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5.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1.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2.xml" ContentType="application/vnd.openxmlformats-officedocument.drawing+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6.xml" ContentType="application/vnd.openxmlformats-officedocument.themeOverrid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7.xml" ContentType="application/vnd.openxmlformats-officedocument.themeOverrid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8.xml" ContentType="application/vnd.openxmlformats-officedocument.themeOverrid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0.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9.xml" ContentType="application/vnd.openxmlformats-officedocument.themeOverrid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0.xml" ContentType="application/vnd.openxmlformats-officedocument.themeOverride+xml"/>
  <Override PartName="/xl/pivotTables/pivotTable25.xml" ContentType="application/vnd.openxmlformats-officedocument.spreadsheetml.pivotTable+xml"/>
  <Override PartName="/xl/drawings/drawing21.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mc:AlternateContent xmlns:mc="http://schemas.openxmlformats.org/markup-compatibility/2006">
    <mc:Choice Requires="x15">
      <x15ac:absPath xmlns:x15ac="http://schemas.microsoft.com/office/spreadsheetml/2010/11/ac" url="C:\Users\GHN\Desktop\"/>
    </mc:Choice>
  </mc:AlternateContent>
  <xr:revisionPtr revIDLastSave="0" documentId="13_ncr:1_{A7EAE28F-1CCE-4820-823C-06426D24E1C1}" xr6:coauthVersionLast="45" xr6:coauthVersionMax="45" xr10:uidLastSave="{00000000-0000-0000-0000-000000000000}"/>
  <bookViews>
    <workbookView xWindow="-120" yWindow="-120" windowWidth="20730" windowHeight="11160" tabRatio="639" firstSheet="29" activeTab="32" xr2:uid="{00000000-000D-0000-FFFF-FFFF00000000}"/>
  </bookViews>
  <sheets>
    <sheet name="Topics" sheetId="1" r:id="rId1"/>
    <sheet name="Detailed Topic List" sheetId="65" r:id="rId2"/>
    <sheet name="KeyboardsInVideo" sheetId="66" r:id="rId3"/>
    <sheet name="Excel Layout" sheetId="2" r:id="rId4"/>
    <sheet name="What Excel Does" sheetId="7" r:id="rId5"/>
    <sheet name="Data Types" sheetId="5" r:id="rId6"/>
    <sheet name="Data Types (an)" sheetId="20" r:id="rId7"/>
    <sheet name="Data Sets" sheetId="4" r:id="rId8"/>
    <sheet name="Enter Data" sheetId="3" r:id="rId9"/>
    <sheet name="Enter Data (an)" sheetId="21" r:id="rId10"/>
    <sheet name="Formulas" sheetId="8" r:id="rId11"/>
    <sheet name="Formulas (an)" sheetId="62" r:id="rId12"/>
    <sheet name="DA - Sort" sheetId="23" r:id="rId13"/>
    <sheet name="DA - Sort (an)" sheetId="9" r:id="rId14"/>
    <sheet name="DA - Filter" sheetId="56" r:id="rId15"/>
    <sheet name="DA - Filter (an)" sheetId="55" r:id="rId16"/>
    <sheet name="DA - PivotTables-1" sheetId="24" r:id="rId17"/>
    <sheet name="DA - PivotTables-1(an)" sheetId="12" r:id="rId18"/>
    <sheet name="DA - PT-2" sheetId="25" r:id="rId19"/>
    <sheet name="DA - PT-2 (an)" sheetId="13" r:id="rId20"/>
    <sheet name="DA - PT-3" sheetId="26" r:id="rId21"/>
    <sheet name="DA - PT-3 (an)" sheetId="14" r:id="rId22"/>
    <sheet name="DA - PT-4" sheetId="27" r:id="rId23"/>
    <sheet name="DA - PT-4 (an)" sheetId="16" r:id="rId24"/>
    <sheet name="ChartPractice(an)" sheetId="61" r:id="rId25"/>
    <sheet name="Charts" sheetId="63" r:id="rId26"/>
    <sheet name="Charts (an)" sheetId="11" r:id="rId27"/>
    <sheet name="Number Formatting" sheetId="10" r:id="rId28"/>
    <sheet name="Number Formatting (an)" sheetId="29" r:id="rId29"/>
    <sheet name="Change-Inc-Dec" sheetId="17" r:id="rId30"/>
    <sheet name="Change-Inc-Dec (an)" sheetId="64" r:id="rId31"/>
    <sheet name="HW==&gt;&gt;" sheetId="31" r:id="rId32"/>
    <sheet name="HW(1)" sheetId="19" r:id="rId33"/>
    <sheet name="HW(1an)" sheetId="32" r:id="rId34"/>
    <sheet name="HW(2)" sheetId="33" r:id="rId35"/>
    <sheet name="HW(2an)" sheetId="34" r:id="rId36"/>
    <sheet name="HW(3)" sheetId="35" r:id="rId37"/>
    <sheet name="HW(3an)" sheetId="36" r:id="rId38"/>
    <sheet name="HW(4)" sheetId="39" r:id="rId39"/>
    <sheet name="HW(4an)" sheetId="40" r:id="rId40"/>
    <sheet name="HW(5)" sheetId="41" r:id="rId41"/>
    <sheet name="HW(5an)" sheetId="42" r:id="rId42"/>
    <sheet name="HW(6)" sheetId="45" r:id="rId43"/>
    <sheet name="HW(6an)" sheetId="46" r:id="rId44"/>
    <sheet name="HW(7)" sheetId="47" r:id="rId45"/>
    <sheet name="HW(7an)" sheetId="49" r:id="rId46"/>
    <sheet name="HW(8)" sheetId="50" r:id="rId47"/>
    <sheet name="HW(8an)" sheetId="51" r:id="rId48"/>
    <sheet name="HW(9)" sheetId="52" r:id="rId49"/>
    <sheet name="HW(9an)" sheetId="53" r:id="rId50"/>
    <sheet name="Sheet6" sheetId="18" state="hidden" r:id="rId51"/>
  </sheets>
  <definedNames>
    <definedName name="_xlnm._FilterDatabase" localSheetId="14" hidden="1">'DA - Filter'!$A$12:$D$7911</definedName>
    <definedName name="_xlnm._FilterDatabase" localSheetId="15" hidden="1">'DA - Filter (an)'!$A$12:$D$7911</definedName>
    <definedName name="_xlnm._FilterDatabase" localSheetId="16" hidden="1">'DA - PivotTables-1'!$B$5:$B$81</definedName>
    <definedName name="_xlnm._FilterDatabase" localSheetId="17" hidden="1">'DA - PivotTables-1(an)'!$B$13:$B$89</definedName>
    <definedName name="_xlnm._FilterDatabase" localSheetId="18" hidden="1">'DA - PT-2'!$B$5:$B$81</definedName>
    <definedName name="_xlnm._FilterDatabase" localSheetId="19" hidden="1">'DA - PT-2 (an)'!$B$5:$B$81</definedName>
    <definedName name="_xlnm._FilterDatabase" localSheetId="20" hidden="1">'DA - PT-3'!$A$14:$A$573</definedName>
    <definedName name="_xlnm._FilterDatabase" localSheetId="21" hidden="1">'DA - PT-3 (an)'!$A$14:$A$573</definedName>
    <definedName name="_xlnm._FilterDatabase" localSheetId="22" hidden="1">'DA - PT-4'!$B$5:$B$81</definedName>
    <definedName name="_xlnm._FilterDatabase" localSheetId="23" hidden="1">'DA - PT-4 (an)'!$B$5:$B$81</definedName>
    <definedName name="_xlnm._FilterDatabase" localSheetId="12" hidden="1">'DA - Sort'!$E$13:$F$90</definedName>
    <definedName name="OLE_LINK1" localSheetId="32">'HW(1)'!$A$3</definedName>
    <definedName name="OLE_LINK1" localSheetId="33">'HW(1an)'!$A$3</definedName>
    <definedName name="OLE_LINK1" localSheetId="34">'HW(2)'!#REF!</definedName>
    <definedName name="OLE_LINK1" localSheetId="35">'HW(2an)'!#REF!</definedName>
    <definedName name="OLE_LINK1" localSheetId="36">'HW(3)'!#REF!</definedName>
    <definedName name="OLE_LINK1" localSheetId="37">'HW(3an)'!#REF!</definedName>
    <definedName name="OLE_LINK1" localSheetId="38">'HW(4)'!#REF!</definedName>
    <definedName name="OLE_LINK1" localSheetId="39">'HW(4an)'!#REF!</definedName>
    <definedName name="OLE_LINK1" localSheetId="40">'HW(5)'!#REF!</definedName>
    <definedName name="OLE_LINK1" localSheetId="41">'HW(5an)'!#REF!</definedName>
  </definedNames>
  <calcPr calcId="181029"/>
  <pivotCaches>
    <pivotCache cacheId="0" r:id="rId52"/>
    <pivotCache cacheId="1" r:id="rId53"/>
    <pivotCache cacheId="2" r:id="rId54"/>
    <pivotCache cacheId="3" r:id="rId55"/>
    <pivotCache cacheId="4" r:id="rId56"/>
    <pivotCache cacheId="5" r:id="rId57"/>
    <pivotCache cacheId="6" r:id="rId58"/>
    <pivotCache cacheId="7" r:id="rId59"/>
    <pivotCache cacheId="8" r:id="rId60"/>
    <pivotCache cacheId="9" r:id="rId61"/>
    <pivotCache cacheId="10" r:id="rId62"/>
    <pivotCache cacheId="22" r:id="rId63"/>
    <pivotCache cacheId="25" r:id="rId64"/>
    <pivotCache cacheId="28" r:id="rId6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26" l="1"/>
  <c r="E20" i="26"/>
  <c r="E19" i="26"/>
  <c r="E18" i="26"/>
  <c r="E17" i="26"/>
  <c r="E16" i="26"/>
  <c r="E15" i="26"/>
  <c r="H70" i="8"/>
  <c r="G70" i="8"/>
  <c r="J90" i="8"/>
  <c r="J89" i="8"/>
  <c r="J88" i="8"/>
  <c r="J87" i="8"/>
  <c r="J86" i="8"/>
  <c r="J85" i="8"/>
  <c r="J84" i="8"/>
  <c r="J83" i="8"/>
  <c r="J82" i="8"/>
  <c r="J81" i="8"/>
  <c r="J80" i="8"/>
  <c r="I77" i="8"/>
  <c r="H74" i="8"/>
  <c r="I70" i="8"/>
  <c r="G63" i="8"/>
  <c r="G64" i="8"/>
  <c r="G62" i="8"/>
  <c r="G61" i="8"/>
  <c r="G60" i="8"/>
  <c r="G59" i="8"/>
  <c r="G57" i="8"/>
  <c r="G56" i="8"/>
  <c r="G55" i="8"/>
  <c r="G54" i="8"/>
  <c r="G53" i="8"/>
  <c r="G52" i="8"/>
  <c r="G51" i="8"/>
  <c r="G50" i="8"/>
  <c r="G49" i="8"/>
  <c r="G48" i="8"/>
  <c r="G47" i="8"/>
  <c r="G46" i="8"/>
  <c r="G45" i="8"/>
  <c r="F57" i="8"/>
  <c r="F56" i="8"/>
  <c r="F55" i="8"/>
  <c r="F54" i="8"/>
  <c r="F53" i="8"/>
  <c r="F52" i="8"/>
  <c r="F51" i="8"/>
  <c r="F50" i="8"/>
  <c r="F49" i="8"/>
  <c r="F48" i="8"/>
  <c r="F47" i="8"/>
  <c r="F46" i="8"/>
  <c r="F45" i="8"/>
  <c r="G38" i="8"/>
  <c r="F38" i="8"/>
  <c r="G33" i="8"/>
  <c r="G32" i="8"/>
  <c r="G31" i="8"/>
  <c r="G30" i="8"/>
  <c r="G29" i="8"/>
  <c r="G28" i="8"/>
  <c r="G27" i="8"/>
  <c r="F21" i="8"/>
  <c r="F19" i="8"/>
  <c r="F17" i="8"/>
  <c r="F13" i="8"/>
  <c r="F19" i="5"/>
  <c r="B19" i="5"/>
  <c r="D5" i="5"/>
  <c r="C5" i="5"/>
  <c r="A3" i="65" l="1"/>
  <c r="A4" i="65"/>
  <c r="A5"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 r="A55" i="65"/>
  <c r="A56" i="65"/>
  <c r="A57" i="65"/>
  <c r="A58" i="65"/>
  <c r="A59" i="65"/>
  <c r="A60" i="65"/>
  <c r="A61" i="65"/>
  <c r="A62" i="65"/>
  <c r="A63" i="65"/>
  <c r="A64" i="65"/>
  <c r="A65" i="65"/>
  <c r="A66" i="65"/>
  <c r="A67" i="65"/>
  <c r="A68" i="65"/>
  <c r="A69" i="65"/>
  <c r="A70" i="65"/>
  <c r="A71" i="65"/>
  <c r="A72" i="65"/>
  <c r="A73" i="65"/>
  <c r="A74" i="65"/>
  <c r="A75" i="65"/>
  <c r="A76" i="65"/>
  <c r="A77" i="65"/>
  <c r="A78" i="65"/>
  <c r="A79" i="65"/>
  <c r="A80" i="65"/>
  <c r="A81" i="65"/>
  <c r="A82" i="65"/>
  <c r="A83" i="65"/>
  <c r="A84" i="65"/>
  <c r="A85" i="65"/>
  <c r="A86" i="65"/>
  <c r="A87" i="65"/>
  <c r="A88" i="65"/>
  <c r="A89" i="65"/>
  <c r="A90" i="65"/>
  <c r="A91" i="65"/>
  <c r="A92" i="65"/>
  <c r="A93" i="65"/>
  <c r="A94" i="65"/>
  <c r="A95" i="65"/>
  <c r="A96" i="65"/>
  <c r="A97" i="65"/>
  <c r="A98" i="65"/>
  <c r="A99" i="65"/>
  <c r="A100" i="65"/>
  <c r="A101" i="65"/>
  <c r="A2" i="65"/>
  <c r="G81" i="62" l="1"/>
  <c r="G80" i="62"/>
  <c r="H81" i="62"/>
  <c r="I81" i="62" s="1"/>
  <c r="H82" i="62" s="1"/>
  <c r="J80" i="62"/>
  <c r="I80" i="62"/>
  <c r="G82" i="62" l="1"/>
  <c r="I82" i="62"/>
  <c r="H83" i="62" s="1"/>
  <c r="J81" i="62"/>
  <c r="D21" i="64"/>
  <c r="C21" i="64"/>
  <c r="D20" i="64"/>
  <c r="C20" i="64"/>
  <c r="D19" i="64"/>
  <c r="C19" i="64"/>
  <c r="D18" i="64"/>
  <c r="C18" i="64"/>
  <c r="G13" i="64"/>
  <c r="D8" i="64"/>
  <c r="C8" i="64"/>
  <c r="F8" i="64" s="1"/>
  <c r="D7" i="64"/>
  <c r="C7" i="64"/>
  <c r="F7" i="64" s="1"/>
  <c r="D6" i="64"/>
  <c r="C6" i="64"/>
  <c r="F6" i="64" s="1"/>
  <c r="D5" i="64"/>
  <c r="C5" i="64"/>
  <c r="F5" i="64" s="1"/>
  <c r="E74" i="29"/>
  <c r="E73" i="29"/>
  <c r="C58" i="29"/>
  <c r="C57" i="29"/>
  <c r="D47" i="29"/>
  <c r="D46" i="29"/>
  <c r="D45" i="29"/>
  <c r="D44" i="29"/>
  <c r="D43" i="29"/>
  <c r="D42" i="29"/>
  <c r="D41" i="29"/>
  <c r="B35" i="29"/>
  <c r="B31" i="29"/>
  <c r="B24" i="29"/>
  <c r="C17" i="29"/>
  <c r="B17" i="29"/>
  <c r="C10" i="29"/>
  <c r="B10" i="29"/>
  <c r="B99" i="63"/>
  <c r="B98" i="63"/>
  <c r="B101" i="63" s="1"/>
  <c r="A50" i="63"/>
  <c r="F15" i="8"/>
  <c r="J101" i="62"/>
  <c r="I77" i="62"/>
  <c r="H74" i="62"/>
  <c r="I70" i="62"/>
  <c r="H70" i="62"/>
  <c r="G70" i="62"/>
  <c r="G64" i="62"/>
  <c r="F53" i="62"/>
  <c r="G53" i="62" s="1"/>
  <c r="F51" i="62"/>
  <c r="G51" i="62" s="1"/>
  <c r="F45" i="62"/>
  <c r="G45" i="62" s="1"/>
  <c r="G38" i="62"/>
  <c r="F38" i="62"/>
  <c r="F56" i="62" s="1"/>
  <c r="G56" i="62" s="1"/>
  <c r="E38" i="62"/>
  <c r="G33" i="62"/>
  <c r="G32" i="62"/>
  <c r="G31" i="62"/>
  <c r="G30" i="62"/>
  <c r="G29" i="62"/>
  <c r="G28" i="62"/>
  <c r="G27" i="62"/>
  <c r="F21" i="62"/>
  <c r="F19" i="62"/>
  <c r="F17" i="62"/>
  <c r="F15" i="62"/>
  <c r="F13" i="62"/>
  <c r="C21" i="21"/>
  <c r="G15" i="21"/>
  <c r="F15" i="21"/>
  <c r="C14" i="21"/>
  <c r="B38" i="5"/>
  <c r="F29" i="5"/>
  <c r="F30" i="5" s="1"/>
  <c r="F31" i="5" s="1"/>
  <c r="F32" i="5" s="1"/>
  <c r="F33" i="5" s="1"/>
  <c r="D5" i="20"/>
  <c r="C5" i="20"/>
  <c r="B38" i="20"/>
  <c r="F49" i="62" l="1"/>
  <c r="G49" i="62" s="1"/>
  <c r="F57" i="62"/>
  <c r="G57" i="62" s="1"/>
  <c r="F47" i="62"/>
  <c r="G47" i="62" s="1"/>
  <c r="F55" i="62"/>
  <c r="G55" i="62" s="1"/>
  <c r="J82" i="62"/>
  <c r="I83" i="62"/>
  <c r="H84" i="62" s="1"/>
  <c r="E44" i="29"/>
  <c r="D48" i="29"/>
  <c r="E43" i="29" s="1"/>
  <c r="F46" i="62"/>
  <c r="G46" i="62" s="1"/>
  <c r="F48" i="62"/>
  <c r="G48" i="62" s="1"/>
  <c r="G59" i="62" s="1"/>
  <c r="F50" i="62"/>
  <c r="G50" i="62" s="1"/>
  <c r="F52" i="62"/>
  <c r="G52" i="62" s="1"/>
  <c r="F54" i="62"/>
  <c r="G54" i="62" s="1"/>
  <c r="G39" i="24"/>
  <c r="G38" i="24"/>
  <c r="G37" i="24"/>
  <c r="G36" i="24"/>
  <c r="G33" i="24"/>
  <c r="G32" i="24"/>
  <c r="G31" i="24"/>
  <c r="G28" i="24"/>
  <c r="G27" i="24"/>
  <c r="G26" i="24"/>
  <c r="G25" i="24"/>
  <c r="G24" i="24"/>
  <c r="G23" i="24"/>
  <c r="E42" i="29" l="1"/>
  <c r="G42" i="29" s="1"/>
  <c r="G62" i="62"/>
  <c r="E41" i="29"/>
  <c r="G83" i="62"/>
  <c r="E46" i="29"/>
  <c r="I84" i="62"/>
  <c r="H85" i="62" s="1"/>
  <c r="J83" i="62"/>
  <c r="F43" i="29"/>
  <c r="D57" i="29" s="1"/>
  <c r="G43" i="29"/>
  <c r="D58" i="29" s="1"/>
  <c r="D59" i="29" s="1"/>
  <c r="F41" i="29"/>
  <c r="G41" i="29"/>
  <c r="F46" i="29"/>
  <c r="G46" i="29"/>
  <c r="F44" i="29"/>
  <c r="G44" i="29"/>
  <c r="F42" i="29"/>
  <c r="E47" i="29"/>
  <c r="E45" i="29"/>
  <c r="G60" i="62"/>
  <c r="G63" i="62"/>
  <c r="G61" i="62"/>
  <c r="G84" i="62" l="1"/>
  <c r="I85" i="62"/>
  <c r="H86" i="62" s="1"/>
  <c r="J84" i="62"/>
  <c r="F45" i="29"/>
  <c r="F48" i="29" s="1"/>
  <c r="G45" i="29"/>
  <c r="F47" i="29"/>
  <c r="G47" i="29"/>
  <c r="E48" i="29"/>
  <c r="B23" i="1"/>
  <c r="B24" i="1"/>
  <c r="B25" i="1"/>
  <c r="B26" i="1"/>
  <c r="B27" i="1"/>
  <c r="B28" i="1"/>
  <c r="B22" i="1"/>
  <c r="B21" i="1"/>
  <c r="B20" i="1"/>
  <c r="G86" i="62" l="1"/>
  <c r="G48" i="29"/>
  <c r="G85" i="62"/>
  <c r="I86" i="62"/>
  <c r="H87" i="62" s="1"/>
  <c r="J85" i="62"/>
  <c r="D9" i="53"/>
  <c r="D8" i="53"/>
  <c r="D7" i="53"/>
  <c r="D6" i="53"/>
  <c r="D10" i="51"/>
  <c r="E10" i="51" s="1"/>
  <c r="D9" i="51"/>
  <c r="E9" i="51" s="1"/>
  <c r="C9" i="51"/>
  <c r="D8" i="51"/>
  <c r="E8" i="51" s="1"/>
  <c r="D7" i="51"/>
  <c r="E7" i="51" s="1"/>
  <c r="D6" i="51"/>
  <c r="E6" i="51" s="1"/>
  <c r="C9" i="50"/>
  <c r="E9" i="46"/>
  <c r="E10" i="46"/>
  <c r="E11" i="46"/>
  <c r="E12" i="46"/>
  <c r="E13" i="46"/>
  <c r="E14" i="46"/>
  <c r="E8" i="46"/>
  <c r="E16" i="14"/>
  <c r="E17" i="14"/>
  <c r="E15" i="14"/>
  <c r="E19" i="14"/>
  <c r="E21" i="14"/>
  <c r="E20" i="14"/>
  <c r="E18" i="14"/>
  <c r="F6" i="42"/>
  <c r="F17" i="42" s="1"/>
  <c r="D17" i="42"/>
  <c r="B17" i="42"/>
  <c r="B6" i="42"/>
  <c r="B6" i="41"/>
  <c r="B17" i="41" s="1"/>
  <c r="I5" i="34"/>
  <c r="H5" i="34"/>
  <c r="G5" i="34"/>
  <c r="F5" i="34"/>
  <c r="C28" i="32"/>
  <c r="C27" i="32"/>
  <c r="E18" i="32"/>
  <c r="E17" i="32"/>
  <c r="E19" i="32" s="1"/>
  <c r="E16" i="32"/>
  <c r="I26" i="25"/>
  <c r="H26" i="25"/>
  <c r="G26" i="25"/>
  <c r="I25" i="25"/>
  <c r="H25" i="25"/>
  <c r="G25" i="25"/>
  <c r="I24" i="25"/>
  <c r="H24" i="25"/>
  <c r="G24" i="25"/>
  <c r="I23" i="25"/>
  <c r="H23" i="25"/>
  <c r="G23" i="25"/>
  <c r="I20" i="25"/>
  <c r="H20" i="25"/>
  <c r="G20" i="25"/>
  <c r="I19" i="25"/>
  <c r="H19" i="25"/>
  <c r="G19" i="25"/>
  <c r="I18" i="25"/>
  <c r="H18" i="25"/>
  <c r="G18" i="25"/>
  <c r="I17" i="25"/>
  <c r="H17" i="25"/>
  <c r="G17" i="25"/>
  <c r="I16" i="25"/>
  <c r="H16" i="25"/>
  <c r="G16" i="25"/>
  <c r="I15" i="25"/>
  <c r="H15" i="25"/>
  <c r="G15" i="25"/>
  <c r="J101" i="8"/>
  <c r="E28" i="32"/>
  <c r="G17" i="32"/>
  <c r="G19" i="32"/>
  <c r="G16" i="32"/>
  <c r="E27" i="32"/>
  <c r="G18" i="32"/>
  <c r="J86" i="62" l="1"/>
  <c r="I87" i="62"/>
  <c r="H88" i="62" s="1"/>
  <c r="F29" i="20"/>
  <c r="F30" i="20" s="1"/>
  <c r="F31" i="20" s="1"/>
  <c r="F32" i="20" s="1"/>
  <c r="F33" i="20" s="1"/>
  <c r="F19" i="20"/>
  <c r="B19" i="20"/>
  <c r="B19" i="7"/>
  <c r="B18" i="7"/>
  <c r="G88" i="62" l="1"/>
  <c r="G87" i="62"/>
  <c r="J87" i="62"/>
  <c r="I88" i="62"/>
  <c r="H89" i="62" s="1"/>
  <c r="J88" i="62"/>
  <c r="G13" i="7"/>
  <c r="G14" i="7"/>
  <c r="G12" i="7"/>
  <c r="C57" i="10"/>
  <c r="C58" i="10"/>
  <c r="I89" i="62" l="1"/>
  <c r="H90" i="62" s="1"/>
  <c r="D41" i="10"/>
  <c r="D42" i="10"/>
  <c r="D43" i="10"/>
  <c r="D44" i="10"/>
  <c r="D45" i="10"/>
  <c r="D46" i="10"/>
  <c r="D47" i="10"/>
  <c r="B99" i="11"/>
  <c r="B98" i="11"/>
  <c r="B101" i="11" s="1"/>
  <c r="A50" i="11"/>
  <c r="I26" i="13"/>
  <c r="H26" i="13"/>
  <c r="G26" i="13"/>
  <c r="I25" i="13"/>
  <c r="H25" i="13"/>
  <c r="G25" i="13"/>
  <c r="I24" i="13"/>
  <c r="H24" i="13"/>
  <c r="G24" i="13"/>
  <c r="I23" i="13"/>
  <c r="H23" i="13"/>
  <c r="G23" i="13"/>
  <c r="I20" i="13"/>
  <c r="H20" i="13"/>
  <c r="G20" i="13"/>
  <c r="I19" i="13"/>
  <c r="H19" i="13"/>
  <c r="G19" i="13"/>
  <c r="I18" i="13"/>
  <c r="H18" i="13"/>
  <c r="G18" i="13"/>
  <c r="I17" i="13"/>
  <c r="H17" i="13"/>
  <c r="G17" i="13"/>
  <c r="I16" i="13"/>
  <c r="H16" i="13"/>
  <c r="G16" i="13"/>
  <c r="I15" i="13"/>
  <c r="H15" i="13"/>
  <c r="G15" i="13"/>
  <c r="G39" i="12"/>
  <c r="G38" i="12"/>
  <c r="G37" i="12"/>
  <c r="G36" i="12"/>
  <c r="G33" i="12"/>
  <c r="G32" i="12"/>
  <c r="G31" i="12"/>
  <c r="G28" i="12"/>
  <c r="G27" i="12"/>
  <c r="G26" i="12"/>
  <c r="G25" i="12"/>
  <c r="G24" i="12"/>
  <c r="G23" i="12"/>
  <c r="G89" i="62" l="1"/>
  <c r="J89" i="62"/>
  <c r="I90" i="62"/>
  <c r="G90" i="62" s="1"/>
  <c r="D48" i="10"/>
  <c r="E44" i="10" s="1"/>
  <c r="G44" i="10" s="1"/>
  <c r="I80" i="8"/>
  <c r="G80" i="8" s="1"/>
  <c r="E38" i="8"/>
  <c r="J90" i="62" l="1"/>
  <c r="H81" i="8"/>
  <c r="E46" i="10"/>
  <c r="G46" i="10" s="1"/>
  <c r="E41" i="10"/>
  <c r="G41" i="10" s="1"/>
  <c r="E43" i="10"/>
  <c r="E45" i="10"/>
  <c r="G45" i="10" s="1"/>
  <c r="E47" i="10"/>
  <c r="G47" i="10" s="1"/>
  <c r="E42" i="10"/>
  <c r="F44" i="10"/>
  <c r="G81" i="8" l="1"/>
  <c r="I81" i="8"/>
  <c r="H82" i="8" s="1"/>
  <c r="F47" i="10"/>
  <c r="F46" i="10"/>
  <c r="F45" i="10"/>
  <c r="G43" i="10"/>
  <c r="F43" i="10"/>
  <c r="G42" i="10"/>
  <c r="G48" i="10" s="1"/>
  <c r="F42" i="10"/>
  <c r="E48" i="10"/>
  <c r="F41" i="10"/>
  <c r="I82" i="8" l="1"/>
  <c r="H83" i="8" s="1"/>
  <c r="F48" i="10"/>
  <c r="G82" i="8" l="1"/>
  <c r="I83" i="8"/>
  <c r="H84" i="8" s="1"/>
  <c r="B17" i="7"/>
  <c r="G83" i="8" l="1"/>
  <c r="I84" i="8"/>
  <c r="H85" i="8" s="1"/>
  <c r="H12" i="7"/>
  <c r="H13" i="7"/>
  <c r="H14" i="7"/>
  <c r="G84" i="8" l="1"/>
  <c r="I85" i="8"/>
  <c r="H86" i="8" s="1"/>
  <c r="G85" i="8" l="1"/>
  <c r="I86" i="8"/>
  <c r="H87" i="8" s="1"/>
  <c r="G86" i="8" l="1"/>
  <c r="I87" i="8"/>
  <c r="H88" i="8" s="1"/>
  <c r="G87" i="8" l="1"/>
  <c r="I88" i="8"/>
  <c r="H89" i="8" s="1"/>
  <c r="G88" i="8" l="1"/>
  <c r="I89" i="8"/>
  <c r="H90" i="8" s="1"/>
  <c r="G89" i="8" l="1"/>
  <c r="I90" i="8"/>
  <c r="G9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Girvin, Michael</author>
  </authors>
  <commentList>
    <comment ref="C5" authorId="0" shapeId="0" xr:uid="{00000000-0006-0000-1D00-000001000000}">
      <text>
        <r>
          <rPr>
            <b/>
            <sz val="9"/>
            <color indexed="81"/>
            <rFont val="Tahoma"/>
            <family val="2"/>
          </rPr>
          <t>If Number Formatting shows up and you don't want it, remove it by applying the General Number Format.</t>
        </r>
      </text>
    </comment>
  </commentList>
</comments>
</file>

<file path=xl/sharedStrings.xml><?xml version="1.0" encoding="utf-8"?>
<sst xmlns="http://schemas.openxmlformats.org/spreadsheetml/2006/main" count="40141" uniqueCount="845">
  <si>
    <t>Excel Layout:</t>
  </si>
  <si>
    <t>Column Headers</t>
  </si>
  <si>
    <t>Row Headers</t>
  </si>
  <si>
    <t>Cells</t>
  </si>
  <si>
    <t>File = Workbook</t>
  </si>
  <si>
    <t>Ribbon Tabs</t>
  </si>
  <si>
    <t>Quick Access Toolbar = QAT</t>
  </si>
  <si>
    <t>Excel Layout</t>
  </si>
  <si>
    <t>Entering Data in Excel</t>
  </si>
  <si>
    <t>Topics</t>
  </si>
  <si>
    <t>Worksheets = Sheet = All The Cells</t>
  </si>
  <si>
    <t>Sheet Tab Names = Name of Sheet</t>
  </si>
  <si>
    <t>Workbooks = All Sheets</t>
  </si>
  <si>
    <t>Keyboard to Move Through Sheets = Ctrl + PageDown/PageUp</t>
  </si>
  <si>
    <t>Right-click features in Ribbon Tabs, Add To QAT</t>
  </si>
  <si>
    <t>Text</t>
  </si>
  <si>
    <t>Numbers</t>
  </si>
  <si>
    <t>Default Alignment</t>
  </si>
  <si>
    <t>Errors</t>
  </si>
  <si>
    <t>Left</t>
  </si>
  <si>
    <t>Right</t>
  </si>
  <si>
    <t>Center and All CAPS</t>
  </si>
  <si>
    <t>Center</t>
  </si>
  <si>
    <t>Why is Default Alignment important:</t>
  </si>
  <si>
    <r>
      <rPr>
        <b/>
        <sz val="11"/>
        <color theme="1"/>
        <rFont val="Calibri"/>
        <family val="2"/>
        <scheme val="minor"/>
      </rPr>
      <t>Answer:</t>
    </r>
    <r>
      <rPr>
        <sz val="11"/>
        <color theme="1"/>
        <rFont val="Calibri"/>
        <family val="2"/>
        <scheme val="minor"/>
      </rPr>
      <t xml:space="preserve"> It helps to track down errors.</t>
    </r>
  </si>
  <si>
    <t>Sales</t>
  </si>
  <si>
    <t>Date</t>
  </si>
  <si>
    <t>Total</t>
  </si>
  <si>
    <r>
      <rPr>
        <b/>
        <sz val="11"/>
        <color theme="1"/>
        <rFont val="Calibri"/>
        <family val="2"/>
        <scheme val="minor"/>
      </rPr>
      <t>Example 1:</t>
    </r>
    <r>
      <rPr>
        <sz val="11"/>
        <color theme="1"/>
        <rFont val="Calibri"/>
        <family val="2"/>
        <scheme val="minor"/>
      </rPr>
      <t xml:space="preserve"> We download these numbers from company web site:</t>
    </r>
  </si>
  <si>
    <r>
      <rPr>
        <b/>
        <sz val="11"/>
        <color theme="1"/>
        <rFont val="Calibri"/>
        <family val="2"/>
        <scheme val="minor"/>
      </rPr>
      <t>Example 2:</t>
    </r>
    <r>
      <rPr>
        <sz val="11"/>
        <color theme="1"/>
        <rFont val="Calibri"/>
        <family val="2"/>
        <scheme val="minor"/>
      </rPr>
      <t xml:space="preserve"> We download these numbers from company database:</t>
    </r>
  </si>
  <si>
    <t>326.82</t>
  </si>
  <si>
    <t>446.39</t>
  </si>
  <si>
    <t>474.74</t>
  </si>
  <si>
    <t>233.21</t>
  </si>
  <si>
    <t>488.01</t>
  </si>
  <si>
    <t>Excel</t>
  </si>
  <si>
    <t>Logical/Boolean (TRUE or FALSE)</t>
  </si>
  <si>
    <t>Example1</t>
  </si>
  <si>
    <t>Example2</t>
  </si>
  <si>
    <r>
      <rPr>
        <b/>
        <sz val="11"/>
        <color theme="1"/>
        <rFont val="Calibri"/>
        <family val="2"/>
        <scheme val="minor"/>
      </rPr>
      <t>Important Rule for entering data:</t>
    </r>
    <r>
      <rPr>
        <sz val="11"/>
        <color theme="1"/>
        <rFont val="Calibri"/>
        <family val="2"/>
        <scheme val="minor"/>
      </rPr>
      <t xml:space="preserve"> 1) Don't use Alignment. Always keep Default Alignment.</t>
    </r>
  </si>
  <si>
    <t>Grades</t>
  </si>
  <si>
    <t>Common mistake made in the working world:</t>
  </si>
  <si>
    <t>Units Purchased</t>
  </si>
  <si>
    <t>Cost</t>
  </si>
  <si>
    <t>Units Sold</t>
  </si>
  <si>
    <t>Price</t>
  </si>
  <si>
    <t>Running Balance</t>
  </si>
  <si>
    <t>Balance Forward:</t>
  </si>
  <si>
    <t>Proportion of Fords sold</t>
  </si>
  <si>
    <t>Data Types in Excel</t>
  </si>
  <si>
    <t xml:space="preserve"> &lt;&lt;== Excel sees these as Text</t>
  </si>
  <si>
    <t xml:space="preserve"> &lt;&lt;== Excel sees these as Numbers</t>
  </si>
  <si>
    <t>*The immediate visual cue is that the numbers are NOT aligned right</t>
  </si>
  <si>
    <t>Excel 2013 Basics For Statistics</t>
  </si>
  <si>
    <t>Stylistic Formatting</t>
  </si>
  <si>
    <t>Student ID</t>
  </si>
  <si>
    <t>Data Sets</t>
  </si>
  <si>
    <t>What Excel Does</t>
  </si>
  <si>
    <t>1) Store Raw Data</t>
  </si>
  <si>
    <t>2) Make Calculations</t>
  </si>
  <si>
    <t>880-56-1902</t>
  </si>
  <si>
    <t>880-22-1384</t>
  </si>
  <si>
    <t>880-61-9019</t>
  </si>
  <si>
    <t>880-51-7632</t>
  </si>
  <si>
    <t>880-57-8092</t>
  </si>
  <si>
    <t>880-47-6749</t>
  </si>
  <si>
    <t>SalesRep</t>
  </si>
  <si>
    <t>Jo</t>
  </si>
  <si>
    <t>Gigi</t>
  </si>
  <si>
    <t>Chin</t>
  </si>
  <si>
    <t>Total Sales</t>
  </si>
  <si>
    <t>Excel Does 4 Things:</t>
  </si>
  <si>
    <t>Grand Total</t>
  </si>
  <si>
    <t>Sum of Sales</t>
  </si>
  <si>
    <t>Bar</t>
  </si>
  <si>
    <t>Empty Cells</t>
  </si>
  <si>
    <t>&lt;&lt;== Not really a Data Type, but it is a "thing" in Excel that can sometimes cause problems.</t>
  </si>
  <si>
    <t>**Refer to Empty Cells as "Empty Cells", not blanks.</t>
  </si>
  <si>
    <r>
      <t xml:space="preserve">Raw Data </t>
    </r>
    <r>
      <rPr>
        <sz val="11"/>
        <color theme="1"/>
        <rFont val="Calibri"/>
        <family val="2"/>
        <scheme val="minor"/>
      </rPr>
      <t>or</t>
    </r>
    <r>
      <rPr>
        <b/>
        <sz val="11"/>
        <color theme="1"/>
        <rFont val="Calibri"/>
        <family val="2"/>
        <scheme val="minor"/>
      </rPr>
      <t xml:space="preserve"> Data</t>
    </r>
  </si>
  <si>
    <t>Company</t>
  </si>
  <si>
    <t>EPS</t>
  </si>
  <si>
    <t>Google</t>
  </si>
  <si>
    <t>Yahoo</t>
  </si>
  <si>
    <t>Facebook</t>
  </si>
  <si>
    <t># of Employees</t>
  </si>
  <si>
    <t>&lt;
&lt;
&lt;</t>
  </si>
  <si>
    <t>Net Income (B)</t>
  </si>
  <si>
    <t xml:space="preserve">Style Formatting: </t>
  </si>
  <si>
    <t>Entering Data in Excel: ALWAYS Label the Data.</t>
  </si>
  <si>
    <t>Test 1</t>
  </si>
  <si>
    <t>Test 2</t>
  </si>
  <si>
    <t>Test 3</t>
  </si>
  <si>
    <t>Quiz 1</t>
  </si>
  <si>
    <t>Quiz 2</t>
  </si>
  <si>
    <t>Quiz 3</t>
  </si>
  <si>
    <t>Microsoft</t>
  </si>
  <si>
    <t>Oracle</t>
  </si>
  <si>
    <t>Transaction
Number</t>
  </si>
  <si>
    <t>4)Charts (Visually Portray for quick impression)</t>
  </si>
  <si>
    <r>
      <t xml:space="preserve">Proper Data Set </t>
    </r>
    <r>
      <rPr>
        <sz val="11"/>
        <color theme="1"/>
        <rFont val="Calibri"/>
        <family val="2"/>
        <scheme val="minor"/>
      </rPr>
      <t xml:space="preserve">or </t>
    </r>
    <r>
      <rPr>
        <b/>
        <sz val="11"/>
        <color theme="1"/>
        <rFont val="Calibri"/>
        <family val="2"/>
        <scheme val="minor"/>
      </rPr>
      <t>Data Set</t>
    </r>
  </si>
  <si>
    <t>Collection of data in form that makes it easy to analyze.</t>
  </si>
  <si>
    <t>Quarter</t>
  </si>
  <si>
    <t>Fall, 2013</t>
  </si>
  <si>
    <t>Field Names (Variables)</t>
  </si>
  <si>
    <t xml:space="preserve">  Rules For Proper Data Set in Excel:</t>
  </si>
  <si>
    <t>Class</t>
  </si>
  <si>
    <t>Busn 210</t>
  </si>
  <si>
    <t>Each item in Primary Key is called an Element.</t>
  </si>
  <si>
    <t>Why no duplicates? Helps raw data to be associated with the correct Element.</t>
  </si>
  <si>
    <t>Each Element is a unique identifier.</t>
  </si>
  <si>
    <r>
      <t xml:space="preserve">First Column is called a </t>
    </r>
    <r>
      <rPr>
        <b/>
        <sz val="11"/>
        <color theme="1"/>
        <rFont val="Calibri"/>
        <family val="2"/>
        <scheme val="minor"/>
      </rPr>
      <t>Primary Key</t>
    </r>
    <r>
      <rPr>
        <sz val="11"/>
        <color theme="1"/>
        <rFont val="Calibri"/>
        <family val="2"/>
        <scheme val="minor"/>
      </rPr>
      <t xml:space="preserve"> (no duplicates). </t>
    </r>
  </si>
  <si>
    <r>
      <rPr>
        <b/>
        <sz val="11"/>
        <color theme="1"/>
        <rFont val="Calibri"/>
        <family val="2"/>
        <scheme val="minor"/>
      </rPr>
      <t>Element</t>
    </r>
    <r>
      <rPr>
        <sz val="11"/>
        <color theme="1"/>
        <rFont val="Calibri"/>
        <family val="2"/>
        <scheme val="minor"/>
      </rPr>
      <t xml:space="preserve"> = entities on which data are collected. </t>
    </r>
  </si>
  <si>
    <t>Field Names (Variables) tell you what sort of data can go into column.</t>
  </si>
  <si>
    <t>Data stored in its smallest bits.</t>
  </si>
  <si>
    <t>The facts or figures collected for later analysis or summarization for presentation or interpretation.</t>
  </si>
  <si>
    <r>
      <rPr>
        <b/>
        <sz val="11"/>
        <color theme="1"/>
        <rFont val="Calibri"/>
        <family val="2"/>
        <scheme val="minor"/>
      </rPr>
      <t>Field Names (Variables)</t>
    </r>
    <r>
      <rPr>
        <sz val="11"/>
        <color theme="1"/>
        <rFont val="Calibri"/>
        <family val="2"/>
        <scheme val="minor"/>
      </rPr>
      <t xml:space="preserve"> = characteristic or attribute of interest for the elements.</t>
    </r>
  </si>
  <si>
    <r>
      <rPr>
        <b/>
        <sz val="11"/>
        <color theme="1"/>
        <rFont val="Calibri"/>
        <family val="2"/>
        <scheme val="minor"/>
      </rPr>
      <t>Records (Observations)</t>
    </r>
    <r>
      <rPr>
        <sz val="11"/>
        <color theme="1"/>
        <rFont val="Calibri"/>
        <family val="2"/>
        <scheme val="minor"/>
      </rPr>
      <t xml:space="preserve"> = The set of measurements collected for a particular element.</t>
    </r>
  </si>
  <si>
    <t>Records (Observations) in rows.</t>
  </si>
  <si>
    <t>Empty cells, Excel Row Headers (Numbers), or Excel Column Headers (Letters) must surround data set.</t>
  </si>
  <si>
    <t>No empty cell for Field Names, no empty rows or columns, and try not to have empty cells in data set.</t>
  </si>
  <si>
    <t>Number of Elements = Number of Observation</t>
  </si>
  <si>
    <t>A data set with n elements contains n observations</t>
  </si>
  <si>
    <t xml:space="preserve">Total pieces of data </t>
  </si>
  <si>
    <t>Number of elements * # of variables</t>
  </si>
  <si>
    <r>
      <rPr>
        <b/>
        <sz val="11"/>
        <color theme="1"/>
        <rFont val="Calibri"/>
        <family val="2"/>
        <scheme val="minor"/>
      </rPr>
      <t>&lt; 1</t>
    </r>
    <r>
      <rPr>
        <sz val="11"/>
        <color theme="1"/>
        <rFont val="Calibri"/>
        <family val="2"/>
        <scheme val="minor"/>
      </rPr>
      <t xml:space="preserve"> Field Names (Variables) in 1st row</t>
    </r>
  </si>
  <si>
    <r>
      <rPr>
        <b/>
        <sz val="11"/>
        <color theme="1"/>
        <rFont val="Calibri"/>
        <family val="2"/>
        <scheme val="minor"/>
      </rPr>
      <t>&lt; 3</t>
    </r>
    <r>
      <rPr>
        <sz val="11"/>
        <color theme="1"/>
        <rFont val="Calibri"/>
        <family val="2"/>
        <scheme val="minor"/>
      </rPr>
      <t xml:space="preserve"> Records (Observations) in rows</t>
    </r>
  </si>
  <si>
    <r>
      <rPr>
        <b/>
        <sz val="11"/>
        <color theme="1"/>
        <rFont val="Calibri"/>
        <family val="2"/>
        <scheme val="minor"/>
      </rPr>
      <t>2</t>
    </r>
    <r>
      <rPr>
        <sz val="11"/>
        <color theme="1"/>
        <rFont val="Calibri"/>
        <family val="2"/>
        <scheme val="minor"/>
      </rPr>
      <t xml:space="preserve"> Primary Key (Elements) in 1st column</t>
    </r>
  </si>
  <si>
    <r>
      <rPr>
        <b/>
        <sz val="11"/>
        <color theme="1"/>
        <rFont val="Calibri"/>
        <family val="2"/>
        <scheme val="minor"/>
      </rPr>
      <t>&lt; 5</t>
    </r>
    <r>
      <rPr>
        <sz val="11"/>
        <color theme="1"/>
        <rFont val="Calibri"/>
        <family val="2"/>
        <scheme val="minor"/>
      </rPr>
      <t xml:space="preserve"> No Empty Fields, Cells, Rows or Columns in Data Set</t>
    </r>
  </si>
  <si>
    <t>2nd Example:</t>
  </si>
  <si>
    <t>3rd Example:</t>
  </si>
  <si>
    <t>Raw Data</t>
  </si>
  <si>
    <t>Formulas</t>
  </si>
  <si>
    <t>Labels</t>
  </si>
  <si>
    <t>If you keep raw data in Excel and you will add or subtract raw date, use the Excel Table Feature:</t>
  </si>
  <si>
    <t>Font Color</t>
  </si>
  <si>
    <t>Borders</t>
  </si>
  <si>
    <t>Bold</t>
  </si>
  <si>
    <t>Examples:</t>
  </si>
  <si>
    <t>Fill Color</t>
  </si>
  <si>
    <t>Format Painter</t>
  </si>
  <si>
    <t>Wrap Text</t>
  </si>
  <si>
    <t>Comparative Operators</t>
  </si>
  <si>
    <r>
      <t xml:space="preserve">Data Analysis: </t>
    </r>
    <r>
      <rPr>
        <sz val="11"/>
        <color theme="1"/>
        <rFont val="Calibri"/>
        <family val="2"/>
        <scheme val="minor"/>
      </rPr>
      <t>Converting Raw Data into Useful Information for Decision Making.</t>
    </r>
  </si>
  <si>
    <t>Data Types</t>
  </si>
  <si>
    <t>Raw Data &amp; Proper Data Sets</t>
  </si>
  <si>
    <t>Entering Data</t>
  </si>
  <si>
    <t>Calculations and Formulas</t>
  </si>
  <si>
    <t>Data Analysis</t>
  </si>
  <si>
    <t>Number Formatting</t>
  </si>
  <si>
    <t>Charts</t>
  </si>
  <si>
    <t>Notes:</t>
  </si>
  <si>
    <t>Average Sales</t>
  </si>
  <si>
    <t>Count Employees</t>
  </si>
  <si>
    <t>X</t>
  </si>
  <si>
    <t>Average</t>
  </si>
  <si>
    <t>(X-Average)^2</t>
  </si>
  <si>
    <t>Criteria</t>
  </si>
  <si>
    <t>Formulas:</t>
  </si>
  <si>
    <t>Calculations we can make in the cells and other locations.</t>
  </si>
  <si>
    <t>Adding with one condition</t>
  </si>
  <si>
    <t>All formulas start with an equal sign as the first character in the cell</t>
  </si>
  <si>
    <t>Formulas elements (things that can go into formulas):</t>
  </si>
  <si>
    <t>Equal signs</t>
  </si>
  <si>
    <t>Cell References</t>
  </si>
  <si>
    <t>Math operators</t>
  </si>
  <si>
    <t>Numbers (if the number won't change like 12 for months in a year)</t>
  </si>
  <si>
    <t>Built-in functions (like SUM, SUMIFS, AVERAGE)</t>
  </si>
  <si>
    <t>Comparative operators (like &gt; and &lt;)</t>
  </si>
  <si>
    <t>Join Symbol: &amp; (Ampersand)</t>
  </si>
  <si>
    <t>Text in double quotes (like "Revenue" or ", ")</t>
  </si>
  <si>
    <t>Math Operators (Shown in Math Order of Operations)</t>
  </si>
  <si>
    <t xml:space="preserve"> ( ) represents Parentheses</t>
  </si>
  <si>
    <t xml:space="preserve"> Shift + 9 and Shift + 0</t>
  </si>
  <si>
    <t xml:space="preserve"> ^ represents Exponents (powers and roots)</t>
  </si>
  <si>
    <t xml:space="preserve"> Shift + 6</t>
  </si>
  <si>
    <t xml:space="preserve"> * represents Multiplication</t>
  </si>
  <si>
    <t xml:space="preserve"> * on Number pad</t>
  </si>
  <si>
    <t xml:space="preserve"> /  represents Division</t>
  </si>
  <si>
    <t xml:space="preserve"> / on Number pad</t>
  </si>
  <si>
    <t xml:space="preserve"> + represents Addition</t>
  </si>
  <si>
    <t xml:space="preserve"> + on Number pad</t>
  </si>
  <si>
    <t xml:space="preserve"> – represents Subtraction</t>
  </si>
  <si>
    <t xml:space="preserve"> - on Number pad</t>
  </si>
  <si>
    <t xml:space="preserve"> &gt; Greater Than</t>
  </si>
  <si>
    <t xml:space="preserve"> &gt;= Greater Than Or Equal To</t>
  </si>
  <si>
    <t xml:space="preserve"> &lt; Less Than</t>
  </si>
  <si>
    <t xml:space="preserve"> &lt;= Less Than Or Equal To</t>
  </si>
  <si>
    <t xml:space="preserve"> = Equal To</t>
  </si>
  <si>
    <t xml:space="preserve"> &lt;&gt; Not Equal To</t>
  </si>
  <si>
    <t>Adding a column of Sales</t>
  </si>
  <si>
    <t>Join Symbol</t>
  </si>
  <si>
    <t>&amp;</t>
  </si>
  <si>
    <t>Example 1: Equal Sign, Built-in Function and a range of cells</t>
  </si>
  <si>
    <t>Example 3: Equal Sign, Built-in Function and a range of cells</t>
  </si>
  <si>
    <t>Example 4: Equal Sign, Built-in Function and a range of cells</t>
  </si>
  <si>
    <t>Quiz Scores</t>
  </si>
  <si>
    <t>Deviation</t>
  </si>
  <si>
    <t>Deviation Square</t>
  </si>
  <si>
    <t>Example 8: When you need to lock the cell reference with the dollar signs, use the F4 key</t>
  </si>
  <si>
    <t>SUM is for adding</t>
  </si>
  <si>
    <t>Example 7: Relative Cell Reference vs. Absolute (Locked) Cell Reference</t>
  </si>
  <si>
    <t>Total Deviations Squared</t>
  </si>
  <si>
    <t>Count</t>
  </si>
  <si>
    <t>Example 11: When cell references are close, use the arrow keys rather than your mouse to insert a cell reference into the formula.</t>
  </si>
  <si>
    <t>AVEARGE is for calculating the Mean.</t>
  </si>
  <si>
    <t>COUNT is for counting numbers</t>
  </si>
  <si>
    <t>Square Root with SQRT</t>
  </si>
  <si>
    <t>Square Root with ^(1/2)</t>
  </si>
  <si>
    <t>Example 14: Standard Deviation of populations the short way.</t>
  </si>
  <si>
    <t>Standard Deviation of population</t>
  </si>
  <si>
    <t>Population - All the items, not a sample.</t>
  </si>
  <si>
    <t>Example 13: Example of Math operator inside a function</t>
  </si>
  <si>
    <t>CPA Scores</t>
  </si>
  <si>
    <t>SUM is Alt + =</t>
  </si>
  <si>
    <t>Highlight range is Ctrl + Shift + Arrow</t>
  </si>
  <si>
    <t>Calculating an average</t>
  </si>
  <si>
    <t>Example 6: Equal Sign, Math Operators and Cell References.</t>
  </si>
  <si>
    <t>Example 9: You can use the Fill Handle and the Angry Rabbit (Cross Hair) to copy formulas quickly</t>
  </si>
  <si>
    <t>Example 10: Keyboards are fast. We will use the in this class. Alt + = is the keyboard for the SUM function.</t>
  </si>
  <si>
    <t>Standard Deviation = How well the mean represents its data points</t>
  </si>
  <si>
    <t>Upper</t>
  </si>
  <si>
    <t>Lower</t>
  </si>
  <si>
    <t>Category</t>
  </si>
  <si>
    <t>Frequency (Count)</t>
  </si>
  <si>
    <t>Shift + Enter puts formula in cell and jumps up</t>
  </si>
  <si>
    <t>Sort</t>
  </si>
  <si>
    <t>Data Ribbon Tab: Buttons or Dialog Box</t>
  </si>
  <si>
    <t>Autos Sold Last Month</t>
  </si>
  <si>
    <t>Ford</t>
  </si>
  <si>
    <t>Chevy</t>
  </si>
  <si>
    <t>Toyota</t>
  </si>
  <si>
    <t>Honda</t>
  </si>
  <si>
    <t xml:space="preserve">Example 15: COUNTIFS: count with 1 more conditions or criteria </t>
  </si>
  <si>
    <t>&gt;90</t>
  </si>
  <si>
    <t>Example 17: Comparative Operators in Double Quotes, Joined to Hurdles in Cells,</t>
  </si>
  <si>
    <t>&gt;=75</t>
  </si>
  <si>
    <t>&lt;90</t>
  </si>
  <si>
    <t>Ctrl + Backspace to jump back to active cell.</t>
  </si>
  <si>
    <t>Example 16: COUNTIFS: count with 2 criteria. Between Criteria.</t>
  </si>
  <si>
    <t>and COUNTIFS Function for counting with 2 Criteria. Between Criteria.</t>
  </si>
  <si>
    <t>Amount</t>
  </si>
  <si>
    <t>Sales Rep</t>
  </si>
  <si>
    <t>Tawna</t>
  </si>
  <si>
    <t>Tyrone</t>
  </si>
  <si>
    <t>Billy</t>
  </si>
  <si>
    <t>Customer Zip Code</t>
  </si>
  <si>
    <t>How to create PivotTable:</t>
  </si>
  <si>
    <t>1) Visualize the PivotTable 1st, see the row headers, see the values.</t>
  </si>
  <si>
    <t>2) Must have Proper Data Set: 1) Field Names in first rows, 2) empty cells or row/column headers all around data set.</t>
  </si>
  <si>
    <t>3) Click in one cell in Proper Data Set</t>
  </si>
  <si>
    <t>5) From Field List, drag field name to Row Header</t>
  </si>
  <si>
    <t>What does a PivotTable do?</t>
  </si>
  <si>
    <t>Makes calculations with criteria.</t>
  </si>
  <si>
    <t>PivotTables create reports that contain calculations with criteria.</t>
  </si>
  <si>
    <t>Region</t>
  </si>
  <si>
    <t>Northwest</t>
  </si>
  <si>
    <t>Southwest</t>
  </si>
  <si>
    <t>West</t>
  </si>
  <si>
    <t>Freddy</t>
  </si>
  <si>
    <t>June</t>
  </si>
  <si>
    <t>1) Visualize the PivotTable 1st, see the row headers and column headers, see the values.</t>
  </si>
  <si>
    <t>5) From Field List, drag field name to Row Header, then drag field to column header</t>
  </si>
  <si>
    <t>Date/Region</t>
  </si>
  <si>
    <t>SalesRep/Region</t>
  </si>
  <si>
    <t>Field Names (Variables or Column Headers or Fields) in first row.</t>
  </si>
  <si>
    <t>4) Insert Ribbon Tab, Tables group, PivotTable button, make sure location has no data below it.</t>
  </si>
  <si>
    <t>6) From Field List drag number field to values area. Numbers default to SUM. Text Defaults to COUNTA.</t>
  </si>
  <si>
    <t>7) PivotTable Design Ribbon Tab, Report Layout group, Choose either "Tabular Form" or "Outline Form".</t>
  </si>
  <si>
    <t>8) Change Function, Number Format or Name with: Right-click in Values area, "Value Field Settings".</t>
  </si>
  <si>
    <t>Student Cola Preference From Survey</t>
  </si>
  <si>
    <t>Pepsi</t>
  </si>
  <si>
    <t>RC Cola</t>
  </si>
  <si>
    <t>Bloxy Cola</t>
  </si>
  <si>
    <t>Coca Cola</t>
  </si>
  <si>
    <t>Mecca Cola</t>
  </si>
  <si>
    <t>Zam Zam Cola</t>
  </si>
  <si>
    <t>Corsica Cola</t>
  </si>
  <si>
    <t>Company Name</t>
  </si>
  <si>
    <t>Number Format is a Façade</t>
  </si>
  <si>
    <r>
      <t xml:space="preserve">Number group in Home Ribbon, or Format Cells Dialog Box keyboard is </t>
    </r>
    <r>
      <rPr>
        <b/>
        <sz val="11"/>
        <color theme="1"/>
        <rFont val="Calibri"/>
        <family val="2"/>
        <scheme val="minor"/>
      </rPr>
      <t>Ctrl + 1</t>
    </r>
  </si>
  <si>
    <t>Example 1: Number Formatting Can save LOTS of needless typing</t>
  </si>
  <si>
    <t>Sales (Long Way)</t>
  </si>
  <si>
    <t>Sales (Short Method)</t>
  </si>
  <si>
    <t>Day 1</t>
  </si>
  <si>
    <t>Day 2</t>
  </si>
  <si>
    <t>Day 3</t>
  </si>
  <si>
    <t>Day 4</t>
  </si>
  <si>
    <t>Day</t>
  </si>
  <si>
    <t>Example 2: Don't Get Tricked by Number Formatting</t>
  </si>
  <si>
    <t xml:space="preserve"> IT is Just a Façade!!!</t>
  </si>
  <si>
    <t>Number Formatting is what you see on top of the cells.</t>
  </si>
  <si>
    <t>The Underlying Numbers in the cells can be different from what you see!!!!</t>
  </si>
  <si>
    <t>When in Doubt, Apply General Number Formatting</t>
  </si>
  <si>
    <t>Example 3: Don't Get Tricked by Number Formatting</t>
  </si>
  <si>
    <t>Sales Tax</t>
  </si>
  <si>
    <t>Tax Amount</t>
  </si>
  <si>
    <t>With Percentages, Try increasing or Decreasing Decimals</t>
  </si>
  <si>
    <t>Charting is 100% New in Excel 2013.</t>
  </si>
  <si>
    <t>Much of Descriptive Statistics is about Charting</t>
  </si>
  <si>
    <t>Totally Different in 2013!!!!</t>
  </si>
  <si>
    <t>Be careful: Book refers to Column Charts as "Bar"</t>
  </si>
  <si>
    <t>In Excel this is a Column Chart</t>
  </si>
  <si>
    <t>Bar Charts can emphasize differences</t>
  </si>
  <si>
    <t>more forcefully than Column Chart</t>
  </si>
  <si>
    <t>Pie Charts: Compare Parts to the Whole</t>
  </si>
  <si>
    <t>In recent years these have fallen out of favor</t>
  </si>
  <si>
    <t>because it is easier to see difference in Bar</t>
  </si>
  <si>
    <t>or Column Charts</t>
  </si>
  <si>
    <t>Line Charts: Show Trends over categories or time</t>
  </si>
  <si>
    <t>One  Number that sits on Vertical Axis</t>
  </si>
  <si>
    <t>7) PivotTable Design Ribbon Tab, Layout group,Report Layout, Choose either "Tabular Form" or "Outline Form".</t>
  </si>
  <si>
    <t>Pies may be good for %</t>
  </si>
  <si>
    <t>Two Numbers: 1) Along X-Axis, then 20 Along Y-Axis</t>
  </si>
  <si>
    <t>Can NOT use Line Chart when you have X-Y Data</t>
  </si>
  <si>
    <t>Use Scatter Points when it is Raw Data Points</t>
  </si>
  <si>
    <t>X-Y Scatter Chart: Plot X-Y Data to see</t>
  </si>
  <si>
    <t>if there is a relationships between the X and Y Data</t>
  </si>
  <si>
    <t>Hours Studying For Final (x  Independent)</t>
  </si>
  <si>
    <t>Score on Final (y Dependent)</t>
  </si>
  <si>
    <t>Is there a Relationship Between Hours Studied and Final Test Score?</t>
  </si>
  <si>
    <t>Slope</t>
  </si>
  <si>
    <t>Intercept</t>
  </si>
  <si>
    <t>x (hours)</t>
  </si>
  <si>
    <t>y (score)</t>
  </si>
  <si>
    <t>Use Scatter Line when it is a model (like FC VC Cost Analysis)</t>
  </si>
  <si>
    <t>Year</t>
  </si>
  <si>
    <t>Change Formula 1</t>
  </si>
  <si>
    <t>Change Formula 2</t>
  </si>
  <si>
    <t>(End-Beg)/Beg</t>
  </si>
  <si>
    <t>End/Beg-1</t>
  </si>
  <si>
    <t>(End-Beg)</t>
  </si>
  <si>
    <t>Beg</t>
  </si>
  <si>
    <t>=</t>
  </si>
  <si>
    <t>End</t>
  </si>
  <si>
    <t>-</t>
  </si>
  <si>
    <t>Example 4: Percentages are Number Format, not Numbers!!!!</t>
  </si>
  <si>
    <t>Type 0.10, then add Percentage Number Formatting</t>
  </si>
  <si>
    <t>Do Not Type 10, then add Percentage Number Formatting</t>
  </si>
  <si>
    <t>Do Not Do This. We will use Percentage Number Format</t>
  </si>
  <si>
    <t>Colas</t>
  </si>
  <si>
    <t>Cola Preference</t>
  </si>
  <si>
    <t>Relative Frequency</t>
  </si>
  <si>
    <t>Percent Frequency</t>
  </si>
  <si>
    <t>Book (NO!)</t>
  </si>
  <si>
    <t>Our Method (Yes!)</t>
  </si>
  <si>
    <t>Why?</t>
  </si>
  <si>
    <t>Because when you do analysis you often use the numbers in future formulas, like:</t>
  </si>
  <si>
    <t>If we took a random sample of students, what number out of 500 students samples, would you expect to drink Bloxy Cola?</t>
  </si>
  <si>
    <t>Students Sampled:</t>
  </si>
  <si>
    <t>Wrong</t>
  </si>
  <si>
    <t>Reason 1:</t>
  </si>
  <si>
    <t>Reason 2:</t>
  </si>
  <si>
    <t>Side Note:</t>
  </si>
  <si>
    <t>Research has shown that imbedding variable formula inputs in formulas (hard coding) is one of the main contributors to faulty spreadsheets.</t>
  </si>
  <si>
    <t>http://www.strategy-at-risk.com/2009/03/03/the-risk-of-spreadsheet-errors/</t>
  </si>
  <si>
    <t>The Risk of Spreadsheet Errors</t>
  </si>
  <si>
    <t>Prove it:</t>
  </si>
  <si>
    <t>Bloxy</t>
  </si>
  <si>
    <t>Pepsi Cola</t>
  </si>
  <si>
    <t>Estimate:</t>
  </si>
  <si>
    <t>Rate of Change or Percentage Change Formulas:</t>
  </si>
  <si>
    <t>Increase Decrease Formulas:</t>
  </si>
  <si>
    <t>Investment at Beg of Year</t>
  </si>
  <si>
    <t>** Beg = Beginning</t>
  </si>
  <si>
    <t>% Change</t>
  </si>
  <si>
    <t>Add Number Format if you like</t>
  </si>
  <si>
    <t>Formula Sees Underlying Number</t>
  </si>
  <si>
    <t>Example:</t>
  </si>
  <si>
    <t>Investment at End of Year Formula 1</t>
  </si>
  <si>
    <t>Investment at End of Year Formula 2</t>
  </si>
  <si>
    <t>End = Beg + Beg*%Change</t>
  </si>
  <si>
    <t>**Because of Factoring</t>
  </si>
  <si>
    <t>End = Beg*(1+%Change)</t>
  </si>
  <si>
    <t>This is very common in Finance</t>
  </si>
  <si>
    <t>Long Keys</t>
  </si>
  <si>
    <t>Shorter Keys</t>
  </si>
  <si>
    <t>End = Beg*1 + Beg*%Change</t>
  </si>
  <si>
    <t>Total sales</t>
  </si>
  <si>
    <t>3) Data Analysis (Convert Raw Data Into Useful Information)</t>
  </si>
  <si>
    <t>Ave Sales</t>
  </si>
  <si>
    <t>Range</t>
  </si>
  <si>
    <t>144</t>
  </si>
  <si>
    <t>24</t>
  </si>
  <si>
    <t>1/37/2015</t>
  </si>
  <si>
    <t>Excel Formula Calculation Order:</t>
  </si>
  <si>
    <t>Example of colon in range of cells: =SUM(A1:A4)</t>
  </si>
  <si>
    <t>Example of intersection operator: =E12:G12 F10:F15 (retrieve what is in F12)</t>
  </si>
  <si>
    <t>Example of comma (union): =SUM(E10:G10,E14:G14)</t>
  </si>
  <si>
    <t>Example: = -2^4 = 16</t>
  </si>
  <si>
    <t>Example: = -(2^4) = -16</t>
  </si>
  <si>
    <t>Example: --2+1 = 3</t>
  </si>
  <si>
    <t>Example: 3^2 = 9</t>
  </si>
  <si>
    <t>Example: 2^3 = 2*2*2 = 8</t>
  </si>
  <si>
    <t>Example: 4^(1/2) = 2</t>
  </si>
  <si>
    <t>Parenthesis ( )</t>
  </si>
  <si>
    <t>Exponents (^)</t>
  </si>
  <si>
    <t>Multiplication (*) and Division (/), left to right</t>
  </si>
  <si>
    <t>Adding (+) and Subtracting (-), left to right</t>
  </si>
  <si>
    <t>Ampersand (&amp;)    (Join operator)</t>
  </si>
  <si>
    <t>Comparative operators: =, &lt;&gt;, &gt;=, &lt;=, &lt;, &gt;</t>
  </si>
  <si>
    <r>
      <rPr>
        <b/>
        <sz val="11"/>
        <color theme="1"/>
        <rFont val="Calibri"/>
        <family val="2"/>
        <scheme val="minor"/>
      </rPr>
      <t>1) Parenthesis</t>
    </r>
    <r>
      <rPr>
        <sz val="11"/>
        <color theme="1"/>
        <rFont val="Calibri"/>
        <family val="2"/>
        <scheme val="minor"/>
      </rPr>
      <t xml:space="preserve"> ( )</t>
    </r>
  </si>
  <si>
    <r>
      <rPr>
        <b/>
        <sz val="11"/>
        <color theme="1"/>
        <rFont val="Calibri"/>
        <family val="2"/>
        <scheme val="minor"/>
      </rPr>
      <t>2) Reference Operators</t>
    </r>
    <r>
      <rPr>
        <sz val="11"/>
        <color theme="1"/>
        <rFont val="Calibri"/>
        <family val="2"/>
        <scheme val="minor"/>
      </rPr>
      <t>: colon, space, comma</t>
    </r>
  </si>
  <si>
    <r>
      <rPr>
        <b/>
        <sz val="11"/>
        <color theme="1"/>
        <rFont val="Calibri"/>
        <family val="2"/>
        <scheme val="minor"/>
      </rPr>
      <t>3) Negation</t>
    </r>
    <r>
      <rPr>
        <sz val="11"/>
        <color theme="1"/>
        <rFont val="Calibri"/>
        <family val="2"/>
        <scheme val="minor"/>
      </rPr>
      <t xml:space="preserve"> (-)        (give me opposite)</t>
    </r>
  </si>
  <si>
    <r>
      <rPr>
        <b/>
        <sz val="11"/>
        <color theme="1"/>
        <rFont val="Calibri"/>
        <family val="2"/>
        <scheme val="minor"/>
      </rPr>
      <t>4) Converts %</t>
    </r>
    <r>
      <rPr>
        <sz val="11"/>
        <color theme="1"/>
        <rFont val="Calibri"/>
        <family val="2"/>
        <scheme val="minor"/>
      </rPr>
      <t xml:space="preserve"> (1% to .01)</t>
    </r>
  </si>
  <si>
    <r>
      <rPr>
        <b/>
        <sz val="11"/>
        <color theme="1"/>
        <rFont val="Calibri"/>
        <family val="2"/>
        <scheme val="minor"/>
      </rPr>
      <t>5) Exponents</t>
    </r>
    <r>
      <rPr>
        <sz val="11"/>
        <color theme="1"/>
        <rFont val="Calibri"/>
        <family val="2"/>
        <scheme val="minor"/>
      </rPr>
      <t xml:space="preserve"> (^)</t>
    </r>
  </si>
  <si>
    <r>
      <rPr>
        <b/>
        <sz val="11"/>
        <color theme="1"/>
        <rFont val="Calibri"/>
        <family val="2"/>
        <scheme val="minor"/>
      </rPr>
      <t>6) Multiplication</t>
    </r>
    <r>
      <rPr>
        <sz val="11"/>
        <color theme="1"/>
        <rFont val="Calibri"/>
        <family val="2"/>
        <scheme val="minor"/>
      </rPr>
      <t xml:space="preserve"> (*) and </t>
    </r>
    <r>
      <rPr>
        <b/>
        <sz val="11"/>
        <color theme="1"/>
        <rFont val="Calibri"/>
        <family val="2"/>
        <scheme val="minor"/>
      </rPr>
      <t>Division</t>
    </r>
    <r>
      <rPr>
        <sz val="11"/>
        <color theme="1"/>
        <rFont val="Calibri"/>
        <family val="2"/>
        <scheme val="minor"/>
      </rPr>
      <t xml:space="preserve"> (/), left to right</t>
    </r>
  </si>
  <si>
    <r>
      <rPr>
        <b/>
        <sz val="11"/>
        <color theme="1"/>
        <rFont val="Calibri"/>
        <family val="2"/>
        <scheme val="minor"/>
      </rPr>
      <t>7) Adding</t>
    </r>
    <r>
      <rPr>
        <sz val="11"/>
        <color theme="1"/>
        <rFont val="Calibri"/>
        <family val="2"/>
        <scheme val="minor"/>
      </rPr>
      <t xml:space="preserve"> (+) and </t>
    </r>
    <r>
      <rPr>
        <b/>
        <sz val="11"/>
        <color theme="1"/>
        <rFont val="Calibri"/>
        <family val="2"/>
        <scheme val="minor"/>
      </rPr>
      <t>Subtracting</t>
    </r>
    <r>
      <rPr>
        <sz val="11"/>
        <color theme="1"/>
        <rFont val="Calibri"/>
        <family val="2"/>
        <scheme val="minor"/>
      </rPr>
      <t xml:space="preserve"> (-), left to right</t>
    </r>
  </si>
  <si>
    <r>
      <rPr>
        <b/>
        <sz val="11"/>
        <color theme="1"/>
        <rFont val="Calibri"/>
        <family val="2"/>
        <scheme val="minor"/>
      </rPr>
      <t>8) Ampersand</t>
    </r>
    <r>
      <rPr>
        <sz val="11"/>
        <color theme="1"/>
        <rFont val="Calibri"/>
        <family val="2"/>
        <scheme val="minor"/>
      </rPr>
      <t xml:space="preserve"> (&amp;)    (Join operator)</t>
    </r>
  </si>
  <si>
    <r>
      <rPr>
        <b/>
        <sz val="11"/>
        <color theme="1"/>
        <rFont val="Calibri"/>
        <family val="2"/>
        <scheme val="minor"/>
      </rPr>
      <t>9) Comparative operators</t>
    </r>
    <r>
      <rPr>
        <sz val="11"/>
        <color theme="1"/>
        <rFont val="Calibri"/>
        <family val="2"/>
        <scheme val="minor"/>
      </rPr>
      <t>: =, &lt;&gt;, &gt;=, &lt;=, &lt;, &gt;</t>
    </r>
  </si>
  <si>
    <t>From Pre Requisite:</t>
  </si>
  <si>
    <t>( )</t>
  </si>
  <si>
    <t>^</t>
  </si>
  <si>
    <t>Exponents</t>
  </si>
  <si>
    <t>Mult, Div, L to R</t>
  </si>
  <si>
    <t>* , /</t>
  </si>
  <si>
    <t>Add, Sub, L to R</t>
  </si>
  <si>
    <t xml:space="preserve"> +, -</t>
  </si>
  <si>
    <t>Negation (-)</t>
  </si>
  <si>
    <t>Start</t>
  </si>
  <si>
    <t>Max Days
Allowed</t>
  </si>
  <si>
    <t>Under Hurdle?</t>
  </si>
  <si>
    <t>Evaluate Formula: Formula Ribbon Tab, Formula Auditing group.</t>
  </si>
  <si>
    <t>For This First Chapter 00 - There is No Homework in the textbook.</t>
  </si>
  <si>
    <t>Blue Sheets are where you do your Homework.</t>
  </si>
  <si>
    <t>Red Sheets show you the answer.</t>
  </si>
  <si>
    <t>Homework is not handed in toward a grade. It will not be graded. That is why there are answers.</t>
  </si>
  <si>
    <t>Following Excel's Golden Rule, solve then problems using Excel. You must use formulas that point to the raw data when you make your calculations.</t>
  </si>
  <si>
    <t>Max</t>
  </si>
  <si>
    <t>Min</t>
  </si>
  <si>
    <t>Problem #1</t>
  </si>
  <si>
    <t>Problem #2</t>
  </si>
  <si>
    <t>Total Cars Sold</t>
  </si>
  <si>
    <t>Fords Sold</t>
  </si>
  <si>
    <t>Total Amount</t>
  </si>
  <si>
    <t>In the green cells calculate the total, average, maximum and minimum amounts based on the Amount Field. When you enter the range, use keyboards to highlight the ranges quickly (Highlight First Cell, then Ctrl + Shift + Arrow).</t>
  </si>
  <si>
    <t>Average Amount</t>
  </si>
  <si>
    <t>Max Amount</t>
  </si>
  <si>
    <t>Min Amount</t>
  </si>
  <si>
    <t>Create Three Different PivotTables that total the Amount Field based on Company Name, Sales Rep and Customer Zip Code. Hint: Be sure to Show the Report in Tabular or Outline Form, and add an appropriate Number Formatting.</t>
  </si>
  <si>
    <t>Sum of Amount</t>
  </si>
  <si>
    <t>Create a cross Tabulated Pivot Table with Sales Rep in Column Area and Company Name in Row area and Amount in Values Area. Hint: Be sure to Show the Report in Tabular or Outline Form, and add an appropriate Number Formatting.</t>
  </si>
  <si>
    <t>Tax Collected</t>
  </si>
  <si>
    <t>Remember: Number Formatting is a Façade. Someone has Decreased the Decimals. When the decimals are decreased, the decimals are still there, there are just hidden. When you decrease the decimals, the displayed numbers are different than the numbers underneath, in the calls. When you decrease the decimals, the number is not actually rounded, it just looks that way on the surface of the spreadsheet. Since formulas do not see Number Formatting, the SUM function in cell B17 adds all the whole numbers and hidden decimals. Column D shows what the correct answer would be if you were just adding the rounded whole numbers. Column F shows the correct answer if we were to increase the decimals.</t>
  </si>
  <si>
    <r>
      <t xml:space="preserve">Number #1 Rule For Charts: No Chart Junk!!!! This means that: </t>
    </r>
    <r>
      <rPr>
        <b/>
        <sz val="11"/>
        <color theme="1"/>
        <rFont val="Calibri"/>
        <family val="2"/>
        <scheme val="minor"/>
      </rPr>
      <t>1) All elements in the chart help to deliver the message, and 2) No Unnecessary Repetition.</t>
    </r>
  </si>
  <si>
    <t>In the green cells use the COUNTIFS function to get a count for each one of the Colas from the data set in the range A8:A404. Be sure to use keyboards to get the range into the formula (Ctrl + Shift + Arrow) and be sure to use the F4 key to lock the range, A8:A404, so it becomes $A$8:$A$404. Then make a Column Chart with No Chart Junk. Make it look good.</t>
  </si>
  <si>
    <t>Use a PivotTable to Count (frequency) how many of each Cola there is from the survey data in the range A8:A404. Then make a Bar Chart with No Chart Junk. Make it look good.</t>
  </si>
  <si>
    <t>Asset</t>
  </si>
  <si>
    <t>Begin Value</t>
  </si>
  <si>
    <t>End Value</t>
  </si>
  <si>
    <t>Google Stock</t>
  </si>
  <si>
    <t>CD</t>
  </si>
  <si>
    <t>Year: 2014</t>
  </si>
  <si>
    <t>Facebook Stock</t>
  </si>
  <si>
    <t>TIACREFF Account</t>
  </si>
  <si>
    <t>Decimal Change</t>
  </si>
  <si>
    <t>Percent Change</t>
  </si>
  <si>
    <t>W &amp; N Portfolio</t>
  </si>
  <si>
    <t>Calculate the Decimal and Percentage Change for each Asset. Remember: They each have the same calculation, but the Percentage Change has Percentage Number Format, whereas the Decimal Change will have no Number Format (General Number Format, to be more precise).</t>
  </si>
  <si>
    <t>Savings</t>
  </si>
  <si>
    <t>Stock Account</t>
  </si>
  <si>
    <t>Example 5: Textbook shows you how to take Relative Frequency and multiply by 100 to get Percent Frequency (Chapter 2)</t>
  </si>
  <si>
    <t>Example 6: When entering Numbers, if you get a Number Format that you do not want,</t>
  </si>
  <si>
    <t>Apply General Number Format to wipe away the format and start over.</t>
  </si>
  <si>
    <t>In the green cells calculate the End value.</t>
  </si>
  <si>
    <t>Definition of Data Analysis:</t>
  </si>
  <si>
    <t>DA - Sort</t>
  </si>
  <si>
    <t>DA - PivotTables-1</t>
  </si>
  <si>
    <t>DA - PT-2</t>
  </si>
  <si>
    <t>DA - PT-3</t>
  </si>
  <si>
    <t>DA - PT-4</t>
  </si>
  <si>
    <t>Change-Inc-Dec</t>
  </si>
  <si>
    <t>Homework:</t>
  </si>
  <si>
    <t>Change &amp; Increase &amp; Decrease Formulas</t>
  </si>
  <si>
    <t>Product</t>
  </si>
  <si>
    <t>Scroll Bars = Expose more of the workbook (Wheel on Mouse to go down)</t>
  </si>
  <si>
    <t>Stats are fun</t>
  </si>
  <si>
    <t>.</t>
  </si>
  <si>
    <t>Quad</t>
  </si>
  <si>
    <t>Tri Fly</t>
  </si>
  <si>
    <t>Carlota</t>
  </si>
  <si>
    <t>Many data sets do not have a Primary Key or a list of unique elements:</t>
  </si>
  <si>
    <t>Problems #12</t>
  </si>
  <si>
    <t>Average (Mean)</t>
  </si>
  <si>
    <t>Problems #13</t>
  </si>
  <si>
    <t>Don't Violating Excel's Golden Rule!!!</t>
  </si>
  <si>
    <t>Total Cars Sold for Month</t>
  </si>
  <si>
    <t>Fords Sold for Month</t>
  </si>
  <si>
    <t>COUNTA is for counting "Not Empty Cells" (We can use it for counting Text or Words).</t>
  </si>
  <si>
    <t>Count Sales</t>
  </si>
  <si>
    <t>Employee</t>
  </si>
  <si>
    <t>Gross Pay</t>
  </si>
  <si>
    <t>Deduction</t>
  </si>
  <si>
    <t>Tax Rate</t>
  </si>
  <si>
    <t>Gigi Cooler</t>
  </si>
  <si>
    <t>Philip Smooth</t>
  </si>
  <si>
    <t>Chin Smith</t>
  </si>
  <si>
    <t>Tyrone Davis</t>
  </si>
  <si>
    <t>Dodi Gibbs</t>
  </si>
  <si>
    <t>Shelia Dawn</t>
  </si>
  <si>
    <t>Mo Ninish</t>
  </si>
  <si>
    <t>Example of inefficient formula</t>
  </si>
  <si>
    <t>Example 2: Equal Sign, Built-in Function and a range of cells</t>
  </si>
  <si>
    <t>When you need to lock the cell reference with the dollar signs, use the F4 key</t>
  </si>
  <si>
    <t>Example 5: Relative Cell Reference vs. Absolute (Locked) Cell Reference</t>
  </si>
  <si>
    <t>Keyboards are fast. We will use the in this class. Alt + = is the keyboard for the SUM function.</t>
  </si>
  <si>
    <t>Example 18: Excel Formula Calculation Order:</t>
  </si>
  <si>
    <t>Example 14.5: Keyboards are fast!</t>
  </si>
  <si>
    <t>Lisa</t>
  </si>
  <si>
    <t>Lisa E.</t>
  </si>
  <si>
    <t>Icarus</t>
  </si>
  <si>
    <t>Carina</t>
  </si>
  <si>
    <t>FlatTop</t>
  </si>
  <si>
    <t>Evangeline</t>
  </si>
  <si>
    <t>Yodit</t>
  </si>
  <si>
    <t>Jennifer</t>
  </si>
  <si>
    <t>Carlota Doublers</t>
  </si>
  <si>
    <t>Thi Thuy</t>
  </si>
  <si>
    <t>Sunspot</t>
  </si>
  <si>
    <t>Bryan</t>
  </si>
  <si>
    <t>Sunset</t>
  </si>
  <si>
    <t>Anh-Thy</t>
  </si>
  <si>
    <t>Laura</t>
  </si>
  <si>
    <t>Dominique</t>
  </si>
  <si>
    <t>Sunshine</t>
  </si>
  <si>
    <t>Janna</t>
  </si>
  <si>
    <t>Jason</t>
  </si>
  <si>
    <t>May</t>
  </si>
  <si>
    <t>Zahid</t>
  </si>
  <si>
    <t>Bellen</t>
  </si>
  <si>
    <t>Majestic Beaut</t>
  </si>
  <si>
    <t>Ruth</t>
  </si>
  <si>
    <t>Harinder</t>
  </si>
  <si>
    <t>Nanette</t>
  </si>
  <si>
    <t>Mike</t>
  </si>
  <si>
    <t>Antoaneta</t>
  </si>
  <si>
    <t>Sunbell</t>
  </si>
  <si>
    <t>Claire</t>
  </si>
  <si>
    <t>Lanelle</t>
  </si>
  <si>
    <t>Gel Fast</t>
  </si>
  <si>
    <t>Nathalie</t>
  </si>
  <si>
    <t>Chauntel</t>
  </si>
  <si>
    <t>Michael</t>
  </si>
  <si>
    <t>Jessica</t>
  </si>
  <si>
    <t>Brian</t>
  </si>
  <si>
    <t>Katlin</t>
  </si>
  <si>
    <t>Sheralyn</t>
  </si>
  <si>
    <t>Data Ribbon Tab: Filter Button</t>
  </si>
  <si>
    <t>Filter</t>
  </si>
  <si>
    <t xml:space="preserve">Sales </t>
  </si>
  <si>
    <t>Cola</t>
  </si>
  <si>
    <t>Zip</t>
  </si>
  <si>
    <t>Charting or Graphing allows you to take Numbers and present them visually so you can get a faster impression of the patterns and trends</t>
  </si>
  <si>
    <t>Month</t>
  </si>
  <si>
    <t>Jan</t>
  </si>
  <si>
    <t>Feb</t>
  </si>
  <si>
    <t>Mar</t>
  </si>
  <si>
    <t>Sheet Name (link to jump)</t>
  </si>
  <si>
    <t>DA - Filter</t>
  </si>
  <si>
    <t>SUM:</t>
  </si>
  <si>
    <t>Reminder Note:</t>
  </si>
  <si>
    <t>Number</t>
  </si>
  <si>
    <t>Topic In Video and minute mark in Video.</t>
  </si>
  <si>
    <t>Primary Key</t>
  </si>
  <si>
    <t>Action</t>
  </si>
  <si>
    <t>Keyboard Short Cut</t>
  </si>
  <si>
    <t>Move the Active Worksheet up or down</t>
  </si>
  <si>
    <t>Ctrl + PageUp/PageDown</t>
  </si>
  <si>
    <t>Navigation</t>
  </si>
  <si>
    <t>Put content in Cell and move selected Cell down</t>
  </si>
  <si>
    <t>Enter</t>
  </si>
  <si>
    <t>Entering Data in a Cell</t>
  </si>
  <si>
    <t>Put content in Cell and keep Cell selected</t>
  </si>
  <si>
    <t>Ctrl + Enter</t>
  </si>
  <si>
    <t>Undo</t>
  </si>
  <si>
    <t>Ctrl + Z</t>
  </si>
  <si>
    <t>Basic</t>
  </si>
  <si>
    <t>Copy</t>
  </si>
  <si>
    <t>Ctrl + C</t>
  </si>
  <si>
    <t>Paste</t>
  </si>
  <si>
    <t>Ctrl + V</t>
  </si>
  <si>
    <t>Cut</t>
  </si>
  <si>
    <t>Ctrl + X</t>
  </si>
  <si>
    <t>Ctrl + B</t>
  </si>
  <si>
    <t>Put Cell in Edit Mode</t>
  </si>
  <si>
    <t>F2</t>
  </si>
  <si>
    <t>Formula Edit Mode Keys</t>
  </si>
  <si>
    <t>Arrow to point to a formula Cell Reference</t>
  </si>
  <si>
    <t>Arrow Keys</t>
  </si>
  <si>
    <t>SUM function</t>
  </si>
  <si>
    <t>Alt + =</t>
  </si>
  <si>
    <t>Delete Cell content</t>
  </si>
  <si>
    <t>Delete</t>
  </si>
  <si>
    <t>Lock Cell Reference (make Absolute)</t>
  </si>
  <si>
    <t>F4</t>
  </si>
  <si>
    <t>Put content in Cell and move selected Cell to right</t>
  </si>
  <si>
    <t>Tab</t>
  </si>
  <si>
    <t>Put content in Cell and move selected Cell to left</t>
  </si>
  <si>
    <t>Shift + Tab</t>
  </si>
  <si>
    <t>Jump to bottom of of data set (Current Range)</t>
  </si>
  <si>
    <t>Ctrl + Arrow</t>
  </si>
  <si>
    <t>Select to bottom of of data set (Current Range)</t>
  </si>
  <si>
    <t>Ctrl + Shift + Enter</t>
  </si>
  <si>
    <t>Put content in Cell and move selected Cell up</t>
  </si>
  <si>
    <t>Shift + Enter</t>
  </si>
  <si>
    <t>Jump Back to Active Cell</t>
  </si>
  <si>
    <t>Ctrl + Backspace</t>
  </si>
  <si>
    <t>Open Create PivotTable  dialog box</t>
  </si>
  <si>
    <t>Alt, N, V</t>
  </si>
  <si>
    <t>PivotTable</t>
  </si>
  <si>
    <t>Format Chart Element with Task Pane</t>
  </si>
  <si>
    <t>Ctrl + 1</t>
  </si>
  <si>
    <t>Chart</t>
  </si>
  <si>
    <t>Open Format Cells dialog box</t>
  </si>
  <si>
    <t>Format Cells</t>
  </si>
  <si>
    <t>Jump to Cell A1</t>
  </si>
  <si>
    <t>Ctrl + Home</t>
  </si>
  <si>
    <t>Jump to last Cell used</t>
  </si>
  <si>
    <t>Ctrl + End</t>
  </si>
  <si>
    <t>Increase Decrease as Decimal.</t>
  </si>
  <si>
    <t>In the Blue Cells (type answer in cell A3) write a description of what the problem is with the answer in cell B17.</t>
  </si>
  <si>
    <t>Proportion That Were Fords</t>
  </si>
  <si>
    <t>Just Homework in this Excel Workbook on the Following Sheets ==&gt;&gt;</t>
  </si>
  <si>
    <t>Currency Number Format keyboard is Ctrl + Shift + 4</t>
  </si>
  <si>
    <t>Formulas DO NOT see Number Formatting</t>
  </si>
  <si>
    <r>
      <t xml:space="preserve">General Number Format keyboard is </t>
    </r>
    <r>
      <rPr>
        <b/>
        <sz val="11"/>
        <color theme="1"/>
        <rFont val="Calibri"/>
        <family val="2"/>
        <scheme val="minor"/>
      </rPr>
      <t>Ctrl + Shift + ~</t>
    </r>
    <r>
      <rPr>
        <sz val="11"/>
        <color theme="1"/>
        <rFont val="Calibri"/>
        <family val="2"/>
        <scheme val="minor"/>
      </rPr>
      <t xml:space="preserve"> or </t>
    </r>
    <r>
      <rPr>
        <b/>
        <sz val="11"/>
        <color theme="1"/>
        <rFont val="Calibri"/>
        <family val="2"/>
        <scheme val="minor"/>
      </rPr>
      <t>Ctrl + Shift + ` (Left of !/1 key)</t>
    </r>
  </si>
  <si>
    <t>One of the top errors through Spreadsheets 30+ year history is when people enter whole numbers for percentages.</t>
  </si>
  <si>
    <t>One of the other top errors in spreadsheet history is Violating Excel's Golden Rule</t>
  </si>
  <si>
    <t>Column Charts: Show Amounts over Categories</t>
  </si>
  <si>
    <t>Bar Charts: Show Amounts over Categories</t>
  </si>
  <si>
    <t>Horizontal Axis has Category or Time</t>
  </si>
  <si>
    <t>These are called Cross Tabulated Tables or Reports</t>
  </si>
  <si>
    <t>Parenthesis</t>
  </si>
  <si>
    <r>
      <rPr>
        <b/>
        <sz val="11"/>
        <color theme="1"/>
        <rFont val="Calibri"/>
        <family val="2"/>
        <scheme val="minor"/>
      </rPr>
      <t>&lt; 4</t>
    </r>
    <r>
      <rPr>
        <sz val="11"/>
        <color theme="1"/>
        <rFont val="Calibri"/>
        <family val="2"/>
        <scheme val="minor"/>
      </rPr>
      <t xml:space="preserve"> Empty Cells or Row/Column Headers all the way around</t>
    </r>
  </si>
  <si>
    <t>Navigate to any Sheet: Right-click Sheet Navigation Arrow</t>
  </si>
  <si>
    <t>Introduction to class</t>
  </si>
  <si>
    <t>Cells, Worksheets, Sheet Tabs, Naming Sheets, Workbooks, File Names</t>
  </si>
  <si>
    <t>Data Types in Excel: Text, Numbers, Boolean, Errors, Empty Cells</t>
  </si>
  <si>
    <t>Data Analysis features in Excel</t>
  </si>
  <si>
    <t>Sorting in Excel</t>
  </si>
  <si>
    <t>Filtering in Excel</t>
  </si>
  <si>
    <t>Chart Formatting Task Pane</t>
  </si>
  <si>
    <t>Change Chart Type</t>
  </si>
  <si>
    <t>Create Pie Chart</t>
  </si>
  <si>
    <t>Add % Data Labels to Pie Chart</t>
  </si>
  <si>
    <t>Link Chart Tile to Cell</t>
  </si>
  <si>
    <t>Move a Chart</t>
  </si>
  <si>
    <t>Number Formatting to help save time</t>
  </si>
  <si>
    <t>Time In Video</t>
  </si>
  <si>
    <t>Navigating Worksheets &amp; Workbook</t>
  </si>
  <si>
    <t>Navigation Keys</t>
  </si>
  <si>
    <t>Keyboard Ctrl + PageUp/PageDown moves Active Sheet</t>
  </si>
  <si>
    <t>Add buttons to Quick Access Tool Bar</t>
  </si>
  <si>
    <t>What Excel does: Store Raw Data, Make Calculations, Data Analysis and Charting</t>
  </si>
  <si>
    <t>Introduction to Data Analysis</t>
  </si>
  <si>
    <t>Keyboard Enter puts content in cell and move selected cell down</t>
  </si>
  <si>
    <t>Data Type DEFAULT Alignments</t>
  </si>
  <si>
    <t>First Formula. Entering Cell References in formulas</t>
  </si>
  <si>
    <t>Keyboard Ctrl + Enter puts content in cell and keep cell selected</t>
  </si>
  <si>
    <t>Why we don’t override DEFAULT Alignments</t>
  </si>
  <si>
    <t>Keyboard Ctrl + Z is Undo</t>
  </si>
  <si>
    <t>Proper Data Sets &amp; Raw Data</t>
  </si>
  <si>
    <t>How To Enter Data &amp; Data Labels into an Excel Spreadsheet</t>
  </si>
  <si>
    <t>AVERAGE Function</t>
  </si>
  <si>
    <t>Format Formulas Differently than Raw Data</t>
  </si>
  <si>
    <t>Keyboard Ctrl + C is Copy. Keyboard Ctrl + V is Paste</t>
  </si>
  <si>
    <t>Use Eraser remove Formatting Only</t>
  </si>
  <si>
    <t>Keyboard Ctrl + B adds Bold</t>
  </si>
  <si>
    <t>Excel’s Golden Rule</t>
  </si>
  <si>
    <t>Keyboard F2 puts cell in Edit Mode</t>
  </si>
  <si>
    <t>Violating Excel’s Golden Rule</t>
  </si>
  <si>
    <t>Use Arrow Keys to put cell references in formulas</t>
  </si>
  <si>
    <t>Full Discussion about Formulas &amp; Formulas Elements</t>
  </si>
  <si>
    <t>SUM function Keyboard is Alt + =</t>
  </si>
  <si>
    <t>Aggregate functions</t>
  </si>
  <si>
    <t>Why we use ranges in functions</t>
  </si>
  <si>
    <t>COUNT &amp; COUNTA functions</t>
  </si>
  <si>
    <t>Edit Formula &amp; change cell references</t>
  </si>
  <si>
    <t>Absolute &amp; Relative Cell References</t>
  </si>
  <si>
    <t>Use Delete Key, Not Right-click Delete</t>
  </si>
  <si>
    <t>Use Fill Handle &amp; Angry Rabbit to copy formula</t>
  </si>
  <si>
    <t>Keyboard F4 Locks Cell Reference make Absolute)</t>
  </si>
  <si>
    <t>Keyboard Tab puts content in Cell and move selected Cell to right</t>
  </si>
  <si>
    <t>Order of Operation error</t>
  </si>
  <si>
    <t>Range Finder to find formula errors</t>
  </si>
  <si>
    <t>Lock Cell Reference after you put cell in Edit Mode</t>
  </si>
  <si>
    <t>Quickly copy an edited formula down a column</t>
  </si>
  <si>
    <t>F2 key in last cell to find formula errors</t>
  </si>
  <si>
    <t>Fix incorrect range in function</t>
  </si>
  <si>
    <t>SQRT function &amp; Fractional Exponents</t>
  </si>
  <si>
    <t>STDEV.P function</t>
  </si>
  <si>
    <t>Navigate Large Data Sets</t>
  </si>
  <si>
    <t>Keyboard Ctrl + Arrow jumps to bottom of data set Current Range)</t>
  </si>
  <si>
    <t>Keyboard Ctrl + Shift + Enter selects to bottom of data set Current Range)</t>
  </si>
  <si>
    <t>Keyboard Shift + Enter puts content in Cell and move selected Cell up</t>
  </si>
  <si>
    <t>Counting with conditions or criteria: COUNTIFS function</t>
  </si>
  <si>
    <t>Keyboard Ctrl + Backspace jumps back to Active Cell</t>
  </si>
  <si>
    <t>Counting between an upper &amp; lower limit with COUNTIFS</t>
  </si>
  <si>
    <t>COUNTIFS copied down column</t>
  </si>
  <si>
    <t>Joining Comparative Operator with Cell Reference in formula</t>
  </si>
  <si>
    <t>Introduction to PivotTables</t>
  </si>
  <si>
    <t>Create PivotTable dialog box</t>
  </si>
  <si>
    <t>Dragging &amp; dropping Fields to create PivotTable</t>
  </si>
  <si>
    <t>Dragging Field to Row area creates a Unique List</t>
  </si>
  <si>
    <t>Outline/Tabular Layout</t>
  </si>
  <si>
    <t>Value Field Settings dialog to change: Number Formatting, Function, Name</t>
  </si>
  <si>
    <t>2nd &amp; 3rd PivotTable examples</t>
  </si>
  <si>
    <t>What is a Cross Tabulated Report?</t>
  </si>
  <si>
    <t>Create Cross Tabulated Report w PivotTable</t>
  </si>
  <si>
    <t>Show PivotTable Field List</t>
  </si>
  <si>
    <t>How to Pivot the Report</t>
  </si>
  <si>
    <t>Summarize Survey Data with PivotTable.</t>
  </si>
  <si>
    <t>Keyboard Alt, N, V opens PivotTable dialog box</t>
  </si>
  <si>
    <t>PivotTable with 3 calculations: COUNT, MAX &amp; MIN</t>
  </si>
  <si>
    <t>Count &amp; Count Number calculations in a PivotTable</t>
  </si>
  <si>
    <t>Excel 2013 Charts to Visually Articulate Quantitative Data</t>
  </si>
  <si>
    <t>#1 Rule for Charts: No Chart Junk!</t>
  </si>
  <si>
    <t>Explain chart types: Column, Bar, Pie, Line and X-Y Scatter Chart</t>
  </si>
  <si>
    <t>Create Column Chart using Recommended Chart feature</t>
  </si>
  <si>
    <t>Remove Field Buttons from Pivot Chart</t>
  </si>
  <si>
    <t>Vary Fill Color by point</t>
  </si>
  <si>
    <t>Format Axis with Numbers by Formatting Source Data in PivotTable</t>
  </si>
  <si>
    <t>Add Data Labels to Chart</t>
  </si>
  <si>
    <t>Copy Chart &amp; Create Bar Chart</t>
  </si>
  <si>
    <t>Change Gap Width.</t>
  </si>
  <si>
    <t>Do NOT use 3-D Pie</t>
  </si>
  <si>
    <t>Create Line Chart From PivotTable</t>
  </si>
  <si>
    <t>Create an X-Y Scatter Chart</t>
  </si>
  <si>
    <t>Add Axis Labels</t>
  </si>
  <si>
    <t>Number Formatting is a Façade</t>
  </si>
  <si>
    <t>General Number Format</t>
  </si>
  <si>
    <t>Percentage Number Formatting</t>
  </si>
  <si>
    <t>Don’t Multiply Relative Frequency by 100</t>
  </si>
  <si>
    <t>Formula for % Change &amp; End Amount</t>
  </si>
  <si>
    <t>(00:08)</t>
  </si>
  <si>
    <t>(00:49)</t>
  </si>
  <si>
    <t>(02:54)</t>
  </si>
  <si>
    <t>(03:58)</t>
  </si>
  <si>
    <t>(04:15)</t>
  </si>
  <si>
    <t>(05:40)</t>
  </si>
  <si>
    <t>(06:25)</t>
  </si>
  <si>
    <t>(07:40)</t>
  </si>
  <si>
    <t>(08:55)</t>
  </si>
  <si>
    <t>(10:37)</t>
  </si>
  <si>
    <t>(11:16)</t>
  </si>
  <si>
    <t>(13:00)</t>
  </si>
  <si>
    <t>(13:11)</t>
  </si>
  <si>
    <t>(13:35)</t>
  </si>
  <si>
    <t>(14:45)</t>
  </si>
  <si>
    <t>(15:05)</t>
  </si>
  <si>
    <t>(24:21)</t>
  </si>
  <si>
    <t>(26:35)</t>
  </si>
  <si>
    <t>(27:31)</t>
  </si>
  <si>
    <t>(28:30)</t>
  </si>
  <si>
    <t>(29:59)</t>
  </si>
  <si>
    <t>(29:19)</t>
  </si>
  <si>
    <t>(29:57)</t>
  </si>
  <si>
    <t>(31:43)</t>
  </si>
  <si>
    <t>(32:01)</t>
  </si>
  <si>
    <t>(34:12)</t>
  </si>
  <si>
    <t>(35:40)</t>
  </si>
  <si>
    <t>(37:22)</t>
  </si>
  <si>
    <t>(38:22)</t>
  </si>
  <si>
    <t>(38:50)</t>
  </si>
  <si>
    <t>(40:56)</t>
  </si>
  <si>
    <t>(42:47)</t>
  </si>
  <si>
    <t>(44:18)</t>
  </si>
  <si>
    <t>(45:52)</t>
  </si>
  <si>
    <t>(46:40)</t>
  </si>
  <si>
    <t>(47:41)</t>
  </si>
  <si>
    <t>(49:45)</t>
  </si>
  <si>
    <t>(50:55)</t>
  </si>
  <si>
    <t>(52:17)</t>
  </si>
  <si>
    <t>(52:34)</t>
  </si>
  <si>
    <t>(53:58)</t>
  </si>
  <si>
    <t>(53:07)</t>
  </si>
  <si>
    <t>(54:15)</t>
  </si>
  <si>
    <t>(54:55)</t>
  </si>
  <si>
    <t>(57:20)</t>
  </si>
  <si>
    <t>(58:10)</t>
  </si>
  <si>
    <t>(58:48)</t>
  </si>
  <si>
    <t>(59:42)</t>
  </si>
  <si>
    <t>(01:01:41)</t>
  </si>
  <si>
    <t>(01:02:55)</t>
  </si>
  <si>
    <t>(01:03:43)</t>
  </si>
  <si>
    <t>(01:05:31)</t>
  </si>
  <si>
    <t>(01:07:36)</t>
  </si>
  <si>
    <t>(01:10:08)</t>
  </si>
  <si>
    <t>(01:12:50)</t>
  </si>
  <si>
    <t>(01:13:44)</t>
  </si>
  <si>
    <t>(01:16:59)</t>
  </si>
  <si>
    <t>(01:20:39)</t>
  </si>
  <si>
    <t>(01:23:39)</t>
  </si>
  <si>
    <t>(01:24:33)</t>
  </si>
  <si>
    <t>(01:25:31)</t>
  </si>
  <si>
    <t>(01:26:17)</t>
  </si>
  <si>
    <t>(01:27:00)</t>
  </si>
  <si>
    <t>(01:28:12)</t>
  </si>
  <si>
    <t>(01:31:23)</t>
  </si>
  <si>
    <t>(01:33:04)</t>
  </si>
  <si>
    <t>(01:35:05)</t>
  </si>
  <si>
    <t>(01:36:48)</t>
  </si>
  <si>
    <t>(01:37:50)</t>
  </si>
  <si>
    <t>(01:38:34)</t>
  </si>
  <si>
    <t>(01:41:38)</t>
  </si>
  <si>
    <t>(01:43:25)</t>
  </si>
  <si>
    <t>(01:45:30)</t>
  </si>
  <si>
    <t>(01:47:00)</t>
  </si>
  <si>
    <t>(01:47:30)</t>
  </si>
  <si>
    <t>(01:51:34)</t>
  </si>
  <si>
    <t>(01:53:00)</t>
  </si>
  <si>
    <t>(01:54:10)</t>
  </si>
  <si>
    <t>(01:54:45)</t>
  </si>
  <si>
    <t>(01:55:15)</t>
  </si>
  <si>
    <t>(01:56:02)</t>
  </si>
  <si>
    <t>(01:57:28)</t>
  </si>
  <si>
    <t>(01:57:48)</t>
  </si>
  <si>
    <t>(01:58:15)</t>
  </si>
  <si>
    <t>(01:59:17)</t>
  </si>
  <si>
    <t>(01:59:23)</t>
  </si>
  <si>
    <t>(01:59:42)</t>
  </si>
  <si>
    <t>(02:00:25)</t>
  </si>
  <si>
    <t>(02:01:20)</t>
  </si>
  <si>
    <t>(02:02:20)</t>
  </si>
  <si>
    <t>(02:02:33)</t>
  </si>
  <si>
    <t>(02:03:35)</t>
  </si>
  <si>
    <t>(02:05:27)</t>
  </si>
  <si>
    <t>(02:07:24)</t>
  </si>
  <si>
    <t>(02:10:27)</t>
  </si>
  <si>
    <t>(02:10:52)</t>
  </si>
  <si>
    <t>(02:14:03)</t>
  </si>
  <si>
    <t>(02:17:27)</t>
  </si>
  <si>
    <t>(17:05)</t>
  </si>
  <si>
    <t>Ctrl + Shift + Arrow: Highlight Current Region</t>
  </si>
  <si>
    <t>Ctrl + Arrow jumps to the bottom of the "Current Region", which means it jumps</t>
  </si>
  <si>
    <t>to the last cell that has data, right before the first empty cell</t>
  </si>
  <si>
    <t>excel</t>
  </si>
  <si>
    <t>sats is fun</t>
  </si>
  <si>
    <t>Keep that cell selected after enter</t>
  </si>
  <si>
    <t>Up or Down the recommend formula</t>
  </si>
  <si>
    <t>Chose the recommend formula (in blue)</t>
  </si>
  <si>
    <t>Edit the argument range inside formular</t>
  </si>
  <si>
    <t>(cursor is inside) click on the argument and reselect argument range</t>
  </si>
  <si>
    <t>F2 and use mouse to change column</t>
  </si>
  <si>
    <t>Count of Student Cola Preference From Survey</t>
  </si>
  <si>
    <t>Zips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</si>
</sst>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8" formatCode="&quot;$&quot;#,##0.00_);[Red]\(&quot;$&quot;#,##0.00\)"/>
    <numFmt numFmtId="43" formatCode="_(* #,##0.00_);_(* \(#,##0.00\);_(* &quot;-&quot;??_);_(@_)"/>
    <numFmt numFmtId="164" formatCode="&quot;$&quot;#,##0.00"/>
    <numFmt numFmtId="165" formatCode="&quot;$&quot;#,##0"/>
    <numFmt numFmtId="166" formatCode="m/d/yy;@"/>
    <numFmt numFmtId="167" formatCode="m/d;@"/>
    <numFmt numFmtId="168" formatCode="0.0000%"/>
    <numFmt numFmtId="169" formatCode="m/d"/>
    <numFmt numFmtId="170" formatCode="0.0000000000"/>
    <numFmt numFmtId="171" formatCode="&quot;$&quot;#,##0.000_);[Red]\(&quot;$&quot;#,##0.0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FF0000"/>
      <name val="Calibri"/>
      <family val="2"/>
      <scheme val="minor"/>
    </font>
    <font>
      <sz val="16"/>
      <color theme="0"/>
      <name val="Calibri"/>
      <family val="2"/>
      <scheme val="minor"/>
    </font>
    <font>
      <sz val="10"/>
      <color theme="0"/>
      <name val="Arial"/>
      <family val="2"/>
    </font>
    <font>
      <u/>
      <sz val="11"/>
      <color theme="10"/>
      <name val="Calibri"/>
      <family val="2"/>
      <scheme val="minor"/>
    </font>
    <font>
      <sz val="11"/>
      <color theme="1"/>
      <name val="Calibri"/>
      <family val="2"/>
      <scheme val="minor"/>
    </font>
    <font>
      <sz val="11"/>
      <color theme="1"/>
      <name val="Calibri"/>
      <family val="2"/>
    </font>
    <font>
      <b/>
      <sz val="11"/>
      <color rgb="FF000000"/>
      <name val="Calibri"/>
      <family val="2"/>
    </font>
    <font>
      <b/>
      <sz val="11"/>
      <color theme="1"/>
      <name val="Calibri"/>
      <family val="2"/>
    </font>
    <font>
      <b/>
      <sz val="9"/>
      <color indexed="81"/>
      <name val="Tahoma"/>
      <family val="2"/>
    </font>
  </fonts>
  <fills count="11">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CCFFCC"/>
        <bgColor indexed="64"/>
      </patternFill>
    </fill>
    <fill>
      <patternFill patternType="solid">
        <fgColor rgb="FFFFFFCC"/>
        <bgColor indexed="64"/>
      </patternFill>
    </fill>
    <fill>
      <patternFill patternType="solid">
        <fgColor theme="0" tint="-0.34998626667073579"/>
        <bgColor indexed="64"/>
      </patternFill>
    </fill>
    <fill>
      <patternFill patternType="solid">
        <fgColor rgb="FFFFFF66"/>
        <bgColor indexed="64"/>
      </patternFill>
    </fill>
    <fill>
      <patternFill patternType="solid">
        <fgColor theme="8"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double">
        <color indexed="64"/>
      </bottom>
      <diagonal/>
    </border>
    <border>
      <left/>
      <right/>
      <top style="thick">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4" tint="0.39997558519241921"/>
      </bottom>
      <diagonal/>
    </border>
  </borders>
  <cellStyleXfs count="5">
    <xf numFmtId="0" fontId="0" fillId="0" borderId="0"/>
    <xf numFmtId="0" fontId="3" fillId="2" borderId="1">
      <alignment wrapText="1"/>
    </xf>
    <xf numFmtId="0" fontId="7" fillId="0" borderId="0" applyNumberFormat="0" applyFill="0" applyBorder="0" applyAlignment="0" applyProtection="0"/>
    <xf numFmtId="9" fontId="8" fillId="0" borderId="0" applyFont="0" applyFill="0" applyBorder="0" applyAlignment="0" applyProtection="0"/>
    <xf numFmtId="43" fontId="8" fillId="0" borderId="0" applyFont="0" applyFill="0" applyBorder="0" applyAlignment="0" applyProtection="0"/>
  </cellStyleXfs>
  <cellXfs count="178">
    <xf numFmtId="0" fontId="0" fillId="0" borderId="0" xfId="0"/>
    <xf numFmtId="0" fontId="2" fillId="0" borderId="0" xfId="0" applyFont="1"/>
    <xf numFmtId="0" fontId="2" fillId="0" borderId="1" xfId="0" applyFont="1" applyBorder="1"/>
    <xf numFmtId="0" fontId="0" fillId="0" borderId="1" xfId="0" applyBorder="1"/>
    <xf numFmtId="0" fontId="3" fillId="2" borderId="1" xfId="0" applyFont="1" applyFill="1" applyBorder="1"/>
    <xf numFmtId="0" fontId="0" fillId="3" borderId="0" xfId="0" applyFill="1"/>
    <xf numFmtId="0" fontId="0" fillId="4" borderId="0" xfId="0" applyFill="1"/>
    <xf numFmtId="0" fontId="0" fillId="5" borderId="1" xfId="0" applyFill="1" applyBorder="1"/>
    <xf numFmtId="0" fontId="3" fillId="2" borderId="1" xfId="1">
      <alignment wrapText="1"/>
    </xf>
    <xf numFmtId="0" fontId="0" fillId="0" borderId="1" xfId="0" applyBorder="1" applyAlignment="1">
      <alignment horizontal="left" indent="1"/>
    </xf>
    <xf numFmtId="0" fontId="3" fillId="2" borderId="1" xfId="1" applyBorder="1">
      <alignment wrapText="1"/>
    </xf>
    <xf numFmtId="14" fontId="0" fillId="0" borderId="1" xfId="0" applyNumberFormat="1" applyBorder="1"/>
    <xf numFmtId="164" fontId="0" fillId="0" borderId="1" xfId="0" applyNumberFormat="1" applyBorder="1"/>
    <xf numFmtId="0" fontId="0" fillId="6" borderId="1" xfId="0" applyFill="1" applyBorder="1"/>
    <xf numFmtId="164" fontId="0" fillId="6" borderId="1" xfId="0" applyNumberFormat="1" applyFill="1" applyBorder="1"/>
    <xf numFmtId="0" fontId="0" fillId="0" borderId="1" xfId="0" quotePrefix="1" applyNumberFormat="1" applyBorder="1"/>
    <xf numFmtId="0" fontId="0" fillId="0" borderId="1" xfId="0" applyBorder="1" applyAlignment="1">
      <alignment wrapText="1"/>
    </xf>
    <xf numFmtId="0" fontId="0" fillId="3" borderId="1" xfId="0" applyFill="1" applyBorder="1"/>
    <xf numFmtId="8" fontId="0" fillId="0" borderId="1" xfId="0" applyNumberFormat="1" applyBorder="1"/>
    <xf numFmtId="0" fontId="4" fillId="0" borderId="0" xfId="0" applyFont="1"/>
    <xf numFmtId="6" fontId="0" fillId="0" borderId="1" xfId="0" applyNumberFormat="1" applyBorder="1"/>
    <xf numFmtId="6" fontId="0" fillId="6" borderId="1" xfId="0" applyNumberFormat="1" applyFill="1" applyBorder="1"/>
    <xf numFmtId="0" fontId="0" fillId="0" borderId="0" xfId="0" pivotButton="1"/>
    <xf numFmtId="165" fontId="0" fillId="0" borderId="0" xfId="0" applyNumberFormat="1"/>
    <xf numFmtId="0" fontId="0" fillId="0" borderId="0" xfId="0" applyAlignment="1">
      <alignment horizontal="left" indent="1"/>
    </xf>
    <xf numFmtId="0" fontId="0" fillId="0" borderId="0" xfId="0" applyBorder="1"/>
    <xf numFmtId="3" fontId="0" fillId="0" borderId="1" xfId="0" applyNumberFormat="1" applyBorder="1"/>
    <xf numFmtId="0" fontId="0" fillId="6" borderId="0" xfId="0" applyFill="1"/>
    <xf numFmtId="14" fontId="0" fillId="0" borderId="0" xfId="0" applyNumberFormat="1" applyBorder="1"/>
    <xf numFmtId="3" fontId="0" fillId="0" borderId="0" xfId="0" applyNumberFormat="1" applyBorder="1"/>
    <xf numFmtId="8" fontId="0" fillId="0" borderId="0" xfId="0" applyNumberFormat="1" applyBorder="1"/>
    <xf numFmtId="0" fontId="3" fillId="2" borderId="1" xfId="1" applyBorder="1" applyAlignment="1">
      <alignment wrapText="1"/>
    </xf>
    <xf numFmtId="0" fontId="2" fillId="0" borderId="0" xfId="0" applyFont="1" applyBorder="1" applyAlignment="1">
      <alignment horizontal="left" indent="7"/>
    </xf>
    <xf numFmtId="0" fontId="0" fillId="0" borderId="0" xfId="0" applyAlignment="1">
      <alignment textRotation="180" wrapText="1"/>
    </xf>
    <xf numFmtId="0" fontId="0" fillId="3" borderId="0" xfId="0" applyFill="1" applyBorder="1"/>
    <xf numFmtId="14" fontId="0" fillId="3" borderId="0" xfId="0" applyNumberFormat="1" applyFill="1" applyBorder="1"/>
    <xf numFmtId="3" fontId="0" fillId="3" borderId="0" xfId="0" applyNumberFormat="1" applyFill="1" applyBorder="1"/>
    <xf numFmtId="8" fontId="0" fillId="3" borderId="0" xfId="0" applyNumberFormat="1" applyFill="1" applyBorder="1"/>
    <xf numFmtId="0" fontId="2" fillId="0" borderId="0" xfId="0" applyFont="1" applyAlignment="1">
      <alignment textRotation="180" wrapText="1"/>
    </xf>
    <xf numFmtId="0" fontId="3" fillId="4" borderId="1" xfId="0" applyFont="1" applyFill="1" applyBorder="1"/>
    <xf numFmtId="0" fontId="0" fillId="0" borderId="1" xfId="0" applyFill="1" applyBorder="1"/>
    <xf numFmtId="0" fontId="0" fillId="6" borderId="1" xfId="0" applyNumberFormat="1" applyFill="1" applyBorder="1"/>
    <xf numFmtId="0" fontId="3" fillId="2" borderId="2" xfId="0" applyFont="1" applyFill="1" applyBorder="1"/>
    <xf numFmtId="0" fontId="6" fillId="2" borderId="1" xfId="0" applyFont="1" applyFill="1" applyBorder="1" applyAlignment="1">
      <alignment horizontal="centerContinuous" wrapText="1"/>
    </xf>
    <xf numFmtId="0" fontId="0" fillId="2" borderId="1" xfId="0" applyFill="1" applyBorder="1" applyAlignment="1">
      <alignment horizontal="centerContinuous" wrapText="1"/>
    </xf>
    <xf numFmtId="0" fontId="6" fillId="2" borderId="1" xfId="0" applyFont="1" applyFill="1" applyBorder="1"/>
    <xf numFmtId="0" fontId="2" fillId="0" borderId="5" xfId="0" applyFont="1" applyBorder="1"/>
    <xf numFmtId="0" fontId="0" fillId="0" borderId="6" xfId="0" applyBorder="1"/>
    <xf numFmtId="0" fontId="0" fillId="0" borderId="5" xfId="0" applyBorder="1"/>
    <xf numFmtId="0" fontId="0" fillId="0" borderId="5" xfId="0" applyBorder="1" applyAlignment="1">
      <alignment horizontal="left" indent="1"/>
    </xf>
    <xf numFmtId="0" fontId="5" fillId="2" borderId="3" xfId="0" applyFont="1" applyFill="1" applyBorder="1"/>
    <xf numFmtId="0" fontId="3" fillId="2" borderId="4" xfId="0" applyFont="1" applyFill="1" applyBorder="1"/>
    <xf numFmtId="0" fontId="2" fillId="0" borderId="0" xfId="0" applyFont="1" applyAlignment="1">
      <alignment horizontal="left" indent="5"/>
    </xf>
    <xf numFmtId="0" fontId="0" fillId="0" borderId="1" xfId="0" applyNumberFormat="1" applyBorder="1"/>
    <xf numFmtId="0" fontId="7" fillId="0" borderId="0" xfId="2"/>
    <xf numFmtId="6" fontId="0" fillId="0" borderId="4" xfId="0" applyNumberFormat="1" applyBorder="1"/>
    <xf numFmtId="0" fontId="3" fillId="2" borderId="7" xfId="1" applyBorder="1">
      <alignment wrapText="1"/>
    </xf>
    <xf numFmtId="0" fontId="0" fillId="0" borderId="2" xfId="0" applyBorder="1"/>
    <xf numFmtId="0" fontId="2" fillId="7" borderId="8" xfId="0" applyFont="1" applyFill="1" applyBorder="1"/>
    <xf numFmtId="0" fontId="0" fillId="7" borderId="9" xfId="0" applyFill="1" applyBorder="1"/>
    <xf numFmtId="0" fontId="0" fillId="7" borderId="10" xfId="0" applyFill="1" applyBorder="1"/>
    <xf numFmtId="0" fontId="0" fillId="7" borderId="11" xfId="0" applyFont="1" applyFill="1" applyBorder="1"/>
    <xf numFmtId="0" fontId="0" fillId="7" borderId="0" xfId="0" applyFill="1" applyBorder="1"/>
    <xf numFmtId="0" fontId="0" fillId="7" borderId="12" xfId="0" applyFill="1" applyBorder="1"/>
    <xf numFmtId="0" fontId="0" fillId="7" borderId="11" xfId="0" applyFill="1" applyBorder="1"/>
    <xf numFmtId="0" fontId="0" fillId="7" borderId="14" xfId="0" applyFill="1" applyBorder="1"/>
    <xf numFmtId="0" fontId="0" fillId="7" borderId="15" xfId="0" applyFill="1" applyBorder="1"/>
    <xf numFmtId="0" fontId="0" fillId="7" borderId="11" xfId="0" applyFill="1" applyBorder="1" applyAlignment="1">
      <alignment horizontal="left" indent="1"/>
    </xf>
    <xf numFmtId="0" fontId="2" fillId="7" borderId="11" xfId="0" applyFont="1" applyFill="1" applyBorder="1"/>
    <xf numFmtId="0" fontId="0" fillId="7" borderId="13" xfId="0" applyFill="1" applyBorder="1" applyAlignment="1">
      <alignment horizontal="left" indent="1"/>
    </xf>
    <xf numFmtId="166" fontId="0" fillId="0" borderId="1" xfId="0" applyNumberFormat="1" applyBorder="1"/>
    <xf numFmtId="165" fontId="0" fillId="6" borderId="1" xfId="0" applyNumberFormat="1" applyFill="1" applyBorder="1"/>
    <xf numFmtId="0" fontId="3" fillId="2" borderId="1" xfId="0" applyFont="1" applyFill="1" applyBorder="1" applyAlignment="1">
      <alignment horizontal="center" wrapText="1"/>
    </xf>
    <xf numFmtId="0" fontId="0" fillId="0" borderId="7" xfId="0" applyBorder="1"/>
    <xf numFmtId="0" fontId="2" fillId="0" borderId="17" xfId="0" applyFont="1" applyBorder="1"/>
    <xf numFmtId="6" fontId="0" fillId="0" borderId="7" xfId="0" applyNumberFormat="1" applyBorder="1"/>
    <xf numFmtId="6" fontId="0" fillId="6" borderId="17" xfId="0" applyNumberFormat="1" applyFill="1" applyBorder="1"/>
    <xf numFmtId="167" fontId="0" fillId="0" borderId="1" xfId="0" applyNumberFormat="1" applyBorder="1"/>
    <xf numFmtId="167" fontId="0" fillId="0" borderId="0" xfId="0" applyNumberFormat="1"/>
    <xf numFmtId="0" fontId="2" fillId="3" borderId="3" xfId="0" applyFont="1" applyFill="1" applyBorder="1"/>
    <xf numFmtId="0" fontId="0" fillId="3" borderId="16" xfId="0" applyFill="1" applyBorder="1"/>
    <xf numFmtId="0" fontId="0" fillId="3" borderId="4" xfId="0" applyFill="1" applyBorder="1"/>
    <xf numFmtId="8" fontId="0" fillId="6" borderId="1" xfId="0" applyNumberFormat="1" applyFill="1" applyBorder="1"/>
    <xf numFmtId="0" fontId="0" fillId="7" borderId="18" xfId="0" applyFill="1" applyBorder="1" applyAlignment="1">
      <alignment horizontal="center"/>
    </xf>
    <xf numFmtId="0" fontId="0" fillId="7" borderId="0" xfId="0" applyFill="1" applyBorder="1" applyAlignment="1">
      <alignment horizontal="center"/>
    </xf>
    <xf numFmtId="0" fontId="0" fillId="7" borderId="19" xfId="0" applyFill="1" applyBorder="1"/>
    <xf numFmtId="0" fontId="0" fillId="7" borderId="20" xfId="0" applyFill="1" applyBorder="1"/>
    <xf numFmtId="0" fontId="0" fillId="7" borderId="21" xfId="0" applyFill="1" applyBorder="1"/>
    <xf numFmtId="0" fontId="0" fillId="7" borderId="22" xfId="0" applyFill="1" applyBorder="1"/>
    <xf numFmtId="0" fontId="0" fillId="7" borderId="23" xfId="0" applyFill="1" applyBorder="1"/>
    <xf numFmtId="0" fontId="0" fillId="7" borderId="24" xfId="0" applyFill="1" applyBorder="1"/>
    <xf numFmtId="0" fontId="0" fillId="7" borderId="25" xfId="0" applyFill="1" applyBorder="1"/>
    <xf numFmtId="0" fontId="0" fillId="7" borderId="26" xfId="0" applyFill="1" applyBorder="1"/>
    <xf numFmtId="10" fontId="0" fillId="6" borderId="1" xfId="0" applyNumberFormat="1" applyFill="1" applyBorder="1"/>
    <xf numFmtId="0" fontId="0" fillId="0" borderId="2" xfId="0" applyNumberFormat="1" applyBorder="1"/>
    <xf numFmtId="0" fontId="0" fillId="0" borderId="7" xfId="0" applyNumberFormat="1" applyBorder="1"/>
    <xf numFmtId="0" fontId="0" fillId="3" borderId="19" xfId="0" applyFill="1" applyBorder="1"/>
    <xf numFmtId="0" fontId="0" fillId="3" borderId="20" xfId="0" applyFill="1" applyBorder="1"/>
    <xf numFmtId="0" fontId="0" fillId="3" borderId="21" xfId="0" applyFill="1" applyBorder="1"/>
    <xf numFmtId="0" fontId="0" fillId="3" borderId="24" xfId="0" applyFill="1" applyBorder="1"/>
    <xf numFmtId="0" fontId="0" fillId="3" borderId="25" xfId="0" applyFill="1" applyBorder="1"/>
    <xf numFmtId="0" fontId="0" fillId="3" borderId="26" xfId="0" applyFill="1" applyBorder="1"/>
    <xf numFmtId="0" fontId="0" fillId="3" borderId="3" xfId="0" applyFill="1" applyBorder="1"/>
    <xf numFmtId="0" fontId="3" fillId="2" borderId="11" xfId="1" applyBorder="1">
      <alignment wrapText="1"/>
    </xf>
    <xf numFmtId="168" fontId="0" fillId="0" borderId="1" xfId="0" applyNumberFormat="1" applyBorder="1"/>
    <xf numFmtId="165" fontId="0" fillId="0" borderId="1" xfId="0" applyNumberFormat="1" applyBorder="1"/>
    <xf numFmtId="0" fontId="0" fillId="0" borderId="1" xfId="0" quotePrefix="1" applyBorder="1"/>
    <xf numFmtId="0" fontId="1" fillId="8" borderId="1" xfId="0" applyFont="1" applyFill="1" applyBorder="1"/>
    <xf numFmtId="0" fontId="9" fillId="0" borderId="0" xfId="0" applyFont="1" applyFill="1" applyBorder="1"/>
    <xf numFmtId="0" fontId="10" fillId="0" borderId="1" xfId="0" applyFont="1" applyFill="1" applyBorder="1"/>
    <xf numFmtId="0" fontId="11" fillId="0" borderId="0" xfId="0" applyFont="1" applyFill="1" applyBorder="1"/>
    <xf numFmtId="0" fontId="0" fillId="7" borderId="11" xfId="0" applyFill="1" applyBorder="1" applyAlignment="1"/>
    <xf numFmtId="0" fontId="0" fillId="7" borderId="0" xfId="0" applyFill="1" applyBorder="1" applyAlignment="1"/>
    <xf numFmtId="0" fontId="0" fillId="7" borderId="0" xfId="0" applyFill="1" applyBorder="1" applyAlignment="1">
      <alignment horizontal="left" indent="1"/>
    </xf>
    <xf numFmtId="0" fontId="0" fillId="9" borderId="8" xfId="0" applyFill="1" applyBorder="1"/>
    <xf numFmtId="0" fontId="0" fillId="9" borderId="9" xfId="0" applyFill="1" applyBorder="1"/>
    <xf numFmtId="0" fontId="0" fillId="9" borderId="10" xfId="0" applyFill="1" applyBorder="1"/>
    <xf numFmtId="0" fontId="0" fillId="9" borderId="11" xfId="0" applyFill="1" applyBorder="1"/>
    <xf numFmtId="0" fontId="0" fillId="9" borderId="0" xfId="0" applyFill="1" applyBorder="1"/>
    <xf numFmtId="0" fontId="0" fillId="9" borderId="12" xfId="0" applyFill="1" applyBorder="1"/>
    <xf numFmtId="0" fontId="0" fillId="9" borderId="0" xfId="0" applyFill="1" applyBorder="1" applyAlignment="1">
      <alignment horizontal="left" indent="1"/>
    </xf>
    <xf numFmtId="0" fontId="0" fillId="9" borderId="13" xfId="0" applyFill="1" applyBorder="1"/>
    <xf numFmtId="0" fontId="0" fillId="9" borderId="14" xfId="0" applyFill="1" applyBorder="1"/>
    <xf numFmtId="0" fontId="0" fillId="9" borderId="15" xfId="0" applyFill="1" applyBorder="1"/>
    <xf numFmtId="0" fontId="0" fillId="7" borderId="12" xfId="0" applyFill="1" applyBorder="1" applyAlignment="1"/>
    <xf numFmtId="0" fontId="0" fillId="7" borderId="12" xfId="0" applyFill="1" applyBorder="1" applyAlignment="1">
      <alignment horizontal="left" indent="1"/>
    </xf>
    <xf numFmtId="0" fontId="0" fillId="9" borderId="11" xfId="0" applyFill="1" applyBorder="1" applyAlignment="1">
      <alignment horizontal="left" indent="1"/>
    </xf>
    <xf numFmtId="0" fontId="0" fillId="9" borderId="12" xfId="0" applyFill="1" applyBorder="1" applyAlignment="1">
      <alignment horizontal="left" indent="1"/>
    </xf>
    <xf numFmtId="0" fontId="3" fillId="2" borderId="16" xfId="0" applyFont="1" applyFill="1" applyBorder="1"/>
    <xf numFmtId="0" fontId="0" fillId="0" borderId="30" xfId="0" applyBorder="1"/>
    <xf numFmtId="0" fontId="3" fillId="2" borderId="1" xfId="0" applyFont="1" applyFill="1" applyBorder="1" applyAlignment="1">
      <alignment wrapText="1"/>
    </xf>
    <xf numFmtId="169" fontId="0" fillId="0" borderId="1" xfId="0" applyNumberFormat="1" applyBorder="1"/>
    <xf numFmtId="0" fontId="0" fillId="7" borderId="27" xfId="0" applyFill="1" applyBorder="1" applyAlignment="1">
      <alignment horizontal="centerContinuous" wrapText="1"/>
    </xf>
    <xf numFmtId="0" fontId="0" fillId="7" borderId="28" xfId="0" applyFill="1" applyBorder="1" applyAlignment="1">
      <alignment horizontal="centerContinuous" wrapText="1"/>
    </xf>
    <xf numFmtId="0" fontId="0" fillId="7" borderId="29" xfId="0" applyFill="1" applyBorder="1" applyAlignment="1">
      <alignment horizontal="centerContinuous" wrapText="1"/>
    </xf>
    <xf numFmtId="170" fontId="0" fillId="6" borderId="1" xfId="0" applyNumberFormat="1" applyFill="1" applyBorder="1"/>
    <xf numFmtId="0" fontId="0" fillId="0" borderId="0" xfId="0" applyNumberFormat="1"/>
    <xf numFmtId="6" fontId="0" fillId="0" borderId="0" xfId="0" applyNumberFormat="1"/>
    <xf numFmtId="171" fontId="0" fillId="0" borderId="1" xfId="0" applyNumberFormat="1" applyBorder="1"/>
    <xf numFmtId="171" fontId="0" fillId="6" borderId="1" xfId="0" applyNumberFormat="1" applyFill="1" applyBorder="1"/>
    <xf numFmtId="0" fontId="2" fillId="3" borderId="1" xfId="0" applyFont="1" applyFill="1" applyBorder="1"/>
    <xf numFmtId="10" fontId="0" fillId="6" borderId="1" xfId="3" applyNumberFormat="1" applyFont="1" applyFill="1" applyBorder="1"/>
    <xf numFmtId="0" fontId="0" fillId="6" borderId="1" xfId="3" applyNumberFormat="1" applyFont="1" applyFill="1" applyBorder="1"/>
    <xf numFmtId="0" fontId="0" fillId="10" borderId="27" xfId="0" applyFill="1" applyBorder="1" applyAlignment="1">
      <alignment horizontal="centerContinuous" wrapText="1"/>
    </xf>
    <xf numFmtId="0" fontId="0" fillId="10" borderId="28" xfId="0" applyFill="1" applyBorder="1" applyAlignment="1">
      <alignment horizontal="centerContinuous" wrapText="1"/>
    </xf>
    <xf numFmtId="0" fontId="0" fillId="10" borderId="29" xfId="0" applyFill="1" applyBorder="1" applyAlignment="1">
      <alignment horizontal="centerContinuous" wrapText="1"/>
    </xf>
    <xf numFmtId="0" fontId="0" fillId="0" borderId="31" xfId="0" applyBorder="1"/>
    <xf numFmtId="0" fontId="0" fillId="0" borderId="32" xfId="0" applyBorder="1"/>
    <xf numFmtId="0" fontId="0" fillId="0" borderId="33" xfId="0" applyBorder="1"/>
    <xf numFmtId="0" fontId="3" fillId="0" borderId="0" xfId="0" applyFont="1"/>
    <xf numFmtId="2" fontId="0" fillId="6" borderId="1" xfId="0" applyNumberFormat="1" applyFill="1" applyBorder="1"/>
    <xf numFmtId="0" fontId="1" fillId="2" borderId="1" xfId="0" applyFont="1" applyFill="1" applyBorder="1"/>
    <xf numFmtId="6" fontId="0" fillId="3" borderId="1" xfId="0" applyNumberFormat="1" applyFill="1" applyBorder="1"/>
    <xf numFmtId="166" fontId="0" fillId="0" borderId="0" xfId="0" applyNumberFormat="1"/>
    <xf numFmtId="0" fontId="0" fillId="0" borderId="0" xfId="0" applyAlignment="1">
      <alignment horizontal="left"/>
    </xf>
    <xf numFmtId="8" fontId="0" fillId="0" borderId="2" xfId="0" applyNumberFormat="1" applyBorder="1"/>
    <xf numFmtId="8" fontId="0" fillId="0" borderId="7" xfId="0" applyNumberFormat="1" applyBorder="1"/>
    <xf numFmtId="164" fontId="0" fillId="0" borderId="2" xfId="0" applyNumberFormat="1" applyBorder="1"/>
    <xf numFmtId="164" fontId="0" fillId="0" borderId="7" xfId="0" applyNumberFormat="1" applyBorder="1"/>
    <xf numFmtId="8" fontId="0" fillId="6" borderId="17" xfId="0" applyNumberFormat="1" applyFill="1" applyBorder="1"/>
    <xf numFmtId="10" fontId="0" fillId="0" borderId="1" xfId="0" applyNumberFormat="1" applyBorder="1"/>
    <xf numFmtId="10" fontId="0" fillId="0" borderId="1" xfId="3" applyNumberFormat="1" applyFont="1" applyBorder="1"/>
    <xf numFmtId="0" fontId="7" fillId="0" borderId="1" xfId="2" applyBorder="1"/>
    <xf numFmtId="9" fontId="0" fillId="0" borderId="1" xfId="3" applyNumberFormat="1" applyFont="1" applyBorder="1"/>
    <xf numFmtId="0" fontId="3" fillId="2" borderId="15" xfId="0" applyFont="1" applyFill="1" applyBorder="1"/>
    <xf numFmtId="0" fontId="0" fillId="0" borderId="4" xfId="0" applyBorder="1"/>
    <xf numFmtId="0" fontId="0" fillId="0" borderId="34" xfId="0" applyFont="1" applyBorder="1"/>
    <xf numFmtId="0" fontId="2" fillId="0" borderId="0" xfId="0" applyFont="1" applyAlignment="1">
      <alignment horizontal="left" indent="2"/>
    </xf>
    <xf numFmtId="0" fontId="0" fillId="7" borderId="0" xfId="0" quotePrefix="1" applyFill="1" applyBorder="1" applyAlignment="1">
      <alignment horizontal="center" vertical="center"/>
    </xf>
    <xf numFmtId="0" fontId="0" fillId="7" borderId="0" xfId="0" applyFill="1" applyBorder="1" applyAlignment="1">
      <alignment horizontal="center" vertical="center"/>
    </xf>
    <xf numFmtId="0" fontId="0" fillId="0" borderId="10" xfId="0" applyBorder="1"/>
    <xf numFmtId="43" fontId="0" fillId="0" borderId="0" xfId="4" applyFont="1"/>
    <xf numFmtId="0" fontId="0" fillId="3" borderId="1" xfId="0" quotePrefix="1" applyFill="1" applyBorder="1"/>
    <xf numFmtId="0" fontId="0" fillId="0" borderId="10" xfId="0" applyBorder="1" applyAlignment="1">
      <alignment vertical="top"/>
    </xf>
    <xf numFmtId="0" fontId="0" fillId="0" borderId="7" xfId="0" applyBorder="1" applyAlignment="1">
      <alignment vertical="top"/>
    </xf>
    <xf numFmtId="0" fontId="0" fillId="0" borderId="7" xfId="0" applyBorder="1" applyAlignment="1">
      <alignment vertical="top" wrapText="1"/>
    </xf>
    <xf numFmtId="0" fontId="0" fillId="0" borderId="1" xfId="0" applyBorder="1" applyAlignment="1">
      <alignment vertical="top"/>
    </xf>
    <xf numFmtId="3" fontId="0" fillId="0" borderId="0" xfId="0" applyNumberFormat="1"/>
  </cellXfs>
  <cellStyles count="5">
    <cellStyle name="Comma" xfId="4" builtinId="3"/>
    <cellStyle name="HeaderBlue" xfId="1" xr:uid="{00000000-0005-0000-0000-000000000000}"/>
    <cellStyle name="Hyperlink" xfId="2" builtinId="8"/>
    <cellStyle name="Normal" xfId="0" builtinId="0"/>
    <cellStyle name="Percent" xfId="3" builtinId="5"/>
  </cellStyles>
  <dxfs count="13">
    <dxf>
      <numFmt numFmtId="172" formatCode=";;;"/>
      <fill>
        <patternFill patternType="none">
          <bgColor auto="1"/>
        </patternFill>
      </fill>
      <border>
        <left/>
        <right/>
        <top/>
        <bottom/>
        <vertical/>
        <horizontal/>
      </border>
    </dxf>
    <dxf>
      <numFmt numFmtId="172" formatCode=";;;"/>
      <fill>
        <patternFill patternType="none">
          <bgColor auto="1"/>
        </patternFill>
      </fill>
      <border>
        <left/>
        <right/>
        <top/>
        <bottom/>
        <vertical/>
        <horizontal/>
      </border>
    </dxf>
    <dxf>
      <numFmt numFmtId="172" formatCode=";;;"/>
    </dxf>
    <dxf>
      <numFmt numFmtId="172" formatCode=";;;"/>
    </dxf>
    <dxf>
      <numFmt numFmtId="3" formatCode="#,##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CCFFCC"/>
      <color rgb="FF0000FF"/>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pivotCacheDefinition" Target="pivotCache/pivotCacheDefinition12.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pivotCacheDefinition" Target="pivotCache/pivotCacheDefinition2.xml"/><Relationship Id="rId58" Type="http://schemas.openxmlformats.org/officeDocument/2006/relationships/pivotCacheDefinition" Target="pivotCache/pivotCacheDefinition7.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pivotCacheDefinition" Target="pivotCache/pivotCacheDefinition10.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pivotCacheDefinition" Target="pivotCache/pivotCacheDefinition5.xml"/><Relationship Id="rId64" Type="http://schemas.openxmlformats.org/officeDocument/2006/relationships/pivotCacheDefinition" Target="pivotCache/pivotCacheDefinition13.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pivotCacheDefinition" Target="pivotCache/pivotCacheDefinition8.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pivotCacheDefinition" Target="pivotCache/pivotCacheDefinition3.xml"/><Relationship Id="rId62" Type="http://schemas.openxmlformats.org/officeDocument/2006/relationships/pivotCacheDefinition" Target="pivotCache/pivotCacheDefinition11.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pivotCacheDefinition" Target="pivotCache/pivotCacheDefinition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pivotCacheDefinition" Target="pivotCache/pivotCacheDefinition1.xml"/><Relationship Id="rId60" Type="http://schemas.openxmlformats.org/officeDocument/2006/relationships/pivotCacheDefinition" Target="pivotCache/pivotCacheDefinition9.xml"/><Relationship Id="rId65"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pivotCacheDefinition" Target="pivotCache/pivotCacheDefinition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[Excel2013StatisticsChapter00.xlsx]What Excel Does!PivotTable1</c:name>
    <c:fmtId val="0"/>
  </c:pivotSource>
  <c:chart>
    <c:title>
      <c:tx>
        <c:rich>
          <a:bodyPr/>
          <a:lstStyle/>
          <a:p>
            <a:pPr>
              <a:defRPr/>
            </a:pPr>
            <a:r>
              <a:rPr lang="en-US"/>
              <a:t>Sales Rep Sales</a:t>
            </a:r>
          </a:p>
        </c:rich>
      </c:tx>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'What Excel Does'!$G$5</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'What Excel Does'!$F$6:$F$9</c:f>
              <c:strCache>
                <c:ptCount val="3"/>
                <c:pt idx="0">
                  <c:v>Chin</c:v>
                </c:pt>
                <c:pt idx="1">
                  <c:v>Gigi</c:v>
                </c:pt>
                <c:pt idx="2">
                  <c:v>Jo</c:v>
                </c:pt>
              </c:strCache>
            </c:strRef>
          </c:cat>
          <c:val>
            <c:numRef>
              <c:f>'What Excel Does'!$G$6:$G$9</c:f>
              <c:numCache>
                <c:formatCode>"$"#,##0</c:formatCode>
                <c:ptCount val="3"/>
                <c:pt idx="0">
                  <c:v>34843</c:v>
                </c:pt>
                <c:pt idx="1">
                  <c:v>44124</c:v>
                </c:pt>
                <c:pt idx="2">
                  <c:v>52103</c:v>
                </c:pt>
              </c:numCache>
            </c:numRef>
          </c:val>
          <c:extLst>
            <c:ext xmlns:c16="http://schemas.microsoft.com/office/drawing/2014/chart" uri="{C3380CC4-5D6E-409C-BE32-E72D297353CC}">
              <c16:uniqueId val="{00000000-9210-43E5-81C8-F69C98869180}"/>
            </c:ext>
          </c:extLst>
        </c:ser>
        <c:dLbls>
          <c:showLegendKey val="0"/>
          <c:showVal val="0"/>
          <c:showCatName val="0"/>
          <c:showSerName val="0"/>
          <c:showPercent val="0"/>
          <c:showBubbleSize val="0"/>
        </c:dLbls>
        <c:gapWidth val="150"/>
        <c:axId val="866137584"/>
        <c:axId val="866138144"/>
      </c:barChart>
      <c:catAx>
        <c:axId val="866137584"/>
        <c:scaling>
          <c:orientation val="minMax"/>
        </c:scaling>
        <c:delete val="0"/>
        <c:axPos val="b"/>
        <c:numFmt formatCode="General" sourceLinked="0"/>
        <c:majorTickMark val="out"/>
        <c:minorTickMark val="none"/>
        <c:tickLblPos val="nextTo"/>
        <c:crossAx val="866138144"/>
        <c:crosses val="autoZero"/>
        <c:auto val="1"/>
        <c:lblAlgn val="ctr"/>
        <c:lblOffset val="100"/>
        <c:noMultiLvlLbl val="0"/>
      </c:catAx>
      <c:valAx>
        <c:axId val="866138144"/>
        <c:scaling>
          <c:orientation val="minMax"/>
        </c:scaling>
        <c:delete val="1"/>
        <c:axPos val="l"/>
        <c:numFmt formatCode="&quot;$&quot;#,##0" sourceLinked="1"/>
        <c:majorTickMark val="out"/>
        <c:minorTickMark val="none"/>
        <c:tickLblPos val="nextTo"/>
        <c:crossAx val="8661375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[Excel2013StatisticsChapter00.xlsx]Charts!PivotTable4</c:name>
    <c:fmtId val="8"/>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Charts!$A$50</c:f>
              <c:strCache>
                <c:ptCount val="1"/>
                <c:pt idx="0">
                  <c:v>Total</c:v>
                </c:pt>
              </c:strCache>
            </c:strRef>
          </c:tx>
          <c:spPr>
            <a:ln w="28575" cap="rnd">
              <a:solidFill>
                <a:schemeClr val="accent1"/>
              </a:solidFill>
              <a:round/>
            </a:ln>
            <a:effectLst/>
          </c:spPr>
          <c:marker>
            <c:symbol val="none"/>
          </c:marker>
          <c:cat>
            <c:strRef>
              <c:f>Charts!$A$50</c:f>
              <c:strCache>
                <c:ptCount val="5"/>
                <c:pt idx="0">
                  <c:v>10/20</c:v>
                </c:pt>
                <c:pt idx="1">
                  <c:v>10/21</c:v>
                </c:pt>
                <c:pt idx="2">
                  <c:v>10/22</c:v>
                </c:pt>
                <c:pt idx="3">
                  <c:v>10/24</c:v>
                </c:pt>
                <c:pt idx="4">
                  <c:v>10/25</c:v>
                </c:pt>
              </c:strCache>
            </c:strRef>
          </c:cat>
          <c:val>
            <c:numRef>
              <c:f>Charts!$A$50</c:f>
              <c:numCache>
                <c:formatCode>"$"#,##0</c:formatCode>
                <c:ptCount val="5"/>
                <c:pt idx="0">
                  <c:v>4606</c:v>
                </c:pt>
                <c:pt idx="1">
                  <c:v>2508</c:v>
                </c:pt>
                <c:pt idx="2">
                  <c:v>596</c:v>
                </c:pt>
                <c:pt idx="3">
                  <c:v>3765</c:v>
                </c:pt>
                <c:pt idx="4">
                  <c:v>2648</c:v>
                </c:pt>
              </c:numCache>
            </c:numRef>
          </c:val>
          <c:smooth val="0"/>
          <c:extLst>
            <c:ext xmlns:c16="http://schemas.microsoft.com/office/drawing/2014/chart" uri="{C3380CC4-5D6E-409C-BE32-E72D297353CC}">
              <c16:uniqueId val="{00000000-7D9A-4839-9B7D-A7BEE89A6792}"/>
            </c:ext>
          </c:extLst>
        </c:ser>
        <c:dLbls>
          <c:showLegendKey val="0"/>
          <c:showVal val="0"/>
          <c:showCatName val="0"/>
          <c:showSerName val="0"/>
          <c:showPercent val="0"/>
          <c:showBubbleSize val="0"/>
        </c:dLbls>
        <c:smooth val="0"/>
        <c:axId val="878966112"/>
        <c:axId val="878966672"/>
      </c:lineChart>
      <c:catAx>
        <c:axId val="87896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6672"/>
        <c:crosses val="autoZero"/>
        <c:auto val="1"/>
        <c:lblAlgn val="ctr"/>
        <c:lblOffset val="100"/>
        <c:noMultiLvlLbl val="0"/>
      </c:catAx>
      <c:valAx>
        <c:axId val="8789666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Relationship?</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Charts!$B$78</c:f>
              <c:strCache>
                <c:ptCount val="1"/>
                <c:pt idx="0">
                  <c:v>Score on Final (y Dependent)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6832517705758219"/>
                  <c:y val="-0.22866859955957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Charts!$A$79:$A$95</c:f>
              <c:numCache>
                <c:formatCode>General</c:formatCode>
                <c:ptCount val="17"/>
                <c:pt idx="0">
                  <c:v>5</c:v>
                </c:pt>
                <c:pt idx="1">
                  <c:v>2</c:v>
                </c:pt>
                <c:pt idx="2">
                  <c:v>15</c:v>
                </c:pt>
                <c:pt idx="3">
                  <c:v>3</c:v>
                </c:pt>
                <c:pt idx="4">
                  <c:v>14</c:v>
                </c:pt>
                <c:pt idx="5">
                  <c:v>0</c:v>
                </c:pt>
                <c:pt idx="6">
                  <c:v>4</c:v>
                </c:pt>
                <c:pt idx="7">
                  <c:v>3</c:v>
                </c:pt>
                <c:pt idx="8">
                  <c:v>8</c:v>
                </c:pt>
                <c:pt idx="9">
                  <c:v>9</c:v>
                </c:pt>
                <c:pt idx="10">
                  <c:v>12</c:v>
                </c:pt>
                <c:pt idx="11">
                  <c:v>10</c:v>
                </c:pt>
                <c:pt idx="12">
                  <c:v>2</c:v>
                </c:pt>
                <c:pt idx="13">
                  <c:v>1</c:v>
                </c:pt>
                <c:pt idx="14">
                  <c:v>9</c:v>
                </c:pt>
                <c:pt idx="15">
                  <c:v>7</c:v>
                </c:pt>
                <c:pt idx="16">
                  <c:v>5</c:v>
                </c:pt>
              </c:numCache>
            </c:numRef>
          </c:xVal>
          <c:yVal>
            <c:numRef>
              <c:f>Charts!$B$79:$B$95</c:f>
              <c:numCache>
                <c:formatCode>General</c:formatCode>
                <c:ptCount val="17"/>
                <c:pt idx="0">
                  <c:v>82</c:v>
                </c:pt>
                <c:pt idx="1">
                  <c:v>74</c:v>
                </c:pt>
                <c:pt idx="2">
                  <c:v>97</c:v>
                </c:pt>
                <c:pt idx="3">
                  <c:v>75</c:v>
                </c:pt>
                <c:pt idx="4">
                  <c:v>100</c:v>
                </c:pt>
                <c:pt idx="5">
                  <c:v>32</c:v>
                </c:pt>
                <c:pt idx="6">
                  <c:v>82</c:v>
                </c:pt>
                <c:pt idx="7">
                  <c:v>74</c:v>
                </c:pt>
                <c:pt idx="8">
                  <c:v>86</c:v>
                </c:pt>
                <c:pt idx="9">
                  <c:v>97</c:v>
                </c:pt>
                <c:pt idx="10">
                  <c:v>99</c:v>
                </c:pt>
                <c:pt idx="11">
                  <c:v>92</c:v>
                </c:pt>
                <c:pt idx="12">
                  <c:v>42</c:v>
                </c:pt>
                <c:pt idx="13">
                  <c:v>27</c:v>
                </c:pt>
                <c:pt idx="14">
                  <c:v>79</c:v>
                </c:pt>
                <c:pt idx="15">
                  <c:v>83</c:v>
                </c:pt>
                <c:pt idx="16">
                  <c:v>61</c:v>
                </c:pt>
              </c:numCache>
            </c:numRef>
          </c:yVal>
          <c:smooth val="0"/>
          <c:extLst>
            <c:ext xmlns:c16="http://schemas.microsoft.com/office/drawing/2014/chart" uri="{C3380CC4-5D6E-409C-BE32-E72D297353CC}">
              <c16:uniqueId val="{00000001-7828-419A-BAB0-61D82549482E}"/>
            </c:ext>
          </c:extLst>
        </c:ser>
        <c:dLbls>
          <c:showLegendKey val="0"/>
          <c:showVal val="0"/>
          <c:showCatName val="0"/>
          <c:showSerName val="0"/>
          <c:showPercent val="0"/>
          <c:showBubbleSize val="0"/>
        </c:dLbls>
        <c:axId val="878968912"/>
        <c:axId val="878969472"/>
      </c:scatterChart>
      <c:valAx>
        <c:axId val="878968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Studied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9472"/>
        <c:crosses val="autoZero"/>
        <c:crossBetween val="midCat"/>
      </c:valAx>
      <c:valAx>
        <c:axId val="87896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8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 (an)!PivotTable1</c:name>
    <c:fmtId val="0"/>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1"/>
        <c:ser>
          <c:idx val="0"/>
          <c:order val="0"/>
          <c:tx>
            <c:strRef>
              <c:f>'Charts (an)'!$A$50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812-47F1-A605-2658FD66580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812-47F1-A605-2658FD66580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812-47F1-A605-2658FD66580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812-47F1-A605-2658FD6658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(an)'!$A$50</c:f>
              <c:strCache>
                <c:ptCount val="4"/>
                <c:pt idx="0">
                  <c:v>June</c:v>
                </c:pt>
                <c:pt idx="1">
                  <c:v>Chin</c:v>
                </c:pt>
                <c:pt idx="2">
                  <c:v>Freddy</c:v>
                </c:pt>
                <c:pt idx="3">
                  <c:v>Gigi</c:v>
                </c:pt>
              </c:strCache>
            </c:strRef>
          </c:cat>
          <c:val>
            <c:numRef>
              <c:f>'Charts (an)'!$A$50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3812-47F1-A605-2658FD66580C}"/>
            </c:ext>
          </c:extLst>
        </c:ser>
        <c:dLbls>
          <c:showLegendKey val="0"/>
          <c:showVal val="0"/>
          <c:showCatName val="0"/>
          <c:showSerName val="0"/>
          <c:showPercent val="0"/>
          <c:showBubbleSize val="0"/>
        </c:dLbls>
        <c:gapWidth val="219"/>
        <c:overlap val="-27"/>
        <c:axId val="878971712"/>
        <c:axId val="878972272"/>
      </c:barChart>
      <c:catAx>
        <c:axId val="87897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2272"/>
        <c:crosses val="autoZero"/>
        <c:auto val="1"/>
        <c:lblAlgn val="ctr"/>
        <c:lblOffset val="100"/>
        <c:noMultiLvlLbl val="0"/>
      </c:catAx>
      <c:valAx>
        <c:axId val="878972272"/>
        <c:scaling>
          <c:orientation val="minMax"/>
        </c:scaling>
        <c:delete val="1"/>
        <c:axPos val="l"/>
        <c:numFmt formatCode="&quot;$&quot;#,##0" sourceLinked="1"/>
        <c:majorTickMark val="none"/>
        <c:minorTickMark val="none"/>
        <c:tickLblPos val="nextTo"/>
        <c:crossAx val="87897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 (an)!PivotTable1</c:name>
    <c:fmtId val="2"/>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1"/>
        <c:ser>
          <c:idx val="0"/>
          <c:order val="0"/>
          <c:tx>
            <c:strRef>
              <c:f>'Charts (an)'!$A$50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C7F-4260-9D0A-73B5D1D8540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C7F-4260-9D0A-73B5D1D8540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C7F-4260-9D0A-73B5D1D8540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C7F-4260-9D0A-73B5D1D854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(an)'!$A$50</c:f>
              <c:strCache>
                <c:ptCount val="4"/>
                <c:pt idx="0">
                  <c:v>June</c:v>
                </c:pt>
                <c:pt idx="1">
                  <c:v>Chin</c:v>
                </c:pt>
                <c:pt idx="2">
                  <c:v>Freddy</c:v>
                </c:pt>
                <c:pt idx="3">
                  <c:v>Gigi</c:v>
                </c:pt>
              </c:strCache>
            </c:strRef>
          </c:cat>
          <c:val>
            <c:numRef>
              <c:f>'Charts (an)'!$A$50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EC7F-4260-9D0A-73B5D1D8540B}"/>
            </c:ext>
          </c:extLst>
        </c:ser>
        <c:dLbls>
          <c:showLegendKey val="0"/>
          <c:showVal val="0"/>
          <c:showCatName val="0"/>
          <c:showSerName val="0"/>
          <c:showPercent val="0"/>
          <c:showBubbleSize val="0"/>
        </c:dLbls>
        <c:gapWidth val="219"/>
        <c:axId val="878974512"/>
        <c:axId val="878975072"/>
      </c:barChart>
      <c:catAx>
        <c:axId val="87897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5072"/>
        <c:crosses val="autoZero"/>
        <c:auto val="1"/>
        <c:lblAlgn val="ctr"/>
        <c:lblOffset val="100"/>
        <c:noMultiLvlLbl val="0"/>
      </c:catAx>
      <c:valAx>
        <c:axId val="878975072"/>
        <c:scaling>
          <c:orientation val="minMax"/>
        </c:scaling>
        <c:delete val="1"/>
        <c:axPos val="b"/>
        <c:numFmt formatCode="&quot;$&quot;#,##0" sourceLinked="1"/>
        <c:majorTickMark val="none"/>
        <c:minorTickMark val="none"/>
        <c:tickLblPos val="nextTo"/>
        <c:crossAx val="87897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 (an)!PivotTable1</c:name>
    <c:fmtId val="7"/>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pieChart>
        <c:varyColors val="1"/>
        <c:ser>
          <c:idx val="0"/>
          <c:order val="0"/>
          <c:tx>
            <c:strRef>
              <c:f>'Charts (an)'!$A$50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2F6-423A-9FDD-CD2F95480C0A}"/>
              </c:ext>
            </c:extLst>
          </c:dPt>
          <c:dPt>
            <c:idx val="1"/>
            <c:bubble3D val="0"/>
            <c:spPr>
              <a:solidFill>
                <a:schemeClr val="accent2"/>
              </a:solidFill>
              <a:ln>
                <a:noFill/>
              </a:ln>
              <a:effectLst/>
            </c:spPr>
            <c:extLst>
              <c:ext xmlns:c16="http://schemas.microsoft.com/office/drawing/2014/chart" uri="{C3380CC4-5D6E-409C-BE32-E72D297353CC}">
                <c16:uniqueId val="{00000003-22F6-423A-9FDD-CD2F95480C0A}"/>
              </c:ext>
            </c:extLst>
          </c:dPt>
          <c:dPt>
            <c:idx val="2"/>
            <c:bubble3D val="0"/>
            <c:spPr>
              <a:solidFill>
                <a:schemeClr val="accent3"/>
              </a:solidFill>
              <a:ln>
                <a:noFill/>
              </a:ln>
              <a:effectLst/>
            </c:spPr>
            <c:extLst>
              <c:ext xmlns:c16="http://schemas.microsoft.com/office/drawing/2014/chart" uri="{C3380CC4-5D6E-409C-BE32-E72D297353CC}">
                <c16:uniqueId val="{00000005-22F6-423A-9FDD-CD2F95480C0A}"/>
              </c:ext>
            </c:extLst>
          </c:dPt>
          <c:dPt>
            <c:idx val="3"/>
            <c:bubble3D val="0"/>
            <c:spPr>
              <a:solidFill>
                <a:schemeClr val="accent4"/>
              </a:solidFill>
              <a:ln>
                <a:noFill/>
              </a:ln>
              <a:effectLst/>
            </c:spPr>
            <c:extLst>
              <c:ext xmlns:c16="http://schemas.microsoft.com/office/drawing/2014/chart" uri="{C3380CC4-5D6E-409C-BE32-E72D297353CC}">
                <c16:uniqueId val="{00000007-22F6-423A-9FDD-CD2F95480C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(an)'!$A$50</c:f>
              <c:strCache>
                <c:ptCount val="4"/>
                <c:pt idx="0">
                  <c:v>June</c:v>
                </c:pt>
                <c:pt idx="1">
                  <c:v>Chin</c:v>
                </c:pt>
                <c:pt idx="2">
                  <c:v>Freddy</c:v>
                </c:pt>
                <c:pt idx="3">
                  <c:v>Gigi</c:v>
                </c:pt>
              </c:strCache>
            </c:strRef>
          </c:cat>
          <c:val>
            <c:numRef>
              <c:f>'Charts (an)'!$A$50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22F6-423A-9FDD-CD2F95480C0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[Excel2013StatisticsChapter00.xlsx]Charts (an)!PivotTable4</c:name>
    <c:fmtId val="7"/>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(an)'!$A$50</c:f>
              <c:strCache>
                <c:ptCount val="1"/>
                <c:pt idx="0">
                  <c:v>Total</c:v>
                </c:pt>
              </c:strCache>
            </c:strRef>
          </c:tx>
          <c:spPr>
            <a:ln w="28575" cap="rnd">
              <a:solidFill>
                <a:schemeClr val="accent1"/>
              </a:solidFill>
              <a:round/>
            </a:ln>
            <a:effectLst/>
          </c:spPr>
          <c:marker>
            <c:symbol val="none"/>
          </c:marker>
          <c:cat>
            <c:strRef>
              <c:f>'Charts (an)'!$A$50</c:f>
              <c:strCache>
                <c:ptCount val="5"/>
                <c:pt idx="0">
                  <c:v>10/20</c:v>
                </c:pt>
                <c:pt idx="1">
                  <c:v>10/21</c:v>
                </c:pt>
                <c:pt idx="2">
                  <c:v>10/22</c:v>
                </c:pt>
                <c:pt idx="3">
                  <c:v>10/24</c:v>
                </c:pt>
                <c:pt idx="4">
                  <c:v>10/25</c:v>
                </c:pt>
              </c:strCache>
            </c:strRef>
          </c:cat>
          <c:val>
            <c:numRef>
              <c:f>'Charts (an)'!$A$50</c:f>
              <c:numCache>
                <c:formatCode>"$"#,##0</c:formatCode>
                <c:ptCount val="5"/>
                <c:pt idx="0">
                  <c:v>4606</c:v>
                </c:pt>
                <c:pt idx="1">
                  <c:v>2508</c:v>
                </c:pt>
                <c:pt idx="2">
                  <c:v>596</c:v>
                </c:pt>
                <c:pt idx="3">
                  <c:v>3765</c:v>
                </c:pt>
                <c:pt idx="4">
                  <c:v>2648</c:v>
                </c:pt>
              </c:numCache>
            </c:numRef>
          </c:val>
          <c:smooth val="0"/>
          <c:extLst>
            <c:ext xmlns:c16="http://schemas.microsoft.com/office/drawing/2014/chart" uri="{C3380CC4-5D6E-409C-BE32-E72D297353CC}">
              <c16:uniqueId val="{00000000-AE85-4125-BC89-E1958ACFD492}"/>
            </c:ext>
          </c:extLst>
        </c:ser>
        <c:dLbls>
          <c:showLegendKey val="0"/>
          <c:showVal val="0"/>
          <c:showCatName val="0"/>
          <c:showSerName val="0"/>
          <c:showPercent val="0"/>
          <c:showBubbleSize val="0"/>
        </c:dLbls>
        <c:smooth val="0"/>
        <c:axId val="878978992"/>
        <c:axId val="878979552"/>
      </c:lineChart>
      <c:catAx>
        <c:axId val="87897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9552"/>
        <c:crosses val="autoZero"/>
        <c:auto val="1"/>
        <c:lblAlgn val="ctr"/>
        <c:lblOffset val="100"/>
        <c:noMultiLvlLbl val="0"/>
      </c:catAx>
      <c:valAx>
        <c:axId val="87897955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Relationship?</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(an)'!$B$78</c:f>
              <c:strCache>
                <c:ptCount val="1"/>
                <c:pt idx="0">
                  <c:v>Score on Final (y Dependent)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6832517705758219"/>
                  <c:y val="-0.22866859955957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 (an)'!$A$79:$A$95</c:f>
              <c:numCache>
                <c:formatCode>General</c:formatCode>
                <c:ptCount val="17"/>
                <c:pt idx="0">
                  <c:v>5</c:v>
                </c:pt>
                <c:pt idx="1">
                  <c:v>2</c:v>
                </c:pt>
                <c:pt idx="2">
                  <c:v>15</c:v>
                </c:pt>
                <c:pt idx="3">
                  <c:v>3</c:v>
                </c:pt>
                <c:pt idx="4">
                  <c:v>14</c:v>
                </c:pt>
                <c:pt idx="5">
                  <c:v>0</c:v>
                </c:pt>
                <c:pt idx="6">
                  <c:v>4</c:v>
                </c:pt>
                <c:pt idx="7">
                  <c:v>3</c:v>
                </c:pt>
                <c:pt idx="8">
                  <c:v>8</c:v>
                </c:pt>
                <c:pt idx="9">
                  <c:v>9</c:v>
                </c:pt>
                <c:pt idx="10">
                  <c:v>12</c:v>
                </c:pt>
                <c:pt idx="11">
                  <c:v>10</c:v>
                </c:pt>
                <c:pt idx="12">
                  <c:v>2</c:v>
                </c:pt>
                <c:pt idx="13">
                  <c:v>1</c:v>
                </c:pt>
                <c:pt idx="14">
                  <c:v>9</c:v>
                </c:pt>
                <c:pt idx="15">
                  <c:v>7</c:v>
                </c:pt>
                <c:pt idx="16">
                  <c:v>5</c:v>
                </c:pt>
              </c:numCache>
            </c:numRef>
          </c:xVal>
          <c:yVal>
            <c:numRef>
              <c:f>'Charts (an)'!$B$79:$B$95</c:f>
              <c:numCache>
                <c:formatCode>General</c:formatCode>
                <c:ptCount val="17"/>
                <c:pt idx="0">
                  <c:v>82</c:v>
                </c:pt>
                <c:pt idx="1">
                  <c:v>74</c:v>
                </c:pt>
                <c:pt idx="2">
                  <c:v>97</c:v>
                </c:pt>
                <c:pt idx="3">
                  <c:v>75</c:v>
                </c:pt>
                <c:pt idx="4">
                  <c:v>100</c:v>
                </c:pt>
                <c:pt idx="5">
                  <c:v>32</c:v>
                </c:pt>
                <c:pt idx="6">
                  <c:v>82</c:v>
                </c:pt>
                <c:pt idx="7">
                  <c:v>74</c:v>
                </c:pt>
                <c:pt idx="8">
                  <c:v>86</c:v>
                </c:pt>
                <c:pt idx="9">
                  <c:v>97</c:v>
                </c:pt>
                <c:pt idx="10">
                  <c:v>99</c:v>
                </c:pt>
                <c:pt idx="11">
                  <c:v>92</c:v>
                </c:pt>
                <c:pt idx="12">
                  <c:v>42</c:v>
                </c:pt>
                <c:pt idx="13">
                  <c:v>27</c:v>
                </c:pt>
                <c:pt idx="14">
                  <c:v>79</c:v>
                </c:pt>
                <c:pt idx="15">
                  <c:v>83</c:v>
                </c:pt>
                <c:pt idx="16">
                  <c:v>61</c:v>
                </c:pt>
              </c:numCache>
            </c:numRef>
          </c:yVal>
          <c:smooth val="0"/>
          <c:extLst>
            <c:ext xmlns:c16="http://schemas.microsoft.com/office/drawing/2014/chart" uri="{C3380CC4-5D6E-409C-BE32-E72D297353CC}">
              <c16:uniqueId val="{00000001-CE40-43E0-BD78-79BA9C62BD25}"/>
            </c:ext>
          </c:extLst>
        </c:ser>
        <c:dLbls>
          <c:showLegendKey val="0"/>
          <c:showVal val="0"/>
          <c:showCatName val="0"/>
          <c:showSerName val="0"/>
          <c:showPercent val="0"/>
          <c:showBubbleSize val="0"/>
        </c:dLbls>
        <c:axId val="878981792"/>
        <c:axId val="878982352"/>
      </c:scatterChart>
      <c:valAx>
        <c:axId val="878981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Studied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2352"/>
        <c:crosses val="autoZero"/>
        <c:crossBetween val="midCat"/>
      </c:valAx>
      <c:valAx>
        <c:axId val="87898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1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[Excel2013StatisticsChapter00.xlsx]Charts (an)!PivotTable35</c:name>
    <c:fmtId val="2"/>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(an)'!$A$50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 (an)'!$A$50</c:f>
              <c:strCache>
                <c:ptCount val="5"/>
                <c:pt idx="0">
                  <c:v>10/20</c:v>
                </c:pt>
                <c:pt idx="1">
                  <c:v>10/21</c:v>
                </c:pt>
                <c:pt idx="2">
                  <c:v>10/22</c:v>
                </c:pt>
                <c:pt idx="3">
                  <c:v>10/24</c:v>
                </c:pt>
                <c:pt idx="4">
                  <c:v>10/25</c:v>
                </c:pt>
              </c:strCache>
            </c:strRef>
          </c:cat>
          <c:val>
            <c:numRef>
              <c:f>'Charts (an)'!$A$50</c:f>
              <c:numCache>
                <c:formatCode>General</c:formatCode>
                <c:ptCount val="5"/>
                <c:pt idx="0">
                  <c:v>4606</c:v>
                </c:pt>
                <c:pt idx="1">
                  <c:v>2508</c:v>
                </c:pt>
                <c:pt idx="2">
                  <c:v>596</c:v>
                </c:pt>
                <c:pt idx="3">
                  <c:v>3765</c:v>
                </c:pt>
                <c:pt idx="4">
                  <c:v>2648</c:v>
                </c:pt>
              </c:numCache>
            </c:numRef>
          </c:val>
          <c:smooth val="0"/>
          <c:extLst>
            <c:ext xmlns:c16="http://schemas.microsoft.com/office/drawing/2014/chart" uri="{C3380CC4-5D6E-409C-BE32-E72D297353CC}">
              <c16:uniqueId val="{00000000-FDFA-4529-A688-55B7D4DCB1F6}"/>
            </c:ext>
          </c:extLst>
        </c:ser>
        <c:dLbls>
          <c:showLegendKey val="0"/>
          <c:showVal val="0"/>
          <c:showCatName val="0"/>
          <c:showSerName val="0"/>
          <c:showPercent val="0"/>
          <c:showBubbleSize val="0"/>
        </c:dLbls>
        <c:marker val="1"/>
        <c:smooth val="0"/>
        <c:axId val="878984592"/>
        <c:axId val="878985152"/>
      </c:lineChart>
      <c:catAx>
        <c:axId val="8789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5152"/>
        <c:crosses val="autoZero"/>
        <c:auto val="1"/>
        <c:lblAlgn val="ctr"/>
        <c:lblOffset val="100"/>
        <c:noMultiLvlLbl val="0"/>
      </c:catAx>
      <c:valAx>
        <c:axId val="87898515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4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(an)'!$A$76</c:f>
          <c:strCache>
            <c:ptCount val="1"/>
            <c:pt idx="0">
              <c:v>Is there a Relationship Between Hours Studied and Final Test Score?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(an)'!$B$78</c:f>
              <c:strCache>
                <c:ptCount val="1"/>
                <c:pt idx="0">
                  <c:v>Score on Final (y Dependent)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094706911636044E-2"/>
                  <c:y val="-0.162870370370370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 (an)'!$A$79:$A$95</c:f>
              <c:numCache>
                <c:formatCode>General</c:formatCode>
                <c:ptCount val="17"/>
                <c:pt idx="0">
                  <c:v>5</c:v>
                </c:pt>
                <c:pt idx="1">
                  <c:v>2</c:v>
                </c:pt>
                <c:pt idx="2">
                  <c:v>15</c:v>
                </c:pt>
                <c:pt idx="3">
                  <c:v>3</c:v>
                </c:pt>
                <c:pt idx="4">
                  <c:v>14</c:v>
                </c:pt>
                <c:pt idx="5">
                  <c:v>0</c:v>
                </c:pt>
                <c:pt idx="6">
                  <c:v>4</c:v>
                </c:pt>
                <c:pt idx="7">
                  <c:v>3</c:v>
                </c:pt>
                <c:pt idx="8">
                  <c:v>8</c:v>
                </c:pt>
                <c:pt idx="9">
                  <c:v>9</c:v>
                </c:pt>
                <c:pt idx="10">
                  <c:v>12</c:v>
                </c:pt>
                <c:pt idx="11">
                  <c:v>10</c:v>
                </c:pt>
                <c:pt idx="12">
                  <c:v>2</c:v>
                </c:pt>
                <c:pt idx="13">
                  <c:v>1</c:v>
                </c:pt>
                <c:pt idx="14">
                  <c:v>9</c:v>
                </c:pt>
                <c:pt idx="15">
                  <c:v>7</c:v>
                </c:pt>
                <c:pt idx="16">
                  <c:v>5</c:v>
                </c:pt>
              </c:numCache>
            </c:numRef>
          </c:xVal>
          <c:yVal>
            <c:numRef>
              <c:f>'Charts (an)'!$B$79:$B$95</c:f>
              <c:numCache>
                <c:formatCode>General</c:formatCode>
                <c:ptCount val="17"/>
                <c:pt idx="0">
                  <c:v>82</c:v>
                </c:pt>
                <c:pt idx="1">
                  <c:v>74</c:v>
                </c:pt>
                <c:pt idx="2">
                  <c:v>97</c:v>
                </c:pt>
                <c:pt idx="3">
                  <c:v>75</c:v>
                </c:pt>
                <c:pt idx="4">
                  <c:v>100</c:v>
                </c:pt>
                <c:pt idx="5">
                  <c:v>32</c:v>
                </c:pt>
                <c:pt idx="6">
                  <c:v>82</c:v>
                </c:pt>
                <c:pt idx="7">
                  <c:v>74</c:v>
                </c:pt>
                <c:pt idx="8">
                  <c:v>86</c:v>
                </c:pt>
                <c:pt idx="9">
                  <c:v>97</c:v>
                </c:pt>
                <c:pt idx="10">
                  <c:v>99</c:v>
                </c:pt>
                <c:pt idx="11">
                  <c:v>92</c:v>
                </c:pt>
                <c:pt idx="12">
                  <c:v>42</c:v>
                </c:pt>
                <c:pt idx="13">
                  <c:v>27</c:v>
                </c:pt>
                <c:pt idx="14">
                  <c:v>79</c:v>
                </c:pt>
                <c:pt idx="15">
                  <c:v>83</c:v>
                </c:pt>
                <c:pt idx="16">
                  <c:v>61</c:v>
                </c:pt>
              </c:numCache>
            </c:numRef>
          </c:yVal>
          <c:smooth val="0"/>
          <c:extLst>
            <c:ext xmlns:c16="http://schemas.microsoft.com/office/drawing/2014/chart" uri="{C3380CC4-5D6E-409C-BE32-E72D297353CC}">
              <c16:uniqueId val="{00000001-65E6-43BB-8DA3-F740A181DD97}"/>
            </c:ext>
          </c:extLst>
        </c:ser>
        <c:dLbls>
          <c:showLegendKey val="0"/>
          <c:showVal val="0"/>
          <c:showCatName val="0"/>
          <c:showSerName val="0"/>
          <c:showPercent val="0"/>
          <c:showBubbleSize val="0"/>
        </c:dLbls>
        <c:axId val="878987392"/>
        <c:axId val="878987952"/>
      </c:scatterChart>
      <c:valAx>
        <c:axId val="878987392"/>
        <c:scaling>
          <c:orientation val="minMax"/>
        </c:scaling>
        <c:delete val="0"/>
        <c:axPos val="b"/>
        <c:majorGridlines>
          <c:spPr>
            <a:ln w="9525" cap="flat" cmpd="sng" algn="ctr">
              <a:solidFill>
                <a:schemeClr val="tx1">
                  <a:lumMod val="15000"/>
                  <a:lumOff val="85000"/>
                </a:schemeClr>
              </a:solidFill>
              <a:round/>
            </a:ln>
            <a:effectLst/>
          </c:spPr>
        </c:majorGridlines>
        <c:title>
          <c:tx>
            <c:strRef>
              <c:f>'Charts (an)'!$A$78</c:f>
              <c:strCache>
                <c:ptCount val="1"/>
                <c:pt idx="0">
                  <c:v>Hours Studying For Final (x  Independent)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7952"/>
        <c:crosses val="autoZero"/>
        <c:crossBetween val="midCat"/>
      </c:valAx>
      <c:valAx>
        <c:axId val="878987952"/>
        <c:scaling>
          <c:orientation val="minMax"/>
        </c:scaling>
        <c:delete val="0"/>
        <c:axPos val="l"/>
        <c:majorGridlines>
          <c:spPr>
            <a:ln w="9525" cap="flat" cmpd="sng" algn="ctr">
              <a:solidFill>
                <a:schemeClr val="tx1">
                  <a:lumMod val="15000"/>
                  <a:lumOff val="85000"/>
                </a:schemeClr>
              </a:solidFill>
              <a:round/>
            </a:ln>
            <a:effectLst/>
          </c:spPr>
        </c:majorGridlines>
        <c:title>
          <c:tx>
            <c:strRef>
              <c:f>'Charts (an)'!$B$78</c:f>
              <c:strCache>
                <c:ptCount val="1"/>
                <c:pt idx="0">
                  <c:v>Score on Final (y Dependent)</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7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'HW(6an)'!$A$7</c:f>
          <c:strCache>
            <c:ptCount val="1"/>
            <c:pt idx="0">
              <c:v>Student Cola Preference From Survey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'HW(6an)'!$E$7</c:f>
              <c:strCache>
                <c:ptCount val="1"/>
                <c:pt idx="0">
                  <c:v>Frequency (Count)</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C10-4B02-827C-47F2E5D3AA4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C10-4B02-827C-47F2E5D3AA4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C10-4B02-827C-47F2E5D3AA4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C10-4B02-827C-47F2E5D3AA4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C10-4B02-827C-47F2E5D3AA40}"/>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C10-4B02-827C-47F2E5D3AA40}"/>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C10-4B02-827C-47F2E5D3AA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'HW(6an)'!$D$8:$D$14</c:f>
              <c:strCache>
                <c:ptCount val="7"/>
                <c:pt idx="0">
                  <c:v>Coca Cola</c:v>
                </c:pt>
                <c:pt idx="1">
                  <c:v>Pepsi</c:v>
                </c:pt>
                <c:pt idx="2">
                  <c:v>Bloxy Cola</c:v>
                </c:pt>
                <c:pt idx="3">
                  <c:v>Mecca Cola</c:v>
                </c:pt>
                <c:pt idx="4">
                  <c:v>RC Cola</c:v>
                </c:pt>
                <c:pt idx="5">
                  <c:v>Corsica Cola</c:v>
                </c:pt>
                <c:pt idx="6">
                  <c:v>Zam Zam Cola</c:v>
                </c:pt>
              </c:strCache>
            </c:strRef>
          </c:cat>
          <c:val>
            <c:numRef>
              <c:f>'HW(6an)'!$E$8:$E$14</c:f>
              <c:numCache>
                <c:formatCode>General</c:formatCode>
                <c:ptCount val="7"/>
                <c:pt idx="0">
                  <c:v>88</c:v>
                </c:pt>
                <c:pt idx="1">
                  <c:v>63</c:v>
                </c:pt>
                <c:pt idx="2">
                  <c:v>112</c:v>
                </c:pt>
                <c:pt idx="3">
                  <c:v>47</c:v>
                </c:pt>
                <c:pt idx="4">
                  <c:v>13</c:v>
                </c:pt>
                <c:pt idx="5">
                  <c:v>27</c:v>
                </c:pt>
                <c:pt idx="6">
                  <c:v>47</c:v>
                </c:pt>
              </c:numCache>
            </c:numRef>
          </c:val>
          <c:extLst>
            <c:ext xmlns:c16="http://schemas.microsoft.com/office/drawing/2014/chart" uri="{C3380CC4-5D6E-409C-BE32-E72D297353CC}">
              <c16:uniqueId val="{0000000E-BC10-4B02-827C-47F2E5D3AA40}"/>
            </c:ext>
          </c:extLst>
        </c:ser>
        <c:dLbls>
          <c:showLegendKey val="0"/>
          <c:showVal val="0"/>
          <c:showCatName val="0"/>
          <c:showSerName val="0"/>
          <c:showPercent val="0"/>
          <c:showBubbleSize val="0"/>
        </c:dLbls>
        <c:gapWidth val="219"/>
        <c:overlap val="-27"/>
        <c:axId val="878991872"/>
        <c:axId val="878992432"/>
      </c:barChart>
      <c:catAx>
        <c:axId val="8789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92432"/>
        <c:crosses val="autoZero"/>
        <c:auto val="1"/>
        <c:lblAlgn val="ctr"/>
        <c:lblOffset val="100"/>
        <c:noMultiLvlLbl val="0"/>
      </c:catAx>
      <c:valAx>
        <c:axId val="87899243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78991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Formulas!$E$69</c:f>
          <c:strCache>
            <c:ptCount val="1"/>
            <c:pt idx="0">
              <c:v>CPA Scores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Formulas!$J$79</c:f>
              <c:strCache>
                <c:ptCount val="1"/>
                <c:pt idx="0">
                  <c:v>Frequency (Count)</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968-4B36-B2C5-DA8CC166E08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968-4B36-B2C5-DA8CC166E08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968-4B36-B2C5-DA8CC166E08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968-4B36-B2C5-DA8CC166E08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968-4B36-B2C5-DA8CC166E08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E968-4B36-B2C5-DA8CC166E08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E968-4B36-B2C5-DA8CC166E08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E968-4B36-B2C5-DA8CC166E08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E968-4B36-B2C5-DA8CC166E08A}"/>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E968-4B36-B2C5-DA8CC166E08A}"/>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E968-4B36-B2C5-DA8CC166E0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Formulas!$G$80:$G$90</c:f>
              <c:strCache>
                <c:ptCount val="11"/>
                <c:pt idx="0">
                  <c:v>0 &lt;= Score &lt; 10</c:v>
                </c:pt>
                <c:pt idx="1">
                  <c:v>10 &lt;= Score &lt; 20</c:v>
                </c:pt>
                <c:pt idx="2">
                  <c:v>20 &lt;= Score &lt; 30</c:v>
                </c:pt>
                <c:pt idx="3">
                  <c:v>30 &lt;= Score &lt; 40</c:v>
                </c:pt>
                <c:pt idx="4">
                  <c:v>40 &lt;= Score &lt; 50</c:v>
                </c:pt>
                <c:pt idx="5">
                  <c:v>50 &lt;= Score &lt; 60</c:v>
                </c:pt>
                <c:pt idx="6">
                  <c:v>60 &lt;= Score &lt; 70</c:v>
                </c:pt>
                <c:pt idx="7">
                  <c:v>70 &lt;= Score &lt; 80</c:v>
                </c:pt>
                <c:pt idx="8">
                  <c:v>80 &lt;= Score &lt; 90</c:v>
                </c:pt>
                <c:pt idx="9">
                  <c:v>90 &lt;= Score &lt; 100</c:v>
                </c:pt>
                <c:pt idx="10">
                  <c:v>100 &lt;= Score &lt; 110</c:v>
                </c:pt>
              </c:strCache>
            </c:strRef>
          </c:cat>
          <c:val>
            <c:numRef>
              <c:f>Formulas!$J$80:$J$90</c:f>
              <c:numCache>
                <c:formatCode>General</c:formatCode>
                <c:ptCount val="11"/>
                <c:pt idx="0">
                  <c:v>71</c:v>
                </c:pt>
                <c:pt idx="1">
                  <c:v>61</c:v>
                </c:pt>
                <c:pt idx="2">
                  <c:v>72</c:v>
                </c:pt>
                <c:pt idx="3">
                  <c:v>183</c:v>
                </c:pt>
                <c:pt idx="4">
                  <c:v>219</c:v>
                </c:pt>
                <c:pt idx="5">
                  <c:v>247</c:v>
                </c:pt>
                <c:pt idx="6">
                  <c:v>475</c:v>
                </c:pt>
                <c:pt idx="7">
                  <c:v>582</c:v>
                </c:pt>
                <c:pt idx="8">
                  <c:v>194</c:v>
                </c:pt>
                <c:pt idx="9">
                  <c:v>81</c:v>
                </c:pt>
                <c:pt idx="10">
                  <c:v>8</c:v>
                </c:pt>
              </c:numCache>
            </c:numRef>
          </c:val>
          <c:extLst>
            <c:ext xmlns:c16="http://schemas.microsoft.com/office/drawing/2014/chart" uri="{C3380CC4-5D6E-409C-BE32-E72D297353CC}">
              <c16:uniqueId val="{00000016-E968-4B36-B2C5-DA8CC166E08A}"/>
            </c:ext>
          </c:extLst>
        </c:ser>
        <c:dLbls>
          <c:showLegendKey val="0"/>
          <c:showVal val="0"/>
          <c:showCatName val="0"/>
          <c:showSerName val="0"/>
          <c:showPercent val="0"/>
          <c:showBubbleSize val="0"/>
        </c:dLbls>
        <c:gapWidth val="0"/>
        <c:overlap val="-27"/>
        <c:axId val="866148224"/>
        <c:axId val="866148784"/>
      </c:barChart>
      <c:catAx>
        <c:axId val="86614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48784"/>
        <c:crosses val="autoZero"/>
        <c:auto val="1"/>
        <c:lblAlgn val="ctr"/>
        <c:lblOffset val="100"/>
        <c:noMultiLvlLbl val="0"/>
      </c:catAx>
      <c:valAx>
        <c:axId val="866148784"/>
        <c:scaling>
          <c:orientation val="minMax"/>
        </c:scaling>
        <c:delete val="1"/>
        <c:axPos val="l"/>
        <c:numFmt formatCode="General" sourceLinked="1"/>
        <c:majorTickMark val="none"/>
        <c:minorTickMark val="none"/>
        <c:tickLblPos val="nextTo"/>
        <c:crossAx val="86614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'HW(6an)'!$A$7</c:f>
          <c:strCache>
            <c:ptCount val="1"/>
            <c:pt idx="0">
              <c:v>Student Cola Preference From Survey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'HW(6an)'!$E$7</c:f>
              <c:strCache>
                <c:ptCount val="1"/>
                <c:pt idx="0">
                  <c:v>Frequency (Count)</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B15-442B-B520-D34E21E84A5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B15-442B-B520-D34E21E84A5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B15-442B-B520-D34E21E84A5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B15-442B-B520-D34E21E84A5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B15-442B-B520-D34E21E84A5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FB15-442B-B520-D34E21E84A5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FB15-442B-B520-D34E21E84A5E}"/>
              </c:ext>
            </c:extLst>
          </c:dPt>
          <c:cat>
            <c:strRef>
              <c:f>'HW(6an)'!$D$8:$D$14</c:f>
              <c:strCache>
                <c:ptCount val="7"/>
                <c:pt idx="0">
                  <c:v>Coca Cola</c:v>
                </c:pt>
                <c:pt idx="1">
                  <c:v>Pepsi</c:v>
                </c:pt>
                <c:pt idx="2">
                  <c:v>Bloxy Cola</c:v>
                </c:pt>
                <c:pt idx="3">
                  <c:v>Mecca Cola</c:v>
                </c:pt>
                <c:pt idx="4">
                  <c:v>RC Cola</c:v>
                </c:pt>
                <c:pt idx="5">
                  <c:v>Corsica Cola</c:v>
                </c:pt>
                <c:pt idx="6">
                  <c:v>Zam Zam Cola</c:v>
                </c:pt>
              </c:strCache>
            </c:strRef>
          </c:cat>
          <c:val>
            <c:numRef>
              <c:f>'HW(6an)'!$E$8:$E$14</c:f>
              <c:numCache>
                <c:formatCode>General</c:formatCode>
                <c:ptCount val="7"/>
                <c:pt idx="0">
                  <c:v>88</c:v>
                </c:pt>
                <c:pt idx="1">
                  <c:v>63</c:v>
                </c:pt>
                <c:pt idx="2">
                  <c:v>112</c:v>
                </c:pt>
                <c:pt idx="3">
                  <c:v>47</c:v>
                </c:pt>
                <c:pt idx="4">
                  <c:v>13</c:v>
                </c:pt>
                <c:pt idx="5">
                  <c:v>27</c:v>
                </c:pt>
                <c:pt idx="6">
                  <c:v>47</c:v>
                </c:pt>
              </c:numCache>
            </c:numRef>
          </c:val>
          <c:extLst>
            <c:ext xmlns:c16="http://schemas.microsoft.com/office/drawing/2014/chart" uri="{C3380CC4-5D6E-409C-BE32-E72D297353CC}">
              <c16:uniqueId val="{0000000E-FB15-442B-B520-D34E21E84A5E}"/>
            </c:ext>
          </c:extLst>
        </c:ser>
        <c:dLbls>
          <c:showLegendKey val="0"/>
          <c:showVal val="0"/>
          <c:showCatName val="0"/>
          <c:showSerName val="0"/>
          <c:showPercent val="0"/>
          <c:showBubbleSize val="0"/>
        </c:dLbls>
        <c:gapWidth val="219"/>
        <c:overlap val="-27"/>
        <c:axId val="878994672"/>
        <c:axId val="878995232"/>
      </c:barChart>
      <c:catAx>
        <c:axId val="87899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95232"/>
        <c:crosses val="autoZero"/>
        <c:auto val="1"/>
        <c:lblAlgn val="ctr"/>
        <c:lblOffset val="100"/>
        <c:noMultiLvlLbl val="0"/>
      </c:catAx>
      <c:valAx>
        <c:axId val="878995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94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[Excel2013StatisticsChapter00.xlsx]HW(7an)!PivotTable10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Student Cola Preference From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bar"/>
        <c:grouping val="clustered"/>
        <c:varyColors val="1"/>
        <c:ser>
          <c:idx val="0"/>
          <c:order val="0"/>
          <c:tx>
            <c:strRef>
              <c:f>'HW(7an)'!$D$7</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10B-4C7F-9950-57465F0BB85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10B-4C7F-9950-57465F0BB85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10B-4C7F-9950-57465F0BB85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10B-4C7F-9950-57465F0BB85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110B-4C7F-9950-57465F0BB85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10B-4C7F-9950-57465F0BB85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110B-4C7F-9950-57465F0BB8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'HW(7an)'!$C$8:$C$14</c:f>
              <c:strCache>
                <c:ptCount val="7"/>
                <c:pt idx="0">
                  <c:v>Bloxy Cola</c:v>
                </c:pt>
                <c:pt idx="1">
                  <c:v>Coca Cola</c:v>
                </c:pt>
                <c:pt idx="2">
                  <c:v>Corsica Cola</c:v>
                </c:pt>
                <c:pt idx="3">
                  <c:v>Mecca Cola</c:v>
                </c:pt>
                <c:pt idx="4">
                  <c:v>Pepsi</c:v>
                </c:pt>
                <c:pt idx="5">
                  <c:v>RC Cola</c:v>
                </c:pt>
                <c:pt idx="6">
                  <c:v>Zam Zam Cola</c:v>
                </c:pt>
              </c:strCache>
            </c:strRef>
          </c:cat>
          <c:val>
            <c:numRef>
              <c:f>'HW(7an)'!$D$8:$D$14</c:f>
              <c:numCache>
                <c:formatCode>General</c:formatCode>
                <c:ptCount val="7"/>
                <c:pt idx="0">
                  <c:v>112</c:v>
                </c:pt>
                <c:pt idx="1">
                  <c:v>88</c:v>
                </c:pt>
                <c:pt idx="2">
                  <c:v>27</c:v>
                </c:pt>
                <c:pt idx="3">
                  <c:v>47</c:v>
                </c:pt>
                <c:pt idx="4">
                  <c:v>63</c:v>
                </c:pt>
                <c:pt idx="5">
                  <c:v>13</c:v>
                </c:pt>
                <c:pt idx="6">
                  <c:v>47</c:v>
                </c:pt>
              </c:numCache>
            </c:numRef>
          </c:val>
          <c:extLst>
            <c:ext xmlns:c16="http://schemas.microsoft.com/office/drawing/2014/chart" uri="{C3380CC4-5D6E-409C-BE32-E72D297353CC}">
              <c16:uniqueId val="{0000000E-110B-4C7F-9950-57465F0BB85E}"/>
            </c:ext>
          </c:extLst>
        </c:ser>
        <c:dLbls>
          <c:showLegendKey val="0"/>
          <c:showVal val="0"/>
          <c:showCatName val="0"/>
          <c:showSerName val="0"/>
          <c:showPercent val="0"/>
          <c:showBubbleSize val="0"/>
        </c:dLbls>
        <c:gapWidth val="68"/>
        <c:overlap val="-6"/>
        <c:axId val="879288592"/>
        <c:axId val="879289152"/>
      </c:barChart>
      <c:catAx>
        <c:axId val="87928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289152"/>
        <c:crosses val="autoZero"/>
        <c:auto val="1"/>
        <c:lblAlgn val="ctr"/>
        <c:lblOffset val="100"/>
        <c:noMultiLvlLbl val="0"/>
      </c:catAx>
      <c:valAx>
        <c:axId val="879289152"/>
        <c:scaling>
          <c:orientation val="minMax"/>
        </c:scaling>
        <c:delete val="1"/>
        <c:axPos val="b"/>
        <c:numFmt formatCode="General" sourceLinked="1"/>
        <c:majorTickMark val="none"/>
        <c:minorTickMark val="none"/>
        <c:tickLblPos val="nextTo"/>
        <c:crossAx val="87928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'Formulas (an)'!$E$69</c:f>
          <c:strCache>
            <c:ptCount val="1"/>
            <c:pt idx="0">
              <c:v>CPA Scores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'Formulas (an)'!$J$79</c:f>
              <c:strCache>
                <c:ptCount val="1"/>
                <c:pt idx="0">
                  <c:v>Frequency (Count)</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141-47FF-9C80-AB440873BD4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141-47FF-9C80-AB440873BD4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141-47FF-9C80-AB440873BD4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141-47FF-9C80-AB440873BD4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141-47FF-9C80-AB440873BD4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141-47FF-9C80-AB440873BD4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141-47FF-9C80-AB440873BD4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5141-47FF-9C80-AB440873BD41}"/>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5141-47FF-9C80-AB440873BD41}"/>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5141-47FF-9C80-AB440873BD41}"/>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5141-47FF-9C80-AB440873B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 (an)'!$G$80:$G$90</c:f>
              <c:strCache>
                <c:ptCount val="11"/>
                <c:pt idx="0">
                  <c:v>0 &lt;= Score &lt; 10</c:v>
                </c:pt>
                <c:pt idx="1">
                  <c:v>10 &lt;= Score &lt; 20</c:v>
                </c:pt>
                <c:pt idx="2">
                  <c:v>20 &lt;= Score &lt; 30</c:v>
                </c:pt>
                <c:pt idx="3">
                  <c:v>30 &lt;= Score &lt; 40</c:v>
                </c:pt>
                <c:pt idx="4">
                  <c:v>40 &lt;= Score &lt; 50</c:v>
                </c:pt>
                <c:pt idx="5">
                  <c:v>50 &lt;= Score &lt; 60</c:v>
                </c:pt>
                <c:pt idx="6">
                  <c:v>60 &lt;= Score &lt; 70</c:v>
                </c:pt>
                <c:pt idx="7">
                  <c:v>70 &lt;= Score &lt; 80</c:v>
                </c:pt>
                <c:pt idx="8">
                  <c:v>80 &lt;= Score &lt; 90</c:v>
                </c:pt>
                <c:pt idx="9">
                  <c:v>90 &lt;= Score &lt; 100</c:v>
                </c:pt>
                <c:pt idx="10">
                  <c:v>100 &lt;= Score &lt; 110</c:v>
                </c:pt>
              </c:strCache>
            </c:strRef>
          </c:cat>
          <c:val>
            <c:numRef>
              <c:f>'Formulas (an)'!$J$80:$J$90</c:f>
              <c:numCache>
                <c:formatCode>General</c:formatCode>
                <c:ptCount val="11"/>
                <c:pt idx="0">
                  <c:v>71</c:v>
                </c:pt>
                <c:pt idx="1">
                  <c:v>61</c:v>
                </c:pt>
                <c:pt idx="2">
                  <c:v>72</c:v>
                </c:pt>
                <c:pt idx="3">
                  <c:v>183</c:v>
                </c:pt>
                <c:pt idx="4">
                  <c:v>219</c:v>
                </c:pt>
                <c:pt idx="5">
                  <c:v>247</c:v>
                </c:pt>
                <c:pt idx="6">
                  <c:v>475</c:v>
                </c:pt>
                <c:pt idx="7">
                  <c:v>582</c:v>
                </c:pt>
                <c:pt idx="8">
                  <c:v>194</c:v>
                </c:pt>
                <c:pt idx="9">
                  <c:v>81</c:v>
                </c:pt>
                <c:pt idx="10">
                  <c:v>8</c:v>
                </c:pt>
              </c:numCache>
            </c:numRef>
          </c:val>
          <c:extLst>
            <c:ext xmlns:c16="http://schemas.microsoft.com/office/drawing/2014/chart" uri="{C3380CC4-5D6E-409C-BE32-E72D297353CC}">
              <c16:uniqueId val="{00000016-5141-47FF-9C80-AB440873BD41}"/>
            </c:ext>
          </c:extLst>
        </c:ser>
        <c:dLbls>
          <c:showLegendKey val="0"/>
          <c:showVal val="0"/>
          <c:showCatName val="0"/>
          <c:showSerName val="0"/>
          <c:showPercent val="0"/>
          <c:showBubbleSize val="0"/>
        </c:dLbls>
        <c:gapWidth val="0"/>
        <c:overlap val="-27"/>
        <c:axId val="866151024"/>
        <c:axId val="866151584"/>
      </c:barChart>
      <c:catAx>
        <c:axId val="8661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51584"/>
        <c:crosses val="autoZero"/>
        <c:auto val="1"/>
        <c:lblAlgn val="ctr"/>
        <c:lblOffset val="100"/>
        <c:noMultiLvlLbl val="0"/>
      </c:catAx>
      <c:valAx>
        <c:axId val="866151584"/>
        <c:scaling>
          <c:orientation val="minMax"/>
        </c:scaling>
        <c:delete val="1"/>
        <c:axPos val="l"/>
        <c:numFmt formatCode="General" sourceLinked="1"/>
        <c:majorTickMark val="none"/>
        <c:minorTickMark val="none"/>
        <c:tickLblPos val="nextTo"/>
        <c:crossAx val="86615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[Excel2013StatisticsChapter00.xlsx]ChartPractice(an)!PivotTable30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1"/>
        <c:ser>
          <c:idx val="0"/>
          <c:order val="0"/>
          <c:tx>
            <c:strRef>
              <c:f>'ChartPractice(an)'!$B$3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073-4416-B849-2D6ED3FD6BC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073-4416-B849-2D6ED3FD6BC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073-4416-B849-2D6ED3FD6BC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073-4416-B849-2D6ED3FD6B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'ChartPractice(an)'!$A$4:$A$7</c:f>
              <c:strCache>
                <c:ptCount val="4"/>
                <c:pt idx="0">
                  <c:v>June</c:v>
                </c:pt>
                <c:pt idx="1">
                  <c:v>Chin</c:v>
                </c:pt>
                <c:pt idx="2">
                  <c:v>Freddy</c:v>
                </c:pt>
                <c:pt idx="3">
                  <c:v>Gigi</c:v>
                </c:pt>
              </c:strCache>
            </c:strRef>
          </c:cat>
          <c:val>
            <c:numRef>
              <c:f>'ChartPractice(an)'!$B$4:$B$7</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C073-4416-B849-2D6ED3FD6BC7}"/>
            </c:ext>
          </c:extLst>
        </c:ser>
        <c:dLbls>
          <c:dLblPos val="outEnd"/>
          <c:showLegendKey val="0"/>
          <c:showVal val="1"/>
          <c:showCatName val="0"/>
          <c:showSerName val="0"/>
          <c:showPercent val="0"/>
          <c:showBubbleSize val="0"/>
        </c:dLbls>
        <c:gapWidth val="219"/>
        <c:overlap val="-27"/>
        <c:axId val="866153824"/>
        <c:axId val="866154384"/>
      </c:barChart>
      <c:catAx>
        <c:axId val="86615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54384"/>
        <c:crosses val="autoZero"/>
        <c:auto val="1"/>
        <c:lblAlgn val="ctr"/>
        <c:lblOffset val="100"/>
        <c:noMultiLvlLbl val="0"/>
      </c:catAx>
      <c:valAx>
        <c:axId val="866154384"/>
        <c:scaling>
          <c:orientation val="minMax"/>
        </c:scaling>
        <c:delete val="1"/>
        <c:axPos val="l"/>
        <c:numFmt formatCode="&quot;$&quot;#,##0" sourceLinked="1"/>
        <c:majorTickMark val="none"/>
        <c:minorTickMark val="none"/>
        <c:tickLblPos val="nextTo"/>
        <c:crossAx val="86615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[Excel2013StatisticsChapter00.xlsx]ChartPractice(an)!PivotTable30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bar"/>
        <c:grouping val="clustered"/>
        <c:varyColors val="1"/>
        <c:ser>
          <c:idx val="0"/>
          <c:order val="0"/>
          <c:tx>
            <c:strRef>
              <c:f>'ChartPractice(an)'!$B$3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90B-4A3D-B961-D2E118607A7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90B-4A3D-B961-D2E118607A7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90B-4A3D-B961-D2E118607A7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90B-4A3D-B961-D2E118607A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'ChartPractice(an)'!$A$4:$A$7</c:f>
              <c:strCache>
                <c:ptCount val="4"/>
                <c:pt idx="0">
                  <c:v>June</c:v>
                </c:pt>
                <c:pt idx="1">
                  <c:v>Chin</c:v>
                </c:pt>
                <c:pt idx="2">
                  <c:v>Freddy</c:v>
                </c:pt>
                <c:pt idx="3">
                  <c:v>Gigi</c:v>
                </c:pt>
              </c:strCache>
            </c:strRef>
          </c:cat>
          <c:val>
            <c:numRef>
              <c:f>'ChartPractice(an)'!$B$4:$B$7</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C90B-4A3D-B961-D2E118607A7F}"/>
            </c:ext>
          </c:extLst>
        </c:ser>
        <c:dLbls>
          <c:dLblPos val="outEnd"/>
          <c:showLegendKey val="0"/>
          <c:showVal val="1"/>
          <c:showCatName val="0"/>
          <c:showSerName val="0"/>
          <c:showPercent val="0"/>
          <c:showBubbleSize val="0"/>
        </c:dLbls>
        <c:gapWidth val="64"/>
        <c:axId val="866156624"/>
        <c:axId val="866157184"/>
      </c:barChart>
      <c:catAx>
        <c:axId val="86615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57184"/>
        <c:crosses val="autoZero"/>
        <c:auto val="1"/>
        <c:lblAlgn val="ctr"/>
        <c:lblOffset val="100"/>
        <c:noMultiLvlLbl val="0"/>
      </c:catAx>
      <c:valAx>
        <c:axId val="866157184"/>
        <c:scaling>
          <c:orientation val="minMax"/>
        </c:scaling>
        <c:delete val="1"/>
        <c:axPos val="b"/>
        <c:numFmt formatCode="&quot;$&quot;#,##0" sourceLinked="1"/>
        <c:majorTickMark val="none"/>
        <c:minorTickMark val="none"/>
        <c:tickLblPos val="nextTo"/>
        <c:crossAx val="86615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[Excel2013StatisticsChapter00.xlsx]ChartPractice(an)!PivotTable30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'ChartPractice(an)'!$B$3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665-41D5-B1D8-648A4818095D}"/>
              </c:ext>
            </c:extLst>
          </c:dPt>
          <c:dPt>
            <c:idx val="1"/>
            <c:bubble3D val="0"/>
            <c:spPr>
              <a:solidFill>
                <a:schemeClr val="accent2"/>
              </a:solidFill>
              <a:ln>
                <a:noFill/>
              </a:ln>
              <a:effectLst/>
            </c:spPr>
            <c:extLst>
              <c:ext xmlns:c16="http://schemas.microsoft.com/office/drawing/2014/chart" uri="{C3380CC4-5D6E-409C-BE32-E72D297353CC}">
                <c16:uniqueId val="{00000003-1665-41D5-B1D8-648A4818095D}"/>
              </c:ext>
            </c:extLst>
          </c:dPt>
          <c:dPt>
            <c:idx val="2"/>
            <c:bubble3D val="0"/>
            <c:spPr>
              <a:solidFill>
                <a:schemeClr val="accent3"/>
              </a:solidFill>
              <a:ln>
                <a:noFill/>
              </a:ln>
              <a:effectLst/>
            </c:spPr>
            <c:extLst>
              <c:ext xmlns:c16="http://schemas.microsoft.com/office/drawing/2014/chart" uri="{C3380CC4-5D6E-409C-BE32-E72D297353CC}">
                <c16:uniqueId val="{00000005-1665-41D5-B1D8-648A4818095D}"/>
              </c:ext>
            </c:extLst>
          </c:dPt>
          <c:dPt>
            <c:idx val="3"/>
            <c:bubble3D val="0"/>
            <c:spPr>
              <a:solidFill>
                <a:schemeClr val="accent4"/>
              </a:solidFill>
              <a:ln>
                <a:noFill/>
              </a:ln>
              <a:effectLst/>
            </c:spPr>
            <c:extLst>
              <c:ext xmlns:c16="http://schemas.microsoft.com/office/drawing/2014/chart" uri="{C3380CC4-5D6E-409C-BE32-E72D297353CC}">
                <c16:uniqueId val="{00000007-1665-41D5-B1D8-648A481809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'ChartPractice(an)'!$A$4:$A$7</c:f>
              <c:strCache>
                <c:ptCount val="4"/>
                <c:pt idx="0">
                  <c:v>June</c:v>
                </c:pt>
                <c:pt idx="1">
                  <c:v>Chin</c:v>
                </c:pt>
                <c:pt idx="2">
                  <c:v>Freddy</c:v>
                </c:pt>
                <c:pt idx="3">
                  <c:v>Gigi</c:v>
                </c:pt>
              </c:strCache>
            </c:strRef>
          </c:cat>
          <c:val>
            <c:numRef>
              <c:f>'ChartPractice(an)'!$B$4:$B$7</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1665-41D5-B1D8-648A4818095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[Excel2013StatisticsChapter00.xlsx]Charts!PivotTable1</c:name>
    <c:fmtId val="26"/>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col"/>
        <c:grouping val="clustered"/>
        <c:varyColors val="1"/>
        <c:ser>
          <c:idx val="0"/>
          <c:order val="0"/>
          <c:tx>
            <c:strRef>
              <c:f>Charts!$A$50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735-4E8E-904D-EDD3DCD7973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735-4E8E-904D-EDD3DCD7973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735-4E8E-904D-EDD3DCD7973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735-4E8E-904D-EDD3DCD797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Charts!$A$50</c:f>
              <c:strCache>
                <c:ptCount val="4"/>
                <c:pt idx="0">
                  <c:v>June</c:v>
                </c:pt>
                <c:pt idx="1">
                  <c:v>Chin</c:v>
                </c:pt>
                <c:pt idx="2">
                  <c:v>Freddy</c:v>
                </c:pt>
                <c:pt idx="3">
                  <c:v>Gigi</c:v>
                </c:pt>
              </c:strCache>
            </c:strRef>
          </c:cat>
          <c:val>
            <c:numRef>
              <c:f>Charts!$A$50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A735-4E8E-904D-EDD3DCD79739}"/>
            </c:ext>
          </c:extLst>
        </c:ser>
        <c:dLbls>
          <c:showLegendKey val="0"/>
          <c:showVal val="0"/>
          <c:showCatName val="0"/>
          <c:showSerName val="0"/>
          <c:showPercent val="0"/>
          <c:showBubbleSize val="0"/>
        </c:dLbls>
        <c:gapWidth val="219"/>
        <c:overlap val="-27"/>
        <c:axId val="866161104"/>
        <c:axId val="866161664"/>
      </c:barChart>
      <c:catAx>
        <c:axId val="86616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61664"/>
        <c:crosses val="autoZero"/>
        <c:auto val="1"/>
        <c:lblAlgn val="ctr"/>
        <c:lblOffset val="100"/>
        <c:noMultiLvlLbl val="0"/>
      </c:catAx>
      <c:valAx>
        <c:axId val="866161664"/>
        <c:scaling>
          <c:orientation val="minMax"/>
        </c:scaling>
        <c:delete val="1"/>
        <c:axPos val="l"/>
        <c:numFmt formatCode="&quot;$&quot;#,##0" sourceLinked="1"/>
        <c:majorTickMark val="none"/>
        <c:minorTickMark val="none"/>
        <c:tickLblPos val="nextTo"/>
        <c:crossAx val="86616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[Excel2013StatisticsChapter00.xlsx]Charts!PivotTable1</c:name>
    <c:fmtId val="27"/>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barChart>
        <c:barDir val="bar"/>
        <c:grouping val="clustered"/>
        <c:varyColors val="1"/>
        <c:ser>
          <c:idx val="0"/>
          <c:order val="0"/>
          <c:tx>
            <c:strRef>
              <c:f>Charts!$A$50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7D7-4E39-8837-33B9C558141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7D7-4E39-8837-33B9C558141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7D7-4E39-8837-33B9C558141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7D7-4E39-8837-33B9C55814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Charts!$A$50</c:f>
              <c:strCache>
                <c:ptCount val="4"/>
                <c:pt idx="0">
                  <c:v>June</c:v>
                </c:pt>
                <c:pt idx="1">
                  <c:v>Chin</c:v>
                </c:pt>
                <c:pt idx="2">
                  <c:v>Freddy</c:v>
                </c:pt>
                <c:pt idx="3">
                  <c:v>Gigi</c:v>
                </c:pt>
              </c:strCache>
            </c:strRef>
          </c:cat>
          <c:val>
            <c:numRef>
              <c:f>Charts!$A$50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D7D7-4E39-8837-33B9C558141D}"/>
            </c:ext>
          </c:extLst>
        </c:ser>
        <c:dLbls>
          <c:showLegendKey val="0"/>
          <c:showVal val="0"/>
          <c:showCatName val="0"/>
          <c:showSerName val="0"/>
          <c:showPercent val="0"/>
          <c:showBubbleSize val="0"/>
        </c:dLbls>
        <c:gapWidth val="219"/>
        <c:axId val="866163904"/>
        <c:axId val="165479056"/>
      </c:barChart>
      <c:catAx>
        <c:axId val="86616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9056"/>
        <c:crosses val="autoZero"/>
        <c:auto val="1"/>
        <c:lblAlgn val="ctr"/>
        <c:lblOffset val="100"/>
        <c:noMultiLvlLbl val="0"/>
      </c:catAx>
      <c:valAx>
        <c:axId val="165479056"/>
        <c:scaling>
          <c:orientation val="minMax"/>
        </c:scaling>
        <c:delete val="1"/>
        <c:axPos val="b"/>
        <c:numFmt formatCode="&quot;$&quot;#,##0" sourceLinked="1"/>
        <c:majorTickMark val="none"/>
        <c:minorTickMark val="none"/>
        <c:tickLblPos val="nextTo"/>
        <c:crossAx val="866163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[Excel2013StatisticsChapter00.xlsx]Charts!PivotTable1</c:name>
    <c:fmtId val="28"/>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pieChart>
        <c:varyColors val="1"/>
        <c:ser>
          <c:idx val="0"/>
          <c:order val="0"/>
          <c:tx>
            <c:strRef>
              <c:f>Charts!$A$50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46E-4D43-B51F-BB90660EB815}"/>
              </c:ext>
            </c:extLst>
          </c:dPt>
          <c:dPt>
            <c:idx val="1"/>
            <c:bubble3D val="0"/>
            <c:spPr>
              <a:solidFill>
                <a:schemeClr val="accent2"/>
              </a:solidFill>
              <a:ln>
                <a:noFill/>
              </a:ln>
              <a:effectLst/>
            </c:spPr>
            <c:extLst>
              <c:ext xmlns:c16="http://schemas.microsoft.com/office/drawing/2014/chart" uri="{C3380CC4-5D6E-409C-BE32-E72D297353CC}">
                <c16:uniqueId val="{00000003-746E-4D43-B51F-BB90660EB815}"/>
              </c:ext>
            </c:extLst>
          </c:dPt>
          <c:dPt>
            <c:idx val="2"/>
            <c:bubble3D val="0"/>
            <c:spPr>
              <a:solidFill>
                <a:schemeClr val="accent3"/>
              </a:solidFill>
              <a:ln>
                <a:noFill/>
              </a:ln>
              <a:effectLst/>
            </c:spPr>
            <c:extLst>
              <c:ext xmlns:c16="http://schemas.microsoft.com/office/drawing/2014/chart" uri="{C3380CC4-5D6E-409C-BE32-E72D297353CC}">
                <c16:uniqueId val="{00000005-746E-4D43-B51F-BB90660EB815}"/>
              </c:ext>
            </c:extLst>
          </c:dPt>
          <c:dPt>
            <c:idx val="3"/>
            <c:bubble3D val="0"/>
            <c:spPr>
              <a:solidFill>
                <a:schemeClr val="accent4"/>
              </a:solidFill>
              <a:ln>
                <a:noFill/>
              </a:ln>
              <a:effectLst/>
            </c:spPr>
            <c:extLst>
              <c:ext xmlns:c16="http://schemas.microsoft.com/office/drawing/2014/chart" uri="{C3380CC4-5D6E-409C-BE32-E72D297353CC}">
                <c16:uniqueId val="{00000007-746E-4D43-B51F-BB90660EB8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Charts!$A$50</c:f>
              <c:strCache>
                <c:ptCount val="4"/>
                <c:pt idx="0">
                  <c:v>June</c:v>
                </c:pt>
                <c:pt idx="1">
                  <c:v>Chin</c:v>
                </c:pt>
                <c:pt idx="2">
                  <c:v>Freddy</c:v>
                </c:pt>
                <c:pt idx="3">
                  <c:v>Gigi</c:v>
                </c:pt>
              </c:strCache>
            </c:strRef>
          </c:cat>
          <c:val>
            <c:numRef>
              <c:f>Charts!$A$50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746E-4D43-B51F-BB90660EB81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1" Type="http://schemas.openxmlformats.org/officeDocument/2006/relationships/image" Target="../media/image2.jpg"/></Relationships>
</file>

<file path=xl/diagrams/_rels/data2.xml.rels><?xml version="1.0" encoding="UTF-8" standalone="yes"?>
<Relationships xmlns="http://schemas.openxmlformats.org/package/2006/relationships"><Relationship Id="rId1" Type="http://schemas.openxmlformats.org/officeDocument/2006/relationships/image" Target="../media/image2.jpg"/></Relationships>
</file>

<file path=xl/diagrams/_rels/drawing1.xml.rels><?xml version="1.0" encoding="UTF-8" standalone="yes"?>
<Relationships xmlns="http://schemas.openxmlformats.org/package/2006/relationships"><Relationship Id="rId1" Type="http://schemas.openxmlformats.org/officeDocument/2006/relationships/image" Target="../media/image2.jpg"/></Relationships>
</file>

<file path=xl/diagrams/_rels/drawing2.xml.rels><?xml version="1.0" encoding="UTF-8" standalone="yes"?>
<Relationships xmlns="http://schemas.openxmlformats.org/package/2006/relationships"><Relationship Id="rId1" Type="http://schemas.openxmlformats.org/officeDocument/2006/relationships/image" Target="../media/image2.jpg"/></Relationships>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7CA711B-446A-48C2-B55F-418B7E392B04}" type="doc">
      <dgm:prSet loTypeId="urn:microsoft.com/office/officeart/2008/layout/PictureAccentList" loCatId="list" qsTypeId="urn:microsoft.com/office/officeart/2005/8/quickstyle/simple1" qsCatId="simple" csTypeId="urn:microsoft.com/office/officeart/2005/8/colors/accent0_3" csCatId="mainScheme" phldr="1"/>
      <dgm:spPr/>
      <dgm:t>
        <a:bodyPr/>
        <a:lstStyle/>
        <a:p>
          <a:endParaRPr lang="en-US"/>
        </a:p>
      </dgm:t>
    </dgm:pt>
    <dgm:pt modelId="{3287E49C-8291-4FA5-9F47-AD4E6D4C057A}">
      <dgm:prSet phldrT="[Text]"/>
      <dgm:spPr>
        <a:solidFill>
          <a:srgbClr val="002060"/>
        </a:solidFill>
      </dgm:spPr>
      <dgm:t>
        <a:bodyPr/>
        <a:lstStyle/>
        <a:p>
          <a:r>
            <a:rPr lang="en-US"/>
            <a:t>Excel’s Golden Rule:</a:t>
          </a:r>
        </a:p>
      </dgm:t>
    </dgm:pt>
    <dgm:pt modelId="{FA137839-734C-44F9-82F9-959CA5750683}" type="parTrans" cxnId="{F11B37A2-38D6-420D-B04A-CFA9239D76C5}">
      <dgm:prSet/>
      <dgm:spPr/>
      <dgm:t>
        <a:bodyPr/>
        <a:lstStyle/>
        <a:p>
          <a:endParaRPr lang="en-US"/>
        </a:p>
      </dgm:t>
    </dgm:pt>
    <dgm:pt modelId="{7FB451A1-E27E-4F7F-9070-34FFA76E7AA1}" type="sibTrans" cxnId="{F11B37A2-38D6-420D-B04A-CFA9239D76C5}">
      <dgm:prSet/>
      <dgm:spPr/>
      <dgm:t>
        <a:bodyPr/>
        <a:lstStyle/>
        <a:p>
          <a:endParaRPr lang="en-US"/>
        </a:p>
      </dgm:t>
    </dgm:pt>
    <dgm:pt modelId="{1D89D391-22E0-4318-86F5-EA0C8BF496CC}">
      <dgm:prSet phldrT="[Text]"/>
      <dgm:spPr>
        <a:solidFill>
          <a:srgbClr val="002060"/>
        </a:solidFill>
      </dgm:spPr>
      <dgm:t>
        <a:bodyPr/>
        <a:lstStyle/>
        <a:p>
          <a:r>
            <a:rPr lang="en-US"/>
            <a:t>If a formula input can change, put it into a cell and refer to it in the formula with a cell reference.</a:t>
          </a:r>
        </a:p>
      </dgm:t>
    </dgm:pt>
    <dgm:pt modelId="{66352A8A-6E3A-4210-8ADD-526578B3D492}" type="parTrans" cxnId="{4B42C44E-65E0-4D54-9A4C-2F7E4C5B67F1}">
      <dgm:prSet/>
      <dgm:spPr/>
      <dgm:t>
        <a:bodyPr/>
        <a:lstStyle/>
        <a:p>
          <a:endParaRPr lang="en-US"/>
        </a:p>
      </dgm:t>
    </dgm:pt>
    <dgm:pt modelId="{CD745BA4-5607-41D7-B6EA-26CCE681F285}" type="sibTrans" cxnId="{4B42C44E-65E0-4D54-9A4C-2F7E4C5B67F1}">
      <dgm:prSet/>
      <dgm:spPr/>
      <dgm:t>
        <a:bodyPr/>
        <a:lstStyle/>
        <a:p>
          <a:endParaRPr lang="en-US"/>
        </a:p>
      </dgm:t>
    </dgm:pt>
    <dgm:pt modelId="{F3A7C5F3-CD5C-4732-8358-EF2E00438B86}">
      <dgm:prSet phldrT="[Text]"/>
      <dgm:spPr>
        <a:solidFill>
          <a:srgbClr val="002060"/>
        </a:solidFill>
      </dgm:spPr>
      <dgm:t>
        <a:bodyPr/>
        <a:lstStyle/>
        <a:p>
          <a:r>
            <a:rPr lang="en-US"/>
            <a:t>If it will not change, you can type it into a formula.</a:t>
          </a:r>
        </a:p>
      </dgm:t>
    </dgm:pt>
    <dgm:pt modelId="{F63E67A8-AD94-4CC6-8A4C-95906C21DCFE}" type="parTrans" cxnId="{57A7E723-475C-4224-ACDA-353EEF20B67D}">
      <dgm:prSet/>
      <dgm:spPr/>
      <dgm:t>
        <a:bodyPr/>
        <a:lstStyle/>
        <a:p>
          <a:endParaRPr lang="en-US"/>
        </a:p>
      </dgm:t>
    </dgm:pt>
    <dgm:pt modelId="{89E0BC53-35C4-4FC2-96E9-857EDC6E6CFF}" type="sibTrans" cxnId="{57A7E723-475C-4224-ACDA-353EEF20B67D}">
      <dgm:prSet/>
      <dgm:spPr/>
      <dgm:t>
        <a:bodyPr/>
        <a:lstStyle/>
        <a:p>
          <a:endParaRPr lang="en-US"/>
        </a:p>
      </dgm:t>
    </dgm:pt>
    <dgm:pt modelId="{6A884572-3002-4381-9011-53A76BAEE0F3}">
      <dgm:prSet phldrT="[Text]"/>
      <dgm:spPr>
        <a:solidFill>
          <a:srgbClr val="002060"/>
        </a:solidFill>
      </dgm:spPr>
      <dgm:t>
        <a:bodyPr/>
        <a:lstStyle/>
        <a:p>
          <a:r>
            <a:rPr lang="en-US"/>
            <a:t>ALWAYS LABEL YOUR FORMULA INPUTS!</a:t>
          </a:r>
        </a:p>
      </dgm:t>
    </dgm:pt>
    <dgm:pt modelId="{435F2FC6-65A5-4711-A2E8-35C09E39BA2F}" type="parTrans" cxnId="{16010291-A691-40F1-9D54-10C6DABFFC0D}">
      <dgm:prSet/>
      <dgm:spPr/>
      <dgm:t>
        <a:bodyPr/>
        <a:lstStyle/>
        <a:p>
          <a:endParaRPr lang="en-US"/>
        </a:p>
      </dgm:t>
    </dgm:pt>
    <dgm:pt modelId="{BBBE99C8-906E-4212-B769-E53B4D8892F6}" type="sibTrans" cxnId="{16010291-A691-40F1-9D54-10C6DABFFC0D}">
      <dgm:prSet/>
      <dgm:spPr/>
      <dgm:t>
        <a:bodyPr/>
        <a:lstStyle/>
        <a:p>
          <a:endParaRPr lang="en-US"/>
        </a:p>
      </dgm:t>
    </dgm:pt>
    <dgm:pt modelId="{1E9F2A6E-23D1-472C-A826-42E6923472FA}" type="pres">
      <dgm:prSet presAssocID="{D7CA711B-446A-48C2-B55F-418B7E392B04}" presName="layout" presStyleCnt="0">
        <dgm:presLayoutVars>
          <dgm:chMax/>
          <dgm:chPref/>
          <dgm:dir/>
          <dgm:animOne val="branch"/>
          <dgm:animLvl val="lvl"/>
          <dgm:resizeHandles/>
        </dgm:presLayoutVars>
      </dgm:prSet>
      <dgm:spPr/>
    </dgm:pt>
    <dgm:pt modelId="{B06543A4-FCE6-4B18-A1DE-F4DAB2237ADE}" type="pres">
      <dgm:prSet presAssocID="{3287E49C-8291-4FA5-9F47-AD4E6D4C057A}" presName="root" presStyleCnt="0">
        <dgm:presLayoutVars>
          <dgm:chMax/>
          <dgm:chPref val="4"/>
        </dgm:presLayoutVars>
      </dgm:prSet>
      <dgm:spPr/>
    </dgm:pt>
    <dgm:pt modelId="{C67457B5-60BF-49CD-BD8D-D14F72DA6AA7}" type="pres">
      <dgm:prSet presAssocID="{3287E49C-8291-4FA5-9F47-AD4E6D4C057A}" presName="rootComposite" presStyleCnt="0">
        <dgm:presLayoutVars/>
      </dgm:prSet>
      <dgm:spPr/>
    </dgm:pt>
    <dgm:pt modelId="{BE2AC3DF-B615-4F0A-82BD-1159F4530D03}" type="pres">
      <dgm:prSet presAssocID="{3287E49C-8291-4FA5-9F47-AD4E6D4C057A}" presName="rootText" presStyleLbl="node0" presStyleIdx="0" presStyleCnt="1">
        <dgm:presLayoutVars>
          <dgm:chMax/>
          <dgm:chPref val="4"/>
        </dgm:presLayoutVars>
      </dgm:prSet>
      <dgm:spPr/>
    </dgm:pt>
    <dgm:pt modelId="{C0AB0970-CDB0-47B7-80E6-58E194577B90}" type="pres">
      <dgm:prSet presAssocID="{3287E49C-8291-4FA5-9F47-AD4E6D4C057A}" presName="childShape" presStyleCnt="0">
        <dgm:presLayoutVars>
          <dgm:chMax val="0"/>
          <dgm:chPref val="0"/>
        </dgm:presLayoutVars>
      </dgm:prSet>
      <dgm:spPr/>
    </dgm:pt>
    <dgm:pt modelId="{74123BA9-41D6-4857-BF35-EAB35C9B4EB7}" type="pres">
      <dgm:prSet presAssocID="{1D89D391-22E0-4318-86F5-EA0C8BF496CC}" presName="childComposite" presStyleCnt="0">
        <dgm:presLayoutVars>
          <dgm:chMax val="0"/>
          <dgm:chPref val="0"/>
        </dgm:presLayoutVars>
      </dgm:prSet>
      <dgm:spPr/>
    </dgm:pt>
    <dgm:pt modelId="{5680A75F-86DE-4DE3-A9D9-F1ECAE05324F}" type="pres">
      <dgm:prSet presAssocID="{1D89D391-22E0-4318-86F5-EA0C8BF496CC}" presName="Image" presStyleLbl="node1" presStyleIdx="0" presStyleCnt="3"/>
      <dgm:spPr>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dgm:spPr>
    </dgm:pt>
    <dgm:pt modelId="{19A4D43A-DA37-4935-885E-EBEEDEBF2AB9}" type="pres">
      <dgm:prSet presAssocID="{1D89D391-22E0-4318-86F5-EA0C8BF496CC}" presName="childText" presStyleLbl="lnNode1" presStyleIdx="0" presStyleCnt="3">
        <dgm:presLayoutVars>
          <dgm:chMax val="0"/>
          <dgm:chPref val="0"/>
          <dgm:bulletEnabled val="1"/>
        </dgm:presLayoutVars>
      </dgm:prSet>
      <dgm:spPr/>
    </dgm:pt>
    <dgm:pt modelId="{0561A48E-CF9B-418C-AA21-9AFA8226F4A1}" type="pres">
      <dgm:prSet presAssocID="{F3A7C5F3-CD5C-4732-8358-EF2E00438B86}" presName="childComposite" presStyleCnt="0">
        <dgm:presLayoutVars>
          <dgm:chMax val="0"/>
          <dgm:chPref val="0"/>
        </dgm:presLayoutVars>
      </dgm:prSet>
      <dgm:spPr/>
    </dgm:pt>
    <dgm:pt modelId="{5EE670C8-2AE3-42C8-852F-EEE30C93025E}" type="pres">
      <dgm:prSet presAssocID="{F3A7C5F3-CD5C-4732-8358-EF2E00438B86}" presName="Image" presStyleLbl="node1" presStyleIdx="1" presStyleCnt="3"/>
      <dgm:spPr>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dgm:spPr>
    </dgm:pt>
    <dgm:pt modelId="{D19A194F-7E57-4D3B-BF33-D7633EFC438F}" type="pres">
      <dgm:prSet presAssocID="{F3A7C5F3-CD5C-4732-8358-EF2E00438B86}" presName="childText" presStyleLbl="lnNode1" presStyleIdx="1" presStyleCnt="3">
        <dgm:presLayoutVars>
          <dgm:chMax val="0"/>
          <dgm:chPref val="0"/>
          <dgm:bulletEnabled val="1"/>
        </dgm:presLayoutVars>
      </dgm:prSet>
      <dgm:spPr/>
    </dgm:pt>
    <dgm:pt modelId="{F235A9EB-3CF6-4F17-98D2-93BE2544F123}" type="pres">
      <dgm:prSet presAssocID="{6A884572-3002-4381-9011-53A76BAEE0F3}" presName="childComposite" presStyleCnt="0">
        <dgm:presLayoutVars>
          <dgm:chMax val="0"/>
          <dgm:chPref val="0"/>
        </dgm:presLayoutVars>
      </dgm:prSet>
      <dgm:spPr/>
    </dgm:pt>
    <dgm:pt modelId="{2138CA67-92BA-43F2-B748-75A0EB34C5C0}" type="pres">
      <dgm:prSet presAssocID="{6A884572-3002-4381-9011-53A76BAEE0F3}" presName="Image" presStyleLbl="node1" presStyleIdx="2" presStyleCnt="3"/>
      <dgm:spPr>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dgm:spPr>
    </dgm:pt>
    <dgm:pt modelId="{0FF7897D-FB90-41A8-BA72-ABA1404D0300}" type="pres">
      <dgm:prSet presAssocID="{6A884572-3002-4381-9011-53A76BAEE0F3}" presName="childText" presStyleLbl="lnNode1" presStyleIdx="2" presStyleCnt="3">
        <dgm:presLayoutVars>
          <dgm:chMax val="0"/>
          <dgm:chPref val="0"/>
          <dgm:bulletEnabled val="1"/>
        </dgm:presLayoutVars>
      </dgm:prSet>
      <dgm:spPr/>
    </dgm:pt>
  </dgm:ptLst>
  <dgm:cxnLst>
    <dgm:cxn modelId="{57A7E723-475C-4224-ACDA-353EEF20B67D}" srcId="{3287E49C-8291-4FA5-9F47-AD4E6D4C057A}" destId="{F3A7C5F3-CD5C-4732-8358-EF2E00438B86}" srcOrd="1" destOrd="0" parTransId="{F63E67A8-AD94-4CC6-8A4C-95906C21DCFE}" sibTransId="{89E0BC53-35C4-4FC2-96E9-857EDC6E6CFF}"/>
    <dgm:cxn modelId="{E7DD5932-BCA9-4AE5-ADE5-326FFC0B9672}" type="presOf" srcId="{F3A7C5F3-CD5C-4732-8358-EF2E00438B86}" destId="{D19A194F-7E57-4D3B-BF33-D7633EFC438F}" srcOrd="0" destOrd="0" presId="urn:microsoft.com/office/officeart/2008/layout/PictureAccentList"/>
    <dgm:cxn modelId="{18E7165E-E660-46DA-9AA5-3D1CBA478079}" type="presOf" srcId="{3287E49C-8291-4FA5-9F47-AD4E6D4C057A}" destId="{BE2AC3DF-B615-4F0A-82BD-1159F4530D03}" srcOrd="0" destOrd="0" presId="urn:microsoft.com/office/officeart/2008/layout/PictureAccentList"/>
    <dgm:cxn modelId="{4B42C44E-65E0-4D54-9A4C-2F7E4C5B67F1}" srcId="{3287E49C-8291-4FA5-9F47-AD4E6D4C057A}" destId="{1D89D391-22E0-4318-86F5-EA0C8BF496CC}" srcOrd="0" destOrd="0" parTransId="{66352A8A-6E3A-4210-8ADD-526578B3D492}" sibTransId="{CD745BA4-5607-41D7-B6EA-26CCE681F285}"/>
    <dgm:cxn modelId="{7ED62187-88A4-496F-8EFC-9FAC6B5708D0}" type="presOf" srcId="{6A884572-3002-4381-9011-53A76BAEE0F3}" destId="{0FF7897D-FB90-41A8-BA72-ABA1404D0300}" srcOrd="0" destOrd="0" presId="urn:microsoft.com/office/officeart/2008/layout/PictureAccentList"/>
    <dgm:cxn modelId="{16010291-A691-40F1-9D54-10C6DABFFC0D}" srcId="{3287E49C-8291-4FA5-9F47-AD4E6D4C057A}" destId="{6A884572-3002-4381-9011-53A76BAEE0F3}" srcOrd="2" destOrd="0" parTransId="{435F2FC6-65A5-4711-A2E8-35C09E39BA2F}" sibTransId="{BBBE99C8-906E-4212-B769-E53B4D8892F6}"/>
    <dgm:cxn modelId="{F11B37A2-38D6-420D-B04A-CFA9239D76C5}" srcId="{D7CA711B-446A-48C2-B55F-418B7E392B04}" destId="{3287E49C-8291-4FA5-9F47-AD4E6D4C057A}" srcOrd="0" destOrd="0" parTransId="{FA137839-734C-44F9-82F9-959CA5750683}" sibTransId="{7FB451A1-E27E-4F7F-9070-34FFA76E7AA1}"/>
    <dgm:cxn modelId="{9DB85ABD-7FB1-43B3-A18B-050DCC97F171}" type="presOf" srcId="{1D89D391-22E0-4318-86F5-EA0C8BF496CC}" destId="{19A4D43A-DA37-4935-885E-EBEEDEBF2AB9}" srcOrd="0" destOrd="0" presId="urn:microsoft.com/office/officeart/2008/layout/PictureAccentList"/>
    <dgm:cxn modelId="{083025DC-1BC9-45E2-8685-0C33AF60E4F2}" type="presOf" srcId="{D7CA711B-446A-48C2-B55F-418B7E392B04}" destId="{1E9F2A6E-23D1-472C-A826-42E6923472FA}" srcOrd="0" destOrd="0" presId="urn:microsoft.com/office/officeart/2008/layout/PictureAccentList"/>
    <dgm:cxn modelId="{73411857-ABA7-4F04-878B-FBB267CB917F}" type="presParOf" srcId="{1E9F2A6E-23D1-472C-A826-42E6923472FA}" destId="{B06543A4-FCE6-4B18-A1DE-F4DAB2237ADE}" srcOrd="0" destOrd="0" presId="urn:microsoft.com/office/officeart/2008/layout/PictureAccentList"/>
    <dgm:cxn modelId="{1094D8B3-6D3C-4A34-A427-C8DA8F35FEEC}" type="presParOf" srcId="{B06543A4-FCE6-4B18-A1DE-F4DAB2237ADE}" destId="{C67457B5-60BF-49CD-BD8D-D14F72DA6AA7}" srcOrd="0" destOrd="0" presId="urn:microsoft.com/office/officeart/2008/layout/PictureAccentList"/>
    <dgm:cxn modelId="{63A02599-A258-4A0C-8B7F-EAF7DA996E04}" type="presParOf" srcId="{C67457B5-60BF-49CD-BD8D-D14F72DA6AA7}" destId="{BE2AC3DF-B615-4F0A-82BD-1159F4530D03}" srcOrd="0" destOrd="0" presId="urn:microsoft.com/office/officeart/2008/layout/PictureAccentList"/>
    <dgm:cxn modelId="{B611FD13-3ED6-45CF-B729-5042C9180FF7}" type="presParOf" srcId="{B06543A4-FCE6-4B18-A1DE-F4DAB2237ADE}" destId="{C0AB0970-CDB0-47B7-80E6-58E194577B90}" srcOrd="1" destOrd="0" presId="urn:microsoft.com/office/officeart/2008/layout/PictureAccentList"/>
    <dgm:cxn modelId="{096F2774-71B9-4157-98BF-DDDDEDA638F2}" type="presParOf" srcId="{C0AB0970-CDB0-47B7-80E6-58E194577B90}" destId="{74123BA9-41D6-4857-BF35-EAB35C9B4EB7}" srcOrd="0" destOrd="0" presId="urn:microsoft.com/office/officeart/2008/layout/PictureAccentList"/>
    <dgm:cxn modelId="{67D328A3-955C-4EB2-953D-B7085FBA4E59}" type="presParOf" srcId="{74123BA9-41D6-4857-BF35-EAB35C9B4EB7}" destId="{5680A75F-86DE-4DE3-A9D9-F1ECAE05324F}" srcOrd="0" destOrd="0" presId="urn:microsoft.com/office/officeart/2008/layout/PictureAccentList"/>
    <dgm:cxn modelId="{10F7EE94-264A-440F-892A-98AFE041F5FF}" type="presParOf" srcId="{74123BA9-41D6-4857-BF35-EAB35C9B4EB7}" destId="{19A4D43A-DA37-4935-885E-EBEEDEBF2AB9}" srcOrd="1" destOrd="0" presId="urn:microsoft.com/office/officeart/2008/layout/PictureAccentList"/>
    <dgm:cxn modelId="{4853A193-A5EA-4AC9-AFAD-A6BD21582541}" type="presParOf" srcId="{C0AB0970-CDB0-47B7-80E6-58E194577B90}" destId="{0561A48E-CF9B-418C-AA21-9AFA8226F4A1}" srcOrd="1" destOrd="0" presId="urn:microsoft.com/office/officeart/2008/layout/PictureAccentList"/>
    <dgm:cxn modelId="{8EB41E53-4F2E-4621-B570-FEE85FC527D3}" type="presParOf" srcId="{0561A48E-CF9B-418C-AA21-9AFA8226F4A1}" destId="{5EE670C8-2AE3-42C8-852F-EEE30C93025E}" srcOrd="0" destOrd="0" presId="urn:microsoft.com/office/officeart/2008/layout/PictureAccentList"/>
    <dgm:cxn modelId="{68684AF4-6DCA-4F82-8294-53AABCCD3BDD}" type="presParOf" srcId="{0561A48E-CF9B-418C-AA21-9AFA8226F4A1}" destId="{D19A194F-7E57-4D3B-BF33-D7633EFC438F}" srcOrd="1" destOrd="0" presId="urn:microsoft.com/office/officeart/2008/layout/PictureAccentList"/>
    <dgm:cxn modelId="{F1786880-AB32-49BC-8417-DABC83E9D94D}" type="presParOf" srcId="{C0AB0970-CDB0-47B7-80E6-58E194577B90}" destId="{F235A9EB-3CF6-4F17-98D2-93BE2544F123}" srcOrd="2" destOrd="0" presId="urn:microsoft.com/office/officeart/2008/layout/PictureAccentList"/>
    <dgm:cxn modelId="{9D3990CE-2E0A-473F-97B1-571426C20A17}" type="presParOf" srcId="{F235A9EB-3CF6-4F17-98D2-93BE2544F123}" destId="{2138CA67-92BA-43F2-B748-75A0EB34C5C0}" srcOrd="0" destOrd="0" presId="urn:microsoft.com/office/officeart/2008/layout/PictureAccentList"/>
    <dgm:cxn modelId="{446399FF-744C-4355-83A1-91CD3BD0DC68}" type="presParOf" srcId="{F235A9EB-3CF6-4F17-98D2-93BE2544F123}" destId="{0FF7897D-FB90-41A8-BA72-ABA1404D0300}" srcOrd="1" destOrd="0" presId="urn:microsoft.com/office/officeart/2008/layout/PictureAccentList"/>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ata2.xml><?xml version="1.0" encoding="utf-8"?>
<dgm:dataModel xmlns:dgm="http://schemas.openxmlformats.org/drawingml/2006/diagram" xmlns:a="http://schemas.openxmlformats.org/drawingml/2006/main">
  <dgm:ptLst>
    <dgm:pt modelId="{D7CA711B-446A-48C2-B55F-418B7E392B04}" type="doc">
      <dgm:prSet loTypeId="urn:microsoft.com/office/officeart/2008/layout/PictureAccentList" loCatId="list" qsTypeId="urn:microsoft.com/office/officeart/2005/8/quickstyle/simple1" qsCatId="simple" csTypeId="urn:microsoft.com/office/officeart/2005/8/colors/accent0_3" csCatId="mainScheme" phldr="1"/>
      <dgm:spPr/>
      <dgm:t>
        <a:bodyPr/>
        <a:lstStyle/>
        <a:p>
          <a:endParaRPr lang="en-US"/>
        </a:p>
      </dgm:t>
    </dgm:pt>
    <dgm:pt modelId="{3287E49C-8291-4FA5-9F47-AD4E6D4C057A}">
      <dgm:prSet phldrT="[Text]"/>
      <dgm:spPr>
        <a:solidFill>
          <a:srgbClr val="002060"/>
        </a:solidFill>
      </dgm:spPr>
      <dgm:t>
        <a:bodyPr/>
        <a:lstStyle/>
        <a:p>
          <a:r>
            <a:rPr lang="en-US"/>
            <a:t>Excel’s Golden Rule:</a:t>
          </a:r>
        </a:p>
      </dgm:t>
    </dgm:pt>
    <dgm:pt modelId="{FA137839-734C-44F9-82F9-959CA5750683}" type="parTrans" cxnId="{F11B37A2-38D6-420D-B04A-CFA9239D76C5}">
      <dgm:prSet/>
      <dgm:spPr/>
      <dgm:t>
        <a:bodyPr/>
        <a:lstStyle/>
        <a:p>
          <a:endParaRPr lang="en-US"/>
        </a:p>
      </dgm:t>
    </dgm:pt>
    <dgm:pt modelId="{7FB451A1-E27E-4F7F-9070-34FFA76E7AA1}" type="sibTrans" cxnId="{F11B37A2-38D6-420D-B04A-CFA9239D76C5}">
      <dgm:prSet/>
      <dgm:spPr/>
      <dgm:t>
        <a:bodyPr/>
        <a:lstStyle/>
        <a:p>
          <a:endParaRPr lang="en-US"/>
        </a:p>
      </dgm:t>
    </dgm:pt>
    <dgm:pt modelId="{1D89D391-22E0-4318-86F5-EA0C8BF496CC}">
      <dgm:prSet phldrT="[Text]"/>
      <dgm:spPr>
        <a:solidFill>
          <a:srgbClr val="002060"/>
        </a:solidFill>
      </dgm:spPr>
      <dgm:t>
        <a:bodyPr/>
        <a:lstStyle/>
        <a:p>
          <a:r>
            <a:rPr lang="en-US"/>
            <a:t>If a formula input can change, put it into a cell and refer to it in the formula with a cell reference.</a:t>
          </a:r>
        </a:p>
      </dgm:t>
    </dgm:pt>
    <dgm:pt modelId="{66352A8A-6E3A-4210-8ADD-526578B3D492}" type="parTrans" cxnId="{4B42C44E-65E0-4D54-9A4C-2F7E4C5B67F1}">
      <dgm:prSet/>
      <dgm:spPr/>
      <dgm:t>
        <a:bodyPr/>
        <a:lstStyle/>
        <a:p>
          <a:endParaRPr lang="en-US"/>
        </a:p>
      </dgm:t>
    </dgm:pt>
    <dgm:pt modelId="{CD745BA4-5607-41D7-B6EA-26CCE681F285}" type="sibTrans" cxnId="{4B42C44E-65E0-4D54-9A4C-2F7E4C5B67F1}">
      <dgm:prSet/>
      <dgm:spPr/>
      <dgm:t>
        <a:bodyPr/>
        <a:lstStyle/>
        <a:p>
          <a:endParaRPr lang="en-US"/>
        </a:p>
      </dgm:t>
    </dgm:pt>
    <dgm:pt modelId="{F3A7C5F3-CD5C-4732-8358-EF2E00438B86}">
      <dgm:prSet phldrT="[Text]"/>
      <dgm:spPr>
        <a:solidFill>
          <a:srgbClr val="002060"/>
        </a:solidFill>
      </dgm:spPr>
      <dgm:t>
        <a:bodyPr/>
        <a:lstStyle/>
        <a:p>
          <a:r>
            <a:rPr lang="en-US"/>
            <a:t>If it will not change, you can type it into a formula.</a:t>
          </a:r>
        </a:p>
      </dgm:t>
    </dgm:pt>
    <dgm:pt modelId="{F63E67A8-AD94-4CC6-8A4C-95906C21DCFE}" type="parTrans" cxnId="{57A7E723-475C-4224-ACDA-353EEF20B67D}">
      <dgm:prSet/>
      <dgm:spPr/>
      <dgm:t>
        <a:bodyPr/>
        <a:lstStyle/>
        <a:p>
          <a:endParaRPr lang="en-US"/>
        </a:p>
      </dgm:t>
    </dgm:pt>
    <dgm:pt modelId="{89E0BC53-35C4-4FC2-96E9-857EDC6E6CFF}" type="sibTrans" cxnId="{57A7E723-475C-4224-ACDA-353EEF20B67D}">
      <dgm:prSet/>
      <dgm:spPr/>
      <dgm:t>
        <a:bodyPr/>
        <a:lstStyle/>
        <a:p>
          <a:endParaRPr lang="en-US"/>
        </a:p>
      </dgm:t>
    </dgm:pt>
    <dgm:pt modelId="{6A884572-3002-4381-9011-53A76BAEE0F3}">
      <dgm:prSet phldrT="[Text]"/>
      <dgm:spPr>
        <a:solidFill>
          <a:srgbClr val="002060"/>
        </a:solidFill>
      </dgm:spPr>
      <dgm:t>
        <a:bodyPr/>
        <a:lstStyle/>
        <a:p>
          <a:r>
            <a:rPr lang="en-US"/>
            <a:t>ALWAYS LABEL YOUR FORMULA INPUTS!</a:t>
          </a:r>
        </a:p>
      </dgm:t>
    </dgm:pt>
    <dgm:pt modelId="{435F2FC6-65A5-4711-A2E8-35C09E39BA2F}" type="parTrans" cxnId="{16010291-A691-40F1-9D54-10C6DABFFC0D}">
      <dgm:prSet/>
      <dgm:spPr/>
      <dgm:t>
        <a:bodyPr/>
        <a:lstStyle/>
        <a:p>
          <a:endParaRPr lang="en-US"/>
        </a:p>
      </dgm:t>
    </dgm:pt>
    <dgm:pt modelId="{BBBE99C8-906E-4212-B769-E53B4D8892F6}" type="sibTrans" cxnId="{16010291-A691-40F1-9D54-10C6DABFFC0D}">
      <dgm:prSet/>
      <dgm:spPr/>
      <dgm:t>
        <a:bodyPr/>
        <a:lstStyle/>
        <a:p>
          <a:endParaRPr lang="en-US"/>
        </a:p>
      </dgm:t>
    </dgm:pt>
    <dgm:pt modelId="{1E9F2A6E-23D1-472C-A826-42E6923472FA}" type="pres">
      <dgm:prSet presAssocID="{D7CA711B-446A-48C2-B55F-418B7E392B04}" presName="layout" presStyleCnt="0">
        <dgm:presLayoutVars>
          <dgm:chMax/>
          <dgm:chPref/>
          <dgm:dir/>
          <dgm:animOne val="branch"/>
          <dgm:animLvl val="lvl"/>
          <dgm:resizeHandles/>
        </dgm:presLayoutVars>
      </dgm:prSet>
      <dgm:spPr/>
    </dgm:pt>
    <dgm:pt modelId="{B06543A4-FCE6-4B18-A1DE-F4DAB2237ADE}" type="pres">
      <dgm:prSet presAssocID="{3287E49C-8291-4FA5-9F47-AD4E6D4C057A}" presName="root" presStyleCnt="0">
        <dgm:presLayoutVars>
          <dgm:chMax/>
          <dgm:chPref val="4"/>
        </dgm:presLayoutVars>
      </dgm:prSet>
      <dgm:spPr/>
    </dgm:pt>
    <dgm:pt modelId="{C67457B5-60BF-49CD-BD8D-D14F72DA6AA7}" type="pres">
      <dgm:prSet presAssocID="{3287E49C-8291-4FA5-9F47-AD4E6D4C057A}" presName="rootComposite" presStyleCnt="0">
        <dgm:presLayoutVars/>
      </dgm:prSet>
      <dgm:spPr/>
    </dgm:pt>
    <dgm:pt modelId="{BE2AC3DF-B615-4F0A-82BD-1159F4530D03}" type="pres">
      <dgm:prSet presAssocID="{3287E49C-8291-4FA5-9F47-AD4E6D4C057A}" presName="rootText" presStyleLbl="node0" presStyleIdx="0" presStyleCnt="1">
        <dgm:presLayoutVars>
          <dgm:chMax/>
          <dgm:chPref val="4"/>
        </dgm:presLayoutVars>
      </dgm:prSet>
      <dgm:spPr/>
    </dgm:pt>
    <dgm:pt modelId="{C0AB0970-CDB0-47B7-80E6-58E194577B90}" type="pres">
      <dgm:prSet presAssocID="{3287E49C-8291-4FA5-9F47-AD4E6D4C057A}" presName="childShape" presStyleCnt="0">
        <dgm:presLayoutVars>
          <dgm:chMax val="0"/>
          <dgm:chPref val="0"/>
        </dgm:presLayoutVars>
      </dgm:prSet>
      <dgm:spPr/>
    </dgm:pt>
    <dgm:pt modelId="{74123BA9-41D6-4857-BF35-EAB35C9B4EB7}" type="pres">
      <dgm:prSet presAssocID="{1D89D391-22E0-4318-86F5-EA0C8BF496CC}" presName="childComposite" presStyleCnt="0">
        <dgm:presLayoutVars>
          <dgm:chMax val="0"/>
          <dgm:chPref val="0"/>
        </dgm:presLayoutVars>
      </dgm:prSet>
      <dgm:spPr/>
    </dgm:pt>
    <dgm:pt modelId="{5680A75F-86DE-4DE3-A9D9-F1ECAE05324F}" type="pres">
      <dgm:prSet presAssocID="{1D89D391-22E0-4318-86F5-EA0C8BF496CC}" presName="Image" presStyleLbl="node1" presStyleIdx="0" presStyleCnt="3"/>
      <dgm:spPr>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dgm:spPr>
    </dgm:pt>
    <dgm:pt modelId="{19A4D43A-DA37-4935-885E-EBEEDEBF2AB9}" type="pres">
      <dgm:prSet presAssocID="{1D89D391-22E0-4318-86F5-EA0C8BF496CC}" presName="childText" presStyleLbl="lnNode1" presStyleIdx="0" presStyleCnt="3">
        <dgm:presLayoutVars>
          <dgm:chMax val="0"/>
          <dgm:chPref val="0"/>
          <dgm:bulletEnabled val="1"/>
        </dgm:presLayoutVars>
      </dgm:prSet>
      <dgm:spPr/>
    </dgm:pt>
    <dgm:pt modelId="{0561A48E-CF9B-418C-AA21-9AFA8226F4A1}" type="pres">
      <dgm:prSet presAssocID="{F3A7C5F3-CD5C-4732-8358-EF2E00438B86}" presName="childComposite" presStyleCnt="0">
        <dgm:presLayoutVars>
          <dgm:chMax val="0"/>
          <dgm:chPref val="0"/>
        </dgm:presLayoutVars>
      </dgm:prSet>
      <dgm:spPr/>
    </dgm:pt>
    <dgm:pt modelId="{5EE670C8-2AE3-42C8-852F-EEE30C93025E}" type="pres">
      <dgm:prSet presAssocID="{F3A7C5F3-CD5C-4732-8358-EF2E00438B86}" presName="Image" presStyleLbl="node1" presStyleIdx="1" presStyleCnt="3"/>
      <dgm:spPr>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dgm:spPr>
    </dgm:pt>
    <dgm:pt modelId="{D19A194F-7E57-4D3B-BF33-D7633EFC438F}" type="pres">
      <dgm:prSet presAssocID="{F3A7C5F3-CD5C-4732-8358-EF2E00438B86}" presName="childText" presStyleLbl="lnNode1" presStyleIdx="1" presStyleCnt="3">
        <dgm:presLayoutVars>
          <dgm:chMax val="0"/>
          <dgm:chPref val="0"/>
          <dgm:bulletEnabled val="1"/>
        </dgm:presLayoutVars>
      </dgm:prSet>
      <dgm:spPr/>
    </dgm:pt>
    <dgm:pt modelId="{F235A9EB-3CF6-4F17-98D2-93BE2544F123}" type="pres">
      <dgm:prSet presAssocID="{6A884572-3002-4381-9011-53A76BAEE0F3}" presName="childComposite" presStyleCnt="0">
        <dgm:presLayoutVars>
          <dgm:chMax val="0"/>
          <dgm:chPref val="0"/>
        </dgm:presLayoutVars>
      </dgm:prSet>
      <dgm:spPr/>
    </dgm:pt>
    <dgm:pt modelId="{2138CA67-92BA-43F2-B748-75A0EB34C5C0}" type="pres">
      <dgm:prSet presAssocID="{6A884572-3002-4381-9011-53A76BAEE0F3}" presName="Image" presStyleLbl="node1" presStyleIdx="2" presStyleCnt="3"/>
      <dgm:spPr>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dgm:spPr>
    </dgm:pt>
    <dgm:pt modelId="{0FF7897D-FB90-41A8-BA72-ABA1404D0300}" type="pres">
      <dgm:prSet presAssocID="{6A884572-3002-4381-9011-53A76BAEE0F3}" presName="childText" presStyleLbl="lnNode1" presStyleIdx="2" presStyleCnt="3">
        <dgm:presLayoutVars>
          <dgm:chMax val="0"/>
          <dgm:chPref val="0"/>
          <dgm:bulletEnabled val="1"/>
        </dgm:presLayoutVars>
      </dgm:prSet>
      <dgm:spPr/>
    </dgm:pt>
  </dgm:ptLst>
  <dgm:cxnLst>
    <dgm:cxn modelId="{57A7E723-475C-4224-ACDA-353EEF20B67D}" srcId="{3287E49C-8291-4FA5-9F47-AD4E6D4C057A}" destId="{F3A7C5F3-CD5C-4732-8358-EF2E00438B86}" srcOrd="1" destOrd="0" parTransId="{F63E67A8-AD94-4CC6-8A4C-95906C21DCFE}" sibTransId="{89E0BC53-35C4-4FC2-96E9-857EDC6E6CFF}"/>
    <dgm:cxn modelId="{566B6C2E-3BEC-41E3-A306-B912C52FBB62}" type="presOf" srcId="{F3A7C5F3-CD5C-4732-8358-EF2E00438B86}" destId="{D19A194F-7E57-4D3B-BF33-D7633EFC438F}" srcOrd="0" destOrd="0" presId="urn:microsoft.com/office/officeart/2008/layout/PictureAccentList"/>
    <dgm:cxn modelId="{4B42C44E-65E0-4D54-9A4C-2F7E4C5B67F1}" srcId="{3287E49C-8291-4FA5-9F47-AD4E6D4C057A}" destId="{1D89D391-22E0-4318-86F5-EA0C8BF496CC}" srcOrd="0" destOrd="0" parTransId="{66352A8A-6E3A-4210-8ADD-526578B3D492}" sibTransId="{CD745BA4-5607-41D7-B6EA-26CCE681F285}"/>
    <dgm:cxn modelId="{AC2CA284-7B49-4D16-A7BA-D18C92321BE2}" type="presOf" srcId="{3287E49C-8291-4FA5-9F47-AD4E6D4C057A}" destId="{BE2AC3DF-B615-4F0A-82BD-1159F4530D03}" srcOrd="0" destOrd="0" presId="urn:microsoft.com/office/officeart/2008/layout/PictureAccentList"/>
    <dgm:cxn modelId="{16010291-A691-40F1-9D54-10C6DABFFC0D}" srcId="{3287E49C-8291-4FA5-9F47-AD4E6D4C057A}" destId="{6A884572-3002-4381-9011-53A76BAEE0F3}" srcOrd="2" destOrd="0" parTransId="{435F2FC6-65A5-4711-A2E8-35C09E39BA2F}" sibTransId="{BBBE99C8-906E-4212-B769-E53B4D8892F6}"/>
    <dgm:cxn modelId="{F11B37A2-38D6-420D-B04A-CFA9239D76C5}" srcId="{D7CA711B-446A-48C2-B55F-418B7E392B04}" destId="{3287E49C-8291-4FA5-9F47-AD4E6D4C057A}" srcOrd="0" destOrd="0" parTransId="{FA137839-734C-44F9-82F9-959CA5750683}" sibTransId="{7FB451A1-E27E-4F7F-9070-34FFA76E7AA1}"/>
    <dgm:cxn modelId="{4D865DA7-0C98-4899-A32E-AE76AE972986}" type="presOf" srcId="{D7CA711B-446A-48C2-B55F-418B7E392B04}" destId="{1E9F2A6E-23D1-472C-A826-42E6923472FA}" srcOrd="0" destOrd="0" presId="urn:microsoft.com/office/officeart/2008/layout/PictureAccentList"/>
    <dgm:cxn modelId="{55152DCE-5134-4592-8BB1-E7405363818E}" type="presOf" srcId="{6A884572-3002-4381-9011-53A76BAEE0F3}" destId="{0FF7897D-FB90-41A8-BA72-ABA1404D0300}" srcOrd="0" destOrd="0" presId="urn:microsoft.com/office/officeart/2008/layout/PictureAccentList"/>
    <dgm:cxn modelId="{45436FE6-3A5B-4F2B-91BE-CA03737C6084}" type="presOf" srcId="{1D89D391-22E0-4318-86F5-EA0C8BF496CC}" destId="{19A4D43A-DA37-4935-885E-EBEEDEBF2AB9}" srcOrd="0" destOrd="0" presId="urn:microsoft.com/office/officeart/2008/layout/PictureAccentList"/>
    <dgm:cxn modelId="{D0FB3D5E-3557-4EF1-AE29-46448DB243F5}" type="presParOf" srcId="{1E9F2A6E-23D1-472C-A826-42E6923472FA}" destId="{B06543A4-FCE6-4B18-A1DE-F4DAB2237ADE}" srcOrd="0" destOrd="0" presId="urn:microsoft.com/office/officeart/2008/layout/PictureAccentList"/>
    <dgm:cxn modelId="{6EC9DDD6-2485-4DCA-A66C-982112DE09BC}" type="presParOf" srcId="{B06543A4-FCE6-4B18-A1DE-F4DAB2237ADE}" destId="{C67457B5-60BF-49CD-BD8D-D14F72DA6AA7}" srcOrd="0" destOrd="0" presId="urn:microsoft.com/office/officeart/2008/layout/PictureAccentList"/>
    <dgm:cxn modelId="{FADD24D5-3BB0-4CF1-8506-1B7D72FC7209}" type="presParOf" srcId="{C67457B5-60BF-49CD-BD8D-D14F72DA6AA7}" destId="{BE2AC3DF-B615-4F0A-82BD-1159F4530D03}" srcOrd="0" destOrd="0" presId="urn:microsoft.com/office/officeart/2008/layout/PictureAccentList"/>
    <dgm:cxn modelId="{D53BDDFE-8F21-412F-9AB5-7C9C6922D700}" type="presParOf" srcId="{B06543A4-FCE6-4B18-A1DE-F4DAB2237ADE}" destId="{C0AB0970-CDB0-47B7-80E6-58E194577B90}" srcOrd="1" destOrd="0" presId="urn:microsoft.com/office/officeart/2008/layout/PictureAccentList"/>
    <dgm:cxn modelId="{A81C2737-0C46-4119-A4BF-022D2DA121A6}" type="presParOf" srcId="{C0AB0970-CDB0-47B7-80E6-58E194577B90}" destId="{74123BA9-41D6-4857-BF35-EAB35C9B4EB7}" srcOrd="0" destOrd="0" presId="urn:microsoft.com/office/officeart/2008/layout/PictureAccentList"/>
    <dgm:cxn modelId="{96418901-B950-41FE-AF14-0E019846CF70}" type="presParOf" srcId="{74123BA9-41D6-4857-BF35-EAB35C9B4EB7}" destId="{5680A75F-86DE-4DE3-A9D9-F1ECAE05324F}" srcOrd="0" destOrd="0" presId="urn:microsoft.com/office/officeart/2008/layout/PictureAccentList"/>
    <dgm:cxn modelId="{186D3EF8-EC9A-4A59-BDB8-77B4AA5127BC}" type="presParOf" srcId="{74123BA9-41D6-4857-BF35-EAB35C9B4EB7}" destId="{19A4D43A-DA37-4935-885E-EBEEDEBF2AB9}" srcOrd="1" destOrd="0" presId="urn:microsoft.com/office/officeart/2008/layout/PictureAccentList"/>
    <dgm:cxn modelId="{087A06BE-0D4A-4417-928A-4B8CB665B9E4}" type="presParOf" srcId="{C0AB0970-CDB0-47B7-80E6-58E194577B90}" destId="{0561A48E-CF9B-418C-AA21-9AFA8226F4A1}" srcOrd="1" destOrd="0" presId="urn:microsoft.com/office/officeart/2008/layout/PictureAccentList"/>
    <dgm:cxn modelId="{033E9741-001D-48F4-8F2E-AD9F1C32C5BD}" type="presParOf" srcId="{0561A48E-CF9B-418C-AA21-9AFA8226F4A1}" destId="{5EE670C8-2AE3-42C8-852F-EEE30C93025E}" srcOrd="0" destOrd="0" presId="urn:microsoft.com/office/officeart/2008/layout/PictureAccentList"/>
    <dgm:cxn modelId="{C94932E7-B256-420C-A7B3-A60823D808E0}" type="presParOf" srcId="{0561A48E-CF9B-418C-AA21-9AFA8226F4A1}" destId="{D19A194F-7E57-4D3B-BF33-D7633EFC438F}" srcOrd="1" destOrd="0" presId="urn:microsoft.com/office/officeart/2008/layout/PictureAccentList"/>
    <dgm:cxn modelId="{ADB0497A-B01E-4A09-BCB8-448F77D1E056}" type="presParOf" srcId="{C0AB0970-CDB0-47B7-80E6-58E194577B90}" destId="{F235A9EB-3CF6-4F17-98D2-93BE2544F123}" srcOrd="2" destOrd="0" presId="urn:microsoft.com/office/officeart/2008/layout/PictureAccentList"/>
    <dgm:cxn modelId="{1FBEDE2C-FAD8-4E15-B050-CC01F07FCFF3}" type="presParOf" srcId="{F235A9EB-3CF6-4F17-98D2-93BE2544F123}" destId="{2138CA67-92BA-43F2-B748-75A0EB34C5C0}" srcOrd="0" destOrd="0" presId="urn:microsoft.com/office/officeart/2008/layout/PictureAccentList"/>
    <dgm:cxn modelId="{E57F7AF6-5D1E-405B-BF35-5DA26C620A38}" type="presParOf" srcId="{F235A9EB-3CF6-4F17-98D2-93BE2544F123}" destId="{0FF7897D-FB90-41A8-BA72-ABA1404D0300}" srcOrd="1" destOrd="0" presId="urn:microsoft.com/office/officeart/2008/layout/PictureAccentList"/>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2AC3DF-B615-4F0A-82BD-1159F4530D03}">
      <dsp:nvSpPr>
        <dsp:cNvPr id="0" name=""/>
        <dsp:cNvSpPr/>
      </dsp:nvSpPr>
      <dsp:spPr>
        <a:xfrm>
          <a:off x="317045" y="981"/>
          <a:ext cx="5991509" cy="590019"/>
        </a:xfrm>
        <a:prstGeom prst="roundRect">
          <a:avLst>
            <a:gd name="adj" fmla="val 1000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2865" tIns="41910" rIns="62865" bIns="41910" numCol="1" spcCol="1270" anchor="ctr" anchorCtr="0">
          <a:noAutofit/>
        </a:bodyPr>
        <a:lstStyle/>
        <a:p>
          <a:pPr marL="0" lvl="0" indent="0" algn="ctr" defTabSz="1466850">
            <a:lnSpc>
              <a:spcPct val="90000"/>
            </a:lnSpc>
            <a:spcBef>
              <a:spcPct val="0"/>
            </a:spcBef>
            <a:spcAft>
              <a:spcPct val="35000"/>
            </a:spcAft>
            <a:buNone/>
          </a:pPr>
          <a:r>
            <a:rPr lang="en-US" sz="3300" kern="1200"/>
            <a:t>Excel’s Golden Rule:</a:t>
          </a:r>
        </a:p>
      </dsp:txBody>
      <dsp:txXfrm>
        <a:off x="334326" y="18262"/>
        <a:ext cx="5956947" cy="555457"/>
      </dsp:txXfrm>
    </dsp:sp>
    <dsp:sp modelId="{5680A75F-86DE-4DE3-A9D9-F1ECAE05324F}">
      <dsp:nvSpPr>
        <dsp:cNvPr id="0" name=""/>
        <dsp:cNvSpPr/>
      </dsp:nvSpPr>
      <dsp:spPr>
        <a:xfrm>
          <a:off x="317045" y="697204"/>
          <a:ext cx="590019" cy="590019"/>
        </a:xfrm>
        <a:prstGeom prst="roundRect">
          <a:avLst>
            <a:gd name="adj" fmla="val 1667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9A4D43A-DA37-4935-885E-EBEEDEBF2AB9}">
      <dsp:nvSpPr>
        <dsp:cNvPr id="0" name=""/>
        <dsp:cNvSpPr/>
      </dsp:nvSpPr>
      <dsp:spPr>
        <a:xfrm>
          <a:off x="942466" y="697204"/>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If a formula input can change, put it into a cell and refer to it in the formula with a cell reference.</a:t>
          </a:r>
        </a:p>
      </dsp:txBody>
      <dsp:txXfrm>
        <a:off x="971274" y="726012"/>
        <a:ext cx="5308472" cy="532403"/>
      </dsp:txXfrm>
    </dsp:sp>
    <dsp:sp modelId="{5EE670C8-2AE3-42C8-852F-EEE30C93025E}">
      <dsp:nvSpPr>
        <dsp:cNvPr id="0" name=""/>
        <dsp:cNvSpPr/>
      </dsp:nvSpPr>
      <dsp:spPr>
        <a:xfrm>
          <a:off x="317045" y="1358026"/>
          <a:ext cx="590019" cy="590019"/>
        </a:xfrm>
        <a:prstGeom prst="roundRect">
          <a:avLst>
            <a:gd name="adj" fmla="val 1667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19A194F-7E57-4D3B-BF33-D7633EFC438F}">
      <dsp:nvSpPr>
        <dsp:cNvPr id="0" name=""/>
        <dsp:cNvSpPr/>
      </dsp:nvSpPr>
      <dsp:spPr>
        <a:xfrm>
          <a:off x="942466" y="1358026"/>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If it will not change, you can type it into a formula.</a:t>
          </a:r>
        </a:p>
      </dsp:txBody>
      <dsp:txXfrm>
        <a:off x="971274" y="1386834"/>
        <a:ext cx="5308472" cy="532403"/>
      </dsp:txXfrm>
    </dsp:sp>
    <dsp:sp modelId="{2138CA67-92BA-43F2-B748-75A0EB34C5C0}">
      <dsp:nvSpPr>
        <dsp:cNvPr id="0" name=""/>
        <dsp:cNvSpPr/>
      </dsp:nvSpPr>
      <dsp:spPr>
        <a:xfrm>
          <a:off x="317045" y="2018848"/>
          <a:ext cx="590019" cy="590019"/>
        </a:xfrm>
        <a:prstGeom prst="roundRect">
          <a:avLst>
            <a:gd name="adj" fmla="val 1667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F7897D-FB90-41A8-BA72-ABA1404D0300}">
      <dsp:nvSpPr>
        <dsp:cNvPr id="0" name=""/>
        <dsp:cNvSpPr/>
      </dsp:nvSpPr>
      <dsp:spPr>
        <a:xfrm>
          <a:off x="942466" y="2018848"/>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ALWAYS LABEL YOUR FORMULA INPUTS!</a:t>
          </a:r>
        </a:p>
      </dsp:txBody>
      <dsp:txXfrm>
        <a:off x="971274" y="2047656"/>
        <a:ext cx="5308472" cy="53240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2AC3DF-B615-4F0A-82BD-1159F4530D03}">
      <dsp:nvSpPr>
        <dsp:cNvPr id="0" name=""/>
        <dsp:cNvSpPr/>
      </dsp:nvSpPr>
      <dsp:spPr>
        <a:xfrm>
          <a:off x="317045" y="981"/>
          <a:ext cx="5991509" cy="590019"/>
        </a:xfrm>
        <a:prstGeom prst="roundRect">
          <a:avLst>
            <a:gd name="adj" fmla="val 1000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2865" tIns="41910" rIns="62865" bIns="41910" numCol="1" spcCol="1270" anchor="ctr" anchorCtr="0">
          <a:noAutofit/>
        </a:bodyPr>
        <a:lstStyle/>
        <a:p>
          <a:pPr marL="0" lvl="0" indent="0" algn="ctr" defTabSz="1466850">
            <a:lnSpc>
              <a:spcPct val="90000"/>
            </a:lnSpc>
            <a:spcBef>
              <a:spcPct val="0"/>
            </a:spcBef>
            <a:spcAft>
              <a:spcPct val="35000"/>
            </a:spcAft>
            <a:buNone/>
          </a:pPr>
          <a:r>
            <a:rPr lang="en-US" sz="3300" kern="1200"/>
            <a:t>Excel’s Golden Rule:</a:t>
          </a:r>
        </a:p>
      </dsp:txBody>
      <dsp:txXfrm>
        <a:off x="334326" y="18262"/>
        <a:ext cx="5956947" cy="555457"/>
      </dsp:txXfrm>
    </dsp:sp>
    <dsp:sp modelId="{5680A75F-86DE-4DE3-A9D9-F1ECAE05324F}">
      <dsp:nvSpPr>
        <dsp:cNvPr id="0" name=""/>
        <dsp:cNvSpPr/>
      </dsp:nvSpPr>
      <dsp:spPr>
        <a:xfrm>
          <a:off x="317045" y="697204"/>
          <a:ext cx="590019" cy="590019"/>
        </a:xfrm>
        <a:prstGeom prst="roundRect">
          <a:avLst>
            <a:gd name="adj" fmla="val 1667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9A4D43A-DA37-4935-885E-EBEEDEBF2AB9}">
      <dsp:nvSpPr>
        <dsp:cNvPr id="0" name=""/>
        <dsp:cNvSpPr/>
      </dsp:nvSpPr>
      <dsp:spPr>
        <a:xfrm>
          <a:off x="942466" y="697204"/>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If a formula input can change, put it into a cell and refer to it in the formula with a cell reference.</a:t>
          </a:r>
        </a:p>
      </dsp:txBody>
      <dsp:txXfrm>
        <a:off x="971274" y="726012"/>
        <a:ext cx="5308472" cy="532403"/>
      </dsp:txXfrm>
    </dsp:sp>
    <dsp:sp modelId="{5EE670C8-2AE3-42C8-852F-EEE30C93025E}">
      <dsp:nvSpPr>
        <dsp:cNvPr id="0" name=""/>
        <dsp:cNvSpPr/>
      </dsp:nvSpPr>
      <dsp:spPr>
        <a:xfrm>
          <a:off x="317045" y="1358026"/>
          <a:ext cx="590019" cy="590019"/>
        </a:xfrm>
        <a:prstGeom prst="roundRect">
          <a:avLst>
            <a:gd name="adj" fmla="val 1667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19A194F-7E57-4D3B-BF33-D7633EFC438F}">
      <dsp:nvSpPr>
        <dsp:cNvPr id="0" name=""/>
        <dsp:cNvSpPr/>
      </dsp:nvSpPr>
      <dsp:spPr>
        <a:xfrm>
          <a:off x="942466" y="1358026"/>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If it will not change, you can type it into a formula.</a:t>
          </a:r>
        </a:p>
      </dsp:txBody>
      <dsp:txXfrm>
        <a:off x="971274" y="1386834"/>
        <a:ext cx="5308472" cy="532403"/>
      </dsp:txXfrm>
    </dsp:sp>
    <dsp:sp modelId="{2138CA67-92BA-43F2-B748-75A0EB34C5C0}">
      <dsp:nvSpPr>
        <dsp:cNvPr id="0" name=""/>
        <dsp:cNvSpPr/>
      </dsp:nvSpPr>
      <dsp:spPr>
        <a:xfrm>
          <a:off x="317045" y="2018848"/>
          <a:ext cx="590019" cy="590019"/>
        </a:xfrm>
        <a:prstGeom prst="roundRect">
          <a:avLst>
            <a:gd name="adj" fmla="val 1667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F7897D-FB90-41A8-BA72-ABA1404D0300}">
      <dsp:nvSpPr>
        <dsp:cNvPr id="0" name=""/>
        <dsp:cNvSpPr/>
      </dsp:nvSpPr>
      <dsp:spPr>
        <a:xfrm>
          <a:off x="942466" y="2018848"/>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marL="0" lvl="0" indent="0" algn="ctr" defTabSz="533400">
            <a:lnSpc>
              <a:spcPct val="90000"/>
            </a:lnSpc>
            <a:spcBef>
              <a:spcPct val="0"/>
            </a:spcBef>
            <a:spcAft>
              <a:spcPct val="35000"/>
            </a:spcAft>
            <a:buNone/>
          </a:pPr>
          <a:r>
            <a:rPr lang="en-US" sz="1200" kern="1200"/>
            <a:t>ALWAYS LABEL YOUR FORMULA INPUTS!</a:t>
          </a:r>
        </a:p>
      </dsp:txBody>
      <dsp:txXfrm>
        <a:off x="971274" y="2047656"/>
        <a:ext cx="5308472" cy="532403"/>
      </dsp:txXfrm>
    </dsp:sp>
  </dsp:spTree>
</dsp:drawing>
</file>

<file path=xl/diagrams/layout1.xml><?xml version="1.0" encoding="utf-8"?>
<dgm:layoutDef xmlns:dgm="http://schemas.openxmlformats.org/drawingml/2006/diagram" xmlns:a="http://schemas.openxmlformats.org/drawingml/2006/main" uniqueId="urn:microsoft.com/office/officeart/2008/layout/PictureAccentList">
  <dgm:title val=""/>
  <dgm:desc val=""/>
  <dgm:catLst>
    <dgm:cat type="picture" pri="14000"/>
    <dgm:cat type="list" pri="14500"/>
  </dgm:catLst>
  <dgm:sampData>
    <dgm:dataModel>
      <dgm:ptLst>
        <dgm:pt modelId="0" type="doc"/>
        <dgm:pt modelId="1">
          <dgm:prSet phldr="1"/>
        </dgm:pt>
        <dgm:pt modelId="11">
          <dgm:prSet phldr="1"/>
        </dgm:pt>
        <dgm:pt modelId="12">
          <dgm:prSet phldr="1"/>
        </dgm:pt>
      </dgm:ptLst>
      <dgm:cxnLst>
        <dgm:cxn modelId="4" srcId="0" destId="1" srcOrd="0" destOrd="0"/>
        <dgm:cxn modelId="5" srcId="1" destId="11" srcOrd="0" destOrd="0"/>
        <dgm:cxn modelId="6" srcId="1" destId="12" srcOrd="1" destOrd="0"/>
      </dgm:cxnLst>
      <dgm:bg/>
      <dgm:whole/>
    </dgm:dataModel>
  </dgm:sampData>
  <dgm:style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styleData>
  <dgm:clr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clrData>
  <dgm:layoutNode name="layout">
    <dgm:varLst>
      <dgm:chMax/>
      <dgm:chPref/>
      <dgm:dir/>
      <dgm:animOne val="branch"/>
      <dgm:animLvl val="lvl"/>
      <dgm:resizeHandles/>
    </dgm:varLst>
    <dgm:choose name="Name0">
      <dgm:if name="Name1" func="var" arg="dir" op="equ" val="norm">
        <dgm:alg type="hierChild">
          <dgm:param type="linDir" val="fromL"/>
        </dgm:alg>
      </dgm:if>
      <dgm:else name="Name2">
        <dgm:alg type="hierChild">
          <dgm:param type="linDir" val="fromL"/>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primFontSz" for="des" forName="childText" refType="primFontSz" refFor="des" refForName="rootText" op="lte"/>
      <dgm:constr type="w" for="des" forName="rootComposite" refType="w" fact="4"/>
      <dgm:constr type="h" for="des" forName="rootComposite" refType="h"/>
      <dgm:constr type="w" for="des" forName="childComposite" refType="w" refFor="des" refForName="rootComposite"/>
      <dgm:constr type="h" for="des" forName="childComposite" refType="h" refFor="des" refForName="rootComposite"/>
      <dgm:constr type="sibSp" refType="w" refFor="des" refForName="rootComposite" fact="0.1"/>
      <dgm:constr type="sibSp" for="des" forName="childShape" refType="h" refFor="des" refForName="rootComposite" fact="0.12"/>
      <dgm:constr type="sp" for="des" forName="root" refType="h" refFor="des" refForName="rootComposite" fact="0.18"/>
    </dgm:constrLst>
    <dgm:ruleLst/>
    <dgm:forEach name="Name3" axis="ch">
      <dgm:forEach name="Name4" axis="self" ptType="node" cnt="1">
        <dgm:layoutNode name="root">
          <dgm:varLst>
            <dgm:chMax/>
            <dgm:chPref val="4"/>
          </dgm:varLst>
          <dgm:alg type="hierRoot"/>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onstrLst>
              <dgm:constr type="l" for="ch" forName="rootText"/>
              <dgm:constr type="t" for="ch" forName="rootText"/>
              <dgm:constr type="w" for="ch" forName="rootText" refType="w"/>
              <dgm:constr type="h" for="ch" forName="rootText" refType="h"/>
            </dgm:constrLst>
            <dgm:ruleLst/>
            <dgm:layoutNode name="rootText" styleLbl="node0">
              <dgm:varLst>
                <dgm:chMax/>
                <dgm:chPref val="4"/>
              </dgm:varLst>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5" axis="ch">
              <dgm:forEach name="Name6" axis="self" ptType="node">
                <dgm:layoutNode name="childComposite">
                  <dgm:varLst>
                    <dgm:chMax val="0"/>
                    <dgm:chPref val="0"/>
                  </dgm:varLst>
                  <dgm:alg type="composite"/>
                  <dgm:shape xmlns:r="http://schemas.openxmlformats.org/officeDocument/2006/relationships" r:blip="">
                    <dgm:adjLst/>
                  </dgm:shape>
                  <dgm:presOf/>
                  <dgm:choose name="Name7">
                    <dgm:if name="Name8" func="var" arg="dir" op="equ" val="norm">
                      <dgm:constrLst>
                        <dgm:constr type="w" for="ch" forName="Image" refType="h"/>
                        <dgm:constr type="h" for="ch" forName="Image" refType="h"/>
                        <dgm:constr type="l" for="ch" forName="Image"/>
                        <dgm:constr type="t" for="ch" forName="Image"/>
                        <dgm:constr type="h" for="ch" forName="childText" refType="h"/>
                        <dgm:constr type="l" for="ch" forName="childText" refType="w" refFor="ch" refForName="Image" fact="1.06"/>
                        <dgm:constr type="t" for="ch" forName="childText"/>
                      </dgm:constrLst>
                    </dgm:if>
                    <dgm:else name="Name9">
                      <dgm:constrLst>
                        <dgm:constr type="w" for="ch" forName="Image" refType="h"/>
                        <dgm:constr type="h" for="ch" forName="Image" refType="h"/>
                        <dgm:constr type="r" for="ch" forName="Image" refType="w"/>
                        <dgm:constr type="t" for="ch" forName="Image"/>
                        <dgm:constr type="h" for="ch" forName="childText" refType="h"/>
                        <dgm:constr type="t" for="ch" forName="childText"/>
                        <dgm:constr type="wOff" for="ch" forName="childText" refType="w" refFor="ch" refForName="Image" fact="-1.06"/>
                      </dgm:constrLst>
                    </dgm:else>
                  </dgm:choose>
                  <dgm:ruleLst/>
                  <dgm:layoutNode name="Image" styleLbl="node1">
                    <dgm:alg type="sp"/>
                    <dgm:shape xmlns:r="http://schemas.openxmlformats.org/officeDocument/2006/relationships" type="roundRect" r:blip="" blipPhldr="1">
                      <dgm:adjLst>
                        <dgm:adj idx="1" val="0.1667"/>
                      </dgm:adjLst>
                    </dgm:shape>
                    <dgm:presOf/>
                  </dgm:layoutNode>
                  <dgm:layoutNode name="childText" styleLbl="lnNode1">
                    <dgm:varLst>
                      <dgm:chMax val="0"/>
                      <dgm:chPref val="0"/>
                      <dgm:bulletEnabled val="1"/>
                    </dgm:varLst>
                    <dgm:alg type="tx"/>
                    <dgm:shape xmlns:r="http://schemas.openxmlformats.org/officeDocument/2006/relationships" type="roundRect" r:blip="">
                      <dgm:adjLst>
                        <dgm:adj idx="1" val="0.1667"/>
                      </dgm:adjLst>
                    </dgm:shape>
                    <dgm:presOf axis="self desOrSelf" ptType="node node" st="1 1" cnt="1 0"/>
                    <dgm:ruleLst>
                      <dgm:rule type="primFontSz" val="5" fact="NaN" max="NaN"/>
                    </dgm:ruleLst>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PictureAccentList">
  <dgm:title val=""/>
  <dgm:desc val=""/>
  <dgm:catLst>
    <dgm:cat type="picture" pri="14000"/>
    <dgm:cat type="list" pri="14500"/>
  </dgm:catLst>
  <dgm:sampData>
    <dgm:dataModel>
      <dgm:ptLst>
        <dgm:pt modelId="0" type="doc"/>
        <dgm:pt modelId="1">
          <dgm:prSet phldr="1"/>
        </dgm:pt>
        <dgm:pt modelId="11">
          <dgm:prSet phldr="1"/>
        </dgm:pt>
        <dgm:pt modelId="12">
          <dgm:prSet phldr="1"/>
        </dgm:pt>
      </dgm:ptLst>
      <dgm:cxnLst>
        <dgm:cxn modelId="4" srcId="0" destId="1" srcOrd="0" destOrd="0"/>
        <dgm:cxn modelId="5" srcId="1" destId="11" srcOrd="0" destOrd="0"/>
        <dgm:cxn modelId="6" srcId="1" destId="12" srcOrd="1" destOrd="0"/>
      </dgm:cxnLst>
      <dgm:bg/>
      <dgm:whole/>
    </dgm:dataModel>
  </dgm:sampData>
  <dgm:style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styleData>
  <dgm:clr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clrData>
  <dgm:layoutNode name="layout">
    <dgm:varLst>
      <dgm:chMax/>
      <dgm:chPref/>
      <dgm:dir/>
      <dgm:animOne val="branch"/>
      <dgm:animLvl val="lvl"/>
      <dgm:resizeHandles/>
    </dgm:varLst>
    <dgm:choose name="Name0">
      <dgm:if name="Name1" func="var" arg="dir" op="equ" val="norm">
        <dgm:alg type="hierChild">
          <dgm:param type="linDir" val="fromL"/>
        </dgm:alg>
      </dgm:if>
      <dgm:else name="Name2">
        <dgm:alg type="hierChild">
          <dgm:param type="linDir" val="fromL"/>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primFontSz" for="des" forName="childText" refType="primFontSz" refFor="des" refForName="rootText" op="lte"/>
      <dgm:constr type="w" for="des" forName="rootComposite" refType="w" fact="4"/>
      <dgm:constr type="h" for="des" forName="rootComposite" refType="h"/>
      <dgm:constr type="w" for="des" forName="childComposite" refType="w" refFor="des" refForName="rootComposite"/>
      <dgm:constr type="h" for="des" forName="childComposite" refType="h" refFor="des" refForName="rootComposite"/>
      <dgm:constr type="sibSp" refType="w" refFor="des" refForName="rootComposite" fact="0.1"/>
      <dgm:constr type="sibSp" for="des" forName="childShape" refType="h" refFor="des" refForName="rootComposite" fact="0.12"/>
      <dgm:constr type="sp" for="des" forName="root" refType="h" refFor="des" refForName="rootComposite" fact="0.18"/>
    </dgm:constrLst>
    <dgm:ruleLst/>
    <dgm:forEach name="Name3" axis="ch">
      <dgm:forEach name="Name4" axis="self" ptType="node" cnt="1">
        <dgm:layoutNode name="root">
          <dgm:varLst>
            <dgm:chMax/>
            <dgm:chPref val="4"/>
          </dgm:varLst>
          <dgm:alg type="hierRoot"/>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onstrLst>
              <dgm:constr type="l" for="ch" forName="rootText"/>
              <dgm:constr type="t" for="ch" forName="rootText"/>
              <dgm:constr type="w" for="ch" forName="rootText" refType="w"/>
              <dgm:constr type="h" for="ch" forName="rootText" refType="h"/>
            </dgm:constrLst>
            <dgm:ruleLst/>
            <dgm:layoutNode name="rootText" styleLbl="node0">
              <dgm:varLst>
                <dgm:chMax/>
                <dgm:chPref val="4"/>
              </dgm:varLst>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5" axis="ch">
              <dgm:forEach name="Name6" axis="self" ptType="node">
                <dgm:layoutNode name="childComposite">
                  <dgm:varLst>
                    <dgm:chMax val="0"/>
                    <dgm:chPref val="0"/>
                  </dgm:varLst>
                  <dgm:alg type="composite"/>
                  <dgm:shape xmlns:r="http://schemas.openxmlformats.org/officeDocument/2006/relationships" r:blip="">
                    <dgm:adjLst/>
                  </dgm:shape>
                  <dgm:presOf/>
                  <dgm:choose name="Name7">
                    <dgm:if name="Name8" func="var" arg="dir" op="equ" val="norm">
                      <dgm:constrLst>
                        <dgm:constr type="w" for="ch" forName="Image" refType="h"/>
                        <dgm:constr type="h" for="ch" forName="Image" refType="h"/>
                        <dgm:constr type="l" for="ch" forName="Image"/>
                        <dgm:constr type="t" for="ch" forName="Image"/>
                        <dgm:constr type="h" for="ch" forName="childText" refType="h"/>
                        <dgm:constr type="l" for="ch" forName="childText" refType="w" refFor="ch" refForName="Image" fact="1.06"/>
                        <dgm:constr type="t" for="ch" forName="childText"/>
                      </dgm:constrLst>
                    </dgm:if>
                    <dgm:else name="Name9">
                      <dgm:constrLst>
                        <dgm:constr type="w" for="ch" forName="Image" refType="h"/>
                        <dgm:constr type="h" for="ch" forName="Image" refType="h"/>
                        <dgm:constr type="r" for="ch" forName="Image" refType="w"/>
                        <dgm:constr type="t" for="ch" forName="Image"/>
                        <dgm:constr type="h" for="ch" forName="childText" refType="h"/>
                        <dgm:constr type="t" for="ch" forName="childText"/>
                        <dgm:constr type="wOff" for="ch" forName="childText" refType="w" refFor="ch" refForName="Image" fact="-1.06"/>
                      </dgm:constrLst>
                    </dgm:else>
                  </dgm:choose>
                  <dgm:ruleLst/>
                  <dgm:layoutNode name="Image" styleLbl="node1">
                    <dgm:alg type="sp"/>
                    <dgm:shape xmlns:r="http://schemas.openxmlformats.org/officeDocument/2006/relationships" type="roundRect" r:blip="" blipPhldr="1">
                      <dgm:adjLst>
                        <dgm:adj idx="1" val="0.1667"/>
                      </dgm:adjLst>
                    </dgm:shape>
                    <dgm:presOf/>
                  </dgm:layoutNode>
                  <dgm:layoutNode name="childText" styleLbl="lnNode1">
                    <dgm:varLst>
                      <dgm:chMax val="0"/>
                      <dgm:chPref val="0"/>
                      <dgm:bulletEnabled val="1"/>
                    </dgm:varLst>
                    <dgm:alg type="tx"/>
                    <dgm:shape xmlns:r="http://schemas.openxmlformats.org/officeDocument/2006/relationships" type="roundRect" r:blip="">
                      <dgm:adjLst>
                        <dgm:adj idx="1" val="0.1667"/>
                      </dgm:adjLst>
                    </dgm:shape>
                    <dgm:presOf axis="self desOrSelf" ptType="node node" st="1 1" cnt="1 0"/>
                    <dgm:ruleLst>
                      <dgm:rule type="primFontSz" val="5" fact="NaN" max="NaN"/>
                    </dgm:ruleLs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17.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2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9</xdr:col>
      <xdr:colOff>33702</xdr:colOff>
      <xdr:row>5</xdr:row>
      <xdr:rowOff>134804</xdr:rowOff>
    </xdr:from>
    <xdr:to>
      <xdr:col>13</xdr:col>
      <xdr:colOff>132237</xdr:colOff>
      <xdr:row>13</xdr:row>
      <xdr:rowOff>130205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257247</xdr:colOff>
      <xdr:row>16</xdr:row>
      <xdr:rowOff>160293</xdr:rowOff>
    </xdr:from>
    <xdr:to>
      <xdr:col>16</xdr:col>
      <xdr:colOff>375177</xdr:colOff>
      <xdr:row>23</xdr:row>
      <xdr:rowOff>15513</xdr:rowOff>
    </xdr:to>
    <xdr:grpSp>
      <xdr:nvGrpSpPr>
        <xdr:cNvPr id="26" name="Group 25">
          <a:extLst>
            <a:ext uri="{FF2B5EF4-FFF2-40B4-BE49-F238E27FC236}">
              <a16:creationId xmlns:a16="http://schemas.microsoft.com/office/drawing/2014/main" id="{00000000-0008-0000-0400-00001A000000}"/>
            </a:ext>
          </a:extLst>
        </xdr:cNvPr>
        <xdr:cNvGrpSpPr/>
      </xdr:nvGrpSpPr>
      <xdr:grpSpPr>
        <a:xfrm>
          <a:off x="3213708" y="3327046"/>
          <a:ext cx="7775040" cy="1154084"/>
          <a:chOff x="3226806" y="3510852"/>
          <a:chExt cx="7866043" cy="1209262"/>
        </a:xfrm>
      </xdr:grpSpPr>
      <xdr:sp macro="" textlink="">
        <xdr:nvSpPr>
          <xdr:cNvPr id="4" name="Flowchart: Alternate Process 3">
            <a:extLst>
              <a:ext uri="{FF2B5EF4-FFF2-40B4-BE49-F238E27FC236}">
                <a16:creationId xmlns:a16="http://schemas.microsoft.com/office/drawing/2014/main" id="{00000000-0008-0000-0400-000004000000}"/>
              </a:ext>
            </a:extLst>
          </xdr:cNvPr>
          <xdr:cNvSpPr/>
        </xdr:nvSpPr>
        <xdr:spPr>
          <a:xfrm>
            <a:off x="8884028" y="351085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5" name="Flowchart: Alternate Process 4">
            <a:extLst>
              <a:ext uri="{FF2B5EF4-FFF2-40B4-BE49-F238E27FC236}">
                <a16:creationId xmlns:a16="http://schemas.microsoft.com/office/drawing/2014/main" id="{00000000-0008-0000-0400-000005000000}"/>
              </a:ext>
            </a:extLst>
          </xdr:cNvPr>
          <xdr:cNvSpPr/>
        </xdr:nvSpPr>
        <xdr:spPr>
          <a:xfrm>
            <a:off x="3226806" y="351085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6" name="Straight Arrow Connector 5">
            <a:extLst>
              <a:ext uri="{FF2B5EF4-FFF2-40B4-BE49-F238E27FC236}">
                <a16:creationId xmlns:a16="http://schemas.microsoft.com/office/drawing/2014/main" id="{00000000-0008-0000-0400-000006000000}"/>
              </a:ext>
            </a:extLst>
          </xdr:cNvPr>
          <xdr:cNvCxnSpPr>
            <a:stCxn id="5" idx="3"/>
            <a:endCxn id="4" idx="1"/>
          </xdr:cNvCxnSpPr>
        </xdr:nvCxnSpPr>
        <xdr:spPr>
          <a:xfrm>
            <a:off x="5329926" y="4105212"/>
            <a:ext cx="3554102" cy="0"/>
          </a:xfrm>
          <a:prstGeom prst="straightConnector1">
            <a:avLst/>
          </a:prstGeom>
          <a:ln w="539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235323</xdr:colOff>
      <xdr:row>24</xdr:row>
      <xdr:rowOff>148478</xdr:rowOff>
    </xdr:from>
    <xdr:to>
      <xdr:col>16</xdr:col>
      <xdr:colOff>378240</xdr:colOff>
      <xdr:row>31</xdr:row>
      <xdr:rowOff>3698</xdr:rowOff>
    </xdr:to>
    <xdr:grpSp>
      <xdr:nvGrpSpPr>
        <xdr:cNvPr id="28" name="Group 27">
          <a:extLst>
            <a:ext uri="{FF2B5EF4-FFF2-40B4-BE49-F238E27FC236}">
              <a16:creationId xmlns:a16="http://schemas.microsoft.com/office/drawing/2014/main" id="{00000000-0008-0000-0400-00001C000000}"/>
            </a:ext>
          </a:extLst>
        </xdr:cNvPr>
        <xdr:cNvGrpSpPr/>
      </xdr:nvGrpSpPr>
      <xdr:grpSpPr>
        <a:xfrm>
          <a:off x="3191784" y="4799647"/>
          <a:ext cx="7800027" cy="1154083"/>
          <a:chOff x="3171265" y="5415242"/>
          <a:chExt cx="7785329" cy="1188720"/>
        </a:xfrm>
      </xdr:grpSpPr>
      <xdr:sp macro="" textlink="">
        <xdr:nvSpPr>
          <xdr:cNvPr id="8" name="Flowchart: Alternate Process 7">
            <a:extLst>
              <a:ext uri="{FF2B5EF4-FFF2-40B4-BE49-F238E27FC236}">
                <a16:creationId xmlns:a16="http://schemas.microsoft.com/office/drawing/2014/main" id="{00000000-0008-0000-0400-000008000000}"/>
              </a:ext>
            </a:extLst>
          </xdr:cNvPr>
          <xdr:cNvSpPr/>
        </xdr:nvSpPr>
        <xdr:spPr>
          <a:xfrm>
            <a:off x="6054148" y="541524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a:t>
            </a:r>
            <a:r>
              <a:rPr lang="en-US" sz="2000" baseline="0"/>
              <a:t> Statistical Methods</a:t>
            </a:r>
            <a:endParaRPr lang="en-US" sz="2000"/>
          </a:p>
        </xdr:txBody>
      </xdr:sp>
      <xdr:sp macro="" textlink="">
        <xdr:nvSpPr>
          <xdr:cNvPr id="9" name="Flowchart: Alternate Process 8">
            <a:extLst>
              <a:ext uri="{FF2B5EF4-FFF2-40B4-BE49-F238E27FC236}">
                <a16:creationId xmlns:a16="http://schemas.microsoft.com/office/drawing/2014/main" id="{00000000-0008-0000-0400-000009000000}"/>
              </a:ext>
            </a:extLst>
          </xdr:cNvPr>
          <xdr:cNvSpPr/>
        </xdr:nvSpPr>
        <xdr:spPr>
          <a:xfrm>
            <a:off x="3171265" y="541524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11" name="Straight Arrow Connector 10">
            <a:extLst>
              <a:ext uri="{FF2B5EF4-FFF2-40B4-BE49-F238E27FC236}">
                <a16:creationId xmlns:a16="http://schemas.microsoft.com/office/drawing/2014/main" id="{00000000-0008-0000-0400-00000B000000}"/>
              </a:ext>
            </a:extLst>
          </xdr:cNvPr>
          <xdr:cNvCxnSpPr>
            <a:stCxn id="9" idx="3"/>
            <a:endCxn id="8" idx="1"/>
          </xdr:cNvCxnSpPr>
        </xdr:nvCxnSpPr>
        <xdr:spPr>
          <a:xfrm>
            <a:off x="5274385" y="6009602"/>
            <a:ext cx="779763" cy="0"/>
          </a:xfrm>
          <a:prstGeom prst="straightConnector1">
            <a:avLst/>
          </a:prstGeom>
          <a:ln w="539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Flowchart: Alternate Process 11">
            <a:extLst>
              <a:ext uri="{FF2B5EF4-FFF2-40B4-BE49-F238E27FC236}">
                <a16:creationId xmlns:a16="http://schemas.microsoft.com/office/drawing/2014/main" id="{00000000-0008-0000-0400-00000C000000}"/>
              </a:ext>
            </a:extLst>
          </xdr:cNvPr>
          <xdr:cNvSpPr/>
        </xdr:nvSpPr>
        <xdr:spPr>
          <a:xfrm>
            <a:off x="8853474" y="541524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cxnSp macro="">
        <xdr:nvCxnSpPr>
          <xdr:cNvPr id="19" name="Straight Arrow Connector 18">
            <a:extLst>
              <a:ext uri="{FF2B5EF4-FFF2-40B4-BE49-F238E27FC236}">
                <a16:creationId xmlns:a16="http://schemas.microsoft.com/office/drawing/2014/main" id="{00000000-0008-0000-0400-000013000000}"/>
              </a:ext>
            </a:extLst>
          </xdr:cNvPr>
          <xdr:cNvCxnSpPr>
            <a:stCxn id="8" idx="3"/>
            <a:endCxn id="12" idx="1"/>
          </xdr:cNvCxnSpPr>
        </xdr:nvCxnSpPr>
        <xdr:spPr>
          <a:xfrm>
            <a:off x="8157268" y="6009602"/>
            <a:ext cx="696206" cy="0"/>
          </a:xfrm>
          <a:prstGeom prst="straightConnector1">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6" name="Group 5">
          <a:extLst>
            <a:ext uri="{FF2B5EF4-FFF2-40B4-BE49-F238E27FC236}">
              <a16:creationId xmlns:a16="http://schemas.microsoft.com/office/drawing/2014/main" id="{00000000-0008-0000-0F00-000006000000}"/>
            </a:ext>
          </a:extLst>
        </xdr:cNvPr>
        <xdr:cNvGrpSpPr/>
      </xdr:nvGrpSpPr>
      <xdr:grpSpPr>
        <a:xfrm>
          <a:off x="73269" y="117231"/>
          <a:ext cx="4609935" cy="1200979"/>
          <a:chOff x="563217" y="13459238"/>
          <a:chExt cx="5060674" cy="1200979"/>
        </a:xfrm>
      </xdr:grpSpPr>
      <xdr:sp macro="" textlink="">
        <xdr:nvSpPr>
          <xdr:cNvPr id="7" name="Flowchart: Alternate Process 6">
            <a:extLst>
              <a:ext uri="{FF2B5EF4-FFF2-40B4-BE49-F238E27FC236}">
                <a16:creationId xmlns:a16="http://schemas.microsoft.com/office/drawing/2014/main" id="{00000000-0008-0000-0F00-000007000000}"/>
              </a:ext>
            </a:extLst>
          </xdr:cNvPr>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8" name="Flowchart: Alternate Process 7">
            <a:extLst>
              <a:ext uri="{FF2B5EF4-FFF2-40B4-BE49-F238E27FC236}">
                <a16:creationId xmlns:a16="http://schemas.microsoft.com/office/drawing/2014/main" id="{00000000-0008-0000-0F00-000008000000}"/>
              </a:ext>
            </a:extLst>
          </xdr:cNvPr>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9" name="Straight Arrow Connector 8">
            <a:extLst>
              <a:ext uri="{FF2B5EF4-FFF2-40B4-BE49-F238E27FC236}">
                <a16:creationId xmlns:a16="http://schemas.microsoft.com/office/drawing/2014/main" id="{00000000-0008-0000-0F00-000009000000}"/>
              </a:ext>
            </a:extLst>
          </xdr:cNvPr>
          <xdr:cNvCxnSpPr>
            <a:stCxn id="8" idx="3"/>
            <a:endCxn id="7"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a:extLst>
            <a:ext uri="{FF2B5EF4-FFF2-40B4-BE49-F238E27FC236}">
              <a16:creationId xmlns:a16="http://schemas.microsoft.com/office/drawing/2014/main" id="{00000000-0008-0000-1000-000002000000}"/>
            </a:ext>
          </a:extLst>
        </xdr:cNvPr>
        <xdr:cNvGrpSpPr/>
      </xdr:nvGrpSpPr>
      <xdr:grpSpPr>
        <a:xfrm>
          <a:off x="73269" y="117231"/>
          <a:ext cx="4700056" cy="1200979"/>
          <a:chOff x="563217" y="13459238"/>
          <a:chExt cx="5060674" cy="1200979"/>
        </a:xfrm>
      </xdr:grpSpPr>
      <xdr:sp macro="" textlink="">
        <xdr:nvSpPr>
          <xdr:cNvPr id="3" name="Flowchart: Alternate Process 2">
            <a:extLst>
              <a:ext uri="{FF2B5EF4-FFF2-40B4-BE49-F238E27FC236}">
                <a16:creationId xmlns:a16="http://schemas.microsoft.com/office/drawing/2014/main" id="{00000000-0008-0000-1000-000003000000}"/>
              </a:ext>
            </a:extLst>
          </xdr:cNvPr>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a:extLst>
              <a:ext uri="{FF2B5EF4-FFF2-40B4-BE49-F238E27FC236}">
                <a16:creationId xmlns:a16="http://schemas.microsoft.com/office/drawing/2014/main" id="{00000000-0008-0000-1000-000004000000}"/>
              </a:ext>
            </a:extLst>
          </xdr:cNvPr>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a:extLst>
              <a:ext uri="{FF2B5EF4-FFF2-40B4-BE49-F238E27FC236}">
                <a16:creationId xmlns:a16="http://schemas.microsoft.com/office/drawing/2014/main" id="{00000000-0008-0000-1000-000005000000}"/>
              </a:ext>
            </a:extLst>
          </xdr:cNvPr>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a:extLst>
            <a:ext uri="{FF2B5EF4-FFF2-40B4-BE49-F238E27FC236}">
              <a16:creationId xmlns:a16="http://schemas.microsoft.com/office/drawing/2014/main" id="{00000000-0008-0000-1100-000002000000}"/>
            </a:ext>
          </a:extLst>
        </xdr:cNvPr>
        <xdr:cNvGrpSpPr/>
      </xdr:nvGrpSpPr>
      <xdr:grpSpPr>
        <a:xfrm>
          <a:off x="73269" y="117231"/>
          <a:ext cx="4701737" cy="1200979"/>
          <a:chOff x="563217" y="13459238"/>
          <a:chExt cx="5060674" cy="1200979"/>
        </a:xfrm>
      </xdr:grpSpPr>
      <xdr:sp macro="" textlink="">
        <xdr:nvSpPr>
          <xdr:cNvPr id="3" name="Flowchart: Alternate Process 2">
            <a:extLst>
              <a:ext uri="{FF2B5EF4-FFF2-40B4-BE49-F238E27FC236}">
                <a16:creationId xmlns:a16="http://schemas.microsoft.com/office/drawing/2014/main" id="{00000000-0008-0000-1100-000003000000}"/>
              </a:ext>
            </a:extLst>
          </xdr:cNvPr>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a:extLst>
              <a:ext uri="{FF2B5EF4-FFF2-40B4-BE49-F238E27FC236}">
                <a16:creationId xmlns:a16="http://schemas.microsoft.com/office/drawing/2014/main" id="{00000000-0008-0000-1100-000004000000}"/>
              </a:ext>
            </a:extLst>
          </xdr:cNvPr>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a:extLst>
              <a:ext uri="{FF2B5EF4-FFF2-40B4-BE49-F238E27FC236}">
                <a16:creationId xmlns:a16="http://schemas.microsoft.com/office/drawing/2014/main" id="{00000000-0008-0000-1100-000005000000}"/>
              </a:ext>
            </a:extLst>
          </xdr:cNvPr>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209549</xdr:colOff>
      <xdr:row>1</xdr:row>
      <xdr:rowOff>85725</xdr:rowOff>
    </xdr:from>
    <xdr:to>
      <xdr:col>7</xdr:col>
      <xdr:colOff>504824</xdr:colOff>
      <xdr:row>11</xdr:row>
      <xdr:rowOff>142875</xdr:rowOff>
    </xdr:to>
    <xdr:graphicFrame macro="">
      <xdr:nvGraphicFramePr>
        <xdr:cNvPr id="2" name="Chart 1">
          <a:extLst>
            <a:ext uri="{FF2B5EF4-FFF2-40B4-BE49-F238E27FC236}">
              <a16:creationId xmlns:a16="http://schemas.microsoft.com/office/drawing/2014/main" id="{00000000-0008-0000-1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13</xdr:row>
      <xdr:rowOff>0</xdr:rowOff>
    </xdr:from>
    <xdr:to>
      <xdr:col>7</xdr:col>
      <xdr:colOff>295275</xdr:colOff>
      <xdr:row>23</xdr:row>
      <xdr:rowOff>57150</xdr:rowOff>
    </xdr:to>
    <xdr:graphicFrame macro="">
      <xdr:nvGraphicFramePr>
        <xdr:cNvPr id="3" name="Chart 2">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xdr:row>
      <xdr:rowOff>0</xdr:rowOff>
    </xdr:from>
    <xdr:to>
      <xdr:col>13</xdr:col>
      <xdr:colOff>295275</xdr:colOff>
      <xdr:row>12</xdr:row>
      <xdr:rowOff>57150</xdr:rowOff>
    </xdr:to>
    <xdr:graphicFrame macro="">
      <xdr:nvGraphicFramePr>
        <xdr:cNvPr id="4" name="Chart 3">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74544</xdr:colOff>
      <xdr:row>6</xdr:row>
      <xdr:rowOff>57979</xdr:rowOff>
    </xdr:from>
    <xdr:to>
      <xdr:col>8</xdr:col>
      <xdr:colOff>8283</xdr:colOff>
      <xdr:row>13</xdr:row>
      <xdr:rowOff>25674</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57978</xdr:colOff>
      <xdr:row>13</xdr:row>
      <xdr:rowOff>182217</xdr:rowOff>
    </xdr:from>
    <xdr:to>
      <xdr:col>7</xdr:col>
      <xdr:colOff>604630</xdr:colOff>
      <xdr:row>21</xdr:row>
      <xdr:rowOff>158195</xdr:rowOff>
    </xdr:to>
    <xdr:graphicFrame macro="">
      <xdr:nvGraphicFramePr>
        <xdr:cNvPr id="3" name="Chart 2">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737154</xdr:colOff>
      <xdr:row>22</xdr:row>
      <xdr:rowOff>132522</xdr:rowOff>
    </xdr:from>
    <xdr:to>
      <xdr:col>7</xdr:col>
      <xdr:colOff>496958</xdr:colOff>
      <xdr:row>30</xdr:row>
      <xdr:rowOff>108500</xdr:rowOff>
    </xdr:to>
    <xdr:graphicFrame macro="">
      <xdr:nvGraphicFramePr>
        <xdr:cNvPr id="4" name="Chart 3">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16565</xdr:colOff>
      <xdr:row>31</xdr:row>
      <xdr:rowOff>157369</xdr:rowOff>
    </xdr:from>
    <xdr:to>
      <xdr:col>7</xdr:col>
      <xdr:colOff>571500</xdr:colOff>
      <xdr:row>41</xdr:row>
      <xdr:rowOff>92765</xdr:rowOff>
    </xdr:to>
    <xdr:graphicFrame macro="">
      <xdr:nvGraphicFramePr>
        <xdr:cNvPr id="5" name="Chart 4">
          <a:extLst>
            <a:ext uri="{FF2B5EF4-FFF2-40B4-BE49-F238E27FC236}">
              <a16:creationId xmlns:a16="http://schemas.microsoft.com/office/drawing/2014/main" id="{00000000-0008-0000-1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331304</xdr:colOff>
      <xdr:row>41</xdr:row>
      <xdr:rowOff>140804</xdr:rowOff>
    </xdr:from>
    <xdr:to>
      <xdr:col>9</xdr:col>
      <xdr:colOff>140804</xdr:colOff>
      <xdr:row>50</xdr:row>
      <xdr:rowOff>190499</xdr:rowOff>
    </xdr:to>
    <xdr:graphicFrame macro="">
      <xdr:nvGraphicFramePr>
        <xdr:cNvPr id="6" name="Chart 5">
          <a:extLst>
            <a:ext uri="{FF2B5EF4-FFF2-40B4-BE49-F238E27FC236}">
              <a16:creationId xmlns:a16="http://schemas.microsoft.com/office/drawing/2014/main" id="{00000000-0008-0000-1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74544</xdr:colOff>
      <xdr:row>6</xdr:row>
      <xdr:rowOff>57979</xdr:rowOff>
    </xdr:from>
    <xdr:to>
      <xdr:col>8</xdr:col>
      <xdr:colOff>8283</xdr:colOff>
      <xdr:row>13</xdr:row>
      <xdr:rowOff>25674</xdr:rowOff>
    </xdr:to>
    <xdr:graphicFrame macro="">
      <xdr:nvGraphicFramePr>
        <xdr:cNvPr id="5" name="Chart 4">
          <a:extLst>
            <a:ext uri="{FF2B5EF4-FFF2-40B4-BE49-F238E27FC236}">
              <a16:creationId xmlns:a16="http://schemas.microsoft.com/office/drawing/2014/main" id="{00000000-0008-0000-1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57978</xdr:colOff>
      <xdr:row>13</xdr:row>
      <xdr:rowOff>182217</xdr:rowOff>
    </xdr:from>
    <xdr:to>
      <xdr:col>7</xdr:col>
      <xdr:colOff>604630</xdr:colOff>
      <xdr:row>21</xdr:row>
      <xdr:rowOff>158195</xdr:rowOff>
    </xdr:to>
    <xdr:graphicFrame macro="">
      <xdr:nvGraphicFramePr>
        <xdr:cNvPr id="6" name="Chart 5">
          <a:extLst>
            <a:ext uri="{FF2B5EF4-FFF2-40B4-BE49-F238E27FC236}">
              <a16:creationId xmlns:a16="http://schemas.microsoft.com/office/drawing/2014/main" id="{00000000-0008-0000-1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737154</xdr:colOff>
      <xdr:row>22</xdr:row>
      <xdr:rowOff>132522</xdr:rowOff>
    </xdr:from>
    <xdr:to>
      <xdr:col>7</xdr:col>
      <xdr:colOff>496958</xdr:colOff>
      <xdr:row>30</xdr:row>
      <xdr:rowOff>108500</xdr:rowOff>
    </xdr:to>
    <xdr:graphicFrame macro="">
      <xdr:nvGraphicFramePr>
        <xdr:cNvPr id="7" name="Chart 6">
          <a:extLst>
            <a:ext uri="{FF2B5EF4-FFF2-40B4-BE49-F238E27FC236}">
              <a16:creationId xmlns:a16="http://schemas.microsoft.com/office/drawing/2014/main" id="{00000000-0008-0000-1A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16565</xdr:colOff>
      <xdr:row>31</xdr:row>
      <xdr:rowOff>157369</xdr:rowOff>
    </xdr:from>
    <xdr:to>
      <xdr:col>7</xdr:col>
      <xdr:colOff>571500</xdr:colOff>
      <xdr:row>41</xdr:row>
      <xdr:rowOff>92765</xdr:rowOff>
    </xdr:to>
    <xdr:graphicFrame macro="">
      <xdr:nvGraphicFramePr>
        <xdr:cNvPr id="11" name="Chart 10">
          <a:extLst>
            <a:ext uri="{FF2B5EF4-FFF2-40B4-BE49-F238E27FC236}">
              <a16:creationId xmlns:a16="http://schemas.microsoft.com/office/drawing/2014/main" id="{00000000-0008-0000-1A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331304</xdr:colOff>
      <xdr:row>41</xdr:row>
      <xdr:rowOff>140804</xdr:rowOff>
    </xdr:from>
    <xdr:to>
      <xdr:col>9</xdr:col>
      <xdr:colOff>140804</xdr:colOff>
      <xdr:row>50</xdr:row>
      <xdr:rowOff>190499</xdr:rowOff>
    </xdr:to>
    <xdr:graphicFrame macro="">
      <xdr:nvGraphicFramePr>
        <xdr:cNvPr id="13" name="Chart 12">
          <a:extLst>
            <a:ext uri="{FF2B5EF4-FFF2-40B4-BE49-F238E27FC236}">
              <a16:creationId xmlns:a16="http://schemas.microsoft.com/office/drawing/2014/main" id="{00000000-0008-0000-1A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463825</xdr:colOff>
      <xdr:row>51</xdr:row>
      <xdr:rowOff>157368</xdr:rowOff>
    </xdr:from>
    <xdr:to>
      <xdr:col>10</xdr:col>
      <xdr:colOff>107673</xdr:colOff>
      <xdr:row>63</xdr:row>
      <xdr:rowOff>21533</xdr:rowOff>
    </xdr:to>
    <xdr:graphicFrame macro="">
      <xdr:nvGraphicFramePr>
        <xdr:cNvPr id="3" name="Chart 2">
          <a:extLst>
            <a:ext uri="{FF2B5EF4-FFF2-40B4-BE49-F238E27FC236}">
              <a16:creationId xmlns:a16="http://schemas.microsoft.com/office/drawing/2014/main" id="{00000000-0008-0000-1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521805</xdr:colOff>
      <xdr:row>76</xdr:row>
      <xdr:rowOff>168965</xdr:rowOff>
    </xdr:from>
    <xdr:to>
      <xdr:col>9</xdr:col>
      <xdr:colOff>306457</xdr:colOff>
      <xdr:row>89</xdr:row>
      <xdr:rowOff>54665</xdr:rowOff>
    </xdr:to>
    <xdr:graphicFrame macro="">
      <xdr:nvGraphicFramePr>
        <xdr:cNvPr id="4" name="Chart 3">
          <a:extLst>
            <a:ext uri="{FF2B5EF4-FFF2-40B4-BE49-F238E27FC236}">
              <a16:creationId xmlns:a16="http://schemas.microsoft.com/office/drawing/2014/main" id="{00000000-0008-0000-1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302172</xdr:colOff>
      <xdr:row>8</xdr:row>
      <xdr:rowOff>157655</xdr:rowOff>
    </xdr:from>
    <xdr:to>
      <xdr:col>3</xdr:col>
      <xdr:colOff>1036640</xdr:colOff>
      <xdr:row>13</xdr:row>
      <xdr:rowOff>19707</xdr:rowOff>
    </xdr:to>
    <xdr:pic>
      <xdr:nvPicPr>
        <xdr:cNvPr id="5" name="Picture 4">
          <a:extLst>
            <a:ext uri="{FF2B5EF4-FFF2-40B4-BE49-F238E27FC236}">
              <a16:creationId xmlns:a16="http://schemas.microsoft.com/office/drawing/2014/main" id="{00000000-0008-0000-1D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2172" y="1681655"/>
          <a:ext cx="4281709" cy="814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105103</xdr:colOff>
      <xdr:row>23</xdr:row>
      <xdr:rowOff>0</xdr:rowOff>
    </xdr:from>
    <xdr:to>
      <xdr:col>5</xdr:col>
      <xdr:colOff>515473</xdr:colOff>
      <xdr:row>28</xdr:row>
      <xdr:rowOff>98534</xdr:rowOff>
    </xdr:to>
    <xdr:pic>
      <xdr:nvPicPr>
        <xdr:cNvPr id="7" name="Picture 6">
          <a:extLst>
            <a:ext uri="{FF2B5EF4-FFF2-40B4-BE49-F238E27FC236}">
              <a16:creationId xmlns:a16="http://schemas.microsoft.com/office/drawing/2014/main" id="{00000000-0008-0000-1D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103" y="4953000"/>
          <a:ext cx="5442198" cy="1051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302172</xdr:colOff>
      <xdr:row>8</xdr:row>
      <xdr:rowOff>157655</xdr:rowOff>
    </xdr:from>
    <xdr:to>
      <xdr:col>3</xdr:col>
      <xdr:colOff>1036640</xdr:colOff>
      <xdr:row>13</xdr:row>
      <xdr:rowOff>19707</xdr:rowOff>
    </xdr:to>
    <xdr:pic>
      <xdr:nvPicPr>
        <xdr:cNvPr id="2" name="Picture 1">
          <a:extLst>
            <a:ext uri="{FF2B5EF4-FFF2-40B4-BE49-F238E27FC236}">
              <a16:creationId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2172" y="2062655"/>
          <a:ext cx="4277768" cy="814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105103</xdr:colOff>
      <xdr:row>23</xdr:row>
      <xdr:rowOff>0</xdr:rowOff>
    </xdr:from>
    <xdr:to>
      <xdr:col>5</xdr:col>
      <xdr:colOff>515473</xdr:colOff>
      <xdr:row>28</xdr:row>
      <xdr:rowOff>98534</xdr:rowOff>
    </xdr:to>
    <xdr:pic>
      <xdr:nvPicPr>
        <xdr:cNvPr id="3" name="Picture 2">
          <a:extLst>
            <a:ext uri="{FF2B5EF4-FFF2-40B4-BE49-F238E27FC236}">
              <a16:creationId xmlns:a16="http://schemas.microsoft.com/office/drawing/2014/main" id="{00000000-0008-0000-1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103" y="4953000"/>
          <a:ext cx="5439570" cy="1051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1</xdr:row>
          <xdr:rowOff>152400</xdr:rowOff>
        </xdr:from>
        <xdr:to>
          <xdr:col>9</xdr:col>
          <xdr:colOff>76200</xdr:colOff>
          <xdr:row>13</xdr:row>
          <xdr:rowOff>28575</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2000-000001440000}"/>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1</xdr:row>
          <xdr:rowOff>152400</xdr:rowOff>
        </xdr:from>
        <xdr:to>
          <xdr:col>9</xdr:col>
          <xdr:colOff>76200</xdr:colOff>
          <xdr:row>13</xdr:row>
          <xdr:rowOff>28575</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00000000-0008-0000-2100-000001780000}"/>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149086</xdr:colOff>
      <xdr:row>2</xdr:row>
      <xdr:rowOff>24846</xdr:rowOff>
    </xdr:from>
    <xdr:to>
      <xdr:col>6</xdr:col>
      <xdr:colOff>66260</xdr:colOff>
      <xdr:row>8</xdr:row>
      <xdr:rowOff>82825</xdr:rowOff>
    </xdr:to>
    <xdr:grpSp>
      <xdr:nvGrpSpPr>
        <xdr:cNvPr id="9" name="Group 8">
          <a:extLst>
            <a:ext uri="{FF2B5EF4-FFF2-40B4-BE49-F238E27FC236}">
              <a16:creationId xmlns:a16="http://schemas.microsoft.com/office/drawing/2014/main" id="{00000000-0008-0000-0700-000009000000}"/>
            </a:ext>
          </a:extLst>
        </xdr:cNvPr>
        <xdr:cNvGrpSpPr/>
      </xdr:nvGrpSpPr>
      <xdr:grpSpPr>
        <a:xfrm>
          <a:off x="149086" y="405846"/>
          <a:ext cx="5545583" cy="1200979"/>
          <a:chOff x="563217" y="13459238"/>
          <a:chExt cx="5060674" cy="1200979"/>
        </a:xfrm>
      </xdr:grpSpPr>
      <xdr:sp macro="" textlink="">
        <xdr:nvSpPr>
          <xdr:cNvPr id="3" name="Flowchart: Alternate Process 2">
            <a:extLst>
              <a:ext uri="{FF2B5EF4-FFF2-40B4-BE49-F238E27FC236}">
                <a16:creationId xmlns:a16="http://schemas.microsoft.com/office/drawing/2014/main" id="{00000000-0008-0000-0700-000003000000}"/>
              </a:ext>
            </a:extLst>
          </xdr:cNvPr>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5" name="Flowchart: Alternate Process 4">
            <a:extLst>
              <a:ext uri="{FF2B5EF4-FFF2-40B4-BE49-F238E27FC236}">
                <a16:creationId xmlns:a16="http://schemas.microsoft.com/office/drawing/2014/main" id="{00000000-0008-0000-0700-000005000000}"/>
              </a:ext>
            </a:extLst>
          </xdr:cNvPr>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7" name="Straight Arrow Connector 6">
            <a:extLst>
              <a:ext uri="{FF2B5EF4-FFF2-40B4-BE49-F238E27FC236}">
                <a16:creationId xmlns:a16="http://schemas.microsoft.com/office/drawing/2014/main" id="{00000000-0008-0000-0700-000007000000}"/>
              </a:ext>
            </a:extLst>
          </xdr:cNvPr>
          <xdr:cNvCxnSpPr>
            <a:stCxn id="5"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266700</xdr:colOff>
      <xdr:row>4</xdr:row>
      <xdr:rowOff>52387</xdr:rowOff>
    </xdr:from>
    <xdr:to>
      <xdr:col>13</xdr:col>
      <xdr:colOff>571500</xdr:colOff>
      <xdr:row>16</xdr:row>
      <xdr:rowOff>128587</xdr:rowOff>
    </xdr:to>
    <xdr:graphicFrame macro="">
      <xdr:nvGraphicFramePr>
        <xdr:cNvPr id="2" name="Chart 1">
          <a:extLst>
            <a:ext uri="{FF2B5EF4-FFF2-40B4-BE49-F238E27FC236}">
              <a16:creationId xmlns:a16="http://schemas.microsoft.com/office/drawing/2014/main" id="{00000000-0008-0000-2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18</xdr:row>
      <xdr:rowOff>28575</xdr:rowOff>
    </xdr:from>
    <xdr:to>
      <xdr:col>14</xdr:col>
      <xdr:colOff>0</xdr:colOff>
      <xdr:row>32</xdr:row>
      <xdr:rowOff>104775</xdr:rowOff>
    </xdr:to>
    <xdr:graphicFrame macro="">
      <xdr:nvGraphicFramePr>
        <xdr:cNvPr id="3" name="Chart 2">
          <a:extLst>
            <a:ext uri="{FF2B5EF4-FFF2-40B4-BE49-F238E27FC236}">
              <a16:creationId xmlns:a16="http://schemas.microsoft.com/office/drawing/2014/main" id="{00000000-0008-0000-2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209550</xdr:colOff>
      <xdr:row>6</xdr:row>
      <xdr:rowOff>152400</xdr:rowOff>
    </xdr:from>
    <xdr:to>
      <xdr:col>11</xdr:col>
      <xdr:colOff>409575</xdr:colOff>
      <xdr:row>21</xdr:row>
      <xdr:rowOff>80962</xdr:rowOff>
    </xdr:to>
    <xdr:graphicFrame macro="">
      <xdr:nvGraphicFramePr>
        <xdr:cNvPr id="2" name="Chart 1">
          <a:extLst>
            <a:ext uri="{FF2B5EF4-FFF2-40B4-BE49-F238E27FC236}">
              <a16:creationId xmlns:a16="http://schemas.microsoft.com/office/drawing/2014/main" id="{00000000-0008-0000-2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0</xdr:row>
          <xdr:rowOff>47625</xdr:rowOff>
        </xdr:from>
        <xdr:to>
          <xdr:col>4</xdr:col>
          <xdr:colOff>1133475</xdr:colOff>
          <xdr:row>7</xdr:row>
          <xdr:rowOff>66675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800-0000010C0000}"/>
                </a:ext>
              </a:extLst>
            </xdr:cNvPr>
            <xdr:cNvSpPr/>
          </xdr:nvSpPr>
          <xdr:spPr bwMode="auto">
            <a:xfrm>
              <a:off x="0" y="0"/>
              <a:ext cx="0" cy="0"/>
            </a:xfrm>
            <a:prstGeom prst="rect">
              <a:avLst/>
            </a:prstGeom>
            <a:solidFill>
              <a:srgbClr val="FFFF99" mc:Ignorable="a14" a14:legacySpreadsheetColorIndex="43"/>
            </a:solidFill>
            <a:ln w="19050">
              <a:solidFill>
                <a:srgbClr val="000000" mc:Ignorable="a14" a14:legacySpreadsheetColorIndex="64"/>
              </a:solidFill>
              <a:miter lim="800000"/>
              <a:headEnd/>
              <a:tailEnd/>
            </a:ln>
          </xdr:spPr>
        </xdr:sp>
        <xdr:clientData/>
      </xdr:twoCellAnchor>
    </mc:Choice>
    <mc:Fallback/>
  </mc:AlternateContent>
  <xdr:twoCellAnchor>
    <xdr:from>
      <xdr:col>0</xdr:col>
      <xdr:colOff>0</xdr:colOff>
      <xdr:row>26</xdr:row>
      <xdr:rowOff>0</xdr:rowOff>
    </xdr:from>
    <xdr:to>
      <xdr:col>7</xdr:col>
      <xdr:colOff>710575</xdr:colOff>
      <xdr:row>39</xdr:row>
      <xdr:rowOff>133350</xdr:rowOff>
    </xdr:to>
    <xdr:graphicFrame macro="">
      <xdr:nvGraphicFramePr>
        <xdr:cNvPr id="3" name="Diagram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0</xdr:row>
          <xdr:rowOff>47625</xdr:rowOff>
        </xdr:from>
        <xdr:to>
          <xdr:col>4</xdr:col>
          <xdr:colOff>1133475</xdr:colOff>
          <xdr:row>7</xdr:row>
          <xdr:rowOff>66675</xdr:rowOff>
        </xdr:to>
        <xdr:sp macro="" textlink="">
          <xdr:nvSpPr>
            <xdr:cNvPr id="19458" name="Object 1" hidden="1">
              <a:extLst>
                <a:ext uri="{63B3BB69-23CF-44E3-9099-C40C66FF867C}">
                  <a14:compatExt spid="_x0000_s19458"/>
                </a:ext>
                <a:ext uri="{FF2B5EF4-FFF2-40B4-BE49-F238E27FC236}">
                  <a16:creationId xmlns:a16="http://schemas.microsoft.com/office/drawing/2014/main" id="{00000000-0008-0000-0900-0000024C0000}"/>
                </a:ext>
              </a:extLst>
            </xdr:cNvPr>
            <xdr:cNvSpPr/>
          </xdr:nvSpPr>
          <xdr:spPr bwMode="auto">
            <a:xfrm>
              <a:off x="0" y="0"/>
              <a:ext cx="0" cy="0"/>
            </a:xfrm>
            <a:prstGeom prst="rect">
              <a:avLst/>
            </a:prstGeom>
            <a:solidFill>
              <a:srgbClr val="FFFF99" mc:Ignorable="a14" a14:legacySpreadsheetColorIndex="43"/>
            </a:solidFill>
            <a:ln w="19050">
              <a:solidFill>
                <a:srgbClr val="000000" mc:Ignorable="a14" a14:legacySpreadsheetColorIndex="64"/>
              </a:solidFill>
              <a:miter lim="800000"/>
              <a:headEnd/>
              <a:tailEnd/>
            </a:ln>
          </xdr:spPr>
        </xdr:sp>
        <xdr:clientData/>
      </xdr:twoCellAnchor>
    </mc:Choice>
    <mc:Fallback/>
  </mc:AlternateContent>
  <xdr:twoCellAnchor>
    <xdr:from>
      <xdr:col>0</xdr:col>
      <xdr:colOff>0</xdr:colOff>
      <xdr:row>26</xdr:row>
      <xdr:rowOff>0</xdr:rowOff>
    </xdr:from>
    <xdr:to>
      <xdr:col>7</xdr:col>
      <xdr:colOff>710575</xdr:colOff>
      <xdr:row>39</xdr:row>
      <xdr:rowOff>133350</xdr:rowOff>
    </xdr:to>
    <xdr:graphicFrame macro="">
      <xdr:nvGraphicFramePr>
        <xdr:cNvPr id="5" name="Diagram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478035</xdr:colOff>
      <xdr:row>81</xdr:row>
      <xdr:rowOff>57149</xdr:rowOff>
    </xdr:from>
    <xdr:to>
      <xdr:col>16</xdr:col>
      <xdr:colOff>161925</xdr:colOff>
      <xdr:row>91</xdr:row>
      <xdr:rowOff>9524</xdr:rowOff>
    </xdr:to>
    <xdr:graphicFrame macro="">
      <xdr:nvGraphicFramePr>
        <xdr:cNvPr id="3" name="Chart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478035</xdr:colOff>
      <xdr:row>81</xdr:row>
      <xdr:rowOff>57149</xdr:rowOff>
    </xdr:from>
    <xdr:to>
      <xdr:col>16</xdr:col>
      <xdr:colOff>161925</xdr:colOff>
      <xdr:row>91</xdr:row>
      <xdr:rowOff>9524</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a:extLst>
            <a:ext uri="{FF2B5EF4-FFF2-40B4-BE49-F238E27FC236}">
              <a16:creationId xmlns:a16="http://schemas.microsoft.com/office/drawing/2014/main" id="{00000000-0008-0000-0C00-000002000000}"/>
            </a:ext>
          </a:extLst>
        </xdr:cNvPr>
        <xdr:cNvGrpSpPr/>
      </xdr:nvGrpSpPr>
      <xdr:grpSpPr>
        <a:xfrm>
          <a:off x="73269" y="117231"/>
          <a:ext cx="5551922" cy="1200979"/>
          <a:chOff x="563217" y="13459238"/>
          <a:chExt cx="5060674" cy="1200979"/>
        </a:xfrm>
      </xdr:grpSpPr>
      <xdr:sp macro="" textlink="">
        <xdr:nvSpPr>
          <xdr:cNvPr id="3" name="Flowchart: Alternate Process 2">
            <a:extLst>
              <a:ext uri="{FF2B5EF4-FFF2-40B4-BE49-F238E27FC236}">
                <a16:creationId xmlns:a16="http://schemas.microsoft.com/office/drawing/2014/main" id="{00000000-0008-0000-0C00-000003000000}"/>
              </a:ext>
            </a:extLst>
          </xdr:cNvPr>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a:extLst>
              <a:ext uri="{FF2B5EF4-FFF2-40B4-BE49-F238E27FC236}">
                <a16:creationId xmlns:a16="http://schemas.microsoft.com/office/drawing/2014/main" id="{00000000-0008-0000-0C00-000004000000}"/>
              </a:ext>
            </a:extLst>
          </xdr:cNvPr>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a:extLst>
              <a:ext uri="{FF2B5EF4-FFF2-40B4-BE49-F238E27FC236}">
                <a16:creationId xmlns:a16="http://schemas.microsoft.com/office/drawing/2014/main" id="{00000000-0008-0000-0C00-000005000000}"/>
              </a:ext>
            </a:extLst>
          </xdr:cNvPr>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5</xdr:col>
      <xdr:colOff>849025</xdr:colOff>
      <xdr:row>6</xdr:row>
      <xdr:rowOff>175210</xdr:rowOff>
    </xdr:to>
    <xdr:grpSp>
      <xdr:nvGrpSpPr>
        <xdr:cNvPr id="2" name="Group 1">
          <a:extLst>
            <a:ext uri="{FF2B5EF4-FFF2-40B4-BE49-F238E27FC236}">
              <a16:creationId xmlns:a16="http://schemas.microsoft.com/office/drawing/2014/main" id="{00000000-0008-0000-0D00-000002000000}"/>
            </a:ext>
          </a:extLst>
        </xdr:cNvPr>
        <xdr:cNvGrpSpPr/>
      </xdr:nvGrpSpPr>
      <xdr:grpSpPr>
        <a:xfrm>
          <a:off x="73269" y="117231"/>
          <a:ext cx="5554821" cy="1200979"/>
          <a:chOff x="563217" y="13459238"/>
          <a:chExt cx="5060674" cy="1200979"/>
        </a:xfrm>
      </xdr:grpSpPr>
      <xdr:sp macro="" textlink="">
        <xdr:nvSpPr>
          <xdr:cNvPr id="3" name="Flowchart: Alternate Process 2">
            <a:extLst>
              <a:ext uri="{FF2B5EF4-FFF2-40B4-BE49-F238E27FC236}">
                <a16:creationId xmlns:a16="http://schemas.microsoft.com/office/drawing/2014/main" id="{00000000-0008-0000-0D00-000003000000}"/>
              </a:ext>
            </a:extLst>
          </xdr:cNvPr>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a:extLst>
              <a:ext uri="{FF2B5EF4-FFF2-40B4-BE49-F238E27FC236}">
                <a16:creationId xmlns:a16="http://schemas.microsoft.com/office/drawing/2014/main" id="{00000000-0008-0000-0D00-000004000000}"/>
              </a:ext>
            </a:extLst>
          </xdr:cNvPr>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a:extLst>
              <a:ext uri="{FF2B5EF4-FFF2-40B4-BE49-F238E27FC236}">
                <a16:creationId xmlns:a16="http://schemas.microsoft.com/office/drawing/2014/main" id="{00000000-0008-0000-0D00-000005000000}"/>
              </a:ext>
            </a:extLst>
          </xdr:cNvPr>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a:extLst>
            <a:ext uri="{FF2B5EF4-FFF2-40B4-BE49-F238E27FC236}">
              <a16:creationId xmlns:a16="http://schemas.microsoft.com/office/drawing/2014/main" id="{00000000-0008-0000-0E00-000002000000}"/>
            </a:ext>
          </a:extLst>
        </xdr:cNvPr>
        <xdr:cNvGrpSpPr/>
      </xdr:nvGrpSpPr>
      <xdr:grpSpPr>
        <a:xfrm>
          <a:off x="73269" y="117231"/>
          <a:ext cx="4614331" cy="1200979"/>
          <a:chOff x="563217" y="13459238"/>
          <a:chExt cx="5060674" cy="1200979"/>
        </a:xfrm>
      </xdr:grpSpPr>
      <xdr:sp macro="" textlink="">
        <xdr:nvSpPr>
          <xdr:cNvPr id="3" name="Flowchart: Alternate Process 2">
            <a:extLst>
              <a:ext uri="{FF2B5EF4-FFF2-40B4-BE49-F238E27FC236}">
                <a16:creationId xmlns:a16="http://schemas.microsoft.com/office/drawing/2014/main" id="{00000000-0008-0000-0E00-000003000000}"/>
              </a:ext>
            </a:extLst>
          </xdr:cNvPr>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a:extLst>
              <a:ext uri="{FF2B5EF4-FFF2-40B4-BE49-F238E27FC236}">
                <a16:creationId xmlns:a16="http://schemas.microsoft.com/office/drawing/2014/main" id="{00000000-0008-0000-0E00-000004000000}"/>
              </a:ext>
            </a:extLst>
          </xdr:cNvPr>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a:extLst>
              <a:ext uri="{FF2B5EF4-FFF2-40B4-BE49-F238E27FC236}">
                <a16:creationId xmlns:a16="http://schemas.microsoft.com/office/drawing/2014/main" id="{00000000-0008-0000-0E00-000005000000}"/>
              </a:ext>
            </a:extLst>
          </xdr:cNvPr>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84.661521180555" createdVersion="5" refreshedVersion="5" minRefreshableVersion="3" recordCount="214" xr:uid="{00000000-000A-0000-FFFF-FFFF00000000}">
  <cacheSource type="worksheet">
    <worksheetSource ref="A5:D219" sheet="HW(3an)"/>
  </cacheSource>
  <cacheFields count="4">
    <cacheField name="Company Name" numFmtId="0">
      <sharedItems count="4">
        <s v="Honda"/>
        <s v="Ford"/>
        <s v="Toyota"/>
        <s v="Chevy"/>
      </sharedItems>
    </cacheField>
    <cacheField name="Sales Rep" numFmtId="0">
      <sharedItems count="4">
        <s v="Tyrone"/>
        <s v="Tawna"/>
        <s v="Billy"/>
        <s v="Jo"/>
      </sharedItems>
    </cacheField>
    <cacheField name="Customer Zip Code" numFmtId="0">
      <sharedItems containsSemiMixedTypes="0" containsString="0" containsNumber="1" containsInteger="1" minValue="98101" maxValue="98199" count="27">
        <n v="98134"/>
        <n v="98126"/>
        <n v="98119"/>
        <n v="98177"/>
        <n v="98133"/>
        <n v="98121"/>
        <n v="98125"/>
        <n v="98104"/>
        <n v="98112"/>
        <n v="98199"/>
        <n v="98101"/>
        <n v="98118"/>
        <n v="98144"/>
        <n v="98174"/>
        <n v="98115"/>
        <n v="98116"/>
        <n v="98122"/>
        <n v="98136"/>
        <n v="98107"/>
        <n v="98117"/>
        <n v="98106"/>
        <n v="98164"/>
        <n v="98102"/>
        <n v="98154"/>
        <n v="98103"/>
        <n v="98109"/>
        <n v="98195"/>
      </sharedItems>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90.516077314816" createdVersion="5" refreshedVersion="5" minRefreshableVersion="3" recordCount="214" xr:uid="{00000000-000A-0000-FFFF-FFFF09000000}">
  <cacheSource type="worksheet">
    <worksheetSource ref="A15:D229" sheet="DA - PT-4 (an)"/>
  </cacheSource>
  <cacheFields count="4">
    <cacheField name="Company Name" numFmtId="0">
      <sharedItems/>
    </cacheField>
    <cacheField name="Sales Rep" numFmtId="0">
      <sharedItems/>
    </cacheField>
    <cacheField name="Customer Zip Code" numFmtId="0">
      <sharedItems containsSemiMixedTypes="0" containsString="0" containsNumber="1" containsInteger="1" minValue="98101" maxValue="98199" count="27">
        <n v="98134"/>
        <n v="98126"/>
        <n v="98119"/>
        <n v="98177"/>
        <n v="98133"/>
        <n v="98121"/>
        <n v="98125"/>
        <n v="98104"/>
        <n v="98112"/>
        <n v="98199"/>
        <n v="98101"/>
        <n v="98118"/>
        <n v="98144"/>
        <n v="98174"/>
        <n v="98115"/>
        <n v="98116"/>
        <n v="98122"/>
        <n v="98136"/>
        <n v="98107"/>
        <n v="98117"/>
        <n v="98106"/>
        <n v="98164"/>
        <n v="98102"/>
        <n v="98154"/>
        <n v="98103"/>
        <n v="98109"/>
        <n v="98195"/>
      </sharedItems>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90.602356597221" createdVersion="5" refreshedVersion="5" minRefreshableVersion="3" recordCount="22" xr:uid="{00000000-000A-0000-FFFF-FFFF0A000000}">
  <cacheSource type="worksheet">
    <worksheetSource ref="A52:D74" sheet="Charts (an)"/>
  </cacheSource>
  <cacheFields count="4">
    <cacheField name="Date" numFmtId="167">
      <sharedItems containsSemiMixedTypes="0" containsNonDate="0" containsDate="1" containsString="0" minDate="2015-10-20T00:00:00" maxDate="2015-10-26T00:00:00" count="5">
        <d v="2015-10-21T00:00:00"/>
        <d v="2015-10-20T00:00:00"/>
        <d v="2015-10-25T00:00:00"/>
        <d v="2015-10-24T00:00:00"/>
        <d v="2015-10-22T00:00:00"/>
      </sharedItems>
    </cacheField>
    <cacheField name="Region" numFmtId="0">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024.834288310187" createdVersion="6" refreshedVersion="6" minRefreshableVersion="3" recordCount="22" xr:uid="{88641229-2518-461C-B2C8-9C24974ECD06}">
  <cacheSource type="worksheet">
    <worksheetSource ref="A22:D44" sheet="DA - PivotTables-1"/>
  </cacheSource>
  <cacheFields count="4">
    <cacheField name="Date" numFmtId="166">
      <sharedItems containsSemiMixedTypes="0" containsNonDate="0" containsDate="1" containsString="0" minDate="2013-10-20T00:00:00" maxDate="2013-10-26T00:00:00" count="5">
        <d v="2013-10-21T00:00:00"/>
        <d v="2013-10-20T00:00:00"/>
        <d v="2013-10-25T00:00:00"/>
        <d v="2013-10-24T00:00:00"/>
        <d v="2013-10-22T00:00:00"/>
      </sharedItems>
    </cacheField>
    <cacheField name="Region" numFmtId="0">
      <sharedItems count="3">
        <s v="Northwest"/>
        <s v="Southwest"/>
        <s v="West"/>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024.839764699071" createdVersion="6" refreshedVersion="6" minRefreshableVersion="3" recordCount="559" xr:uid="{A96F6C9A-F9F6-45A0-AB84-548D224BBFBF}">
  <cacheSource type="worksheet">
    <worksheetSource ref="A14:A573" sheet="DA - PT-3"/>
  </cacheSource>
  <cacheFields count="1">
    <cacheField name="Student Cola Preference From Survey" numFmtId="0">
      <sharedItems count="7">
        <s v="Coca Cola"/>
        <s v="Pepsi"/>
        <s v="Bloxy Cola"/>
        <s v="Mecca Cola"/>
        <s v="RC Cola"/>
        <s v="Corsica Cola"/>
        <s v="Zam Zam Cola"/>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024.840614699075" createdVersion="6" refreshedVersion="6" minRefreshableVersion="3" recordCount="214" xr:uid="{47EFE809-E370-459E-AA11-4C9CC24FE321}">
  <cacheSource type="worksheet">
    <worksheetSource ref="A15:D229" sheet="DA - PT-4"/>
  </cacheSource>
  <cacheFields count="4">
    <cacheField name="Company Name" numFmtId="0">
      <sharedItems/>
    </cacheField>
    <cacheField name="Sales Rep" numFmtId="0">
      <sharedItems/>
    </cacheField>
    <cacheField name="Customer Zip Code" numFmtId="0">
      <sharedItems containsSemiMixedTypes="0" containsString="0" containsNumber="1" containsInteger="1" minValue="98101" maxValue="98199" count="27">
        <n v="98134"/>
        <n v="98126"/>
        <n v="98119"/>
        <n v="98177"/>
        <n v="98133"/>
        <n v="98121"/>
        <n v="98125"/>
        <n v="98104"/>
        <n v="98112"/>
        <n v="98199"/>
        <n v="98101"/>
        <n v="98118"/>
        <n v="98144"/>
        <n v="98174"/>
        <n v="98115"/>
        <n v="98116"/>
        <n v="98122"/>
        <n v="98136"/>
        <n v="98107"/>
        <n v="98117"/>
        <n v="98106"/>
        <n v="98164"/>
        <n v="98102"/>
        <n v="98154"/>
        <n v="98103"/>
        <n v="98109"/>
        <n v="98195"/>
      </sharedItems>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84.661521643517" createdVersion="5" refreshedVersion="5" minRefreshableVersion="3" recordCount="22" xr:uid="{00000000-000A-0000-FFFF-FFFF01000000}">
  <cacheSource type="worksheet">
    <worksheetSource ref="A52:D74" sheet="Charts (an)"/>
  </cacheSource>
  <cacheFields count="4">
    <cacheField name="Date" numFmtId="167">
      <sharedItems containsSemiMixedTypes="0" containsNonDate="0" containsDate="1" containsString="0" minDate="2013-10-20T00:00:00" maxDate="2015-10-26T00:00:00" count="10">
        <d v="2015-10-21T00:00:00"/>
        <d v="2015-10-20T00:00:00"/>
        <d v="2015-10-25T00:00:00"/>
        <d v="2015-10-24T00:00:00"/>
        <d v="2015-10-22T00:00:00"/>
        <d v="2013-10-21T00:00:00" u="1"/>
        <d v="2013-10-22T00:00:00" u="1"/>
        <d v="2013-10-24T00:00:00" u="1"/>
        <d v="2013-10-20T00:00:00" u="1"/>
        <d v="2013-10-25T00:00:00" u="1"/>
      </sharedItems>
    </cacheField>
    <cacheField name="Region" numFmtId="0">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84.661522337963" createdVersion="4" refreshedVersion="5" minRefreshableVersion="3" recordCount="9" xr:uid="{00000000-000A-0000-FFFF-FFFF02000000}">
  <cacheSource type="worksheet">
    <worksheetSource ref="B5:D14" sheet="What Excel Does"/>
  </cacheSource>
  <cacheFields count="3">
    <cacheField name="Date" numFmtId="14">
      <sharedItems containsSemiMixedTypes="0" containsNonDate="0" containsDate="1" containsString="0" minDate="2014-12-01T00:00:00" maxDate="2014-12-04T00:00:00"/>
    </cacheField>
    <cacheField name="Sales" numFmtId="6">
      <sharedItems containsSemiMixedTypes="0" containsString="0" containsNumber="1" containsInteger="1" minValue="4667" maxValue="20272"/>
    </cacheField>
    <cacheField name="SalesRep" numFmtId="0">
      <sharedItems count="3">
        <s v="Jo"/>
        <s v="Gigi"/>
        <s v="Chin"/>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84.663299884262" createdVersion="5" refreshedVersion="5" minRefreshableVersion="3" recordCount="214" xr:uid="{00000000-000A-0000-FFFF-FFFF03000000}">
  <cacheSource type="worksheet">
    <worksheetSource ref="A5:D219" sheet="HW(4an)"/>
  </cacheSource>
  <cacheFields count="4">
    <cacheField name="Company Name" numFmtId="0">
      <sharedItems count="4">
        <s v="Honda"/>
        <s v="Ford"/>
        <s v="Toyota"/>
        <s v="Chevy"/>
      </sharedItems>
    </cacheField>
    <cacheField name="Sales Rep" numFmtId="0">
      <sharedItems count="4">
        <s v="Tyrone"/>
        <s v="Tawna"/>
        <s v="Billy"/>
        <s v="Jo"/>
      </sharedItems>
    </cacheField>
    <cacheField name="Customer Zip Code" numFmtId="0">
      <sharedItems containsSemiMixedTypes="0" containsString="0" containsNumber="1" containsInteger="1" minValue="98101" maxValue="98199"/>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84.685002546299" createdVersion="5" refreshedVersion="5" minRefreshableVersion="3" recordCount="397" xr:uid="{00000000-000A-0000-FFFF-FFFF04000000}">
  <cacheSource type="worksheet">
    <worksheetSource ref="A7:A404" sheet="HW(7)"/>
  </cacheSource>
  <cacheFields count="1">
    <cacheField name="Student Cola Preference From Survey" numFmtId="0">
      <sharedItems count="7">
        <s v="Coca Cola"/>
        <s v="Pepsi"/>
        <s v="Bloxy Cola"/>
        <s v="Mecca Cola"/>
        <s v="RC Cola"/>
        <s v="Corsica Cola"/>
        <s v="Zam Zam Cola"/>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89.431138425927" createdVersion="5" refreshedVersion="5" minRefreshableVersion="3" recordCount="11" xr:uid="{00000000-000A-0000-FFFF-FFFF05000000}">
  <cacheSource type="worksheet">
    <worksheetSource ref="A71:C82" sheet="Data Sets"/>
  </cacheSource>
  <cacheFields count="3">
    <cacheField name="Date" numFmtId="14">
      <sharedItems containsSemiMixedTypes="0" containsNonDate="0" containsDate="1" containsString="0" minDate="2015-01-05T00:00:00" maxDate="2015-01-25T00:00:00"/>
    </cacheField>
    <cacheField name="Sales" numFmtId="0">
      <sharedItems containsSemiMixedTypes="0" containsString="0" containsNumber="1" containsInteger="1" minValue="225" maxValue="1190"/>
    </cacheField>
    <cacheField name="Product" numFmtId="0">
      <sharedItems count="3">
        <s v="Carlota"/>
        <s v="Quad"/>
        <s v="Tri Fly"/>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90.395006250001" createdVersion="5" refreshedVersion="5" minRefreshableVersion="3" recordCount="22" xr:uid="{00000000-000A-0000-FFFF-FFFF06000000}">
  <cacheSource type="worksheet">
    <worksheetSource ref="A22:D44" sheet="DA - PivotTables-1(an)"/>
  </cacheSource>
  <cacheFields count="4">
    <cacheField name="Date" numFmtId="166">
      <sharedItems containsSemiMixedTypes="0" containsNonDate="0" containsDate="1" containsString="0" minDate="2013-10-20T00:00:00" maxDate="2013-10-26T00:00:00" count="5">
        <d v="2013-10-21T00:00:00"/>
        <d v="2013-10-20T00:00:00"/>
        <d v="2013-10-25T00:00:00"/>
        <d v="2013-10-24T00:00:00"/>
        <d v="2013-10-22T00:00:00"/>
      </sharedItems>
    </cacheField>
    <cacheField name="Region" numFmtId="0">
      <sharedItems count="3">
        <s v="Northwest"/>
        <s v="Southwest"/>
        <s v="West"/>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90.402266550926" createdVersion="5" refreshedVersion="5" minRefreshableVersion="3" recordCount="22" xr:uid="{00000000-000A-0000-FFFF-FFFF07000000}">
  <cacheSource type="worksheet">
    <worksheetSource ref="A14:D36" sheet="DA - PT-2 (an)"/>
  </cacheSource>
  <cacheFields count="4">
    <cacheField name="Date" numFmtId="166">
      <sharedItems containsSemiMixedTypes="0" containsNonDate="0" containsDate="1" containsString="0" minDate="2013-10-20T00:00:00" maxDate="2013-10-26T00:00:00" count="5">
        <d v="2013-10-21T00:00:00"/>
        <d v="2013-10-20T00:00:00"/>
        <d v="2013-10-25T00:00:00"/>
        <d v="2013-10-24T00:00:00"/>
        <d v="2013-10-22T00:00:00"/>
      </sharedItems>
    </cacheField>
    <cacheField name="Region" numFmtId="0">
      <sharedItems count="3">
        <s v="Northwest"/>
        <s v="Southwest"/>
        <s v="West"/>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vin, Michael" refreshedDate="41990.514558333336" createdVersion="5" refreshedVersion="5" minRefreshableVersion="3" recordCount="559" xr:uid="{00000000-000A-0000-FFFF-FFFF08000000}">
  <cacheSource type="worksheet">
    <worksheetSource ref="A14:A573" sheet="DA - PT-3 (an)"/>
  </cacheSource>
  <cacheFields count="1">
    <cacheField name="Student Cola Preference From Survey" numFmtId="0">
      <sharedItems count="7">
        <s v="Coca Cola"/>
        <s v="Pepsi"/>
        <s v="Bloxy Cola"/>
        <s v="Mecca Cola"/>
        <s v="RC Cola"/>
        <s v="Corsica Cola"/>
        <s v="Zam Zam Col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4">
  <r>
    <x v="0"/>
    <x v="0"/>
    <x v="0"/>
    <n v="33421"/>
  </r>
  <r>
    <x v="1"/>
    <x v="0"/>
    <x v="1"/>
    <n v="20126"/>
  </r>
  <r>
    <x v="0"/>
    <x v="0"/>
    <x v="2"/>
    <n v="54673"/>
  </r>
  <r>
    <x v="2"/>
    <x v="0"/>
    <x v="3"/>
    <n v="32781"/>
  </r>
  <r>
    <x v="1"/>
    <x v="1"/>
    <x v="4"/>
    <n v="27585"/>
  </r>
  <r>
    <x v="0"/>
    <x v="0"/>
    <x v="1"/>
    <n v="53515"/>
  </r>
  <r>
    <x v="0"/>
    <x v="0"/>
    <x v="5"/>
    <n v="29978"/>
  </r>
  <r>
    <x v="1"/>
    <x v="0"/>
    <x v="6"/>
    <n v="34890"/>
  </r>
  <r>
    <x v="0"/>
    <x v="2"/>
    <x v="6"/>
    <n v="31005"/>
  </r>
  <r>
    <x v="1"/>
    <x v="0"/>
    <x v="0"/>
    <n v="41110"/>
  </r>
  <r>
    <x v="0"/>
    <x v="0"/>
    <x v="2"/>
    <n v="37868"/>
  </r>
  <r>
    <x v="0"/>
    <x v="2"/>
    <x v="7"/>
    <n v="34424"/>
  </r>
  <r>
    <x v="3"/>
    <x v="3"/>
    <x v="8"/>
    <n v="32925"/>
  </r>
  <r>
    <x v="0"/>
    <x v="0"/>
    <x v="9"/>
    <n v="48407"/>
  </r>
  <r>
    <x v="0"/>
    <x v="1"/>
    <x v="1"/>
    <n v="23495"/>
  </r>
  <r>
    <x v="3"/>
    <x v="0"/>
    <x v="10"/>
    <n v="31244"/>
  </r>
  <r>
    <x v="2"/>
    <x v="2"/>
    <x v="1"/>
    <n v="27182"/>
  </r>
  <r>
    <x v="0"/>
    <x v="0"/>
    <x v="2"/>
    <n v="33713"/>
  </r>
  <r>
    <x v="3"/>
    <x v="0"/>
    <x v="7"/>
    <n v="35359"/>
  </r>
  <r>
    <x v="2"/>
    <x v="0"/>
    <x v="11"/>
    <n v="29108"/>
  </r>
  <r>
    <x v="3"/>
    <x v="0"/>
    <x v="12"/>
    <n v="26601"/>
  </r>
  <r>
    <x v="2"/>
    <x v="3"/>
    <x v="13"/>
    <n v="13391"/>
  </r>
  <r>
    <x v="3"/>
    <x v="0"/>
    <x v="12"/>
    <n v="16856"/>
  </r>
  <r>
    <x v="3"/>
    <x v="0"/>
    <x v="10"/>
    <n v="36440"/>
  </r>
  <r>
    <x v="3"/>
    <x v="0"/>
    <x v="14"/>
    <n v="24665"/>
  </r>
  <r>
    <x v="1"/>
    <x v="0"/>
    <x v="6"/>
    <n v="53349"/>
  </r>
  <r>
    <x v="2"/>
    <x v="0"/>
    <x v="15"/>
    <n v="41137"/>
  </r>
  <r>
    <x v="0"/>
    <x v="0"/>
    <x v="8"/>
    <n v="31730"/>
  </r>
  <r>
    <x v="1"/>
    <x v="0"/>
    <x v="1"/>
    <n v="36643"/>
  </r>
  <r>
    <x v="0"/>
    <x v="0"/>
    <x v="13"/>
    <n v="66442"/>
  </r>
  <r>
    <x v="3"/>
    <x v="1"/>
    <x v="6"/>
    <n v="27218"/>
  </r>
  <r>
    <x v="2"/>
    <x v="0"/>
    <x v="7"/>
    <n v="23766"/>
  </r>
  <r>
    <x v="3"/>
    <x v="0"/>
    <x v="16"/>
    <n v="37651"/>
  </r>
  <r>
    <x v="2"/>
    <x v="3"/>
    <x v="6"/>
    <n v="83963"/>
  </r>
  <r>
    <x v="1"/>
    <x v="1"/>
    <x v="8"/>
    <n v="43944"/>
  </r>
  <r>
    <x v="2"/>
    <x v="0"/>
    <x v="16"/>
    <n v="22463"/>
  </r>
  <r>
    <x v="1"/>
    <x v="3"/>
    <x v="5"/>
    <n v="32439"/>
  </r>
  <r>
    <x v="3"/>
    <x v="0"/>
    <x v="16"/>
    <n v="26382"/>
  </r>
  <r>
    <x v="3"/>
    <x v="0"/>
    <x v="12"/>
    <n v="33990"/>
  </r>
  <r>
    <x v="0"/>
    <x v="3"/>
    <x v="3"/>
    <n v="44710"/>
  </r>
  <r>
    <x v="2"/>
    <x v="0"/>
    <x v="17"/>
    <n v="31038"/>
  </r>
  <r>
    <x v="1"/>
    <x v="2"/>
    <x v="9"/>
    <n v="17489"/>
  </r>
  <r>
    <x v="1"/>
    <x v="0"/>
    <x v="11"/>
    <n v="20824"/>
  </r>
  <r>
    <x v="2"/>
    <x v="1"/>
    <x v="4"/>
    <n v="71009"/>
  </r>
  <r>
    <x v="3"/>
    <x v="0"/>
    <x v="5"/>
    <n v="31639"/>
  </r>
  <r>
    <x v="1"/>
    <x v="2"/>
    <x v="9"/>
    <n v="29754"/>
  </r>
  <r>
    <x v="1"/>
    <x v="0"/>
    <x v="3"/>
    <n v="31179"/>
  </r>
  <r>
    <x v="1"/>
    <x v="2"/>
    <x v="13"/>
    <n v="31969"/>
  </r>
  <r>
    <x v="3"/>
    <x v="0"/>
    <x v="18"/>
    <n v="32592"/>
  </r>
  <r>
    <x v="0"/>
    <x v="0"/>
    <x v="19"/>
    <n v="47392"/>
  </r>
  <r>
    <x v="3"/>
    <x v="0"/>
    <x v="3"/>
    <n v="16793"/>
  </r>
  <r>
    <x v="0"/>
    <x v="2"/>
    <x v="7"/>
    <n v="64962"/>
  </r>
  <r>
    <x v="3"/>
    <x v="3"/>
    <x v="15"/>
    <n v="31150"/>
  </r>
  <r>
    <x v="3"/>
    <x v="1"/>
    <x v="1"/>
    <n v="28723"/>
  </r>
  <r>
    <x v="2"/>
    <x v="2"/>
    <x v="20"/>
    <n v="39764"/>
  </r>
  <r>
    <x v="3"/>
    <x v="1"/>
    <x v="1"/>
    <n v="61711"/>
  </r>
  <r>
    <x v="0"/>
    <x v="1"/>
    <x v="9"/>
    <n v="38547"/>
  </r>
  <r>
    <x v="2"/>
    <x v="2"/>
    <x v="2"/>
    <n v="17635"/>
  </r>
  <r>
    <x v="2"/>
    <x v="0"/>
    <x v="10"/>
    <n v="69988"/>
  </r>
  <r>
    <x v="3"/>
    <x v="0"/>
    <x v="4"/>
    <n v="22097"/>
  </r>
  <r>
    <x v="0"/>
    <x v="0"/>
    <x v="12"/>
    <n v="34322"/>
  </r>
  <r>
    <x v="2"/>
    <x v="1"/>
    <x v="16"/>
    <n v="17209"/>
  </r>
  <r>
    <x v="1"/>
    <x v="0"/>
    <x v="21"/>
    <n v="32732"/>
  </r>
  <r>
    <x v="1"/>
    <x v="0"/>
    <x v="22"/>
    <n v="28089"/>
  </r>
  <r>
    <x v="1"/>
    <x v="0"/>
    <x v="9"/>
    <n v="68804"/>
  </r>
  <r>
    <x v="0"/>
    <x v="0"/>
    <x v="13"/>
    <n v="32410"/>
  </r>
  <r>
    <x v="0"/>
    <x v="2"/>
    <x v="21"/>
    <n v="36574"/>
  </r>
  <r>
    <x v="2"/>
    <x v="3"/>
    <x v="23"/>
    <n v="74385"/>
  </r>
  <r>
    <x v="3"/>
    <x v="2"/>
    <x v="12"/>
    <n v="31188"/>
  </r>
  <r>
    <x v="3"/>
    <x v="2"/>
    <x v="14"/>
    <n v="30298"/>
  </r>
  <r>
    <x v="2"/>
    <x v="1"/>
    <x v="6"/>
    <n v="31249"/>
  </r>
  <r>
    <x v="1"/>
    <x v="1"/>
    <x v="13"/>
    <n v="27347"/>
  </r>
  <r>
    <x v="3"/>
    <x v="2"/>
    <x v="18"/>
    <n v="67945"/>
  </r>
  <r>
    <x v="1"/>
    <x v="0"/>
    <x v="10"/>
    <n v="48139"/>
  </r>
  <r>
    <x v="0"/>
    <x v="0"/>
    <x v="12"/>
    <n v="41549"/>
  </r>
  <r>
    <x v="3"/>
    <x v="1"/>
    <x v="6"/>
    <n v="66214"/>
  </r>
  <r>
    <x v="0"/>
    <x v="2"/>
    <x v="5"/>
    <n v="39079"/>
  </r>
  <r>
    <x v="1"/>
    <x v="0"/>
    <x v="3"/>
    <n v="43363"/>
  </r>
  <r>
    <x v="1"/>
    <x v="0"/>
    <x v="23"/>
    <n v="32138"/>
  </r>
  <r>
    <x v="0"/>
    <x v="1"/>
    <x v="14"/>
    <n v="30515"/>
  </r>
  <r>
    <x v="2"/>
    <x v="0"/>
    <x v="19"/>
    <n v="41434"/>
  </r>
  <r>
    <x v="1"/>
    <x v="2"/>
    <x v="18"/>
    <n v="85409"/>
  </r>
  <r>
    <x v="2"/>
    <x v="1"/>
    <x v="16"/>
    <n v="30212"/>
  </r>
  <r>
    <x v="2"/>
    <x v="2"/>
    <x v="14"/>
    <n v="74686"/>
  </r>
  <r>
    <x v="2"/>
    <x v="1"/>
    <x v="13"/>
    <n v="37278"/>
  </r>
  <r>
    <x v="3"/>
    <x v="3"/>
    <x v="24"/>
    <n v="28747"/>
  </r>
  <r>
    <x v="2"/>
    <x v="3"/>
    <x v="0"/>
    <n v="28673"/>
  </r>
  <r>
    <x v="2"/>
    <x v="0"/>
    <x v="25"/>
    <n v="36451"/>
  </r>
  <r>
    <x v="2"/>
    <x v="0"/>
    <x v="10"/>
    <n v="31563"/>
  </r>
  <r>
    <x v="3"/>
    <x v="0"/>
    <x v="22"/>
    <n v="18275"/>
  </r>
  <r>
    <x v="3"/>
    <x v="0"/>
    <x v="7"/>
    <n v="34005"/>
  </r>
  <r>
    <x v="0"/>
    <x v="1"/>
    <x v="12"/>
    <n v="31636"/>
  </r>
  <r>
    <x v="1"/>
    <x v="2"/>
    <x v="1"/>
    <n v="31644"/>
  </r>
  <r>
    <x v="0"/>
    <x v="0"/>
    <x v="20"/>
    <n v="28599"/>
  </r>
  <r>
    <x v="2"/>
    <x v="2"/>
    <x v="6"/>
    <n v="28820"/>
  </r>
  <r>
    <x v="3"/>
    <x v="0"/>
    <x v="10"/>
    <n v="28025"/>
  </r>
  <r>
    <x v="0"/>
    <x v="1"/>
    <x v="3"/>
    <n v="37515"/>
  </r>
  <r>
    <x v="0"/>
    <x v="3"/>
    <x v="12"/>
    <n v="46069"/>
  </r>
  <r>
    <x v="3"/>
    <x v="2"/>
    <x v="13"/>
    <n v="26009"/>
  </r>
  <r>
    <x v="0"/>
    <x v="0"/>
    <x v="13"/>
    <n v="73152"/>
  </r>
  <r>
    <x v="0"/>
    <x v="0"/>
    <x v="19"/>
    <n v="36460"/>
  </r>
  <r>
    <x v="3"/>
    <x v="3"/>
    <x v="4"/>
    <n v="33511"/>
  </r>
  <r>
    <x v="3"/>
    <x v="0"/>
    <x v="0"/>
    <n v="33315"/>
  </r>
  <r>
    <x v="1"/>
    <x v="2"/>
    <x v="16"/>
    <n v="47856"/>
  </r>
  <r>
    <x v="3"/>
    <x v="0"/>
    <x v="25"/>
    <n v="33846"/>
  </r>
  <r>
    <x v="0"/>
    <x v="1"/>
    <x v="0"/>
    <n v="39064"/>
  </r>
  <r>
    <x v="3"/>
    <x v="2"/>
    <x v="15"/>
    <n v="38641"/>
  </r>
  <r>
    <x v="0"/>
    <x v="2"/>
    <x v="18"/>
    <n v="26192"/>
  </r>
  <r>
    <x v="2"/>
    <x v="3"/>
    <x v="24"/>
    <n v="82933"/>
  </r>
  <r>
    <x v="3"/>
    <x v="0"/>
    <x v="19"/>
    <n v="32770"/>
  </r>
  <r>
    <x v="2"/>
    <x v="2"/>
    <x v="24"/>
    <n v="32411"/>
  </r>
  <r>
    <x v="2"/>
    <x v="1"/>
    <x v="6"/>
    <n v="24475"/>
  </r>
  <r>
    <x v="1"/>
    <x v="0"/>
    <x v="24"/>
    <n v="31907"/>
  </r>
  <r>
    <x v="2"/>
    <x v="0"/>
    <x v="0"/>
    <n v="41782"/>
  </r>
  <r>
    <x v="1"/>
    <x v="2"/>
    <x v="3"/>
    <n v="32056"/>
  </r>
  <r>
    <x v="1"/>
    <x v="0"/>
    <x v="12"/>
    <n v="28950"/>
  </r>
  <r>
    <x v="1"/>
    <x v="1"/>
    <x v="15"/>
    <n v="26894"/>
  </r>
  <r>
    <x v="1"/>
    <x v="2"/>
    <x v="4"/>
    <n v="44423"/>
  </r>
  <r>
    <x v="3"/>
    <x v="0"/>
    <x v="20"/>
    <n v="37758"/>
  </r>
  <r>
    <x v="1"/>
    <x v="1"/>
    <x v="4"/>
    <n v="29151"/>
  </r>
  <r>
    <x v="0"/>
    <x v="0"/>
    <x v="9"/>
    <n v="34019"/>
  </r>
  <r>
    <x v="0"/>
    <x v="2"/>
    <x v="1"/>
    <n v="32123"/>
  </r>
  <r>
    <x v="0"/>
    <x v="0"/>
    <x v="17"/>
    <n v="44184"/>
  </r>
  <r>
    <x v="3"/>
    <x v="0"/>
    <x v="6"/>
    <n v="25735"/>
  </r>
  <r>
    <x v="2"/>
    <x v="0"/>
    <x v="3"/>
    <n v="30110"/>
  </r>
  <r>
    <x v="2"/>
    <x v="0"/>
    <x v="26"/>
    <n v="25195"/>
  </r>
  <r>
    <x v="0"/>
    <x v="0"/>
    <x v="20"/>
    <n v="35763"/>
  </r>
  <r>
    <x v="3"/>
    <x v="3"/>
    <x v="6"/>
    <n v="27984"/>
  </r>
  <r>
    <x v="0"/>
    <x v="1"/>
    <x v="5"/>
    <n v="57114"/>
  </r>
  <r>
    <x v="0"/>
    <x v="0"/>
    <x v="8"/>
    <n v="28587"/>
  </r>
  <r>
    <x v="2"/>
    <x v="0"/>
    <x v="15"/>
    <n v="41387"/>
  </r>
  <r>
    <x v="2"/>
    <x v="0"/>
    <x v="22"/>
    <n v="65670"/>
  </r>
  <r>
    <x v="2"/>
    <x v="3"/>
    <x v="8"/>
    <n v="21124"/>
  </r>
  <r>
    <x v="1"/>
    <x v="0"/>
    <x v="19"/>
    <n v="48368"/>
  </r>
  <r>
    <x v="2"/>
    <x v="3"/>
    <x v="3"/>
    <n v="24987"/>
  </r>
  <r>
    <x v="1"/>
    <x v="0"/>
    <x v="2"/>
    <n v="35677"/>
  </r>
  <r>
    <x v="2"/>
    <x v="3"/>
    <x v="9"/>
    <n v="25885"/>
  </r>
  <r>
    <x v="3"/>
    <x v="2"/>
    <x v="13"/>
    <n v="20256"/>
  </r>
  <r>
    <x v="2"/>
    <x v="1"/>
    <x v="25"/>
    <n v="58930"/>
  </r>
  <r>
    <x v="1"/>
    <x v="0"/>
    <x v="25"/>
    <n v="44737"/>
  </r>
  <r>
    <x v="3"/>
    <x v="0"/>
    <x v="13"/>
    <n v="37680"/>
  </r>
  <r>
    <x v="3"/>
    <x v="0"/>
    <x v="12"/>
    <n v="33764"/>
  </r>
  <r>
    <x v="0"/>
    <x v="0"/>
    <x v="18"/>
    <n v="27134"/>
  </r>
  <r>
    <x v="2"/>
    <x v="1"/>
    <x v="14"/>
    <n v="29415"/>
  </r>
  <r>
    <x v="1"/>
    <x v="1"/>
    <x v="13"/>
    <n v="30503"/>
  </r>
  <r>
    <x v="3"/>
    <x v="0"/>
    <x v="26"/>
    <n v="34578"/>
  </r>
  <r>
    <x v="0"/>
    <x v="0"/>
    <x v="14"/>
    <n v="30689"/>
  </r>
  <r>
    <x v="2"/>
    <x v="2"/>
    <x v="13"/>
    <n v="37826"/>
  </r>
  <r>
    <x v="0"/>
    <x v="1"/>
    <x v="11"/>
    <n v="42864"/>
  </r>
  <r>
    <x v="0"/>
    <x v="0"/>
    <x v="3"/>
    <n v="15537"/>
  </r>
  <r>
    <x v="3"/>
    <x v="1"/>
    <x v="21"/>
    <n v="31668"/>
  </r>
  <r>
    <x v="2"/>
    <x v="0"/>
    <x v="14"/>
    <n v="32582"/>
  </r>
  <r>
    <x v="3"/>
    <x v="0"/>
    <x v="9"/>
    <n v="71892"/>
  </r>
  <r>
    <x v="1"/>
    <x v="0"/>
    <x v="13"/>
    <n v="77965"/>
  </r>
  <r>
    <x v="0"/>
    <x v="0"/>
    <x v="12"/>
    <n v="37755"/>
  </r>
  <r>
    <x v="3"/>
    <x v="1"/>
    <x v="21"/>
    <n v="21166"/>
  </r>
  <r>
    <x v="0"/>
    <x v="3"/>
    <x v="8"/>
    <n v="26194"/>
  </r>
  <r>
    <x v="1"/>
    <x v="0"/>
    <x v="4"/>
    <n v="74681"/>
  </r>
  <r>
    <x v="1"/>
    <x v="3"/>
    <x v="16"/>
    <n v="24391"/>
  </r>
  <r>
    <x v="3"/>
    <x v="0"/>
    <x v="6"/>
    <n v="69689"/>
  </r>
  <r>
    <x v="2"/>
    <x v="0"/>
    <x v="2"/>
    <n v="47547"/>
  </r>
  <r>
    <x v="2"/>
    <x v="0"/>
    <x v="24"/>
    <n v="29938"/>
  </r>
  <r>
    <x v="2"/>
    <x v="0"/>
    <x v="22"/>
    <n v="66903"/>
  </r>
  <r>
    <x v="3"/>
    <x v="3"/>
    <x v="8"/>
    <n v="16333"/>
  </r>
  <r>
    <x v="2"/>
    <x v="0"/>
    <x v="0"/>
    <n v="30085"/>
  </r>
  <r>
    <x v="2"/>
    <x v="0"/>
    <x v="6"/>
    <n v="54926"/>
  </r>
  <r>
    <x v="0"/>
    <x v="1"/>
    <x v="19"/>
    <n v="47758"/>
  </r>
  <r>
    <x v="0"/>
    <x v="0"/>
    <x v="4"/>
    <n v="31698"/>
  </r>
  <r>
    <x v="1"/>
    <x v="0"/>
    <x v="2"/>
    <n v="41745"/>
  </r>
  <r>
    <x v="0"/>
    <x v="2"/>
    <x v="6"/>
    <n v="48104"/>
  </r>
  <r>
    <x v="0"/>
    <x v="0"/>
    <x v="4"/>
    <n v="54072"/>
  </r>
  <r>
    <x v="1"/>
    <x v="3"/>
    <x v="14"/>
    <n v="13882"/>
  </r>
  <r>
    <x v="2"/>
    <x v="1"/>
    <x v="3"/>
    <n v="33403"/>
  </r>
  <r>
    <x v="3"/>
    <x v="0"/>
    <x v="3"/>
    <n v="86954"/>
  </r>
  <r>
    <x v="2"/>
    <x v="2"/>
    <x v="4"/>
    <n v="25328"/>
  </r>
  <r>
    <x v="1"/>
    <x v="0"/>
    <x v="3"/>
    <n v="40342"/>
  </r>
  <r>
    <x v="0"/>
    <x v="0"/>
    <x v="2"/>
    <n v="42116"/>
  </r>
  <r>
    <x v="3"/>
    <x v="3"/>
    <x v="13"/>
    <n v="16547"/>
  </r>
  <r>
    <x v="0"/>
    <x v="3"/>
    <x v="5"/>
    <n v="28057"/>
  </r>
  <r>
    <x v="2"/>
    <x v="3"/>
    <x v="0"/>
    <n v="36321"/>
  </r>
  <r>
    <x v="1"/>
    <x v="3"/>
    <x v="9"/>
    <n v="28624"/>
  </r>
  <r>
    <x v="3"/>
    <x v="2"/>
    <x v="5"/>
    <n v="25549"/>
  </r>
  <r>
    <x v="0"/>
    <x v="2"/>
    <x v="9"/>
    <n v="27843"/>
  </r>
  <r>
    <x v="1"/>
    <x v="3"/>
    <x v="12"/>
    <n v="70890"/>
  </r>
  <r>
    <x v="3"/>
    <x v="3"/>
    <x v="5"/>
    <n v="36383"/>
  </r>
  <r>
    <x v="3"/>
    <x v="2"/>
    <x v="10"/>
    <n v="26129"/>
  </r>
  <r>
    <x v="2"/>
    <x v="2"/>
    <x v="21"/>
    <n v="36325"/>
  </r>
  <r>
    <x v="3"/>
    <x v="0"/>
    <x v="9"/>
    <n v="43371"/>
  </r>
  <r>
    <x v="3"/>
    <x v="0"/>
    <x v="19"/>
    <n v="30788"/>
  </r>
  <r>
    <x v="0"/>
    <x v="1"/>
    <x v="8"/>
    <n v="25379"/>
  </r>
  <r>
    <x v="3"/>
    <x v="0"/>
    <x v="15"/>
    <n v="20138"/>
  </r>
  <r>
    <x v="2"/>
    <x v="0"/>
    <x v="6"/>
    <n v="44228"/>
  </r>
  <r>
    <x v="1"/>
    <x v="0"/>
    <x v="16"/>
    <n v="19613"/>
  </r>
  <r>
    <x v="0"/>
    <x v="0"/>
    <x v="20"/>
    <n v="25986"/>
  </r>
  <r>
    <x v="0"/>
    <x v="0"/>
    <x v="9"/>
    <n v="53784"/>
  </r>
  <r>
    <x v="0"/>
    <x v="3"/>
    <x v="12"/>
    <n v="28774"/>
  </r>
  <r>
    <x v="2"/>
    <x v="1"/>
    <x v="2"/>
    <n v="26004"/>
  </r>
  <r>
    <x v="2"/>
    <x v="0"/>
    <x v="7"/>
    <n v="31492"/>
  </r>
  <r>
    <x v="3"/>
    <x v="2"/>
    <x v="13"/>
    <n v="25350"/>
  </r>
  <r>
    <x v="0"/>
    <x v="2"/>
    <x v="9"/>
    <n v="49874"/>
  </r>
  <r>
    <x v="3"/>
    <x v="3"/>
    <x v="21"/>
    <n v="19820"/>
  </r>
  <r>
    <x v="1"/>
    <x v="2"/>
    <x v="18"/>
    <n v="28241"/>
  </r>
  <r>
    <x v="2"/>
    <x v="0"/>
    <x v="17"/>
    <n v="42688"/>
  </r>
  <r>
    <x v="1"/>
    <x v="0"/>
    <x v="12"/>
    <n v="33944"/>
  </r>
  <r>
    <x v="3"/>
    <x v="3"/>
    <x v="19"/>
    <n v="38608"/>
  </r>
  <r>
    <x v="3"/>
    <x v="0"/>
    <x v="22"/>
    <n v="41057"/>
  </r>
  <r>
    <x v="1"/>
    <x v="0"/>
    <x v="16"/>
    <n v="23340"/>
  </r>
  <r>
    <x v="2"/>
    <x v="3"/>
    <x v="25"/>
    <n v="21257"/>
  </r>
  <r>
    <x v="2"/>
    <x v="0"/>
    <x v="20"/>
    <n v="38789"/>
  </r>
  <r>
    <x v="1"/>
    <x v="0"/>
    <x v="18"/>
    <n v="33492"/>
  </r>
  <r>
    <x v="3"/>
    <x v="1"/>
    <x v="10"/>
    <n v="85385"/>
  </r>
  <r>
    <x v="2"/>
    <x v="1"/>
    <x v="13"/>
    <n v="40411"/>
  </r>
  <r>
    <x v="2"/>
    <x v="1"/>
    <x v="9"/>
    <n v="42741"/>
  </r>
  <r>
    <x v="2"/>
    <x v="3"/>
    <x v="10"/>
    <n v="40600"/>
  </r>
</pivotCacheRecords>
</file>

<file path=xl/pivotCache/pivotCacheRecords10.xml><?xml version="1.0" encoding="utf-8"?>
<pivotCacheRecords xmlns="http://schemas.openxmlformats.org/spreadsheetml/2006/main" xmlns:r="http://schemas.openxmlformats.org/officeDocument/2006/relationships" count="214">
  <r>
    <s v="Honda"/>
    <s v="Tyrone"/>
    <x v="0"/>
    <n v="33421"/>
  </r>
  <r>
    <s v="Ford"/>
    <s v="Tyrone"/>
    <x v="1"/>
    <n v="20126"/>
  </r>
  <r>
    <s v="Honda"/>
    <s v="Tyrone"/>
    <x v="2"/>
    <n v="54673"/>
  </r>
  <r>
    <s v="Toyota"/>
    <s v="Tyrone"/>
    <x v="3"/>
    <n v="32781"/>
  </r>
  <r>
    <s v="Ford"/>
    <s v="Tawna"/>
    <x v="4"/>
    <n v="27585"/>
  </r>
  <r>
    <s v="Honda"/>
    <s v="Tyrone"/>
    <x v="1"/>
    <n v="53515"/>
  </r>
  <r>
    <s v="Honda"/>
    <s v="Tyrone"/>
    <x v="5"/>
    <n v="29978"/>
  </r>
  <r>
    <s v="Ford"/>
    <s v="Tyrone"/>
    <x v="6"/>
    <n v="34890"/>
  </r>
  <r>
    <s v="Honda"/>
    <s v="Billy"/>
    <x v="6"/>
    <n v="31005"/>
  </r>
  <r>
    <s v="Ford"/>
    <s v="Tyrone"/>
    <x v="0"/>
    <n v="41110"/>
  </r>
  <r>
    <s v="Honda"/>
    <s v="Tyrone"/>
    <x v="2"/>
    <n v="37868"/>
  </r>
  <r>
    <s v="Honda"/>
    <s v="Billy"/>
    <x v="7"/>
    <n v="34424"/>
  </r>
  <r>
    <s v="Chevy"/>
    <s v="Jo"/>
    <x v="8"/>
    <n v="32925"/>
  </r>
  <r>
    <s v="Honda"/>
    <s v="Tyrone"/>
    <x v="9"/>
    <n v="48407"/>
  </r>
  <r>
    <s v="Honda"/>
    <s v="Tawna"/>
    <x v="1"/>
    <n v="23495"/>
  </r>
  <r>
    <s v="Chevy"/>
    <s v="Tyrone"/>
    <x v="10"/>
    <n v="31244"/>
  </r>
  <r>
    <s v="Toyota"/>
    <s v="Billy"/>
    <x v="1"/>
    <n v="27182"/>
  </r>
  <r>
    <s v="Honda"/>
    <s v="Tyrone"/>
    <x v="2"/>
    <n v="33713"/>
  </r>
  <r>
    <s v="Chevy"/>
    <s v="Tyrone"/>
    <x v="7"/>
    <n v="35359"/>
  </r>
  <r>
    <s v="Toyota"/>
    <s v="Tyrone"/>
    <x v="11"/>
    <n v="29108"/>
  </r>
  <r>
    <s v="Chevy"/>
    <s v="Tyrone"/>
    <x v="12"/>
    <n v="26601"/>
  </r>
  <r>
    <s v="Toyota"/>
    <s v="Jo"/>
    <x v="13"/>
    <n v="13391"/>
  </r>
  <r>
    <s v="Chevy"/>
    <s v="Tyrone"/>
    <x v="12"/>
    <n v="16856"/>
  </r>
  <r>
    <s v="Chevy"/>
    <s v="Tyrone"/>
    <x v="10"/>
    <n v="36440"/>
  </r>
  <r>
    <s v="Chevy"/>
    <s v="Tyrone"/>
    <x v="14"/>
    <n v="24665"/>
  </r>
  <r>
    <s v="Ford"/>
    <s v="Tyrone"/>
    <x v="6"/>
    <n v="53349"/>
  </r>
  <r>
    <s v="Toyota"/>
    <s v="Tyrone"/>
    <x v="15"/>
    <n v="41137"/>
  </r>
  <r>
    <s v="Honda"/>
    <s v="Tyrone"/>
    <x v="8"/>
    <n v="31730"/>
  </r>
  <r>
    <s v="Ford"/>
    <s v="Tyrone"/>
    <x v="1"/>
    <n v="36643"/>
  </r>
  <r>
    <s v="Honda"/>
    <s v="Tyrone"/>
    <x v="13"/>
    <n v="66442"/>
  </r>
  <r>
    <s v="Chevy"/>
    <s v="Tawna"/>
    <x v="6"/>
    <n v="27218"/>
  </r>
  <r>
    <s v="Toyota"/>
    <s v="Tyrone"/>
    <x v="7"/>
    <n v="23766"/>
  </r>
  <r>
    <s v="Chevy"/>
    <s v="Tyrone"/>
    <x v="16"/>
    <n v="37651"/>
  </r>
  <r>
    <s v="Toyota"/>
    <s v="Jo"/>
    <x v="6"/>
    <n v="83963"/>
  </r>
  <r>
    <s v="Ford"/>
    <s v="Tawna"/>
    <x v="8"/>
    <n v="43944"/>
  </r>
  <r>
    <s v="Toyota"/>
    <s v="Tyrone"/>
    <x v="16"/>
    <n v="22463"/>
  </r>
  <r>
    <s v="Ford"/>
    <s v="Jo"/>
    <x v="5"/>
    <n v="32439"/>
  </r>
  <r>
    <s v="Chevy"/>
    <s v="Tyrone"/>
    <x v="16"/>
    <n v="26382"/>
  </r>
  <r>
    <s v="Chevy"/>
    <s v="Tyrone"/>
    <x v="12"/>
    <n v="33990"/>
  </r>
  <r>
    <s v="Honda"/>
    <s v="Jo"/>
    <x v="3"/>
    <n v="44710"/>
  </r>
  <r>
    <s v="Toyota"/>
    <s v="Tyrone"/>
    <x v="17"/>
    <n v="31038"/>
  </r>
  <r>
    <s v="Ford"/>
    <s v="Billy"/>
    <x v="9"/>
    <n v="17489"/>
  </r>
  <r>
    <s v="Ford"/>
    <s v="Tyrone"/>
    <x v="11"/>
    <n v="20824"/>
  </r>
  <r>
    <s v="Toyota"/>
    <s v="Tawna"/>
    <x v="4"/>
    <n v="71009"/>
  </r>
  <r>
    <s v="Chevy"/>
    <s v="Tyrone"/>
    <x v="5"/>
    <n v="31639"/>
  </r>
  <r>
    <s v="Ford"/>
    <s v="Billy"/>
    <x v="9"/>
    <n v="29754"/>
  </r>
  <r>
    <s v="Ford"/>
    <s v="Tyrone"/>
    <x v="3"/>
    <n v="31179"/>
  </r>
  <r>
    <s v="Ford"/>
    <s v="Billy"/>
    <x v="13"/>
    <n v="31969"/>
  </r>
  <r>
    <s v="Chevy"/>
    <s v="Tyrone"/>
    <x v="18"/>
    <n v="32592"/>
  </r>
  <r>
    <s v="Honda"/>
    <s v="Tyrone"/>
    <x v="19"/>
    <n v="47392"/>
  </r>
  <r>
    <s v="Chevy"/>
    <s v="Tyrone"/>
    <x v="3"/>
    <n v="16793"/>
  </r>
  <r>
    <s v="Honda"/>
    <s v="Billy"/>
    <x v="7"/>
    <n v="64962"/>
  </r>
  <r>
    <s v="Chevy"/>
    <s v="Jo"/>
    <x v="15"/>
    <n v="31150"/>
  </r>
  <r>
    <s v="Chevy"/>
    <s v="Tawna"/>
    <x v="1"/>
    <n v="28723"/>
  </r>
  <r>
    <s v="Toyota"/>
    <s v="Billy"/>
    <x v="20"/>
    <n v="39764"/>
  </r>
  <r>
    <s v="Chevy"/>
    <s v="Tawna"/>
    <x v="1"/>
    <n v="61711"/>
  </r>
  <r>
    <s v="Honda"/>
    <s v="Tawna"/>
    <x v="9"/>
    <n v="38547"/>
  </r>
  <r>
    <s v="Toyota"/>
    <s v="Billy"/>
    <x v="2"/>
    <n v="17635"/>
  </r>
  <r>
    <s v="Toyota"/>
    <s v="Tyrone"/>
    <x v="10"/>
    <n v="69988"/>
  </r>
  <r>
    <s v="Chevy"/>
    <s v="Tyrone"/>
    <x v="4"/>
    <n v="22097"/>
  </r>
  <r>
    <s v="Honda"/>
    <s v="Tyrone"/>
    <x v="12"/>
    <n v="34322"/>
  </r>
  <r>
    <s v="Toyota"/>
    <s v="Tawna"/>
    <x v="16"/>
    <n v="17209"/>
  </r>
  <r>
    <s v="Ford"/>
    <s v="Tyrone"/>
    <x v="21"/>
    <n v="32732"/>
  </r>
  <r>
    <s v="Ford"/>
    <s v="Tyrone"/>
    <x v="22"/>
    <n v="28089"/>
  </r>
  <r>
    <s v="Ford"/>
    <s v="Tyrone"/>
    <x v="9"/>
    <n v="68804"/>
  </r>
  <r>
    <s v="Honda"/>
    <s v="Tyrone"/>
    <x v="13"/>
    <n v="32410"/>
  </r>
  <r>
    <s v="Honda"/>
    <s v="Billy"/>
    <x v="21"/>
    <n v="36574"/>
  </r>
  <r>
    <s v="Toyota"/>
    <s v="Jo"/>
    <x v="23"/>
    <n v="74385"/>
  </r>
  <r>
    <s v="Chevy"/>
    <s v="Billy"/>
    <x v="12"/>
    <n v="31188"/>
  </r>
  <r>
    <s v="Chevy"/>
    <s v="Billy"/>
    <x v="14"/>
    <n v="30298"/>
  </r>
  <r>
    <s v="Toyota"/>
    <s v="Tawna"/>
    <x v="6"/>
    <n v="31249"/>
  </r>
  <r>
    <s v="Ford"/>
    <s v="Tawna"/>
    <x v="13"/>
    <n v="27347"/>
  </r>
  <r>
    <s v="Chevy"/>
    <s v="Billy"/>
    <x v="18"/>
    <n v="67945"/>
  </r>
  <r>
    <s v="Ford"/>
    <s v="Tyrone"/>
    <x v="10"/>
    <n v="48139"/>
  </r>
  <r>
    <s v="Honda"/>
    <s v="Tyrone"/>
    <x v="12"/>
    <n v="41549"/>
  </r>
  <r>
    <s v="Chevy"/>
    <s v="Tawna"/>
    <x v="6"/>
    <n v="66214"/>
  </r>
  <r>
    <s v="Honda"/>
    <s v="Billy"/>
    <x v="5"/>
    <n v="39079"/>
  </r>
  <r>
    <s v="Ford"/>
    <s v="Tyrone"/>
    <x v="3"/>
    <n v="43363"/>
  </r>
  <r>
    <s v="Ford"/>
    <s v="Tyrone"/>
    <x v="23"/>
    <n v="32138"/>
  </r>
  <r>
    <s v="Honda"/>
    <s v="Tawna"/>
    <x v="14"/>
    <n v="30515"/>
  </r>
  <r>
    <s v="Toyota"/>
    <s v="Tyrone"/>
    <x v="19"/>
    <n v="41434"/>
  </r>
  <r>
    <s v="Ford"/>
    <s v="Billy"/>
    <x v="18"/>
    <n v="85409"/>
  </r>
  <r>
    <s v="Toyota"/>
    <s v="Tawna"/>
    <x v="16"/>
    <n v="30212"/>
  </r>
  <r>
    <s v="Toyota"/>
    <s v="Billy"/>
    <x v="14"/>
    <n v="74686"/>
  </r>
  <r>
    <s v="Toyota"/>
    <s v="Tawna"/>
    <x v="13"/>
    <n v="37278"/>
  </r>
  <r>
    <s v="Chevy"/>
    <s v="Jo"/>
    <x v="24"/>
    <n v="28747"/>
  </r>
  <r>
    <s v="Toyota"/>
    <s v="Jo"/>
    <x v="0"/>
    <n v="28673"/>
  </r>
  <r>
    <s v="Toyota"/>
    <s v="Tyrone"/>
    <x v="25"/>
    <n v="36451"/>
  </r>
  <r>
    <s v="Toyota"/>
    <s v="Tyrone"/>
    <x v="10"/>
    <n v="31563"/>
  </r>
  <r>
    <s v="Chevy"/>
    <s v="Tyrone"/>
    <x v="22"/>
    <n v="18275"/>
  </r>
  <r>
    <s v="Chevy"/>
    <s v="Tyrone"/>
    <x v="7"/>
    <n v="34005"/>
  </r>
  <r>
    <s v="Honda"/>
    <s v="Tawna"/>
    <x v="12"/>
    <n v="31636"/>
  </r>
  <r>
    <s v="Ford"/>
    <s v="Billy"/>
    <x v="1"/>
    <n v="31644"/>
  </r>
  <r>
    <s v="Honda"/>
    <s v="Tyrone"/>
    <x v="20"/>
    <n v="28599"/>
  </r>
  <r>
    <s v="Toyota"/>
    <s v="Billy"/>
    <x v="6"/>
    <n v="28820"/>
  </r>
  <r>
    <s v="Chevy"/>
    <s v="Tyrone"/>
    <x v="10"/>
    <n v="28025"/>
  </r>
  <r>
    <s v="Honda"/>
    <s v="Tawna"/>
    <x v="3"/>
    <n v="37515"/>
  </r>
  <r>
    <s v="Honda"/>
    <s v="Jo"/>
    <x v="12"/>
    <n v="46069"/>
  </r>
  <r>
    <s v="Chevy"/>
    <s v="Billy"/>
    <x v="13"/>
    <n v="26009"/>
  </r>
  <r>
    <s v="Honda"/>
    <s v="Tyrone"/>
    <x v="13"/>
    <n v="73152"/>
  </r>
  <r>
    <s v="Honda"/>
    <s v="Tyrone"/>
    <x v="19"/>
    <n v="36460"/>
  </r>
  <r>
    <s v="Chevy"/>
    <s v="Jo"/>
    <x v="4"/>
    <n v="33511"/>
  </r>
  <r>
    <s v="Chevy"/>
    <s v="Tyrone"/>
    <x v="0"/>
    <n v="33315"/>
  </r>
  <r>
    <s v="Ford"/>
    <s v="Billy"/>
    <x v="16"/>
    <n v="47856"/>
  </r>
  <r>
    <s v="Chevy"/>
    <s v="Tyrone"/>
    <x v="25"/>
    <n v="33846"/>
  </r>
  <r>
    <s v="Honda"/>
    <s v="Tawna"/>
    <x v="0"/>
    <n v="39064"/>
  </r>
  <r>
    <s v="Chevy"/>
    <s v="Billy"/>
    <x v="15"/>
    <n v="38641"/>
  </r>
  <r>
    <s v="Honda"/>
    <s v="Billy"/>
    <x v="18"/>
    <n v="26192"/>
  </r>
  <r>
    <s v="Toyota"/>
    <s v="Jo"/>
    <x v="24"/>
    <n v="82933"/>
  </r>
  <r>
    <s v="Chevy"/>
    <s v="Tyrone"/>
    <x v="19"/>
    <n v="32770"/>
  </r>
  <r>
    <s v="Toyota"/>
    <s v="Billy"/>
    <x v="24"/>
    <n v="32411"/>
  </r>
  <r>
    <s v="Toyota"/>
    <s v="Tawna"/>
    <x v="6"/>
    <n v="24475"/>
  </r>
  <r>
    <s v="Ford"/>
    <s v="Tyrone"/>
    <x v="24"/>
    <n v="31907"/>
  </r>
  <r>
    <s v="Toyota"/>
    <s v="Tyrone"/>
    <x v="0"/>
    <n v="41782"/>
  </r>
  <r>
    <s v="Ford"/>
    <s v="Billy"/>
    <x v="3"/>
    <n v="32056"/>
  </r>
  <r>
    <s v="Ford"/>
    <s v="Tyrone"/>
    <x v="12"/>
    <n v="28950"/>
  </r>
  <r>
    <s v="Ford"/>
    <s v="Tawna"/>
    <x v="15"/>
    <n v="26894"/>
  </r>
  <r>
    <s v="Ford"/>
    <s v="Billy"/>
    <x v="4"/>
    <n v="44423"/>
  </r>
  <r>
    <s v="Chevy"/>
    <s v="Tyrone"/>
    <x v="20"/>
    <n v="37758"/>
  </r>
  <r>
    <s v="Ford"/>
    <s v="Tawna"/>
    <x v="4"/>
    <n v="29151"/>
  </r>
  <r>
    <s v="Honda"/>
    <s v="Tyrone"/>
    <x v="9"/>
    <n v="34019"/>
  </r>
  <r>
    <s v="Honda"/>
    <s v="Billy"/>
    <x v="1"/>
    <n v="32123"/>
  </r>
  <r>
    <s v="Honda"/>
    <s v="Tyrone"/>
    <x v="17"/>
    <n v="44184"/>
  </r>
  <r>
    <s v="Chevy"/>
    <s v="Tyrone"/>
    <x v="6"/>
    <n v="25735"/>
  </r>
  <r>
    <s v="Toyota"/>
    <s v="Tyrone"/>
    <x v="3"/>
    <n v="30110"/>
  </r>
  <r>
    <s v="Toyota"/>
    <s v="Tyrone"/>
    <x v="26"/>
    <n v="25195"/>
  </r>
  <r>
    <s v="Honda"/>
    <s v="Tyrone"/>
    <x v="20"/>
    <n v="35763"/>
  </r>
  <r>
    <s v="Chevy"/>
    <s v="Jo"/>
    <x v="6"/>
    <n v="27984"/>
  </r>
  <r>
    <s v="Honda"/>
    <s v="Tawna"/>
    <x v="5"/>
    <n v="57114"/>
  </r>
  <r>
    <s v="Honda"/>
    <s v="Tyrone"/>
    <x v="8"/>
    <n v="28587"/>
  </r>
  <r>
    <s v="Toyota"/>
    <s v="Tyrone"/>
    <x v="15"/>
    <n v="41387"/>
  </r>
  <r>
    <s v="Toyota"/>
    <s v="Tyrone"/>
    <x v="22"/>
    <n v="65670"/>
  </r>
  <r>
    <s v="Toyota"/>
    <s v="Jo"/>
    <x v="8"/>
    <n v="21124"/>
  </r>
  <r>
    <s v="Ford"/>
    <s v="Tyrone"/>
    <x v="19"/>
    <n v="48368"/>
  </r>
  <r>
    <s v="Toyota"/>
    <s v="Jo"/>
    <x v="3"/>
    <n v="24987"/>
  </r>
  <r>
    <s v="Ford"/>
    <s v="Tyrone"/>
    <x v="2"/>
    <n v="35677"/>
  </r>
  <r>
    <s v="Toyota"/>
    <s v="Jo"/>
    <x v="9"/>
    <n v="25885"/>
  </r>
  <r>
    <s v="Chevy"/>
    <s v="Billy"/>
    <x v="13"/>
    <n v="20256"/>
  </r>
  <r>
    <s v="Toyota"/>
    <s v="Tawna"/>
    <x v="25"/>
    <n v="58930"/>
  </r>
  <r>
    <s v="Ford"/>
    <s v="Tyrone"/>
    <x v="25"/>
    <n v="44737"/>
  </r>
  <r>
    <s v="Chevy"/>
    <s v="Tyrone"/>
    <x v="13"/>
    <n v="37680"/>
  </r>
  <r>
    <s v="Chevy"/>
    <s v="Tyrone"/>
    <x v="12"/>
    <n v="33764"/>
  </r>
  <r>
    <s v="Honda"/>
    <s v="Tyrone"/>
    <x v="18"/>
    <n v="27134"/>
  </r>
  <r>
    <s v="Toyota"/>
    <s v="Tawna"/>
    <x v="14"/>
    <n v="29415"/>
  </r>
  <r>
    <s v="Ford"/>
    <s v="Tawna"/>
    <x v="13"/>
    <n v="30503"/>
  </r>
  <r>
    <s v="Chevy"/>
    <s v="Tyrone"/>
    <x v="26"/>
    <n v="34578"/>
  </r>
  <r>
    <s v="Honda"/>
    <s v="Tyrone"/>
    <x v="14"/>
    <n v="30689"/>
  </r>
  <r>
    <s v="Toyota"/>
    <s v="Billy"/>
    <x v="13"/>
    <n v="37826"/>
  </r>
  <r>
    <s v="Honda"/>
    <s v="Tawna"/>
    <x v="11"/>
    <n v="42864"/>
  </r>
  <r>
    <s v="Honda"/>
    <s v="Tyrone"/>
    <x v="3"/>
    <n v="15537"/>
  </r>
  <r>
    <s v="Chevy"/>
    <s v="Tawna"/>
    <x v="21"/>
    <n v="31668"/>
  </r>
  <r>
    <s v="Toyota"/>
    <s v="Tyrone"/>
    <x v="14"/>
    <n v="32582"/>
  </r>
  <r>
    <s v="Chevy"/>
    <s v="Tyrone"/>
    <x v="9"/>
    <n v="71892"/>
  </r>
  <r>
    <s v="Ford"/>
    <s v="Tyrone"/>
    <x v="13"/>
    <n v="77965"/>
  </r>
  <r>
    <s v="Honda"/>
    <s v="Tyrone"/>
    <x v="12"/>
    <n v="37755"/>
  </r>
  <r>
    <s v="Chevy"/>
    <s v="Tawna"/>
    <x v="21"/>
    <n v="21166"/>
  </r>
  <r>
    <s v="Honda"/>
    <s v="Jo"/>
    <x v="8"/>
    <n v="26194"/>
  </r>
  <r>
    <s v="Ford"/>
    <s v="Tyrone"/>
    <x v="4"/>
    <n v="74681"/>
  </r>
  <r>
    <s v="Ford"/>
    <s v="Jo"/>
    <x v="16"/>
    <n v="24391"/>
  </r>
  <r>
    <s v="Chevy"/>
    <s v="Tyrone"/>
    <x v="6"/>
    <n v="69689"/>
  </r>
  <r>
    <s v="Toyota"/>
    <s v="Tyrone"/>
    <x v="2"/>
    <n v="47547"/>
  </r>
  <r>
    <s v="Toyota"/>
    <s v="Tyrone"/>
    <x v="24"/>
    <n v="29938"/>
  </r>
  <r>
    <s v="Toyota"/>
    <s v="Tyrone"/>
    <x v="22"/>
    <n v="66903"/>
  </r>
  <r>
    <s v="Chevy"/>
    <s v="Jo"/>
    <x v="8"/>
    <n v="16333"/>
  </r>
  <r>
    <s v="Toyota"/>
    <s v="Tyrone"/>
    <x v="0"/>
    <n v="30085"/>
  </r>
  <r>
    <s v="Toyota"/>
    <s v="Tyrone"/>
    <x v="6"/>
    <n v="54926"/>
  </r>
  <r>
    <s v="Honda"/>
    <s v="Tawna"/>
    <x v="19"/>
    <n v="47758"/>
  </r>
  <r>
    <s v="Honda"/>
    <s v="Tyrone"/>
    <x v="4"/>
    <n v="31698"/>
  </r>
  <r>
    <s v="Ford"/>
    <s v="Tyrone"/>
    <x v="2"/>
    <n v="41745"/>
  </r>
  <r>
    <s v="Honda"/>
    <s v="Billy"/>
    <x v="6"/>
    <n v="48104"/>
  </r>
  <r>
    <s v="Honda"/>
    <s v="Tyrone"/>
    <x v="4"/>
    <n v="54072"/>
  </r>
  <r>
    <s v="Ford"/>
    <s v="Jo"/>
    <x v="14"/>
    <n v="13882"/>
  </r>
  <r>
    <s v="Toyota"/>
    <s v="Tawna"/>
    <x v="3"/>
    <n v="33403"/>
  </r>
  <r>
    <s v="Chevy"/>
    <s v="Tyrone"/>
    <x v="3"/>
    <n v="86954"/>
  </r>
  <r>
    <s v="Toyota"/>
    <s v="Billy"/>
    <x v="4"/>
    <n v="25328"/>
  </r>
  <r>
    <s v="Ford"/>
    <s v="Tyrone"/>
    <x v="3"/>
    <n v="40342"/>
  </r>
  <r>
    <s v="Honda"/>
    <s v="Tyrone"/>
    <x v="2"/>
    <n v="42116"/>
  </r>
  <r>
    <s v="Chevy"/>
    <s v="Jo"/>
    <x v="13"/>
    <n v="16547"/>
  </r>
  <r>
    <s v="Honda"/>
    <s v="Jo"/>
    <x v="5"/>
    <n v="28057"/>
  </r>
  <r>
    <s v="Toyota"/>
    <s v="Jo"/>
    <x v="0"/>
    <n v="36321"/>
  </r>
  <r>
    <s v="Ford"/>
    <s v="Jo"/>
    <x v="9"/>
    <n v="28624"/>
  </r>
  <r>
    <s v="Chevy"/>
    <s v="Billy"/>
    <x v="5"/>
    <n v="25549"/>
  </r>
  <r>
    <s v="Honda"/>
    <s v="Billy"/>
    <x v="9"/>
    <n v="27843"/>
  </r>
  <r>
    <s v="Ford"/>
    <s v="Jo"/>
    <x v="12"/>
    <n v="70890"/>
  </r>
  <r>
    <s v="Chevy"/>
    <s v="Jo"/>
    <x v="5"/>
    <n v="36383"/>
  </r>
  <r>
    <s v="Chevy"/>
    <s v="Billy"/>
    <x v="10"/>
    <n v="26129"/>
  </r>
  <r>
    <s v="Toyota"/>
    <s v="Billy"/>
    <x v="21"/>
    <n v="36325"/>
  </r>
  <r>
    <s v="Chevy"/>
    <s v="Tyrone"/>
    <x v="9"/>
    <n v="43371"/>
  </r>
  <r>
    <s v="Chevy"/>
    <s v="Tyrone"/>
    <x v="19"/>
    <n v="30788"/>
  </r>
  <r>
    <s v="Honda"/>
    <s v="Tawna"/>
    <x v="8"/>
    <n v="25379"/>
  </r>
  <r>
    <s v="Chevy"/>
    <s v="Tyrone"/>
    <x v="15"/>
    <n v="20138"/>
  </r>
  <r>
    <s v="Toyota"/>
    <s v="Tyrone"/>
    <x v="6"/>
    <n v="44228"/>
  </r>
  <r>
    <s v="Ford"/>
    <s v="Tyrone"/>
    <x v="16"/>
    <n v="19613"/>
  </r>
  <r>
    <s v="Honda"/>
    <s v="Tyrone"/>
    <x v="20"/>
    <n v="25986"/>
  </r>
  <r>
    <s v="Honda"/>
    <s v="Tyrone"/>
    <x v="9"/>
    <n v="53784"/>
  </r>
  <r>
    <s v="Honda"/>
    <s v="Jo"/>
    <x v="12"/>
    <n v="28774"/>
  </r>
  <r>
    <s v="Toyota"/>
    <s v="Tawna"/>
    <x v="2"/>
    <n v="26004"/>
  </r>
  <r>
    <s v="Toyota"/>
    <s v="Tyrone"/>
    <x v="7"/>
    <n v="31492"/>
  </r>
  <r>
    <s v="Chevy"/>
    <s v="Billy"/>
    <x v="13"/>
    <n v="25350"/>
  </r>
  <r>
    <s v="Honda"/>
    <s v="Billy"/>
    <x v="9"/>
    <n v="49874"/>
  </r>
  <r>
    <s v="Chevy"/>
    <s v="Jo"/>
    <x v="21"/>
    <n v="19820"/>
  </r>
  <r>
    <s v="Ford"/>
    <s v="Billy"/>
    <x v="18"/>
    <n v="28241"/>
  </r>
  <r>
    <s v="Toyota"/>
    <s v="Tyrone"/>
    <x v="17"/>
    <n v="42688"/>
  </r>
  <r>
    <s v="Ford"/>
    <s v="Tyrone"/>
    <x v="12"/>
    <n v="33944"/>
  </r>
  <r>
    <s v="Chevy"/>
    <s v="Jo"/>
    <x v="19"/>
    <n v="38608"/>
  </r>
  <r>
    <s v="Chevy"/>
    <s v="Tyrone"/>
    <x v="22"/>
    <n v="41057"/>
  </r>
  <r>
    <s v="Ford"/>
    <s v="Tyrone"/>
    <x v="16"/>
    <n v="23340"/>
  </r>
  <r>
    <s v="Toyota"/>
    <s v="Jo"/>
    <x v="25"/>
    <n v="21257"/>
  </r>
  <r>
    <s v="Toyota"/>
    <s v="Tyrone"/>
    <x v="20"/>
    <n v="38789"/>
  </r>
  <r>
    <s v="Ford"/>
    <s v="Tyrone"/>
    <x v="18"/>
    <n v="33492"/>
  </r>
  <r>
    <s v="Chevy"/>
    <s v="Tawna"/>
    <x v="10"/>
    <n v="85385"/>
  </r>
  <r>
    <s v="Toyota"/>
    <s v="Tawna"/>
    <x v="13"/>
    <n v="40411"/>
  </r>
  <r>
    <s v="Toyota"/>
    <s v="Tawna"/>
    <x v="9"/>
    <n v="42741"/>
  </r>
  <r>
    <s v="Toyota"/>
    <s v="Jo"/>
    <x v="10"/>
    <n v="40600"/>
  </r>
</pivotCacheRecords>
</file>

<file path=xl/pivotCache/pivotCacheRecords11.xml><?xml version="1.0" encoding="utf-8"?>
<pivotCacheRecords xmlns="http://schemas.openxmlformats.org/spreadsheetml/2006/main" xmlns:r="http://schemas.openxmlformats.org/officeDocument/2006/relationships" count="22">
  <r>
    <x v="0"/>
    <s v="Northwest"/>
    <x v="0"/>
    <n v="154"/>
  </r>
  <r>
    <x v="1"/>
    <s v="West"/>
    <x v="0"/>
    <n v="222"/>
  </r>
  <r>
    <x v="2"/>
    <s v="Northwest"/>
    <x v="0"/>
    <n v="162"/>
  </r>
  <r>
    <x v="0"/>
    <s v="Northwest"/>
    <x v="1"/>
    <n v="205"/>
  </r>
  <r>
    <x v="0"/>
    <s v="Southwest"/>
    <x v="1"/>
    <n v="895"/>
  </r>
  <r>
    <x v="1"/>
    <s v="West"/>
    <x v="1"/>
    <n v="620"/>
  </r>
  <r>
    <x v="1"/>
    <s v="Northwest"/>
    <x v="1"/>
    <n v="484"/>
  </r>
  <r>
    <x v="1"/>
    <s v="West"/>
    <x v="2"/>
    <n v="376"/>
  </r>
  <r>
    <x v="0"/>
    <s v="West"/>
    <x v="0"/>
    <n v="1254"/>
  </r>
  <r>
    <x v="2"/>
    <s v="Southwest"/>
    <x v="0"/>
    <n v="739"/>
  </r>
  <r>
    <x v="2"/>
    <s v="West"/>
    <x v="1"/>
    <n v="1201"/>
  </r>
  <r>
    <x v="2"/>
    <s v="Northwest"/>
    <x v="3"/>
    <n v="546"/>
  </r>
  <r>
    <x v="1"/>
    <s v="Northwest"/>
    <x v="2"/>
    <n v="1141"/>
  </r>
  <r>
    <x v="3"/>
    <s v="Southwest"/>
    <x v="1"/>
    <n v="799"/>
  </r>
  <r>
    <x v="1"/>
    <s v="Northwest"/>
    <x v="0"/>
    <n v="725"/>
  </r>
  <r>
    <x v="3"/>
    <s v="Northwest"/>
    <x v="1"/>
    <n v="651"/>
  </r>
  <r>
    <x v="3"/>
    <s v="West"/>
    <x v="3"/>
    <n v="1235"/>
  </r>
  <r>
    <x v="3"/>
    <s v="Southwest"/>
    <x v="0"/>
    <n v="684"/>
  </r>
  <r>
    <x v="4"/>
    <s v="Northwest"/>
    <x v="3"/>
    <n v="596"/>
  </r>
  <r>
    <x v="1"/>
    <s v="West"/>
    <x v="3"/>
    <n v="1038"/>
  </r>
  <r>
    <x v="3"/>
    <s v="Northwest"/>
    <x v="3"/>
    <n v="127"/>
  </r>
  <r>
    <x v="3"/>
    <s v="West"/>
    <x v="3"/>
    <n v="269"/>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n v="154"/>
  </r>
  <r>
    <x v="0"/>
    <x v="0"/>
    <x v="1"/>
    <n v="205"/>
  </r>
  <r>
    <x v="0"/>
    <x v="1"/>
    <x v="1"/>
    <n v="895"/>
  </r>
  <r>
    <x v="1"/>
    <x v="2"/>
    <x v="1"/>
    <n v="620"/>
  </r>
  <r>
    <x v="1"/>
    <x v="0"/>
    <x v="1"/>
    <n v="484"/>
  </r>
  <r>
    <x v="0"/>
    <x v="2"/>
    <x v="0"/>
    <n v="1254"/>
  </r>
  <r>
    <x v="1"/>
    <x v="2"/>
    <x v="2"/>
    <n v="376"/>
  </r>
  <r>
    <x v="2"/>
    <x v="1"/>
    <x v="0"/>
    <n v="739"/>
  </r>
  <r>
    <x v="2"/>
    <x v="2"/>
    <x v="1"/>
    <n v="1201"/>
  </r>
  <r>
    <x v="2"/>
    <x v="0"/>
    <x v="3"/>
    <n v="546"/>
  </r>
  <r>
    <x v="1"/>
    <x v="0"/>
    <x v="2"/>
    <n v="1141"/>
  </r>
  <r>
    <x v="3"/>
    <x v="1"/>
    <x v="1"/>
    <n v="799"/>
  </r>
  <r>
    <x v="1"/>
    <x v="0"/>
    <x v="0"/>
    <n v="725"/>
  </r>
  <r>
    <x v="3"/>
    <x v="0"/>
    <x v="1"/>
    <n v="651"/>
  </r>
  <r>
    <x v="3"/>
    <x v="2"/>
    <x v="3"/>
    <n v="1235"/>
  </r>
  <r>
    <x v="2"/>
    <x v="0"/>
    <x v="0"/>
    <n v="162"/>
  </r>
  <r>
    <x v="3"/>
    <x v="1"/>
    <x v="0"/>
    <n v="684"/>
  </r>
  <r>
    <x v="1"/>
    <x v="2"/>
    <x v="0"/>
    <n v="222"/>
  </r>
  <r>
    <x v="4"/>
    <x v="0"/>
    <x v="3"/>
    <n v="596"/>
  </r>
  <r>
    <x v="1"/>
    <x v="2"/>
    <x v="3"/>
    <n v="1038"/>
  </r>
  <r>
    <x v="3"/>
    <x v="0"/>
    <x v="3"/>
    <n v="127"/>
  </r>
  <r>
    <x v="3"/>
    <x v="2"/>
    <x v="3"/>
    <n v="269"/>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9">
  <r>
    <x v="0"/>
  </r>
  <r>
    <x v="1"/>
  </r>
  <r>
    <x v="0"/>
  </r>
  <r>
    <x v="2"/>
  </r>
  <r>
    <x v="1"/>
  </r>
  <r>
    <x v="3"/>
  </r>
  <r>
    <x v="3"/>
  </r>
  <r>
    <x v="1"/>
  </r>
  <r>
    <x v="0"/>
  </r>
  <r>
    <x v="0"/>
  </r>
  <r>
    <x v="2"/>
  </r>
  <r>
    <x v="3"/>
  </r>
  <r>
    <x v="1"/>
  </r>
  <r>
    <x v="0"/>
  </r>
  <r>
    <x v="4"/>
  </r>
  <r>
    <x v="0"/>
  </r>
  <r>
    <x v="2"/>
  </r>
  <r>
    <x v="5"/>
  </r>
  <r>
    <x v="2"/>
  </r>
  <r>
    <x v="2"/>
  </r>
  <r>
    <x v="6"/>
  </r>
  <r>
    <x v="2"/>
  </r>
  <r>
    <x v="0"/>
  </r>
  <r>
    <x v="2"/>
  </r>
  <r>
    <x v="6"/>
  </r>
  <r>
    <x v="0"/>
  </r>
  <r>
    <x v="4"/>
  </r>
  <r>
    <x v="4"/>
  </r>
  <r>
    <x v="3"/>
  </r>
  <r>
    <x v="6"/>
  </r>
  <r>
    <x v="0"/>
  </r>
  <r>
    <x v="2"/>
  </r>
  <r>
    <x v="3"/>
  </r>
  <r>
    <x v="6"/>
  </r>
  <r>
    <x v="2"/>
  </r>
  <r>
    <x v="1"/>
  </r>
  <r>
    <x v="1"/>
  </r>
  <r>
    <x v="5"/>
  </r>
  <r>
    <x v="2"/>
  </r>
  <r>
    <x v="6"/>
  </r>
  <r>
    <x v="2"/>
  </r>
  <r>
    <x v="2"/>
  </r>
  <r>
    <x v="0"/>
  </r>
  <r>
    <x v="6"/>
  </r>
  <r>
    <x v="2"/>
  </r>
  <r>
    <x v="2"/>
  </r>
  <r>
    <x v="0"/>
  </r>
  <r>
    <x v="1"/>
  </r>
  <r>
    <x v="2"/>
  </r>
  <r>
    <x v="0"/>
  </r>
  <r>
    <x v="2"/>
  </r>
  <r>
    <x v="5"/>
  </r>
  <r>
    <x v="6"/>
  </r>
  <r>
    <x v="1"/>
  </r>
  <r>
    <x v="0"/>
  </r>
  <r>
    <x v="1"/>
  </r>
  <r>
    <x v="6"/>
  </r>
  <r>
    <x v="2"/>
  </r>
  <r>
    <x v="0"/>
  </r>
  <r>
    <x v="3"/>
  </r>
  <r>
    <x v="3"/>
  </r>
  <r>
    <x v="2"/>
  </r>
  <r>
    <x v="2"/>
  </r>
  <r>
    <x v="2"/>
  </r>
  <r>
    <x v="2"/>
  </r>
  <r>
    <x v="3"/>
  </r>
  <r>
    <x v="6"/>
  </r>
  <r>
    <x v="1"/>
  </r>
  <r>
    <x v="6"/>
  </r>
  <r>
    <x v="1"/>
  </r>
  <r>
    <x v="2"/>
  </r>
  <r>
    <x v="3"/>
  </r>
  <r>
    <x v="3"/>
  </r>
  <r>
    <x v="0"/>
  </r>
  <r>
    <x v="0"/>
  </r>
  <r>
    <x v="0"/>
  </r>
  <r>
    <x v="3"/>
  </r>
  <r>
    <x v="4"/>
  </r>
  <r>
    <x v="0"/>
  </r>
  <r>
    <x v="1"/>
  </r>
  <r>
    <x v="3"/>
  </r>
  <r>
    <x v="3"/>
  </r>
  <r>
    <x v="1"/>
  </r>
  <r>
    <x v="0"/>
  </r>
  <r>
    <x v="1"/>
  </r>
  <r>
    <x v="6"/>
  </r>
  <r>
    <x v="6"/>
  </r>
  <r>
    <x v="5"/>
  </r>
  <r>
    <x v="2"/>
  </r>
  <r>
    <x v="6"/>
  </r>
  <r>
    <x v="0"/>
  </r>
  <r>
    <x v="0"/>
  </r>
  <r>
    <x v="2"/>
  </r>
  <r>
    <x v="1"/>
  </r>
  <r>
    <x v="3"/>
  </r>
  <r>
    <x v="2"/>
  </r>
  <r>
    <x v="6"/>
  </r>
  <r>
    <x v="2"/>
  </r>
  <r>
    <x v="3"/>
  </r>
  <r>
    <x v="2"/>
  </r>
  <r>
    <x v="2"/>
  </r>
  <r>
    <x v="3"/>
  </r>
  <r>
    <x v="2"/>
  </r>
  <r>
    <x v="1"/>
  </r>
  <r>
    <x v="1"/>
  </r>
  <r>
    <x v="0"/>
  </r>
  <r>
    <x v="3"/>
  </r>
  <r>
    <x v="2"/>
  </r>
  <r>
    <x v="5"/>
  </r>
  <r>
    <x v="3"/>
  </r>
  <r>
    <x v="5"/>
  </r>
  <r>
    <x v="5"/>
  </r>
  <r>
    <x v="0"/>
  </r>
  <r>
    <x v="2"/>
  </r>
  <r>
    <x v="1"/>
  </r>
  <r>
    <x v="0"/>
  </r>
  <r>
    <x v="0"/>
  </r>
  <r>
    <x v="2"/>
  </r>
  <r>
    <x v="2"/>
  </r>
  <r>
    <x v="0"/>
  </r>
  <r>
    <x v="2"/>
  </r>
  <r>
    <x v="6"/>
  </r>
  <r>
    <x v="0"/>
  </r>
  <r>
    <x v="1"/>
  </r>
  <r>
    <x v="6"/>
  </r>
  <r>
    <x v="2"/>
  </r>
  <r>
    <x v="2"/>
  </r>
  <r>
    <x v="1"/>
  </r>
  <r>
    <x v="2"/>
  </r>
  <r>
    <x v="1"/>
  </r>
  <r>
    <x v="2"/>
  </r>
  <r>
    <x v="0"/>
  </r>
  <r>
    <x v="0"/>
  </r>
  <r>
    <x v="0"/>
  </r>
  <r>
    <x v="4"/>
  </r>
  <r>
    <x v="2"/>
  </r>
  <r>
    <x v="6"/>
  </r>
  <r>
    <x v="1"/>
  </r>
  <r>
    <x v="3"/>
  </r>
  <r>
    <x v="5"/>
  </r>
  <r>
    <x v="3"/>
  </r>
  <r>
    <x v="1"/>
  </r>
  <r>
    <x v="0"/>
  </r>
  <r>
    <x v="0"/>
  </r>
  <r>
    <x v="2"/>
  </r>
  <r>
    <x v="1"/>
  </r>
  <r>
    <x v="0"/>
  </r>
  <r>
    <x v="0"/>
  </r>
  <r>
    <x v="1"/>
  </r>
  <r>
    <x v="2"/>
  </r>
  <r>
    <x v="0"/>
  </r>
  <r>
    <x v="6"/>
  </r>
  <r>
    <x v="5"/>
  </r>
  <r>
    <x v="5"/>
  </r>
  <r>
    <x v="6"/>
  </r>
  <r>
    <x v="2"/>
  </r>
  <r>
    <x v="1"/>
  </r>
  <r>
    <x v="1"/>
  </r>
  <r>
    <x v="1"/>
  </r>
  <r>
    <x v="2"/>
  </r>
  <r>
    <x v="1"/>
  </r>
  <r>
    <x v="2"/>
  </r>
  <r>
    <x v="2"/>
  </r>
  <r>
    <x v="3"/>
  </r>
  <r>
    <x v="1"/>
  </r>
  <r>
    <x v="2"/>
  </r>
  <r>
    <x v="2"/>
  </r>
  <r>
    <x v="0"/>
  </r>
  <r>
    <x v="3"/>
  </r>
  <r>
    <x v="1"/>
  </r>
  <r>
    <x v="0"/>
  </r>
  <r>
    <x v="1"/>
  </r>
  <r>
    <x v="6"/>
  </r>
  <r>
    <x v="2"/>
  </r>
  <r>
    <x v="3"/>
  </r>
  <r>
    <x v="0"/>
  </r>
  <r>
    <x v="1"/>
  </r>
  <r>
    <x v="2"/>
  </r>
  <r>
    <x v="0"/>
  </r>
  <r>
    <x v="2"/>
  </r>
  <r>
    <x v="5"/>
  </r>
  <r>
    <x v="0"/>
  </r>
  <r>
    <x v="4"/>
  </r>
  <r>
    <x v="6"/>
  </r>
  <r>
    <x v="1"/>
  </r>
  <r>
    <x v="1"/>
  </r>
  <r>
    <x v="3"/>
  </r>
  <r>
    <x v="6"/>
  </r>
  <r>
    <x v="1"/>
  </r>
  <r>
    <x v="1"/>
  </r>
  <r>
    <x v="5"/>
  </r>
  <r>
    <x v="2"/>
  </r>
  <r>
    <x v="2"/>
  </r>
  <r>
    <x v="2"/>
  </r>
  <r>
    <x v="2"/>
  </r>
  <r>
    <x v="3"/>
  </r>
  <r>
    <x v="6"/>
  </r>
  <r>
    <x v="5"/>
  </r>
  <r>
    <x v="2"/>
  </r>
  <r>
    <x v="2"/>
  </r>
  <r>
    <x v="1"/>
  </r>
  <r>
    <x v="3"/>
  </r>
  <r>
    <x v="3"/>
  </r>
  <r>
    <x v="0"/>
  </r>
  <r>
    <x v="0"/>
  </r>
  <r>
    <x v="5"/>
  </r>
  <r>
    <x v="3"/>
  </r>
  <r>
    <x v="0"/>
  </r>
  <r>
    <x v="3"/>
  </r>
  <r>
    <x v="1"/>
  </r>
  <r>
    <x v="0"/>
  </r>
  <r>
    <x v="3"/>
  </r>
  <r>
    <x v="1"/>
  </r>
  <r>
    <x v="6"/>
  </r>
  <r>
    <x v="6"/>
  </r>
  <r>
    <x v="2"/>
  </r>
  <r>
    <x v="1"/>
  </r>
  <r>
    <x v="3"/>
  </r>
  <r>
    <x v="0"/>
  </r>
  <r>
    <x v="0"/>
  </r>
  <r>
    <x v="1"/>
  </r>
  <r>
    <x v="2"/>
  </r>
  <r>
    <x v="1"/>
  </r>
  <r>
    <x v="2"/>
  </r>
  <r>
    <x v="2"/>
  </r>
  <r>
    <x v="0"/>
  </r>
  <r>
    <x v="0"/>
  </r>
  <r>
    <x v="5"/>
  </r>
  <r>
    <x v="6"/>
  </r>
  <r>
    <x v="1"/>
  </r>
  <r>
    <x v="6"/>
  </r>
  <r>
    <x v="2"/>
  </r>
  <r>
    <x v="2"/>
  </r>
  <r>
    <x v="0"/>
  </r>
  <r>
    <x v="3"/>
  </r>
  <r>
    <x v="2"/>
  </r>
  <r>
    <x v="3"/>
  </r>
  <r>
    <x v="0"/>
  </r>
  <r>
    <x v="1"/>
  </r>
  <r>
    <x v="0"/>
  </r>
  <r>
    <x v="6"/>
  </r>
  <r>
    <x v="6"/>
  </r>
  <r>
    <x v="2"/>
  </r>
  <r>
    <x v="5"/>
  </r>
  <r>
    <x v="2"/>
  </r>
  <r>
    <x v="1"/>
  </r>
  <r>
    <x v="0"/>
  </r>
  <r>
    <x v="6"/>
  </r>
  <r>
    <x v="2"/>
  </r>
  <r>
    <x v="2"/>
  </r>
  <r>
    <x v="6"/>
  </r>
  <r>
    <x v="0"/>
  </r>
  <r>
    <x v="2"/>
  </r>
  <r>
    <x v="6"/>
  </r>
  <r>
    <x v="6"/>
  </r>
  <r>
    <x v="0"/>
  </r>
  <r>
    <x v="0"/>
  </r>
  <r>
    <x v="0"/>
  </r>
  <r>
    <x v="0"/>
  </r>
  <r>
    <x v="2"/>
  </r>
  <r>
    <x v="1"/>
  </r>
  <r>
    <x v="3"/>
  </r>
  <r>
    <x v="1"/>
  </r>
  <r>
    <x v="2"/>
  </r>
  <r>
    <x v="3"/>
  </r>
  <r>
    <x v="2"/>
  </r>
  <r>
    <x v="0"/>
  </r>
  <r>
    <x v="0"/>
  </r>
  <r>
    <x v="2"/>
  </r>
  <r>
    <x v="1"/>
  </r>
  <r>
    <x v="2"/>
  </r>
  <r>
    <x v="0"/>
  </r>
  <r>
    <x v="0"/>
  </r>
  <r>
    <x v="6"/>
  </r>
  <r>
    <x v="0"/>
  </r>
  <r>
    <x v="4"/>
  </r>
  <r>
    <x v="1"/>
  </r>
  <r>
    <x v="0"/>
  </r>
  <r>
    <x v="2"/>
  </r>
  <r>
    <x v="0"/>
  </r>
  <r>
    <x v="2"/>
  </r>
  <r>
    <x v="5"/>
  </r>
  <r>
    <x v="2"/>
  </r>
  <r>
    <x v="1"/>
  </r>
  <r>
    <x v="6"/>
  </r>
  <r>
    <x v="1"/>
  </r>
  <r>
    <x v="0"/>
  </r>
  <r>
    <x v="0"/>
  </r>
  <r>
    <x v="0"/>
  </r>
  <r>
    <x v="5"/>
  </r>
  <r>
    <x v="4"/>
  </r>
  <r>
    <x v="5"/>
  </r>
  <r>
    <x v="2"/>
  </r>
  <r>
    <x v="0"/>
  </r>
  <r>
    <x v="1"/>
  </r>
  <r>
    <x v="0"/>
  </r>
  <r>
    <x v="2"/>
  </r>
  <r>
    <x v="5"/>
  </r>
  <r>
    <x v="2"/>
  </r>
  <r>
    <x v="1"/>
  </r>
  <r>
    <x v="2"/>
  </r>
  <r>
    <x v="2"/>
  </r>
  <r>
    <x v="2"/>
  </r>
  <r>
    <x v="2"/>
  </r>
  <r>
    <x v="2"/>
  </r>
  <r>
    <x v="5"/>
  </r>
  <r>
    <x v="2"/>
  </r>
  <r>
    <x v="4"/>
  </r>
  <r>
    <x v="5"/>
  </r>
  <r>
    <x v="0"/>
  </r>
  <r>
    <x v="2"/>
  </r>
  <r>
    <x v="6"/>
  </r>
  <r>
    <x v="4"/>
  </r>
  <r>
    <x v="0"/>
  </r>
  <r>
    <x v="2"/>
  </r>
  <r>
    <x v="2"/>
  </r>
  <r>
    <x v="2"/>
  </r>
  <r>
    <x v="2"/>
  </r>
  <r>
    <x v="3"/>
  </r>
  <r>
    <x v="2"/>
  </r>
  <r>
    <x v="3"/>
  </r>
  <r>
    <x v="0"/>
  </r>
  <r>
    <x v="2"/>
  </r>
  <r>
    <x v="3"/>
  </r>
  <r>
    <x v="1"/>
  </r>
  <r>
    <x v="4"/>
  </r>
  <r>
    <x v="3"/>
  </r>
  <r>
    <x v="0"/>
  </r>
  <r>
    <x v="2"/>
  </r>
  <r>
    <x v="0"/>
  </r>
  <r>
    <x v="1"/>
  </r>
  <r>
    <x v="6"/>
  </r>
  <r>
    <x v="6"/>
  </r>
  <r>
    <x v="3"/>
  </r>
  <r>
    <x v="3"/>
  </r>
  <r>
    <x v="3"/>
  </r>
  <r>
    <x v="2"/>
  </r>
  <r>
    <x v="5"/>
  </r>
  <r>
    <x v="4"/>
  </r>
  <r>
    <x v="0"/>
  </r>
  <r>
    <x v="1"/>
  </r>
  <r>
    <x v="6"/>
  </r>
  <r>
    <x v="2"/>
  </r>
  <r>
    <x v="2"/>
  </r>
  <r>
    <x v="6"/>
  </r>
  <r>
    <x v="1"/>
  </r>
  <r>
    <x v="2"/>
  </r>
  <r>
    <x v="2"/>
  </r>
  <r>
    <x v="0"/>
  </r>
  <r>
    <x v="0"/>
  </r>
  <r>
    <x v="2"/>
  </r>
  <r>
    <x v="2"/>
  </r>
  <r>
    <x v="3"/>
  </r>
  <r>
    <x v="2"/>
  </r>
  <r>
    <x v="2"/>
  </r>
  <r>
    <x v="6"/>
  </r>
  <r>
    <x v="3"/>
  </r>
  <r>
    <x v="0"/>
  </r>
  <r>
    <x v="2"/>
  </r>
  <r>
    <x v="2"/>
  </r>
  <r>
    <x v="6"/>
  </r>
  <r>
    <x v="6"/>
  </r>
  <r>
    <x v="1"/>
  </r>
  <r>
    <x v="0"/>
  </r>
  <r>
    <x v="2"/>
  </r>
  <r>
    <x v="2"/>
  </r>
  <r>
    <x v="5"/>
  </r>
  <r>
    <x v="1"/>
  </r>
  <r>
    <x v="1"/>
  </r>
  <r>
    <x v="5"/>
  </r>
  <r>
    <x v="1"/>
  </r>
  <r>
    <x v="2"/>
  </r>
  <r>
    <x v="0"/>
  </r>
  <r>
    <x v="0"/>
  </r>
  <r>
    <x v="6"/>
  </r>
  <r>
    <x v="0"/>
  </r>
  <r>
    <x v="0"/>
  </r>
  <r>
    <x v="2"/>
  </r>
  <r>
    <x v="5"/>
  </r>
  <r>
    <x v="2"/>
  </r>
  <r>
    <x v="3"/>
  </r>
  <r>
    <x v="4"/>
  </r>
  <r>
    <x v="0"/>
  </r>
  <r>
    <x v="6"/>
  </r>
  <r>
    <x v="3"/>
  </r>
  <r>
    <x v="0"/>
  </r>
  <r>
    <x v="2"/>
  </r>
  <r>
    <x v="6"/>
  </r>
  <r>
    <x v="2"/>
  </r>
  <r>
    <x v="1"/>
  </r>
  <r>
    <x v="6"/>
  </r>
  <r>
    <x v="3"/>
  </r>
  <r>
    <x v="0"/>
  </r>
  <r>
    <x v="2"/>
  </r>
  <r>
    <x v="5"/>
  </r>
  <r>
    <x v="0"/>
  </r>
  <r>
    <x v="0"/>
  </r>
  <r>
    <x v="6"/>
  </r>
  <r>
    <x v="0"/>
  </r>
  <r>
    <x v="2"/>
  </r>
  <r>
    <x v="5"/>
  </r>
  <r>
    <x v="0"/>
  </r>
  <r>
    <x v="4"/>
  </r>
  <r>
    <x v="4"/>
  </r>
  <r>
    <x v="0"/>
  </r>
  <r>
    <x v="0"/>
  </r>
  <r>
    <x v="2"/>
  </r>
  <r>
    <x v="0"/>
  </r>
  <r>
    <x v="6"/>
  </r>
  <r>
    <x v="0"/>
  </r>
  <r>
    <x v="2"/>
  </r>
  <r>
    <x v="2"/>
  </r>
  <r>
    <x v="6"/>
  </r>
  <r>
    <x v="0"/>
  </r>
  <r>
    <x v="1"/>
  </r>
  <r>
    <x v="2"/>
  </r>
  <r>
    <x v="1"/>
  </r>
  <r>
    <x v="5"/>
  </r>
  <r>
    <x v="5"/>
  </r>
  <r>
    <x v="2"/>
  </r>
  <r>
    <x v="0"/>
  </r>
  <r>
    <x v="1"/>
  </r>
  <r>
    <x v="2"/>
  </r>
  <r>
    <x v="5"/>
  </r>
  <r>
    <x v="0"/>
  </r>
  <r>
    <x v="0"/>
  </r>
  <r>
    <x v="3"/>
  </r>
  <r>
    <x v="3"/>
  </r>
  <r>
    <x v="6"/>
  </r>
  <r>
    <x v="1"/>
  </r>
  <r>
    <x v="2"/>
  </r>
  <r>
    <x v="2"/>
  </r>
  <r>
    <x v="1"/>
  </r>
  <r>
    <x v="0"/>
  </r>
  <r>
    <x v="2"/>
  </r>
  <r>
    <x v="2"/>
  </r>
  <r>
    <x v="6"/>
  </r>
  <r>
    <x v="3"/>
  </r>
  <r>
    <x v="1"/>
  </r>
  <r>
    <x v="6"/>
  </r>
  <r>
    <x v="1"/>
  </r>
  <r>
    <x v="1"/>
  </r>
  <r>
    <x v="0"/>
  </r>
  <r>
    <x v="2"/>
  </r>
  <r>
    <x v="3"/>
  </r>
  <r>
    <x v="3"/>
  </r>
  <r>
    <x v="0"/>
  </r>
  <r>
    <x v="2"/>
  </r>
  <r>
    <x v="0"/>
  </r>
  <r>
    <x v="6"/>
  </r>
  <r>
    <x v="2"/>
  </r>
  <r>
    <x v="0"/>
  </r>
  <r>
    <x v="0"/>
  </r>
  <r>
    <x v="6"/>
  </r>
  <r>
    <x v="1"/>
  </r>
  <r>
    <x v="6"/>
  </r>
  <r>
    <x v="6"/>
  </r>
  <r>
    <x v="2"/>
  </r>
  <r>
    <x v="5"/>
  </r>
  <r>
    <x v="2"/>
  </r>
  <r>
    <x v="6"/>
  </r>
  <r>
    <x v="2"/>
  </r>
  <r>
    <x v="0"/>
  </r>
  <r>
    <x v="2"/>
  </r>
  <r>
    <x v="0"/>
  </r>
  <r>
    <x v="5"/>
  </r>
  <r>
    <x v="1"/>
  </r>
  <r>
    <x v="6"/>
  </r>
  <r>
    <x v="2"/>
  </r>
  <r>
    <x v="0"/>
  </r>
  <r>
    <x v="6"/>
  </r>
  <r>
    <x v="1"/>
  </r>
  <r>
    <x v="2"/>
  </r>
  <r>
    <x v="0"/>
  </r>
  <r>
    <x v="3"/>
  </r>
  <r>
    <x v="0"/>
  </r>
  <r>
    <x v="1"/>
  </r>
  <r>
    <x v="3"/>
  </r>
  <r>
    <x v="1"/>
  </r>
  <r>
    <x v="2"/>
  </r>
  <r>
    <x v="0"/>
  </r>
  <r>
    <x v="6"/>
  </r>
  <r>
    <x v="1"/>
  </r>
  <r>
    <x v="1"/>
  </r>
  <r>
    <x v="5"/>
  </r>
  <r>
    <x v="0"/>
  </r>
  <r>
    <x v="0"/>
  </r>
  <r>
    <x v="2"/>
  </r>
  <r>
    <x v="4"/>
  </r>
  <r>
    <x v="2"/>
  </r>
  <r>
    <x v="6"/>
  </r>
  <r>
    <x v="1"/>
  </r>
  <r>
    <x v="4"/>
  </r>
  <r>
    <x v="6"/>
  </r>
  <r>
    <x v="1"/>
  </r>
  <r>
    <x v="5"/>
  </r>
  <r>
    <x v="2"/>
  </r>
  <r>
    <x v="2"/>
  </r>
  <r>
    <x v="2"/>
  </r>
  <r>
    <x v="3"/>
  </r>
  <r>
    <x v="0"/>
  </r>
  <r>
    <x v="3"/>
  </r>
  <r>
    <x v="5"/>
  </r>
  <r>
    <x v="0"/>
  </r>
  <r>
    <x v="1"/>
  </r>
  <r>
    <x v="1"/>
  </r>
  <r>
    <x v="6"/>
  </r>
  <r>
    <x v="4"/>
  </r>
  <r>
    <x v="3"/>
  </r>
  <r>
    <x v="2"/>
  </r>
  <r>
    <x v="2"/>
  </r>
  <r>
    <x v="2"/>
  </r>
  <r>
    <x v="2"/>
  </r>
  <r>
    <x v="1"/>
  </r>
  <r>
    <x v="0"/>
  </r>
  <r>
    <x v="0"/>
  </r>
  <r>
    <x v="4"/>
  </r>
  <r>
    <x v="3"/>
  </r>
  <r>
    <x v="6"/>
  </r>
  <r>
    <x v="1"/>
  </r>
  <r>
    <x v="6"/>
  </r>
  <r>
    <x v="2"/>
  </r>
  <r>
    <x v="3"/>
  </r>
  <r>
    <x v="6"/>
  </r>
  <r>
    <x v="0"/>
  </r>
  <r>
    <x v="0"/>
  </r>
  <r>
    <x v="2"/>
  </r>
  <r>
    <x v="1"/>
  </r>
  <r>
    <x v="6"/>
  </r>
  <r>
    <x v="6"/>
  </r>
  <r>
    <x v="2"/>
  </r>
  <r>
    <x v="3"/>
  </r>
  <r>
    <x v="1"/>
  </r>
  <r>
    <x v="6"/>
  </r>
  <r>
    <x v="5"/>
  </r>
  <r>
    <x v="0"/>
  </r>
  <r>
    <x v="2"/>
  </r>
  <r>
    <x v="2"/>
  </r>
  <r>
    <x v="1"/>
  </r>
  <r>
    <x v="6"/>
  </r>
  <r>
    <x v="5"/>
  </r>
  <r>
    <x v="2"/>
  </r>
  <r>
    <x v="2"/>
  </r>
  <r>
    <x v="4"/>
  </r>
  <r>
    <x v="2"/>
  </r>
  <r>
    <x v="3"/>
  </r>
  <r>
    <x v="6"/>
  </r>
  <r>
    <x v="2"/>
  </r>
  <r>
    <x v="3"/>
  </r>
  <r>
    <x v="3"/>
  </r>
  <r>
    <x v="6"/>
  </r>
  <r>
    <x v="6"/>
  </r>
  <r>
    <x v="0"/>
  </r>
  <r>
    <x v="2"/>
  </r>
  <r>
    <x v="0"/>
  </r>
  <r>
    <x v="0"/>
  </r>
  <r>
    <x v="3"/>
  </r>
  <r>
    <x v="5"/>
  </r>
  <r>
    <x v="1"/>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s v="Honda"/>
    <s v="Tyrone"/>
    <x v="0"/>
    <n v="33421"/>
  </r>
  <r>
    <s v="Ford"/>
    <s v="Tyrone"/>
    <x v="1"/>
    <n v="20126"/>
  </r>
  <r>
    <s v="Honda"/>
    <s v="Tyrone"/>
    <x v="2"/>
    <n v="54673"/>
  </r>
  <r>
    <s v="Toyota"/>
    <s v="Tyrone"/>
    <x v="3"/>
    <n v="32781"/>
  </r>
  <r>
    <s v="Ford"/>
    <s v="Tawna"/>
    <x v="4"/>
    <n v="27585"/>
  </r>
  <r>
    <s v="Honda"/>
    <s v="Tyrone"/>
    <x v="1"/>
    <n v="53515"/>
  </r>
  <r>
    <s v="Honda"/>
    <s v="Tyrone"/>
    <x v="5"/>
    <n v="29978"/>
  </r>
  <r>
    <s v="Ford"/>
    <s v="Tyrone"/>
    <x v="6"/>
    <n v="34890"/>
  </r>
  <r>
    <s v="Honda"/>
    <s v="Billy"/>
    <x v="6"/>
    <n v="31005"/>
  </r>
  <r>
    <s v="Ford"/>
    <s v="Tyrone"/>
    <x v="0"/>
    <n v="41110"/>
  </r>
  <r>
    <s v="Honda"/>
    <s v="Tyrone"/>
    <x v="2"/>
    <n v="37868"/>
  </r>
  <r>
    <s v="Honda"/>
    <s v="Billy"/>
    <x v="7"/>
    <n v="34424"/>
  </r>
  <r>
    <s v="Chevy"/>
    <s v="Jo"/>
    <x v="8"/>
    <n v="32925"/>
  </r>
  <r>
    <s v="Honda"/>
    <s v="Tyrone"/>
    <x v="9"/>
    <n v="48407"/>
  </r>
  <r>
    <s v="Honda"/>
    <s v="Tawna"/>
    <x v="1"/>
    <n v="23495"/>
  </r>
  <r>
    <s v="Chevy"/>
    <s v="Tyrone"/>
    <x v="10"/>
    <n v="31244"/>
  </r>
  <r>
    <s v="Toyota"/>
    <s v="Billy"/>
    <x v="1"/>
    <n v="27182"/>
  </r>
  <r>
    <s v="Honda"/>
    <s v="Tyrone"/>
    <x v="2"/>
    <n v="33713"/>
  </r>
  <r>
    <s v="Chevy"/>
    <s v="Tyrone"/>
    <x v="7"/>
    <n v="35359"/>
  </r>
  <r>
    <s v="Toyota"/>
    <s v="Tyrone"/>
    <x v="11"/>
    <n v="29108"/>
  </r>
  <r>
    <s v="Chevy"/>
    <s v="Tyrone"/>
    <x v="12"/>
    <n v="26601"/>
  </r>
  <r>
    <s v="Toyota"/>
    <s v="Jo"/>
    <x v="13"/>
    <n v="13391"/>
  </r>
  <r>
    <s v="Chevy"/>
    <s v="Tyrone"/>
    <x v="12"/>
    <n v="16856"/>
  </r>
  <r>
    <s v="Chevy"/>
    <s v="Tyrone"/>
    <x v="10"/>
    <n v="36440"/>
  </r>
  <r>
    <s v="Chevy"/>
    <s v="Tyrone"/>
    <x v="14"/>
    <n v="24665"/>
  </r>
  <r>
    <s v="Ford"/>
    <s v="Tyrone"/>
    <x v="6"/>
    <n v="53349"/>
  </r>
  <r>
    <s v="Toyota"/>
    <s v="Tyrone"/>
    <x v="15"/>
    <n v="41137"/>
  </r>
  <r>
    <s v="Honda"/>
    <s v="Tyrone"/>
    <x v="8"/>
    <n v="31730"/>
  </r>
  <r>
    <s v="Ford"/>
    <s v="Tyrone"/>
    <x v="1"/>
    <n v="36643"/>
  </r>
  <r>
    <s v="Honda"/>
    <s v="Tyrone"/>
    <x v="13"/>
    <n v="66442"/>
  </r>
  <r>
    <s v="Chevy"/>
    <s v="Tawna"/>
    <x v="6"/>
    <n v="27218"/>
  </r>
  <r>
    <s v="Toyota"/>
    <s v="Tyrone"/>
    <x v="7"/>
    <n v="23766"/>
  </r>
  <r>
    <s v="Chevy"/>
    <s v="Tyrone"/>
    <x v="16"/>
    <n v="37651"/>
  </r>
  <r>
    <s v="Toyota"/>
    <s v="Jo"/>
    <x v="6"/>
    <n v="83963"/>
  </r>
  <r>
    <s v="Ford"/>
    <s v="Tawna"/>
    <x v="8"/>
    <n v="43944"/>
  </r>
  <r>
    <s v="Toyota"/>
    <s v="Tyrone"/>
    <x v="16"/>
    <n v="22463"/>
  </r>
  <r>
    <s v="Ford"/>
    <s v="Jo"/>
    <x v="5"/>
    <n v="32439"/>
  </r>
  <r>
    <s v="Chevy"/>
    <s v="Tyrone"/>
    <x v="16"/>
    <n v="26382"/>
  </r>
  <r>
    <s v="Chevy"/>
    <s v="Tyrone"/>
    <x v="12"/>
    <n v="33990"/>
  </r>
  <r>
    <s v="Honda"/>
    <s v="Jo"/>
    <x v="3"/>
    <n v="44710"/>
  </r>
  <r>
    <s v="Toyota"/>
    <s v="Tyrone"/>
    <x v="17"/>
    <n v="31038"/>
  </r>
  <r>
    <s v="Ford"/>
    <s v="Billy"/>
    <x v="9"/>
    <n v="17489"/>
  </r>
  <r>
    <s v="Ford"/>
    <s v="Tyrone"/>
    <x v="11"/>
    <n v="20824"/>
  </r>
  <r>
    <s v="Toyota"/>
    <s v="Tawna"/>
    <x v="4"/>
    <n v="71009"/>
  </r>
  <r>
    <s v="Chevy"/>
    <s v="Tyrone"/>
    <x v="5"/>
    <n v="31639"/>
  </r>
  <r>
    <s v="Ford"/>
    <s v="Billy"/>
    <x v="9"/>
    <n v="29754"/>
  </r>
  <r>
    <s v="Ford"/>
    <s v="Tyrone"/>
    <x v="3"/>
    <n v="31179"/>
  </r>
  <r>
    <s v="Ford"/>
    <s v="Billy"/>
    <x v="13"/>
    <n v="31969"/>
  </r>
  <r>
    <s v="Chevy"/>
    <s v="Tyrone"/>
    <x v="18"/>
    <n v="32592"/>
  </r>
  <r>
    <s v="Honda"/>
    <s v="Tyrone"/>
    <x v="19"/>
    <n v="47392"/>
  </r>
  <r>
    <s v="Chevy"/>
    <s v="Tyrone"/>
    <x v="3"/>
    <n v="16793"/>
  </r>
  <r>
    <s v="Honda"/>
    <s v="Billy"/>
    <x v="7"/>
    <n v="64962"/>
  </r>
  <r>
    <s v="Chevy"/>
    <s v="Jo"/>
    <x v="15"/>
    <n v="31150"/>
  </r>
  <r>
    <s v="Chevy"/>
    <s v="Tawna"/>
    <x v="1"/>
    <n v="28723"/>
  </r>
  <r>
    <s v="Toyota"/>
    <s v="Billy"/>
    <x v="20"/>
    <n v="39764"/>
  </r>
  <r>
    <s v="Chevy"/>
    <s v="Tawna"/>
    <x v="1"/>
    <n v="61711"/>
  </r>
  <r>
    <s v="Honda"/>
    <s v="Tawna"/>
    <x v="9"/>
    <n v="38547"/>
  </r>
  <r>
    <s v="Toyota"/>
    <s v="Billy"/>
    <x v="2"/>
    <n v="17635"/>
  </r>
  <r>
    <s v="Toyota"/>
    <s v="Tyrone"/>
    <x v="10"/>
    <n v="69988"/>
  </r>
  <r>
    <s v="Chevy"/>
    <s v="Tyrone"/>
    <x v="4"/>
    <n v="22097"/>
  </r>
  <r>
    <s v="Honda"/>
    <s v="Tyrone"/>
    <x v="12"/>
    <n v="34322"/>
  </r>
  <r>
    <s v="Toyota"/>
    <s v="Tawna"/>
    <x v="16"/>
    <n v="17209"/>
  </r>
  <r>
    <s v="Ford"/>
    <s v="Tyrone"/>
    <x v="21"/>
    <n v="32732"/>
  </r>
  <r>
    <s v="Ford"/>
    <s v="Tyrone"/>
    <x v="22"/>
    <n v="28089"/>
  </r>
  <r>
    <s v="Ford"/>
    <s v="Tyrone"/>
    <x v="9"/>
    <n v="68804"/>
  </r>
  <r>
    <s v="Honda"/>
    <s v="Tyrone"/>
    <x v="13"/>
    <n v="32410"/>
  </r>
  <r>
    <s v="Honda"/>
    <s v="Billy"/>
    <x v="21"/>
    <n v="36574"/>
  </r>
  <r>
    <s v="Toyota"/>
    <s v="Jo"/>
    <x v="23"/>
    <n v="74385"/>
  </r>
  <r>
    <s v="Chevy"/>
    <s v="Billy"/>
    <x v="12"/>
    <n v="31188"/>
  </r>
  <r>
    <s v="Chevy"/>
    <s v="Billy"/>
    <x v="14"/>
    <n v="30298"/>
  </r>
  <r>
    <s v="Toyota"/>
    <s v="Tawna"/>
    <x v="6"/>
    <n v="31249"/>
  </r>
  <r>
    <s v="Ford"/>
    <s v="Tawna"/>
    <x v="13"/>
    <n v="27347"/>
  </r>
  <r>
    <s v="Chevy"/>
    <s v="Billy"/>
    <x v="18"/>
    <n v="67945"/>
  </r>
  <r>
    <s v="Ford"/>
    <s v="Tyrone"/>
    <x v="10"/>
    <n v="48139"/>
  </r>
  <r>
    <s v="Honda"/>
    <s v="Tyrone"/>
    <x v="12"/>
    <n v="41549"/>
  </r>
  <r>
    <s v="Chevy"/>
    <s v="Tawna"/>
    <x v="6"/>
    <n v="66214"/>
  </r>
  <r>
    <s v="Honda"/>
    <s v="Billy"/>
    <x v="5"/>
    <n v="39079"/>
  </r>
  <r>
    <s v="Ford"/>
    <s v="Tyrone"/>
    <x v="3"/>
    <n v="43363"/>
  </r>
  <r>
    <s v="Ford"/>
    <s v="Tyrone"/>
    <x v="23"/>
    <n v="32138"/>
  </r>
  <r>
    <s v="Honda"/>
    <s v="Tawna"/>
    <x v="14"/>
    <n v="30515"/>
  </r>
  <r>
    <s v="Toyota"/>
    <s v="Tyrone"/>
    <x v="19"/>
    <n v="41434"/>
  </r>
  <r>
    <s v="Ford"/>
    <s v="Billy"/>
    <x v="18"/>
    <n v="85409"/>
  </r>
  <r>
    <s v="Toyota"/>
    <s v="Tawna"/>
    <x v="16"/>
    <n v="30212"/>
  </r>
  <r>
    <s v="Toyota"/>
    <s v="Billy"/>
    <x v="14"/>
    <n v="74686"/>
  </r>
  <r>
    <s v="Toyota"/>
    <s v="Tawna"/>
    <x v="13"/>
    <n v="37278"/>
  </r>
  <r>
    <s v="Chevy"/>
    <s v="Jo"/>
    <x v="24"/>
    <n v="28747"/>
  </r>
  <r>
    <s v="Toyota"/>
    <s v="Jo"/>
    <x v="0"/>
    <n v="28673"/>
  </r>
  <r>
    <s v="Toyota"/>
    <s v="Tyrone"/>
    <x v="25"/>
    <n v="36451"/>
  </r>
  <r>
    <s v="Toyota"/>
    <s v="Tyrone"/>
    <x v="10"/>
    <n v="31563"/>
  </r>
  <r>
    <s v="Chevy"/>
    <s v="Tyrone"/>
    <x v="22"/>
    <n v="18275"/>
  </r>
  <r>
    <s v="Chevy"/>
    <s v="Tyrone"/>
    <x v="7"/>
    <n v="34005"/>
  </r>
  <r>
    <s v="Honda"/>
    <s v="Tawna"/>
    <x v="12"/>
    <n v="31636"/>
  </r>
  <r>
    <s v="Ford"/>
    <s v="Billy"/>
    <x v="1"/>
    <n v="31644"/>
  </r>
  <r>
    <s v="Honda"/>
    <s v="Tyrone"/>
    <x v="20"/>
    <n v="28599"/>
  </r>
  <r>
    <s v="Toyota"/>
    <s v="Billy"/>
    <x v="6"/>
    <n v="28820"/>
  </r>
  <r>
    <s v="Chevy"/>
    <s v="Tyrone"/>
    <x v="10"/>
    <n v="28025"/>
  </r>
  <r>
    <s v="Honda"/>
    <s v="Tawna"/>
    <x v="3"/>
    <n v="37515"/>
  </r>
  <r>
    <s v="Honda"/>
    <s v="Jo"/>
    <x v="12"/>
    <n v="46069"/>
  </r>
  <r>
    <s v="Chevy"/>
    <s v="Billy"/>
    <x v="13"/>
    <n v="26009"/>
  </r>
  <r>
    <s v="Honda"/>
    <s v="Tyrone"/>
    <x v="13"/>
    <n v="73152"/>
  </r>
  <r>
    <s v="Honda"/>
    <s v="Tyrone"/>
    <x v="19"/>
    <n v="36460"/>
  </r>
  <r>
    <s v="Chevy"/>
    <s v="Jo"/>
    <x v="4"/>
    <n v="33511"/>
  </r>
  <r>
    <s v="Chevy"/>
    <s v="Tyrone"/>
    <x v="0"/>
    <n v="33315"/>
  </r>
  <r>
    <s v="Ford"/>
    <s v="Billy"/>
    <x v="16"/>
    <n v="47856"/>
  </r>
  <r>
    <s v="Chevy"/>
    <s v="Tyrone"/>
    <x v="25"/>
    <n v="33846"/>
  </r>
  <r>
    <s v="Honda"/>
    <s v="Tawna"/>
    <x v="0"/>
    <n v="39064"/>
  </r>
  <r>
    <s v="Chevy"/>
    <s v="Billy"/>
    <x v="15"/>
    <n v="38641"/>
  </r>
  <r>
    <s v="Honda"/>
    <s v="Billy"/>
    <x v="18"/>
    <n v="26192"/>
  </r>
  <r>
    <s v="Toyota"/>
    <s v="Jo"/>
    <x v="24"/>
    <n v="82933"/>
  </r>
  <r>
    <s v="Chevy"/>
    <s v="Tyrone"/>
    <x v="19"/>
    <n v="32770"/>
  </r>
  <r>
    <s v="Toyota"/>
    <s v="Billy"/>
    <x v="24"/>
    <n v="32411"/>
  </r>
  <r>
    <s v="Toyota"/>
    <s v="Tawna"/>
    <x v="6"/>
    <n v="24475"/>
  </r>
  <r>
    <s v="Ford"/>
    <s v="Tyrone"/>
    <x v="24"/>
    <n v="31907"/>
  </r>
  <r>
    <s v="Toyota"/>
    <s v="Tyrone"/>
    <x v="0"/>
    <n v="41782"/>
  </r>
  <r>
    <s v="Ford"/>
    <s v="Billy"/>
    <x v="3"/>
    <n v="32056"/>
  </r>
  <r>
    <s v="Ford"/>
    <s v="Tyrone"/>
    <x v="12"/>
    <n v="28950"/>
  </r>
  <r>
    <s v="Ford"/>
    <s v="Tawna"/>
    <x v="15"/>
    <n v="26894"/>
  </r>
  <r>
    <s v="Ford"/>
    <s v="Billy"/>
    <x v="4"/>
    <n v="44423"/>
  </r>
  <r>
    <s v="Chevy"/>
    <s v="Tyrone"/>
    <x v="20"/>
    <n v="37758"/>
  </r>
  <r>
    <s v="Ford"/>
    <s v="Tawna"/>
    <x v="4"/>
    <n v="29151"/>
  </r>
  <r>
    <s v="Honda"/>
    <s v="Tyrone"/>
    <x v="9"/>
    <n v="34019"/>
  </r>
  <r>
    <s v="Honda"/>
    <s v="Billy"/>
    <x v="1"/>
    <n v="32123"/>
  </r>
  <r>
    <s v="Honda"/>
    <s v="Tyrone"/>
    <x v="17"/>
    <n v="44184"/>
  </r>
  <r>
    <s v="Chevy"/>
    <s v="Tyrone"/>
    <x v="6"/>
    <n v="25735"/>
  </r>
  <r>
    <s v="Toyota"/>
    <s v="Tyrone"/>
    <x v="3"/>
    <n v="30110"/>
  </r>
  <r>
    <s v="Toyota"/>
    <s v="Tyrone"/>
    <x v="26"/>
    <n v="25195"/>
  </r>
  <r>
    <s v="Honda"/>
    <s v="Tyrone"/>
    <x v="20"/>
    <n v="35763"/>
  </r>
  <r>
    <s v="Chevy"/>
    <s v="Jo"/>
    <x v="6"/>
    <n v="27984"/>
  </r>
  <r>
    <s v="Honda"/>
    <s v="Tawna"/>
    <x v="5"/>
    <n v="57114"/>
  </r>
  <r>
    <s v="Honda"/>
    <s v="Tyrone"/>
    <x v="8"/>
    <n v="28587"/>
  </r>
  <r>
    <s v="Toyota"/>
    <s v="Tyrone"/>
    <x v="15"/>
    <n v="41387"/>
  </r>
  <r>
    <s v="Toyota"/>
    <s v="Tyrone"/>
    <x v="22"/>
    <n v="65670"/>
  </r>
  <r>
    <s v="Toyota"/>
    <s v="Jo"/>
    <x v="8"/>
    <n v="21124"/>
  </r>
  <r>
    <s v="Ford"/>
    <s v="Tyrone"/>
    <x v="19"/>
    <n v="48368"/>
  </r>
  <r>
    <s v="Toyota"/>
    <s v="Jo"/>
    <x v="3"/>
    <n v="24987"/>
  </r>
  <r>
    <s v="Ford"/>
    <s v="Tyrone"/>
    <x v="2"/>
    <n v="35677"/>
  </r>
  <r>
    <s v="Toyota"/>
    <s v="Jo"/>
    <x v="9"/>
    <n v="25885"/>
  </r>
  <r>
    <s v="Chevy"/>
    <s v="Billy"/>
    <x v="13"/>
    <n v="20256"/>
  </r>
  <r>
    <s v="Toyota"/>
    <s v="Tawna"/>
    <x v="25"/>
    <n v="58930"/>
  </r>
  <r>
    <s v="Ford"/>
    <s v="Tyrone"/>
    <x v="25"/>
    <n v="44737"/>
  </r>
  <r>
    <s v="Chevy"/>
    <s v="Tyrone"/>
    <x v="13"/>
    <n v="37680"/>
  </r>
  <r>
    <s v="Chevy"/>
    <s v="Tyrone"/>
    <x v="12"/>
    <n v="33764"/>
  </r>
  <r>
    <s v="Honda"/>
    <s v="Tyrone"/>
    <x v="18"/>
    <n v="27134"/>
  </r>
  <r>
    <s v="Toyota"/>
    <s v="Tawna"/>
    <x v="14"/>
    <n v="29415"/>
  </r>
  <r>
    <s v="Ford"/>
    <s v="Tawna"/>
    <x v="13"/>
    <n v="30503"/>
  </r>
  <r>
    <s v="Chevy"/>
    <s v="Tyrone"/>
    <x v="26"/>
    <n v="34578"/>
  </r>
  <r>
    <s v="Honda"/>
    <s v="Tyrone"/>
    <x v="14"/>
    <n v="30689"/>
  </r>
  <r>
    <s v="Toyota"/>
    <s v="Billy"/>
    <x v="13"/>
    <n v="37826"/>
  </r>
  <r>
    <s v="Honda"/>
    <s v="Tawna"/>
    <x v="11"/>
    <n v="42864"/>
  </r>
  <r>
    <s v="Honda"/>
    <s v="Tyrone"/>
    <x v="3"/>
    <n v="15537"/>
  </r>
  <r>
    <s v="Chevy"/>
    <s v="Tawna"/>
    <x v="21"/>
    <n v="31668"/>
  </r>
  <r>
    <s v="Toyota"/>
    <s v="Tyrone"/>
    <x v="14"/>
    <n v="32582"/>
  </r>
  <r>
    <s v="Chevy"/>
    <s v="Tyrone"/>
    <x v="9"/>
    <n v="71892"/>
  </r>
  <r>
    <s v="Ford"/>
    <s v="Tyrone"/>
    <x v="13"/>
    <n v="77965"/>
  </r>
  <r>
    <s v="Honda"/>
    <s v="Tyrone"/>
    <x v="12"/>
    <n v="37755"/>
  </r>
  <r>
    <s v="Chevy"/>
    <s v="Tawna"/>
    <x v="21"/>
    <n v="21166"/>
  </r>
  <r>
    <s v="Honda"/>
    <s v="Jo"/>
    <x v="8"/>
    <n v="26194"/>
  </r>
  <r>
    <s v="Ford"/>
    <s v="Tyrone"/>
    <x v="4"/>
    <n v="74681"/>
  </r>
  <r>
    <s v="Ford"/>
    <s v="Jo"/>
    <x v="16"/>
    <n v="24391"/>
  </r>
  <r>
    <s v="Chevy"/>
    <s v="Tyrone"/>
    <x v="6"/>
    <n v="69689"/>
  </r>
  <r>
    <s v="Toyota"/>
    <s v="Tyrone"/>
    <x v="2"/>
    <n v="47547"/>
  </r>
  <r>
    <s v="Toyota"/>
    <s v="Tyrone"/>
    <x v="24"/>
    <n v="29938"/>
  </r>
  <r>
    <s v="Toyota"/>
    <s v="Tyrone"/>
    <x v="22"/>
    <n v="66903"/>
  </r>
  <r>
    <s v="Chevy"/>
    <s v="Jo"/>
    <x v="8"/>
    <n v="16333"/>
  </r>
  <r>
    <s v="Toyota"/>
    <s v="Tyrone"/>
    <x v="0"/>
    <n v="30085"/>
  </r>
  <r>
    <s v="Toyota"/>
    <s v="Tyrone"/>
    <x v="6"/>
    <n v="54926"/>
  </r>
  <r>
    <s v="Honda"/>
    <s v="Tawna"/>
    <x v="19"/>
    <n v="47758"/>
  </r>
  <r>
    <s v="Honda"/>
    <s v="Tyrone"/>
    <x v="4"/>
    <n v="31698"/>
  </r>
  <r>
    <s v="Ford"/>
    <s v="Tyrone"/>
    <x v="2"/>
    <n v="41745"/>
  </r>
  <r>
    <s v="Honda"/>
    <s v="Billy"/>
    <x v="6"/>
    <n v="48104"/>
  </r>
  <r>
    <s v="Honda"/>
    <s v="Tyrone"/>
    <x v="4"/>
    <n v="54072"/>
  </r>
  <r>
    <s v="Ford"/>
    <s v="Jo"/>
    <x v="14"/>
    <n v="13882"/>
  </r>
  <r>
    <s v="Toyota"/>
    <s v="Tawna"/>
    <x v="3"/>
    <n v="33403"/>
  </r>
  <r>
    <s v="Chevy"/>
    <s v="Tyrone"/>
    <x v="3"/>
    <n v="86954"/>
  </r>
  <r>
    <s v="Toyota"/>
    <s v="Billy"/>
    <x v="4"/>
    <n v="25328"/>
  </r>
  <r>
    <s v="Ford"/>
    <s v="Tyrone"/>
    <x v="3"/>
    <n v="40342"/>
  </r>
  <r>
    <s v="Honda"/>
    <s v="Tyrone"/>
    <x v="2"/>
    <n v="42116"/>
  </r>
  <r>
    <s v="Chevy"/>
    <s v="Jo"/>
    <x v="13"/>
    <n v="16547"/>
  </r>
  <r>
    <s v="Honda"/>
    <s v="Jo"/>
    <x v="5"/>
    <n v="28057"/>
  </r>
  <r>
    <s v="Toyota"/>
    <s v="Jo"/>
    <x v="0"/>
    <n v="36321"/>
  </r>
  <r>
    <s v="Ford"/>
    <s v="Jo"/>
    <x v="9"/>
    <n v="28624"/>
  </r>
  <r>
    <s v="Chevy"/>
    <s v="Billy"/>
    <x v="5"/>
    <n v="25549"/>
  </r>
  <r>
    <s v="Honda"/>
    <s v="Billy"/>
    <x v="9"/>
    <n v="27843"/>
  </r>
  <r>
    <s v="Ford"/>
    <s v="Jo"/>
    <x v="12"/>
    <n v="70890"/>
  </r>
  <r>
    <s v="Chevy"/>
    <s v="Jo"/>
    <x v="5"/>
    <n v="36383"/>
  </r>
  <r>
    <s v="Chevy"/>
    <s v="Billy"/>
    <x v="10"/>
    <n v="26129"/>
  </r>
  <r>
    <s v="Toyota"/>
    <s v="Billy"/>
    <x v="21"/>
    <n v="36325"/>
  </r>
  <r>
    <s v="Chevy"/>
    <s v="Tyrone"/>
    <x v="9"/>
    <n v="43371"/>
  </r>
  <r>
    <s v="Chevy"/>
    <s v="Tyrone"/>
    <x v="19"/>
    <n v="30788"/>
  </r>
  <r>
    <s v="Honda"/>
    <s v="Tawna"/>
    <x v="8"/>
    <n v="25379"/>
  </r>
  <r>
    <s v="Chevy"/>
    <s v="Tyrone"/>
    <x v="15"/>
    <n v="20138"/>
  </r>
  <r>
    <s v="Toyota"/>
    <s v="Tyrone"/>
    <x v="6"/>
    <n v="44228"/>
  </r>
  <r>
    <s v="Ford"/>
    <s v="Tyrone"/>
    <x v="16"/>
    <n v="19613"/>
  </r>
  <r>
    <s v="Honda"/>
    <s v="Tyrone"/>
    <x v="20"/>
    <n v="25986"/>
  </r>
  <r>
    <s v="Honda"/>
    <s v="Tyrone"/>
    <x v="9"/>
    <n v="53784"/>
  </r>
  <r>
    <s v="Honda"/>
    <s v="Jo"/>
    <x v="12"/>
    <n v="28774"/>
  </r>
  <r>
    <s v="Toyota"/>
    <s v="Tawna"/>
    <x v="2"/>
    <n v="26004"/>
  </r>
  <r>
    <s v="Toyota"/>
    <s v="Tyrone"/>
    <x v="7"/>
    <n v="31492"/>
  </r>
  <r>
    <s v="Chevy"/>
    <s v="Billy"/>
    <x v="13"/>
    <n v="25350"/>
  </r>
  <r>
    <s v="Honda"/>
    <s v="Billy"/>
    <x v="9"/>
    <n v="49874"/>
  </r>
  <r>
    <s v="Chevy"/>
    <s v="Jo"/>
    <x v="21"/>
    <n v="19820"/>
  </r>
  <r>
    <s v="Ford"/>
    <s v="Billy"/>
    <x v="18"/>
    <n v="28241"/>
  </r>
  <r>
    <s v="Toyota"/>
    <s v="Tyrone"/>
    <x v="17"/>
    <n v="42688"/>
  </r>
  <r>
    <s v="Ford"/>
    <s v="Tyrone"/>
    <x v="12"/>
    <n v="33944"/>
  </r>
  <r>
    <s v="Chevy"/>
    <s v="Jo"/>
    <x v="19"/>
    <n v="38608"/>
  </r>
  <r>
    <s v="Chevy"/>
    <s v="Tyrone"/>
    <x v="22"/>
    <n v="41057"/>
  </r>
  <r>
    <s v="Ford"/>
    <s v="Tyrone"/>
    <x v="16"/>
    <n v="23340"/>
  </r>
  <r>
    <s v="Toyota"/>
    <s v="Jo"/>
    <x v="25"/>
    <n v="21257"/>
  </r>
  <r>
    <s v="Toyota"/>
    <s v="Tyrone"/>
    <x v="20"/>
    <n v="38789"/>
  </r>
  <r>
    <s v="Ford"/>
    <s v="Tyrone"/>
    <x v="18"/>
    <n v="33492"/>
  </r>
  <r>
    <s v="Chevy"/>
    <s v="Tawna"/>
    <x v="10"/>
    <n v="85385"/>
  </r>
  <r>
    <s v="Toyota"/>
    <s v="Tawna"/>
    <x v="13"/>
    <n v="40411"/>
  </r>
  <r>
    <s v="Toyota"/>
    <s v="Tawna"/>
    <x v="9"/>
    <n v="42741"/>
  </r>
  <r>
    <s v="Toyota"/>
    <s v="Jo"/>
    <x v="10"/>
    <n v="40600"/>
  </r>
</pivotCacheRecords>
</file>

<file path=xl/pivotCache/pivotCacheRecords2.xml><?xml version="1.0" encoding="utf-8"?>
<pivotCacheRecords xmlns="http://schemas.openxmlformats.org/spreadsheetml/2006/main" xmlns:r="http://schemas.openxmlformats.org/officeDocument/2006/relationships" count="22">
  <r>
    <x v="0"/>
    <s v="Northwest"/>
    <x v="0"/>
    <n v="154"/>
  </r>
  <r>
    <x v="1"/>
    <s v="West"/>
    <x v="0"/>
    <n v="222"/>
  </r>
  <r>
    <x v="2"/>
    <s v="Northwest"/>
    <x v="0"/>
    <n v="162"/>
  </r>
  <r>
    <x v="0"/>
    <s v="Northwest"/>
    <x v="1"/>
    <n v="205"/>
  </r>
  <r>
    <x v="0"/>
    <s v="Southwest"/>
    <x v="1"/>
    <n v="895"/>
  </r>
  <r>
    <x v="1"/>
    <s v="West"/>
    <x v="1"/>
    <n v="620"/>
  </r>
  <r>
    <x v="1"/>
    <s v="Northwest"/>
    <x v="1"/>
    <n v="484"/>
  </r>
  <r>
    <x v="1"/>
    <s v="West"/>
    <x v="2"/>
    <n v="376"/>
  </r>
  <r>
    <x v="0"/>
    <s v="West"/>
    <x v="0"/>
    <n v="1254"/>
  </r>
  <r>
    <x v="2"/>
    <s v="Southwest"/>
    <x v="0"/>
    <n v="739"/>
  </r>
  <r>
    <x v="2"/>
    <s v="West"/>
    <x v="1"/>
    <n v="1201"/>
  </r>
  <r>
    <x v="2"/>
    <s v="Northwest"/>
    <x v="3"/>
    <n v="546"/>
  </r>
  <r>
    <x v="1"/>
    <s v="Northwest"/>
    <x v="2"/>
    <n v="1141"/>
  </r>
  <r>
    <x v="3"/>
    <s v="Southwest"/>
    <x v="1"/>
    <n v="799"/>
  </r>
  <r>
    <x v="1"/>
    <s v="Northwest"/>
    <x v="0"/>
    <n v="725"/>
  </r>
  <r>
    <x v="3"/>
    <s v="Northwest"/>
    <x v="1"/>
    <n v="651"/>
  </r>
  <r>
    <x v="3"/>
    <s v="West"/>
    <x v="3"/>
    <n v="1235"/>
  </r>
  <r>
    <x v="3"/>
    <s v="Southwest"/>
    <x v="0"/>
    <n v="684"/>
  </r>
  <r>
    <x v="4"/>
    <s v="Northwest"/>
    <x v="3"/>
    <n v="596"/>
  </r>
  <r>
    <x v="1"/>
    <s v="West"/>
    <x v="3"/>
    <n v="1038"/>
  </r>
  <r>
    <x v="3"/>
    <s v="Northwest"/>
    <x v="3"/>
    <n v="127"/>
  </r>
  <r>
    <x v="3"/>
    <s v="West"/>
    <x v="3"/>
    <n v="269"/>
  </r>
</pivotCacheRecords>
</file>

<file path=xl/pivotCache/pivotCacheRecords3.xml><?xml version="1.0" encoding="utf-8"?>
<pivotCacheRecords xmlns="http://schemas.openxmlformats.org/spreadsheetml/2006/main" xmlns:r="http://schemas.openxmlformats.org/officeDocument/2006/relationships" count="9">
  <r>
    <d v="2014-12-01T00:00:00"/>
    <n v="19161"/>
    <x v="0"/>
  </r>
  <r>
    <d v="2014-12-01T00:00:00"/>
    <n v="15027"/>
    <x v="1"/>
  </r>
  <r>
    <d v="2014-12-02T00:00:00"/>
    <n v="12953"/>
    <x v="2"/>
  </r>
  <r>
    <d v="2014-12-02T00:00:00"/>
    <n v="12670"/>
    <x v="0"/>
  </r>
  <r>
    <d v="2014-12-02T00:00:00"/>
    <n v="8893"/>
    <x v="1"/>
  </r>
  <r>
    <d v="2014-12-03T00:00:00"/>
    <n v="4667"/>
    <x v="2"/>
  </r>
  <r>
    <d v="2014-12-03T00:00:00"/>
    <n v="20272"/>
    <x v="0"/>
  </r>
  <r>
    <d v="2014-12-03T00:00:00"/>
    <n v="20204"/>
    <x v="1"/>
  </r>
  <r>
    <d v="2014-12-03T00:00:00"/>
    <n v="17223"/>
    <x v="2"/>
  </r>
</pivotCacheRecords>
</file>

<file path=xl/pivotCache/pivotCacheRecords4.xml><?xml version="1.0" encoding="utf-8"?>
<pivotCacheRecords xmlns="http://schemas.openxmlformats.org/spreadsheetml/2006/main" xmlns:r="http://schemas.openxmlformats.org/officeDocument/2006/relationships" count="214">
  <r>
    <x v="0"/>
    <x v="0"/>
    <n v="98134"/>
    <n v="33421"/>
  </r>
  <r>
    <x v="1"/>
    <x v="0"/>
    <n v="98126"/>
    <n v="20126"/>
  </r>
  <r>
    <x v="0"/>
    <x v="0"/>
    <n v="98119"/>
    <n v="54673"/>
  </r>
  <r>
    <x v="2"/>
    <x v="0"/>
    <n v="98177"/>
    <n v="32781"/>
  </r>
  <r>
    <x v="1"/>
    <x v="1"/>
    <n v="98133"/>
    <n v="27585"/>
  </r>
  <r>
    <x v="0"/>
    <x v="0"/>
    <n v="98126"/>
    <n v="53515"/>
  </r>
  <r>
    <x v="0"/>
    <x v="0"/>
    <n v="98121"/>
    <n v="29978"/>
  </r>
  <r>
    <x v="1"/>
    <x v="0"/>
    <n v="98125"/>
    <n v="34890"/>
  </r>
  <r>
    <x v="0"/>
    <x v="2"/>
    <n v="98125"/>
    <n v="31005"/>
  </r>
  <r>
    <x v="1"/>
    <x v="0"/>
    <n v="98134"/>
    <n v="41110"/>
  </r>
  <r>
    <x v="0"/>
    <x v="0"/>
    <n v="98119"/>
    <n v="37868"/>
  </r>
  <r>
    <x v="0"/>
    <x v="2"/>
    <n v="98104"/>
    <n v="34424"/>
  </r>
  <r>
    <x v="3"/>
    <x v="3"/>
    <n v="98112"/>
    <n v="32925"/>
  </r>
  <r>
    <x v="0"/>
    <x v="0"/>
    <n v="98199"/>
    <n v="48407"/>
  </r>
  <r>
    <x v="0"/>
    <x v="1"/>
    <n v="98126"/>
    <n v="23495"/>
  </r>
  <r>
    <x v="3"/>
    <x v="0"/>
    <n v="98101"/>
    <n v="31244"/>
  </r>
  <r>
    <x v="2"/>
    <x v="2"/>
    <n v="98126"/>
    <n v="27182"/>
  </r>
  <r>
    <x v="0"/>
    <x v="0"/>
    <n v="98119"/>
    <n v="33713"/>
  </r>
  <r>
    <x v="3"/>
    <x v="0"/>
    <n v="98104"/>
    <n v="35359"/>
  </r>
  <r>
    <x v="2"/>
    <x v="0"/>
    <n v="98118"/>
    <n v="29108"/>
  </r>
  <r>
    <x v="3"/>
    <x v="0"/>
    <n v="98144"/>
    <n v="26601"/>
  </r>
  <r>
    <x v="2"/>
    <x v="3"/>
    <n v="98174"/>
    <n v="13391"/>
  </r>
  <r>
    <x v="3"/>
    <x v="0"/>
    <n v="98144"/>
    <n v="16856"/>
  </r>
  <r>
    <x v="3"/>
    <x v="0"/>
    <n v="98101"/>
    <n v="36440"/>
  </r>
  <r>
    <x v="3"/>
    <x v="0"/>
    <n v="98115"/>
    <n v="24665"/>
  </r>
  <r>
    <x v="1"/>
    <x v="0"/>
    <n v="98125"/>
    <n v="53349"/>
  </r>
  <r>
    <x v="2"/>
    <x v="0"/>
    <n v="98116"/>
    <n v="41137"/>
  </r>
  <r>
    <x v="0"/>
    <x v="0"/>
    <n v="98112"/>
    <n v="31730"/>
  </r>
  <r>
    <x v="1"/>
    <x v="0"/>
    <n v="98126"/>
    <n v="36643"/>
  </r>
  <r>
    <x v="0"/>
    <x v="0"/>
    <n v="98174"/>
    <n v="66442"/>
  </r>
  <r>
    <x v="3"/>
    <x v="1"/>
    <n v="98125"/>
    <n v="27218"/>
  </r>
  <r>
    <x v="2"/>
    <x v="0"/>
    <n v="98104"/>
    <n v="23766"/>
  </r>
  <r>
    <x v="3"/>
    <x v="0"/>
    <n v="98122"/>
    <n v="37651"/>
  </r>
  <r>
    <x v="2"/>
    <x v="3"/>
    <n v="98125"/>
    <n v="83963"/>
  </r>
  <r>
    <x v="1"/>
    <x v="1"/>
    <n v="98112"/>
    <n v="43944"/>
  </r>
  <r>
    <x v="2"/>
    <x v="0"/>
    <n v="98122"/>
    <n v="22463"/>
  </r>
  <r>
    <x v="1"/>
    <x v="3"/>
    <n v="98121"/>
    <n v="32439"/>
  </r>
  <r>
    <x v="3"/>
    <x v="0"/>
    <n v="98122"/>
    <n v="26382"/>
  </r>
  <r>
    <x v="3"/>
    <x v="0"/>
    <n v="98144"/>
    <n v="33990"/>
  </r>
  <r>
    <x v="0"/>
    <x v="3"/>
    <n v="98177"/>
    <n v="44710"/>
  </r>
  <r>
    <x v="2"/>
    <x v="0"/>
    <n v="98136"/>
    <n v="31038"/>
  </r>
  <r>
    <x v="1"/>
    <x v="2"/>
    <n v="98199"/>
    <n v="17489"/>
  </r>
  <r>
    <x v="1"/>
    <x v="0"/>
    <n v="98118"/>
    <n v="20824"/>
  </r>
  <r>
    <x v="2"/>
    <x v="1"/>
    <n v="98133"/>
    <n v="71009"/>
  </r>
  <r>
    <x v="3"/>
    <x v="0"/>
    <n v="98121"/>
    <n v="31639"/>
  </r>
  <r>
    <x v="1"/>
    <x v="2"/>
    <n v="98199"/>
    <n v="29754"/>
  </r>
  <r>
    <x v="1"/>
    <x v="0"/>
    <n v="98177"/>
    <n v="31179"/>
  </r>
  <r>
    <x v="1"/>
    <x v="2"/>
    <n v="98174"/>
    <n v="31969"/>
  </r>
  <r>
    <x v="3"/>
    <x v="0"/>
    <n v="98107"/>
    <n v="32592"/>
  </r>
  <r>
    <x v="0"/>
    <x v="0"/>
    <n v="98117"/>
    <n v="47392"/>
  </r>
  <r>
    <x v="3"/>
    <x v="0"/>
    <n v="98177"/>
    <n v="16793"/>
  </r>
  <r>
    <x v="0"/>
    <x v="2"/>
    <n v="98104"/>
    <n v="64962"/>
  </r>
  <r>
    <x v="3"/>
    <x v="3"/>
    <n v="98116"/>
    <n v="31150"/>
  </r>
  <r>
    <x v="3"/>
    <x v="1"/>
    <n v="98126"/>
    <n v="28723"/>
  </r>
  <r>
    <x v="2"/>
    <x v="2"/>
    <n v="98106"/>
    <n v="39764"/>
  </r>
  <r>
    <x v="3"/>
    <x v="1"/>
    <n v="98126"/>
    <n v="61711"/>
  </r>
  <r>
    <x v="0"/>
    <x v="1"/>
    <n v="98199"/>
    <n v="38547"/>
  </r>
  <r>
    <x v="2"/>
    <x v="2"/>
    <n v="98119"/>
    <n v="17635"/>
  </r>
  <r>
    <x v="2"/>
    <x v="0"/>
    <n v="98101"/>
    <n v="69988"/>
  </r>
  <r>
    <x v="3"/>
    <x v="0"/>
    <n v="98133"/>
    <n v="22097"/>
  </r>
  <r>
    <x v="0"/>
    <x v="0"/>
    <n v="98144"/>
    <n v="34322"/>
  </r>
  <r>
    <x v="2"/>
    <x v="1"/>
    <n v="98122"/>
    <n v="17209"/>
  </r>
  <r>
    <x v="1"/>
    <x v="0"/>
    <n v="98164"/>
    <n v="32732"/>
  </r>
  <r>
    <x v="1"/>
    <x v="0"/>
    <n v="98102"/>
    <n v="28089"/>
  </r>
  <r>
    <x v="1"/>
    <x v="0"/>
    <n v="98199"/>
    <n v="68804"/>
  </r>
  <r>
    <x v="0"/>
    <x v="0"/>
    <n v="98174"/>
    <n v="32410"/>
  </r>
  <r>
    <x v="0"/>
    <x v="2"/>
    <n v="98164"/>
    <n v="36574"/>
  </r>
  <r>
    <x v="2"/>
    <x v="3"/>
    <n v="98154"/>
    <n v="74385"/>
  </r>
  <r>
    <x v="3"/>
    <x v="2"/>
    <n v="98144"/>
    <n v="31188"/>
  </r>
  <r>
    <x v="3"/>
    <x v="2"/>
    <n v="98115"/>
    <n v="30298"/>
  </r>
  <r>
    <x v="2"/>
    <x v="1"/>
    <n v="98125"/>
    <n v="31249"/>
  </r>
  <r>
    <x v="1"/>
    <x v="1"/>
    <n v="98174"/>
    <n v="27347"/>
  </r>
  <r>
    <x v="3"/>
    <x v="2"/>
    <n v="98107"/>
    <n v="67945"/>
  </r>
  <r>
    <x v="1"/>
    <x v="0"/>
    <n v="98101"/>
    <n v="48139"/>
  </r>
  <r>
    <x v="0"/>
    <x v="0"/>
    <n v="98144"/>
    <n v="41549"/>
  </r>
  <r>
    <x v="3"/>
    <x v="1"/>
    <n v="98125"/>
    <n v="66214"/>
  </r>
  <r>
    <x v="0"/>
    <x v="2"/>
    <n v="98121"/>
    <n v="39079"/>
  </r>
  <r>
    <x v="1"/>
    <x v="0"/>
    <n v="98177"/>
    <n v="43363"/>
  </r>
  <r>
    <x v="1"/>
    <x v="0"/>
    <n v="98154"/>
    <n v="32138"/>
  </r>
  <r>
    <x v="0"/>
    <x v="1"/>
    <n v="98115"/>
    <n v="30515"/>
  </r>
  <r>
    <x v="2"/>
    <x v="0"/>
    <n v="98117"/>
    <n v="41434"/>
  </r>
  <r>
    <x v="1"/>
    <x v="2"/>
    <n v="98107"/>
    <n v="85409"/>
  </r>
  <r>
    <x v="2"/>
    <x v="1"/>
    <n v="98122"/>
    <n v="30212"/>
  </r>
  <r>
    <x v="2"/>
    <x v="2"/>
    <n v="98115"/>
    <n v="74686"/>
  </r>
  <r>
    <x v="2"/>
    <x v="1"/>
    <n v="98174"/>
    <n v="37278"/>
  </r>
  <r>
    <x v="3"/>
    <x v="3"/>
    <n v="98103"/>
    <n v="28747"/>
  </r>
  <r>
    <x v="2"/>
    <x v="3"/>
    <n v="98134"/>
    <n v="28673"/>
  </r>
  <r>
    <x v="2"/>
    <x v="0"/>
    <n v="98109"/>
    <n v="36451"/>
  </r>
  <r>
    <x v="2"/>
    <x v="0"/>
    <n v="98101"/>
    <n v="31563"/>
  </r>
  <r>
    <x v="3"/>
    <x v="0"/>
    <n v="98102"/>
    <n v="18275"/>
  </r>
  <r>
    <x v="3"/>
    <x v="0"/>
    <n v="98104"/>
    <n v="34005"/>
  </r>
  <r>
    <x v="0"/>
    <x v="1"/>
    <n v="98144"/>
    <n v="31636"/>
  </r>
  <r>
    <x v="1"/>
    <x v="2"/>
    <n v="98126"/>
    <n v="31644"/>
  </r>
  <r>
    <x v="0"/>
    <x v="0"/>
    <n v="98106"/>
    <n v="28599"/>
  </r>
  <r>
    <x v="2"/>
    <x v="2"/>
    <n v="98125"/>
    <n v="28820"/>
  </r>
  <r>
    <x v="3"/>
    <x v="0"/>
    <n v="98101"/>
    <n v="28025"/>
  </r>
  <r>
    <x v="0"/>
    <x v="1"/>
    <n v="98177"/>
    <n v="37515"/>
  </r>
  <r>
    <x v="0"/>
    <x v="3"/>
    <n v="98144"/>
    <n v="46069"/>
  </r>
  <r>
    <x v="3"/>
    <x v="2"/>
    <n v="98174"/>
    <n v="26009"/>
  </r>
  <r>
    <x v="0"/>
    <x v="0"/>
    <n v="98174"/>
    <n v="73152"/>
  </r>
  <r>
    <x v="0"/>
    <x v="0"/>
    <n v="98117"/>
    <n v="36460"/>
  </r>
  <r>
    <x v="3"/>
    <x v="3"/>
    <n v="98133"/>
    <n v="33511"/>
  </r>
  <r>
    <x v="3"/>
    <x v="0"/>
    <n v="98134"/>
    <n v="33315"/>
  </r>
  <r>
    <x v="1"/>
    <x v="2"/>
    <n v="98122"/>
    <n v="47856"/>
  </r>
  <r>
    <x v="3"/>
    <x v="0"/>
    <n v="98109"/>
    <n v="33846"/>
  </r>
  <r>
    <x v="0"/>
    <x v="1"/>
    <n v="98134"/>
    <n v="39064"/>
  </r>
  <r>
    <x v="3"/>
    <x v="2"/>
    <n v="98116"/>
    <n v="38641"/>
  </r>
  <r>
    <x v="0"/>
    <x v="2"/>
    <n v="98107"/>
    <n v="26192"/>
  </r>
  <r>
    <x v="2"/>
    <x v="3"/>
    <n v="98103"/>
    <n v="82933"/>
  </r>
  <r>
    <x v="3"/>
    <x v="0"/>
    <n v="98117"/>
    <n v="32770"/>
  </r>
  <r>
    <x v="2"/>
    <x v="2"/>
    <n v="98103"/>
    <n v="32411"/>
  </r>
  <r>
    <x v="2"/>
    <x v="1"/>
    <n v="98125"/>
    <n v="24475"/>
  </r>
  <r>
    <x v="1"/>
    <x v="0"/>
    <n v="98103"/>
    <n v="31907"/>
  </r>
  <r>
    <x v="2"/>
    <x v="0"/>
    <n v="98134"/>
    <n v="41782"/>
  </r>
  <r>
    <x v="1"/>
    <x v="2"/>
    <n v="98177"/>
    <n v="32056"/>
  </r>
  <r>
    <x v="1"/>
    <x v="0"/>
    <n v="98144"/>
    <n v="28950"/>
  </r>
  <r>
    <x v="1"/>
    <x v="1"/>
    <n v="98116"/>
    <n v="26894"/>
  </r>
  <r>
    <x v="1"/>
    <x v="2"/>
    <n v="98133"/>
    <n v="44423"/>
  </r>
  <r>
    <x v="3"/>
    <x v="0"/>
    <n v="98106"/>
    <n v="37758"/>
  </r>
  <r>
    <x v="1"/>
    <x v="1"/>
    <n v="98133"/>
    <n v="29151"/>
  </r>
  <r>
    <x v="0"/>
    <x v="0"/>
    <n v="98199"/>
    <n v="34019"/>
  </r>
  <r>
    <x v="0"/>
    <x v="2"/>
    <n v="98126"/>
    <n v="32123"/>
  </r>
  <r>
    <x v="0"/>
    <x v="0"/>
    <n v="98136"/>
    <n v="44184"/>
  </r>
  <r>
    <x v="3"/>
    <x v="0"/>
    <n v="98125"/>
    <n v="25735"/>
  </r>
  <r>
    <x v="2"/>
    <x v="0"/>
    <n v="98177"/>
    <n v="30110"/>
  </r>
  <r>
    <x v="2"/>
    <x v="0"/>
    <n v="98195"/>
    <n v="25195"/>
  </r>
  <r>
    <x v="0"/>
    <x v="0"/>
    <n v="98106"/>
    <n v="35763"/>
  </r>
  <r>
    <x v="3"/>
    <x v="3"/>
    <n v="98125"/>
    <n v="27984"/>
  </r>
  <r>
    <x v="0"/>
    <x v="1"/>
    <n v="98121"/>
    <n v="57114"/>
  </r>
  <r>
    <x v="0"/>
    <x v="0"/>
    <n v="98112"/>
    <n v="28587"/>
  </r>
  <r>
    <x v="2"/>
    <x v="0"/>
    <n v="98116"/>
    <n v="41387"/>
  </r>
  <r>
    <x v="2"/>
    <x v="0"/>
    <n v="98102"/>
    <n v="65670"/>
  </r>
  <r>
    <x v="2"/>
    <x v="3"/>
    <n v="98112"/>
    <n v="21124"/>
  </r>
  <r>
    <x v="1"/>
    <x v="0"/>
    <n v="98117"/>
    <n v="48368"/>
  </r>
  <r>
    <x v="2"/>
    <x v="3"/>
    <n v="98177"/>
    <n v="24987"/>
  </r>
  <r>
    <x v="1"/>
    <x v="0"/>
    <n v="98119"/>
    <n v="35677"/>
  </r>
  <r>
    <x v="2"/>
    <x v="3"/>
    <n v="98199"/>
    <n v="25885"/>
  </r>
  <r>
    <x v="3"/>
    <x v="2"/>
    <n v="98174"/>
    <n v="20256"/>
  </r>
  <r>
    <x v="2"/>
    <x v="1"/>
    <n v="98109"/>
    <n v="58930"/>
  </r>
  <r>
    <x v="1"/>
    <x v="0"/>
    <n v="98109"/>
    <n v="44737"/>
  </r>
  <r>
    <x v="3"/>
    <x v="0"/>
    <n v="98174"/>
    <n v="37680"/>
  </r>
  <r>
    <x v="3"/>
    <x v="0"/>
    <n v="98144"/>
    <n v="33764"/>
  </r>
  <r>
    <x v="0"/>
    <x v="0"/>
    <n v="98107"/>
    <n v="27134"/>
  </r>
  <r>
    <x v="2"/>
    <x v="1"/>
    <n v="98115"/>
    <n v="29415"/>
  </r>
  <r>
    <x v="1"/>
    <x v="1"/>
    <n v="98174"/>
    <n v="30503"/>
  </r>
  <r>
    <x v="3"/>
    <x v="0"/>
    <n v="98195"/>
    <n v="34578"/>
  </r>
  <r>
    <x v="0"/>
    <x v="0"/>
    <n v="98115"/>
    <n v="30689"/>
  </r>
  <r>
    <x v="2"/>
    <x v="2"/>
    <n v="98174"/>
    <n v="37826"/>
  </r>
  <r>
    <x v="0"/>
    <x v="1"/>
    <n v="98118"/>
    <n v="42864"/>
  </r>
  <r>
    <x v="0"/>
    <x v="0"/>
    <n v="98177"/>
    <n v="15537"/>
  </r>
  <r>
    <x v="3"/>
    <x v="1"/>
    <n v="98164"/>
    <n v="31668"/>
  </r>
  <r>
    <x v="2"/>
    <x v="0"/>
    <n v="98115"/>
    <n v="32582"/>
  </r>
  <r>
    <x v="3"/>
    <x v="0"/>
    <n v="98199"/>
    <n v="71892"/>
  </r>
  <r>
    <x v="1"/>
    <x v="0"/>
    <n v="98174"/>
    <n v="77965"/>
  </r>
  <r>
    <x v="0"/>
    <x v="0"/>
    <n v="98144"/>
    <n v="37755"/>
  </r>
  <r>
    <x v="3"/>
    <x v="1"/>
    <n v="98164"/>
    <n v="21166"/>
  </r>
  <r>
    <x v="0"/>
    <x v="3"/>
    <n v="98112"/>
    <n v="26194"/>
  </r>
  <r>
    <x v="1"/>
    <x v="0"/>
    <n v="98133"/>
    <n v="74681"/>
  </r>
  <r>
    <x v="1"/>
    <x v="3"/>
    <n v="98122"/>
    <n v="24391"/>
  </r>
  <r>
    <x v="3"/>
    <x v="0"/>
    <n v="98125"/>
    <n v="69689"/>
  </r>
  <r>
    <x v="2"/>
    <x v="0"/>
    <n v="98119"/>
    <n v="47547"/>
  </r>
  <r>
    <x v="2"/>
    <x v="0"/>
    <n v="98103"/>
    <n v="29938"/>
  </r>
  <r>
    <x v="2"/>
    <x v="0"/>
    <n v="98102"/>
    <n v="66903"/>
  </r>
  <r>
    <x v="3"/>
    <x v="3"/>
    <n v="98112"/>
    <n v="16333"/>
  </r>
  <r>
    <x v="2"/>
    <x v="0"/>
    <n v="98134"/>
    <n v="30085"/>
  </r>
  <r>
    <x v="2"/>
    <x v="0"/>
    <n v="98125"/>
    <n v="54926"/>
  </r>
  <r>
    <x v="0"/>
    <x v="1"/>
    <n v="98117"/>
    <n v="47758"/>
  </r>
  <r>
    <x v="0"/>
    <x v="0"/>
    <n v="98133"/>
    <n v="31698"/>
  </r>
  <r>
    <x v="1"/>
    <x v="0"/>
    <n v="98119"/>
    <n v="41745"/>
  </r>
  <r>
    <x v="0"/>
    <x v="2"/>
    <n v="98125"/>
    <n v="48104"/>
  </r>
  <r>
    <x v="0"/>
    <x v="0"/>
    <n v="98133"/>
    <n v="54072"/>
  </r>
  <r>
    <x v="1"/>
    <x v="3"/>
    <n v="98115"/>
    <n v="13882"/>
  </r>
  <r>
    <x v="2"/>
    <x v="1"/>
    <n v="98177"/>
    <n v="33403"/>
  </r>
  <r>
    <x v="3"/>
    <x v="0"/>
    <n v="98177"/>
    <n v="86954"/>
  </r>
  <r>
    <x v="2"/>
    <x v="2"/>
    <n v="98133"/>
    <n v="25328"/>
  </r>
  <r>
    <x v="1"/>
    <x v="0"/>
    <n v="98177"/>
    <n v="40342"/>
  </r>
  <r>
    <x v="0"/>
    <x v="0"/>
    <n v="98119"/>
    <n v="42116"/>
  </r>
  <r>
    <x v="3"/>
    <x v="3"/>
    <n v="98174"/>
    <n v="16547"/>
  </r>
  <r>
    <x v="0"/>
    <x v="3"/>
    <n v="98121"/>
    <n v="28057"/>
  </r>
  <r>
    <x v="2"/>
    <x v="3"/>
    <n v="98134"/>
    <n v="36321"/>
  </r>
  <r>
    <x v="1"/>
    <x v="3"/>
    <n v="98199"/>
    <n v="28624"/>
  </r>
  <r>
    <x v="3"/>
    <x v="2"/>
    <n v="98121"/>
    <n v="25549"/>
  </r>
  <r>
    <x v="0"/>
    <x v="2"/>
    <n v="98199"/>
    <n v="27843"/>
  </r>
  <r>
    <x v="1"/>
    <x v="3"/>
    <n v="98144"/>
    <n v="70890"/>
  </r>
  <r>
    <x v="3"/>
    <x v="3"/>
    <n v="98121"/>
    <n v="36383"/>
  </r>
  <r>
    <x v="3"/>
    <x v="2"/>
    <n v="98101"/>
    <n v="26129"/>
  </r>
  <r>
    <x v="2"/>
    <x v="2"/>
    <n v="98164"/>
    <n v="36325"/>
  </r>
  <r>
    <x v="3"/>
    <x v="0"/>
    <n v="98199"/>
    <n v="43371"/>
  </r>
  <r>
    <x v="3"/>
    <x v="0"/>
    <n v="98117"/>
    <n v="30788"/>
  </r>
  <r>
    <x v="0"/>
    <x v="1"/>
    <n v="98112"/>
    <n v="25379"/>
  </r>
  <r>
    <x v="3"/>
    <x v="0"/>
    <n v="98116"/>
    <n v="20138"/>
  </r>
  <r>
    <x v="2"/>
    <x v="0"/>
    <n v="98125"/>
    <n v="44228"/>
  </r>
  <r>
    <x v="1"/>
    <x v="0"/>
    <n v="98122"/>
    <n v="19613"/>
  </r>
  <r>
    <x v="0"/>
    <x v="0"/>
    <n v="98106"/>
    <n v="25986"/>
  </r>
  <r>
    <x v="0"/>
    <x v="0"/>
    <n v="98199"/>
    <n v="53784"/>
  </r>
  <r>
    <x v="0"/>
    <x v="3"/>
    <n v="98144"/>
    <n v="28774"/>
  </r>
  <r>
    <x v="2"/>
    <x v="1"/>
    <n v="98119"/>
    <n v="26004"/>
  </r>
  <r>
    <x v="2"/>
    <x v="0"/>
    <n v="98104"/>
    <n v="31492"/>
  </r>
  <r>
    <x v="3"/>
    <x v="2"/>
    <n v="98174"/>
    <n v="25350"/>
  </r>
  <r>
    <x v="0"/>
    <x v="2"/>
    <n v="98199"/>
    <n v="49874"/>
  </r>
  <r>
    <x v="3"/>
    <x v="3"/>
    <n v="98164"/>
    <n v="19820"/>
  </r>
  <r>
    <x v="1"/>
    <x v="2"/>
    <n v="98107"/>
    <n v="28241"/>
  </r>
  <r>
    <x v="2"/>
    <x v="0"/>
    <n v="98136"/>
    <n v="42688"/>
  </r>
  <r>
    <x v="1"/>
    <x v="0"/>
    <n v="98144"/>
    <n v="33944"/>
  </r>
  <r>
    <x v="3"/>
    <x v="3"/>
    <n v="98117"/>
    <n v="38608"/>
  </r>
  <r>
    <x v="3"/>
    <x v="0"/>
    <n v="98102"/>
    <n v="41057"/>
  </r>
  <r>
    <x v="1"/>
    <x v="0"/>
    <n v="98122"/>
    <n v="23340"/>
  </r>
  <r>
    <x v="2"/>
    <x v="3"/>
    <n v="98109"/>
    <n v="21257"/>
  </r>
  <r>
    <x v="2"/>
    <x v="0"/>
    <n v="98106"/>
    <n v="38789"/>
  </r>
  <r>
    <x v="1"/>
    <x v="0"/>
    <n v="98107"/>
    <n v="33492"/>
  </r>
  <r>
    <x v="3"/>
    <x v="1"/>
    <n v="98101"/>
    <n v="85385"/>
  </r>
  <r>
    <x v="2"/>
    <x v="1"/>
    <n v="98174"/>
    <n v="40411"/>
  </r>
  <r>
    <x v="2"/>
    <x v="1"/>
    <n v="98199"/>
    <n v="42741"/>
  </r>
  <r>
    <x v="2"/>
    <x v="3"/>
    <n v="98101"/>
    <n v="40600"/>
  </r>
</pivotCacheRecords>
</file>

<file path=xl/pivotCache/pivotCacheRecords5.xml><?xml version="1.0" encoding="utf-8"?>
<pivotCacheRecords xmlns="http://schemas.openxmlformats.org/spreadsheetml/2006/main" xmlns:r="http://schemas.openxmlformats.org/officeDocument/2006/relationships" count="397">
  <r>
    <x v="0"/>
  </r>
  <r>
    <x v="1"/>
  </r>
  <r>
    <x v="0"/>
  </r>
  <r>
    <x v="2"/>
  </r>
  <r>
    <x v="1"/>
  </r>
  <r>
    <x v="3"/>
  </r>
  <r>
    <x v="3"/>
  </r>
  <r>
    <x v="1"/>
  </r>
  <r>
    <x v="0"/>
  </r>
  <r>
    <x v="0"/>
  </r>
  <r>
    <x v="2"/>
  </r>
  <r>
    <x v="3"/>
  </r>
  <r>
    <x v="1"/>
  </r>
  <r>
    <x v="0"/>
  </r>
  <r>
    <x v="4"/>
  </r>
  <r>
    <x v="0"/>
  </r>
  <r>
    <x v="2"/>
  </r>
  <r>
    <x v="5"/>
  </r>
  <r>
    <x v="2"/>
  </r>
  <r>
    <x v="2"/>
  </r>
  <r>
    <x v="6"/>
  </r>
  <r>
    <x v="2"/>
  </r>
  <r>
    <x v="0"/>
  </r>
  <r>
    <x v="2"/>
  </r>
  <r>
    <x v="6"/>
  </r>
  <r>
    <x v="0"/>
  </r>
  <r>
    <x v="4"/>
  </r>
  <r>
    <x v="4"/>
  </r>
  <r>
    <x v="3"/>
  </r>
  <r>
    <x v="6"/>
  </r>
  <r>
    <x v="0"/>
  </r>
  <r>
    <x v="2"/>
  </r>
  <r>
    <x v="3"/>
  </r>
  <r>
    <x v="6"/>
  </r>
  <r>
    <x v="2"/>
  </r>
  <r>
    <x v="1"/>
  </r>
  <r>
    <x v="1"/>
  </r>
  <r>
    <x v="5"/>
  </r>
  <r>
    <x v="2"/>
  </r>
  <r>
    <x v="6"/>
  </r>
  <r>
    <x v="2"/>
  </r>
  <r>
    <x v="2"/>
  </r>
  <r>
    <x v="0"/>
  </r>
  <r>
    <x v="6"/>
  </r>
  <r>
    <x v="2"/>
  </r>
  <r>
    <x v="2"/>
  </r>
  <r>
    <x v="0"/>
  </r>
  <r>
    <x v="1"/>
  </r>
  <r>
    <x v="2"/>
  </r>
  <r>
    <x v="0"/>
  </r>
  <r>
    <x v="2"/>
  </r>
  <r>
    <x v="5"/>
  </r>
  <r>
    <x v="6"/>
  </r>
  <r>
    <x v="1"/>
  </r>
  <r>
    <x v="0"/>
  </r>
  <r>
    <x v="1"/>
  </r>
  <r>
    <x v="6"/>
  </r>
  <r>
    <x v="2"/>
  </r>
  <r>
    <x v="0"/>
  </r>
  <r>
    <x v="3"/>
  </r>
  <r>
    <x v="3"/>
  </r>
  <r>
    <x v="2"/>
  </r>
  <r>
    <x v="2"/>
  </r>
  <r>
    <x v="2"/>
  </r>
  <r>
    <x v="2"/>
  </r>
  <r>
    <x v="3"/>
  </r>
  <r>
    <x v="6"/>
  </r>
  <r>
    <x v="1"/>
  </r>
  <r>
    <x v="6"/>
  </r>
  <r>
    <x v="1"/>
  </r>
  <r>
    <x v="2"/>
  </r>
  <r>
    <x v="3"/>
  </r>
  <r>
    <x v="3"/>
  </r>
  <r>
    <x v="0"/>
  </r>
  <r>
    <x v="0"/>
  </r>
  <r>
    <x v="0"/>
  </r>
  <r>
    <x v="3"/>
  </r>
  <r>
    <x v="4"/>
  </r>
  <r>
    <x v="0"/>
  </r>
  <r>
    <x v="1"/>
  </r>
  <r>
    <x v="3"/>
  </r>
  <r>
    <x v="3"/>
  </r>
  <r>
    <x v="1"/>
  </r>
  <r>
    <x v="0"/>
  </r>
  <r>
    <x v="1"/>
  </r>
  <r>
    <x v="6"/>
  </r>
  <r>
    <x v="6"/>
  </r>
  <r>
    <x v="5"/>
  </r>
  <r>
    <x v="2"/>
  </r>
  <r>
    <x v="6"/>
  </r>
  <r>
    <x v="0"/>
  </r>
  <r>
    <x v="0"/>
  </r>
  <r>
    <x v="2"/>
  </r>
  <r>
    <x v="1"/>
  </r>
  <r>
    <x v="3"/>
  </r>
  <r>
    <x v="2"/>
  </r>
  <r>
    <x v="6"/>
  </r>
  <r>
    <x v="2"/>
  </r>
  <r>
    <x v="3"/>
  </r>
  <r>
    <x v="2"/>
  </r>
  <r>
    <x v="2"/>
  </r>
  <r>
    <x v="3"/>
  </r>
  <r>
    <x v="2"/>
  </r>
  <r>
    <x v="1"/>
  </r>
  <r>
    <x v="1"/>
  </r>
  <r>
    <x v="0"/>
  </r>
  <r>
    <x v="3"/>
  </r>
  <r>
    <x v="2"/>
  </r>
  <r>
    <x v="5"/>
  </r>
  <r>
    <x v="3"/>
  </r>
  <r>
    <x v="5"/>
  </r>
  <r>
    <x v="5"/>
  </r>
  <r>
    <x v="0"/>
  </r>
  <r>
    <x v="2"/>
  </r>
  <r>
    <x v="1"/>
  </r>
  <r>
    <x v="0"/>
  </r>
  <r>
    <x v="0"/>
  </r>
  <r>
    <x v="2"/>
  </r>
  <r>
    <x v="2"/>
  </r>
  <r>
    <x v="0"/>
  </r>
  <r>
    <x v="2"/>
  </r>
  <r>
    <x v="6"/>
  </r>
  <r>
    <x v="0"/>
  </r>
  <r>
    <x v="1"/>
  </r>
  <r>
    <x v="6"/>
  </r>
  <r>
    <x v="2"/>
  </r>
  <r>
    <x v="2"/>
  </r>
  <r>
    <x v="1"/>
  </r>
  <r>
    <x v="2"/>
  </r>
  <r>
    <x v="1"/>
  </r>
  <r>
    <x v="2"/>
  </r>
  <r>
    <x v="0"/>
  </r>
  <r>
    <x v="0"/>
  </r>
  <r>
    <x v="0"/>
  </r>
  <r>
    <x v="4"/>
  </r>
  <r>
    <x v="2"/>
  </r>
  <r>
    <x v="6"/>
  </r>
  <r>
    <x v="1"/>
  </r>
  <r>
    <x v="3"/>
  </r>
  <r>
    <x v="5"/>
  </r>
  <r>
    <x v="3"/>
  </r>
  <r>
    <x v="1"/>
  </r>
  <r>
    <x v="0"/>
  </r>
  <r>
    <x v="0"/>
  </r>
  <r>
    <x v="2"/>
  </r>
  <r>
    <x v="1"/>
  </r>
  <r>
    <x v="0"/>
  </r>
  <r>
    <x v="0"/>
  </r>
  <r>
    <x v="1"/>
  </r>
  <r>
    <x v="2"/>
  </r>
  <r>
    <x v="0"/>
  </r>
  <r>
    <x v="6"/>
  </r>
  <r>
    <x v="5"/>
  </r>
  <r>
    <x v="5"/>
  </r>
  <r>
    <x v="6"/>
  </r>
  <r>
    <x v="2"/>
  </r>
  <r>
    <x v="1"/>
  </r>
  <r>
    <x v="1"/>
  </r>
  <r>
    <x v="1"/>
  </r>
  <r>
    <x v="2"/>
  </r>
  <r>
    <x v="1"/>
  </r>
  <r>
    <x v="2"/>
  </r>
  <r>
    <x v="2"/>
  </r>
  <r>
    <x v="3"/>
  </r>
  <r>
    <x v="1"/>
  </r>
  <r>
    <x v="2"/>
  </r>
  <r>
    <x v="2"/>
  </r>
  <r>
    <x v="0"/>
  </r>
  <r>
    <x v="3"/>
  </r>
  <r>
    <x v="1"/>
  </r>
  <r>
    <x v="0"/>
  </r>
  <r>
    <x v="1"/>
  </r>
  <r>
    <x v="6"/>
  </r>
  <r>
    <x v="2"/>
  </r>
  <r>
    <x v="3"/>
  </r>
  <r>
    <x v="0"/>
  </r>
  <r>
    <x v="1"/>
  </r>
  <r>
    <x v="2"/>
  </r>
  <r>
    <x v="0"/>
  </r>
  <r>
    <x v="2"/>
  </r>
  <r>
    <x v="5"/>
  </r>
  <r>
    <x v="0"/>
  </r>
  <r>
    <x v="4"/>
  </r>
  <r>
    <x v="6"/>
  </r>
  <r>
    <x v="1"/>
  </r>
  <r>
    <x v="1"/>
  </r>
  <r>
    <x v="3"/>
  </r>
  <r>
    <x v="6"/>
  </r>
  <r>
    <x v="1"/>
  </r>
  <r>
    <x v="1"/>
  </r>
  <r>
    <x v="5"/>
  </r>
  <r>
    <x v="2"/>
  </r>
  <r>
    <x v="2"/>
  </r>
  <r>
    <x v="2"/>
  </r>
  <r>
    <x v="2"/>
  </r>
  <r>
    <x v="3"/>
  </r>
  <r>
    <x v="6"/>
  </r>
  <r>
    <x v="5"/>
  </r>
  <r>
    <x v="2"/>
  </r>
  <r>
    <x v="2"/>
  </r>
  <r>
    <x v="1"/>
  </r>
  <r>
    <x v="3"/>
  </r>
  <r>
    <x v="3"/>
  </r>
  <r>
    <x v="0"/>
  </r>
  <r>
    <x v="0"/>
  </r>
  <r>
    <x v="5"/>
  </r>
  <r>
    <x v="3"/>
  </r>
  <r>
    <x v="0"/>
  </r>
  <r>
    <x v="3"/>
  </r>
  <r>
    <x v="1"/>
  </r>
  <r>
    <x v="0"/>
  </r>
  <r>
    <x v="3"/>
  </r>
  <r>
    <x v="1"/>
  </r>
  <r>
    <x v="6"/>
  </r>
  <r>
    <x v="6"/>
  </r>
  <r>
    <x v="2"/>
  </r>
  <r>
    <x v="1"/>
  </r>
  <r>
    <x v="3"/>
  </r>
  <r>
    <x v="0"/>
  </r>
  <r>
    <x v="0"/>
  </r>
  <r>
    <x v="1"/>
  </r>
  <r>
    <x v="2"/>
  </r>
  <r>
    <x v="1"/>
  </r>
  <r>
    <x v="2"/>
  </r>
  <r>
    <x v="2"/>
  </r>
  <r>
    <x v="0"/>
  </r>
  <r>
    <x v="0"/>
  </r>
  <r>
    <x v="5"/>
  </r>
  <r>
    <x v="6"/>
  </r>
  <r>
    <x v="1"/>
  </r>
  <r>
    <x v="6"/>
  </r>
  <r>
    <x v="2"/>
  </r>
  <r>
    <x v="2"/>
  </r>
  <r>
    <x v="0"/>
  </r>
  <r>
    <x v="3"/>
  </r>
  <r>
    <x v="2"/>
  </r>
  <r>
    <x v="3"/>
  </r>
  <r>
    <x v="0"/>
  </r>
  <r>
    <x v="1"/>
  </r>
  <r>
    <x v="0"/>
  </r>
  <r>
    <x v="6"/>
  </r>
  <r>
    <x v="6"/>
  </r>
  <r>
    <x v="2"/>
  </r>
  <r>
    <x v="5"/>
  </r>
  <r>
    <x v="2"/>
  </r>
  <r>
    <x v="1"/>
  </r>
  <r>
    <x v="0"/>
  </r>
  <r>
    <x v="6"/>
  </r>
  <r>
    <x v="2"/>
  </r>
  <r>
    <x v="2"/>
  </r>
  <r>
    <x v="6"/>
  </r>
  <r>
    <x v="0"/>
  </r>
  <r>
    <x v="2"/>
  </r>
  <r>
    <x v="6"/>
  </r>
  <r>
    <x v="6"/>
  </r>
  <r>
    <x v="0"/>
  </r>
  <r>
    <x v="0"/>
  </r>
  <r>
    <x v="0"/>
  </r>
  <r>
    <x v="0"/>
  </r>
  <r>
    <x v="2"/>
  </r>
  <r>
    <x v="1"/>
  </r>
  <r>
    <x v="3"/>
  </r>
  <r>
    <x v="1"/>
  </r>
  <r>
    <x v="2"/>
  </r>
  <r>
    <x v="3"/>
  </r>
  <r>
    <x v="2"/>
  </r>
  <r>
    <x v="0"/>
  </r>
  <r>
    <x v="0"/>
  </r>
  <r>
    <x v="2"/>
  </r>
  <r>
    <x v="1"/>
  </r>
  <r>
    <x v="2"/>
  </r>
  <r>
    <x v="0"/>
  </r>
  <r>
    <x v="0"/>
  </r>
  <r>
    <x v="6"/>
  </r>
  <r>
    <x v="0"/>
  </r>
  <r>
    <x v="4"/>
  </r>
  <r>
    <x v="1"/>
  </r>
  <r>
    <x v="0"/>
  </r>
  <r>
    <x v="2"/>
  </r>
  <r>
    <x v="0"/>
  </r>
  <r>
    <x v="2"/>
  </r>
  <r>
    <x v="5"/>
  </r>
  <r>
    <x v="2"/>
  </r>
  <r>
    <x v="1"/>
  </r>
  <r>
    <x v="6"/>
  </r>
  <r>
    <x v="1"/>
  </r>
  <r>
    <x v="0"/>
  </r>
  <r>
    <x v="0"/>
  </r>
  <r>
    <x v="0"/>
  </r>
  <r>
    <x v="5"/>
  </r>
  <r>
    <x v="4"/>
  </r>
  <r>
    <x v="5"/>
  </r>
  <r>
    <x v="2"/>
  </r>
  <r>
    <x v="0"/>
  </r>
  <r>
    <x v="1"/>
  </r>
  <r>
    <x v="0"/>
  </r>
  <r>
    <x v="2"/>
  </r>
  <r>
    <x v="5"/>
  </r>
  <r>
    <x v="2"/>
  </r>
  <r>
    <x v="1"/>
  </r>
  <r>
    <x v="2"/>
  </r>
  <r>
    <x v="2"/>
  </r>
  <r>
    <x v="2"/>
  </r>
  <r>
    <x v="2"/>
  </r>
  <r>
    <x v="2"/>
  </r>
  <r>
    <x v="5"/>
  </r>
  <r>
    <x v="2"/>
  </r>
  <r>
    <x v="4"/>
  </r>
  <r>
    <x v="5"/>
  </r>
  <r>
    <x v="0"/>
  </r>
  <r>
    <x v="2"/>
  </r>
  <r>
    <x v="6"/>
  </r>
  <r>
    <x v="4"/>
  </r>
  <r>
    <x v="0"/>
  </r>
  <r>
    <x v="2"/>
  </r>
  <r>
    <x v="2"/>
  </r>
  <r>
    <x v="2"/>
  </r>
  <r>
    <x v="2"/>
  </r>
  <r>
    <x v="3"/>
  </r>
  <r>
    <x v="2"/>
  </r>
  <r>
    <x v="3"/>
  </r>
  <r>
    <x v="0"/>
  </r>
  <r>
    <x v="2"/>
  </r>
  <r>
    <x v="3"/>
  </r>
  <r>
    <x v="1"/>
  </r>
  <r>
    <x v="4"/>
  </r>
  <r>
    <x v="3"/>
  </r>
  <r>
    <x v="0"/>
  </r>
  <r>
    <x v="2"/>
  </r>
  <r>
    <x v="0"/>
  </r>
  <r>
    <x v="1"/>
  </r>
  <r>
    <x v="6"/>
  </r>
  <r>
    <x v="6"/>
  </r>
  <r>
    <x v="3"/>
  </r>
  <r>
    <x v="3"/>
  </r>
  <r>
    <x v="3"/>
  </r>
  <r>
    <x v="2"/>
  </r>
  <r>
    <x v="5"/>
  </r>
  <r>
    <x v="4"/>
  </r>
  <r>
    <x v="0"/>
  </r>
  <r>
    <x v="1"/>
  </r>
  <r>
    <x v="6"/>
  </r>
  <r>
    <x v="2"/>
  </r>
  <r>
    <x v="2"/>
  </r>
  <r>
    <x v="6"/>
  </r>
  <r>
    <x v="1"/>
  </r>
  <r>
    <x v="2"/>
  </r>
  <r>
    <x v="2"/>
  </r>
  <r>
    <x v="0"/>
  </r>
  <r>
    <x v="0"/>
  </r>
  <r>
    <x v="2"/>
  </r>
  <r>
    <x v="2"/>
  </r>
  <r>
    <x v="3"/>
  </r>
  <r>
    <x v="2"/>
  </r>
  <r>
    <x v="2"/>
  </r>
  <r>
    <x v="6"/>
  </r>
  <r>
    <x v="3"/>
  </r>
  <r>
    <x v="0"/>
  </r>
  <r>
    <x v="2"/>
  </r>
  <r>
    <x v="2"/>
  </r>
  <r>
    <x v="6"/>
  </r>
  <r>
    <x v="6"/>
  </r>
  <r>
    <x v="1"/>
  </r>
  <r>
    <x v="0"/>
  </r>
  <r>
    <x v="2"/>
  </r>
  <r>
    <x v="2"/>
  </r>
  <r>
    <x v="5"/>
  </r>
  <r>
    <x v="1"/>
  </r>
  <r>
    <x v="1"/>
  </r>
  <r>
    <x v="5"/>
  </r>
  <r>
    <x v="1"/>
  </r>
  <r>
    <x v="2"/>
  </r>
  <r>
    <x v="0"/>
  </r>
  <r>
    <x v="0"/>
  </r>
  <r>
    <x v="6"/>
  </r>
  <r>
    <x v="0"/>
  </r>
  <r>
    <x v="0"/>
  </r>
  <r>
    <x v="2"/>
  </r>
  <r>
    <x v="5"/>
  </r>
  <r>
    <x v="2"/>
  </r>
  <r>
    <x v="3"/>
  </r>
  <r>
    <x v="4"/>
  </r>
  <r>
    <x v="0"/>
  </r>
  <r>
    <x v="6"/>
  </r>
  <r>
    <x v="3"/>
  </r>
  <r>
    <x v="0"/>
  </r>
  <r>
    <x v="2"/>
  </r>
  <r>
    <x v="6"/>
  </r>
  <r>
    <x v="2"/>
  </r>
  <r>
    <x v="1"/>
  </r>
  <r>
    <x v="6"/>
  </r>
  <r>
    <x v="3"/>
  </r>
  <r>
    <x v="0"/>
  </r>
  <r>
    <x v="2"/>
  </r>
  <r>
    <x v="5"/>
  </r>
  <r>
    <x v="0"/>
  </r>
  <r>
    <x v="0"/>
  </r>
</pivotCacheRecords>
</file>

<file path=xl/pivotCache/pivotCacheRecords6.xml><?xml version="1.0" encoding="utf-8"?>
<pivotCacheRecords xmlns="http://schemas.openxmlformats.org/spreadsheetml/2006/main" xmlns:r="http://schemas.openxmlformats.org/officeDocument/2006/relationships" count="11">
  <r>
    <d v="2015-01-07T00:00:00"/>
    <n v="1144"/>
    <x v="0"/>
  </r>
  <r>
    <d v="2015-01-07T00:00:00"/>
    <n v="338"/>
    <x v="0"/>
  </r>
  <r>
    <d v="2015-01-24T00:00:00"/>
    <n v="1033"/>
    <x v="1"/>
  </r>
  <r>
    <d v="2015-01-05T00:00:00"/>
    <n v="832"/>
    <x v="1"/>
  </r>
  <r>
    <d v="2015-01-19T00:00:00"/>
    <n v="1041"/>
    <x v="2"/>
  </r>
  <r>
    <d v="2015-01-09T00:00:00"/>
    <n v="955"/>
    <x v="1"/>
  </r>
  <r>
    <d v="2015-01-22T00:00:00"/>
    <n v="587"/>
    <x v="2"/>
  </r>
  <r>
    <d v="2015-01-13T00:00:00"/>
    <n v="1190"/>
    <x v="1"/>
  </r>
  <r>
    <d v="2015-01-21T00:00:00"/>
    <n v="945"/>
    <x v="2"/>
  </r>
  <r>
    <d v="2015-01-22T00:00:00"/>
    <n v="973"/>
    <x v="1"/>
  </r>
  <r>
    <d v="2015-01-05T00:00:00"/>
    <n v="225"/>
    <x v="2"/>
  </r>
</pivotCacheRecords>
</file>

<file path=xl/pivotCache/pivotCacheRecords7.xml><?xml version="1.0" encoding="utf-8"?>
<pivotCacheRecords xmlns="http://schemas.openxmlformats.org/spreadsheetml/2006/main" xmlns:r="http://schemas.openxmlformats.org/officeDocument/2006/relationships" count="22">
  <r>
    <x v="0"/>
    <x v="0"/>
    <x v="0"/>
    <n v="154"/>
  </r>
  <r>
    <x v="0"/>
    <x v="0"/>
    <x v="1"/>
    <n v="205"/>
  </r>
  <r>
    <x v="0"/>
    <x v="1"/>
    <x v="1"/>
    <n v="895"/>
  </r>
  <r>
    <x v="1"/>
    <x v="2"/>
    <x v="1"/>
    <n v="620"/>
  </r>
  <r>
    <x v="1"/>
    <x v="0"/>
    <x v="1"/>
    <n v="484"/>
  </r>
  <r>
    <x v="0"/>
    <x v="2"/>
    <x v="0"/>
    <n v="1254"/>
  </r>
  <r>
    <x v="1"/>
    <x v="2"/>
    <x v="2"/>
    <n v="376"/>
  </r>
  <r>
    <x v="2"/>
    <x v="1"/>
    <x v="0"/>
    <n v="739"/>
  </r>
  <r>
    <x v="2"/>
    <x v="2"/>
    <x v="1"/>
    <n v="1201"/>
  </r>
  <r>
    <x v="2"/>
    <x v="0"/>
    <x v="3"/>
    <n v="546"/>
  </r>
  <r>
    <x v="1"/>
    <x v="0"/>
    <x v="2"/>
    <n v="1141"/>
  </r>
  <r>
    <x v="3"/>
    <x v="1"/>
    <x v="1"/>
    <n v="799"/>
  </r>
  <r>
    <x v="1"/>
    <x v="0"/>
    <x v="0"/>
    <n v="725"/>
  </r>
  <r>
    <x v="3"/>
    <x v="0"/>
    <x v="1"/>
    <n v="651"/>
  </r>
  <r>
    <x v="3"/>
    <x v="2"/>
    <x v="3"/>
    <n v="1235"/>
  </r>
  <r>
    <x v="2"/>
    <x v="0"/>
    <x v="0"/>
    <n v="162"/>
  </r>
  <r>
    <x v="3"/>
    <x v="1"/>
    <x v="0"/>
    <n v="684"/>
  </r>
  <r>
    <x v="1"/>
    <x v="2"/>
    <x v="0"/>
    <n v="222"/>
  </r>
  <r>
    <x v="4"/>
    <x v="0"/>
    <x v="3"/>
    <n v="596"/>
  </r>
  <r>
    <x v="1"/>
    <x v="2"/>
    <x v="3"/>
    <n v="1038"/>
  </r>
  <r>
    <x v="3"/>
    <x v="0"/>
    <x v="3"/>
    <n v="127"/>
  </r>
  <r>
    <x v="3"/>
    <x v="2"/>
    <x v="3"/>
    <n v="269"/>
  </r>
</pivotCacheRecords>
</file>

<file path=xl/pivotCache/pivotCacheRecords8.xml><?xml version="1.0" encoding="utf-8"?>
<pivotCacheRecords xmlns="http://schemas.openxmlformats.org/spreadsheetml/2006/main" xmlns:r="http://schemas.openxmlformats.org/officeDocument/2006/relationships" count="22">
  <r>
    <x v="0"/>
    <x v="0"/>
    <x v="0"/>
    <n v="154"/>
  </r>
  <r>
    <x v="0"/>
    <x v="0"/>
    <x v="1"/>
    <n v="205"/>
  </r>
  <r>
    <x v="0"/>
    <x v="1"/>
    <x v="1"/>
    <n v="895"/>
  </r>
  <r>
    <x v="1"/>
    <x v="2"/>
    <x v="1"/>
    <n v="620"/>
  </r>
  <r>
    <x v="1"/>
    <x v="0"/>
    <x v="1"/>
    <n v="484"/>
  </r>
  <r>
    <x v="0"/>
    <x v="2"/>
    <x v="0"/>
    <n v="1254"/>
  </r>
  <r>
    <x v="1"/>
    <x v="2"/>
    <x v="2"/>
    <n v="376"/>
  </r>
  <r>
    <x v="2"/>
    <x v="1"/>
    <x v="0"/>
    <n v="739"/>
  </r>
  <r>
    <x v="2"/>
    <x v="2"/>
    <x v="1"/>
    <n v="1201"/>
  </r>
  <r>
    <x v="2"/>
    <x v="0"/>
    <x v="3"/>
    <n v="546"/>
  </r>
  <r>
    <x v="1"/>
    <x v="0"/>
    <x v="2"/>
    <n v="1141"/>
  </r>
  <r>
    <x v="3"/>
    <x v="1"/>
    <x v="1"/>
    <n v="799"/>
  </r>
  <r>
    <x v="1"/>
    <x v="0"/>
    <x v="0"/>
    <n v="725"/>
  </r>
  <r>
    <x v="3"/>
    <x v="0"/>
    <x v="1"/>
    <n v="651"/>
  </r>
  <r>
    <x v="3"/>
    <x v="2"/>
    <x v="3"/>
    <n v="1235"/>
  </r>
  <r>
    <x v="2"/>
    <x v="0"/>
    <x v="0"/>
    <n v="162"/>
  </r>
  <r>
    <x v="3"/>
    <x v="1"/>
    <x v="0"/>
    <n v="684"/>
  </r>
  <r>
    <x v="1"/>
    <x v="2"/>
    <x v="0"/>
    <n v="222"/>
  </r>
  <r>
    <x v="4"/>
    <x v="0"/>
    <x v="3"/>
    <n v="596"/>
  </r>
  <r>
    <x v="1"/>
    <x v="2"/>
    <x v="3"/>
    <n v="1038"/>
  </r>
  <r>
    <x v="3"/>
    <x v="0"/>
    <x v="3"/>
    <n v="127"/>
  </r>
  <r>
    <x v="3"/>
    <x v="2"/>
    <x v="3"/>
    <n v="269"/>
  </r>
</pivotCacheRecords>
</file>

<file path=xl/pivotCache/pivotCacheRecords9.xml><?xml version="1.0" encoding="utf-8"?>
<pivotCacheRecords xmlns="http://schemas.openxmlformats.org/spreadsheetml/2006/main" xmlns:r="http://schemas.openxmlformats.org/officeDocument/2006/relationships" count="559">
  <r>
    <x v="0"/>
  </r>
  <r>
    <x v="1"/>
  </r>
  <r>
    <x v="0"/>
  </r>
  <r>
    <x v="2"/>
  </r>
  <r>
    <x v="1"/>
  </r>
  <r>
    <x v="3"/>
  </r>
  <r>
    <x v="3"/>
  </r>
  <r>
    <x v="1"/>
  </r>
  <r>
    <x v="0"/>
  </r>
  <r>
    <x v="0"/>
  </r>
  <r>
    <x v="2"/>
  </r>
  <r>
    <x v="3"/>
  </r>
  <r>
    <x v="1"/>
  </r>
  <r>
    <x v="0"/>
  </r>
  <r>
    <x v="4"/>
  </r>
  <r>
    <x v="0"/>
  </r>
  <r>
    <x v="2"/>
  </r>
  <r>
    <x v="5"/>
  </r>
  <r>
    <x v="2"/>
  </r>
  <r>
    <x v="2"/>
  </r>
  <r>
    <x v="6"/>
  </r>
  <r>
    <x v="2"/>
  </r>
  <r>
    <x v="0"/>
  </r>
  <r>
    <x v="2"/>
  </r>
  <r>
    <x v="6"/>
  </r>
  <r>
    <x v="0"/>
  </r>
  <r>
    <x v="4"/>
  </r>
  <r>
    <x v="4"/>
  </r>
  <r>
    <x v="3"/>
  </r>
  <r>
    <x v="6"/>
  </r>
  <r>
    <x v="0"/>
  </r>
  <r>
    <x v="2"/>
  </r>
  <r>
    <x v="3"/>
  </r>
  <r>
    <x v="6"/>
  </r>
  <r>
    <x v="2"/>
  </r>
  <r>
    <x v="1"/>
  </r>
  <r>
    <x v="1"/>
  </r>
  <r>
    <x v="5"/>
  </r>
  <r>
    <x v="2"/>
  </r>
  <r>
    <x v="6"/>
  </r>
  <r>
    <x v="2"/>
  </r>
  <r>
    <x v="2"/>
  </r>
  <r>
    <x v="0"/>
  </r>
  <r>
    <x v="6"/>
  </r>
  <r>
    <x v="2"/>
  </r>
  <r>
    <x v="2"/>
  </r>
  <r>
    <x v="0"/>
  </r>
  <r>
    <x v="1"/>
  </r>
  <r>
    <x v="2"/>
  </r>
  <r>
    <x v="0"/>
  </r>
  <r>
    <x v="2"/>
  </r>
  <r>
    <x v="5"/>
  </r>
  <r>
    <x v="6"/>
  </r>
  <r>
    <x v="1"/>
  </r>
  <r>
    <x v="0"/>
  </r>
  <r>
    <x v="1"/>
  </r>
  <r>
    <x v="6"/>
  </r>
  <r>
    <x v="2"/>
  </r>
  <r>
    <x v="0"/>
  </r>
  <r>
    <x v="3"/>
  </r>
  <r>
    <x v="3"/>
  </r>
  <r>
    <x v="2"/>
  </r>
  <r>
    <x v="2"/>
  </r>
  <r>
    <x v="2"/>
  </r>
  <r>
    <x v="2"/>
  </r>
  <r>
    <x v="3"/>
  </r>
  <r>
    <x v="6"/>
  </r>
  <r>
    <x v="1"/>
  </r>
  <r>
    <x v="6"/>
  </r>
  <r>
    <x v="1"/>
  </r>
  <r>
    <x v="2"/>
  </r>
  <r>
    <x v="3"/>
  </r>
  <r>
    <x v="3"/>
  </r>
  <r>
    <x v="0"/>
  </r>
  <r>
    <x v="0"/>
  </r>
  <r>
    <x v="0"/>
  </r>
  <r>
    <x v="3"/>
  </r>
  <r>
    <x v="4"/>
  </r>
  <r>
    <x v="0"/>
  </r>
  <r>
    <x v="1"/>
  </r>
  <r>
    <x v="3"/>
  </r>
  <r>
    <x v="3"/>
  </r>
  <r>
    <x v="1"/>
  </r>
  <r>
    <x v="0"/>
  </r>
  <r>
    <x v="1"/>
  </r>
  <r>
    <x v="6"/>
  </r>
  <r>
    <x v="6"/>
  </r>
  <r>
    <x v="5"/>
  </r>
  <r>
    <x v="2"/>
  </r>
  <r>
    <x v="6"/>
  </r>
  <r>
    <x v="0"/>
  </r>
  <r>
    <x v="0"/>
  </r>
  <r>
    <x v="2"/>
  </r>
  <r>
    <x v="1"/>
  </r>
  <r>
    <x v="3"/>
  </r>
  <r>
    <x v="2"/>
  </r>
  <r>
    <x v="6"/>
  </r>
  <r>
    <x v="2"/>
  </r>
  <r>
    <x v="3"/>
  </r>
  <r>
    <x v="2"/>
  </r>
  <r>
    <x v="2"/>
  </r>
  <r>
    <x v="3"/>
  </r>
  <r>
    <x v="2"/>
  </r>
  <r>
    <x v="1"/>
  </r>
  <r>
    <x v="1"/>
  </r>
  <r>
    <x v="0"/>
  </r>
  <r>
    <x v="3"/>
  </r>
  <r>
    <x v="2"/>
  </r>
  <r>
    <x v="5"/>
  </r>
  <r>
    <x v="3"/>
  </r>
  <r>
    <x v="5"/>
  </r>
  <r>
    <x v="5"/>
  </r>
  <r>
    <x v="0"/>
  </r>
  <r>
    <x v="2"/>
  </r>
  <r>
    <x v="1"/>
  </r>
  <r>
    <x v="0"/>
  </r>
  <r>
    <x v="0"/>
  </r>
  <r>
    <x v="2"/>
  </r>
  <r>
    <x v="2"/>
  </r>
  <r>
    <x v="0"/>
  </r>
  <r>
    <x v="2"/>
  </r>
  <r>
    <x v="6"/>
  </r>
  <r>
    <x v="0"/>
  </r>
  <r>
    <x v="1"/>
  </r>
  <r>
    <x v="6"/>
  </r>
  <r>
    <x v="2"/>
  </r>
  <r>
    <x v="2"/>
  </r>
  <r>
    <x v="1"/>
  </r>
  <r>
    <x v="2"/>
  </r>
  <r>
    <x v="1"/>
  </r>
  <r>
    <x v="2"/>
  </r>
  <r>
    <x v="0"/>
  </r>
  <r>
    <x v="0"/>
  </r>
  <r>
    <x v="0"/>
  </r>
  <r>
    <x v="4"/>
  </r>
  <r>
    <x v="2"/>
  </r>
  <r>
    <x v="6"/>
  </r>
  <r>
    <x v="1"/>
  </r>
  <r>
    <x v="3"/>
  </r>
  <r>
    <x v="5"/>
  </r>
  <r>
    <x v="3"/>
  </r>
  <r>
    <x v="1"/>
  </r>
  <r>
    <x v="0"/>
  </r>
  <r>
    <x v="0"/>
  </r>
  <r>
    <x v="2"/>
  </r>
  <r>
    <x v="1"/>
  </r>
  <r>
    <x v="0"/>
  </r>
  <r>
    <x v="0"/>
  </r>
  <r>
    <x v="1"/>
  </r>
  <r>
    <x v="2"/>
  </r>
  <r>
    <x v="0"/>
  </r>
  <r>
    <x v="6"/>
  </r>
  <r>
    <x v="5"/>
  </r>
  <r>
    <x v="5"/>
  </r>
  <r>
    <x v="6"/>
  </r>
  <r>
    <x v="2"/>
  </r>
  <r>
    <x v="1"/>
  </r>
  <r>
    <x v="1"/>
  </r>
  <r>
    <x v="1"/>
  </r>
  <r>
    <x v="2"/>
  </r>
  <r>
    <x v="1"/>
  </r>
  <r>
    <x v="2"/>
  </r>
  <r>
    <x v="2"/>
  </r>
  <r>
    <x v="3"/>
  </r>
  <r>
    <x v="1"/>
  </r>
  <r>
    <x v="2"/>
  </r>
  <r>
    <x v="2"/>
  </r>
  <r>
    <x v="0"/>
  </r>
  <r>
    <x v="3"/>
  </r>
  <r>
    <x v="1"/>
  </r>
  <r>
    <x v="0"/>
  </r>
  <r>
    <x v="1"/>
  </r>
  <r>
    <x v="6"/>
  </r>
  <r>
    <x v="2"/>
  </r>
  <r>
    <x v="3"/>
  </r>
  <r>
    <x v="0"/>
  </r>
  <r>
    <x v="1"/>
  </r>
  <r>
    <x v="2"/>
  </r>
  <r>
    <x v="0"/>
  </r>
  <r>
    <x v="2"/>
  </r>
  <r>
    <x v="5"/>
  </r>
  <r>
    <x v="0"/>
  </r>
  <r>
    <x v="4"/>
  </r>
  <r>
    <x v="6"/>
  </r>
  <r>
    <x v="1"/>
  </r>
  <r>
    <x v="1"/>
  </r>
  <r>
    <x v="3"/>
  </r>
  <r>
    <x v="6"/>
  </r>
  <r>
    <x v="1"/>
  </r>
  <r>
    <x v="1"/>
  </r>
  <r>
    <x v="5"/>
  </r>
  <r>
    <x v="2"/>
  </r>
  <r>
    <x v="2"/>
  </r>
  <r>
    <x v="2"/>
  </r>
  <r>
    <x v="2"/>
  </r>
  <r>
    <x v="3"/>
  </r>
  <r>
    <x v="6"/>
  </r>
  <r>
    <x v="5"/>
  </r>
  <r>
    <x v="2"/>
  </r>
  <r>
    <x v="2"/>
  </r>
  <r>
    <x v="1"/>
  </r>
  <r>
    <x v="3"/>
  </r>
  <r>
    <x v="3"/>
  </r>
  <r>
    <x v="0"/>
  </r>
  <r>
    <x v="0"/>
  </r>
  <r>
    <x v="5"/>
  </r>
  <r>
    <x v="3"/>
  </r>
  <r>
    <x v="0"/>
  </r>
  <r>
    <x v="3"/>
  </r>
  <r>
    <x v="1"/>
  </r>
  <r>
    <x v="0"/>
  </r>
  <r>
    <x v="3"/>
  </r>
  <r>
    <x v="1"/>
  </r>
  <r>
    <x v="6"/>
  </r>
  <r>
    <x v="6"/>
  </r>
  <r>
    <x v="2"/>
  </r>
  <r>
    <x v="1"/>
  </r>
  <r>
    <x v="3"/>
  </r>
  <r>
    <x v="0"/>
  </r>
  <r>
    <x v="0"/>
  </r>
  <r>
    <x v="1"/>
  </r>
  <r>
    <x v="2"/>
  </r>
  <r>
    <x v="1"/>
  </r>
  <r>
    <x v="2"/>
  </r>
  <r>
    <x v="2"/>
  </r>
  <r>
    <x v="0"/>
  </r>
  <r>
    <x v="0"/>
  </r>
  <r>
    <x v="5"/>
  </r>
  <r>
    <x v="6"/>
  </r>
  <r>
    <x v="1"/>
  </r>
  <r>
    <x v="6"/>
  </r>
  <r>
    <x v="2"/>
  </r>
  <r>
    <x v="2"/>
  </r>
  <r>
    <x v="0"/>
  </r>
  <r>
    <x v="3"/>
  </r>
  <r>
    <x v="2"/>
  </r>
  <r>
    <x v="3"/>
  </r>
  <r>
    <x v="0"/>
  </r>
  <r>
    <x v="1"/>
  </r>
  <r>
    <x v="0"/>
  </r>
  <r>
    <x v="6"/>
  </r>
  <r>
    <x v="6"/>
  </r>
  <r>
    <x v="2"/>
  </r>
  <r>
    <x v="5"/>
  </r>
  <r>
    <x v="2"/>
  </r>
  <r>
    <x v="1"/>
  </r>
  <r>
    <x v="0"/>
  </r>
  <r>
    <x v="6"/>
  </r>
  <r>
    <x v="2"/>
  </r>
  <r>
    <x v="2"/>
  </r>
  <r>
    <x v="6"/>
  </r>
  <r>
    <x v="0"/>
  </r>
  <r>
    <x v="2"/>
  </r>
  <r>
    <x v="6"/>
  </r>
  <r>
    <x v="6"/>
  </r>
  <r>
    <x v="0"/>
  </r>
  <r>
    <x v="0"/>
  </r>
  <r>
    <x v="0"/>
  </r>
  <r>
    <x v="0"/>
  </r>
  <r>
    <x v="2"/>
  </r>
  <r>
    <x v="1"/>
  </r>
  <r>
    <x v="3"/>
  </r>
  <r>
    <x v="1"/>
  </r>
  <r>
    <x v="2"/>
  </r>
  <r>
    <x v="3"/>
  </r>
  <r>
    <x v="2"/>
  </r>
  <r>
    <x v="0"/>
  </r>
  <r>
    <x v="0"/>
  </r>
  <r>
    <x v="2"/>
  </r>
  <r>
    <x v="1"/>
  </r>
  <r>
    <x v="2"/>
  </r>
  <r>
    <x v="0"/>
  </r>
  <r>
    <x v="0"/>
  </r>
  <r>
    <x v="6"/>
  </r>
  <r>
    <x v="0"/>
  </r>
  <r>
    <x v="4"/>
  </r>
  <r>
    <x v="1"/>
  </r>
  <r>
    <x v="0"/>
  </r>
  <r>
    <x v="2"/>
  </r>
  <r>
    <x v="0"/>
  </r>
  <r>
    <x v="2"/>
  </r>
  <r>
    <x v="5"/>
  </r>
  <r>
    <x v="2"/>
  </r>
  <r>
    <x v="1"/>
  </r>
  <r>
    <x v="6"/>
  </r>
  <r>
    <x v="1"/>
  </r>
  <r>
    <x v="0"/>
  </r>
  <r>
    <x v="0"/>
  </r>
  <r>
    <x v="0"/>
  </r>
  <r>
    <x v="5"/>
  </r>
  <r>
    <x v="4"/>
  </r>
  <r>
    <x v="5"/>
  </r>
  <r>
    <x v="2"/>
  </r>
  <r>
    <x v="0"/>
  </r>
  <r>
    <x v="1"/>
  </r>
  <r>
    <x v="0"/>
  </r>
  <r>
    <x v="2"/>
  </r>
  <r>
    <x v="5"/>
  </r>
  <r>
    <x v="2"/>
  </r>
  <r>
    <x v="1"/>
  </r>
  <r>
    <x v="2"/>
  </r>
  <r>
    <x v="2"/>
  </r>
  <r>
    <x v="2"/>
  </r>
  <r>
    <x v="2"/>
  </r>
  <r>
    <x v="2"/>
  </r>
  <r>
    <x v="5"/>
  </r>
  <r>
    <x v="2"/>
  </r>
  <r>
    <x v="4"/>
  </r>
  <r>
    <x v="5"/>
  </r>
  <r>
    <x v="0"/>
  </r>
  <r>
    <x v="2"/>
  </r>
  <r>
    <x v="6"/>
  </r>
  <r>
    <x v="4"/>
  </r>
  <r>
    <x v="0"/>
  </r>
  <r>
    <x v="2"/>
  </r>
  <r>
    <x v="2"/>
  </r>
  <r>
    <x v="2"/>
  </r>
  <r>
    <x v="2"/>
  </r>
  <r>
    <x v="3"/>
  </r>
  <r>
    <x v="2"/>
  </r>
  <r>
    <x v="3"/>
  </r>
  <r>
    <x v="0"/>
  </r>
  <r>
    <x v="2"/>
  </r>
  <r>
    <x v="3"/>
  </r>
  <r>
    <x v="1"/>
  </r>
  <r>
    <x v="4"/>
  </r>
  <r>
    <x v="3"/>
  </r>
  <r>
    <x v="0"/>
  </r>
  <r>
    <x v="2"/>
  </r>
  <r>
    <x v="0"/>
  </r>
  <r>
    <x v="1"/>
  </r>
  <r>
    <x v="6"/>
  </r>
  <r>
    <x v="6"/>
  </r>
  <r>
    <x v="3"/>
  </r>
  <r>
    <x v="3"/>
  </r>
  <r>
    <x v="3"/>
  </r>
  <r>
    <x v="2"/>
  </r>
  <r>
    <x v="5"/>
  </r>
  <r>
    <x v="4"/>
  </r>
  <r>
    <x v="0"/>
  </r>
  <r>
    <x v="1"/>
  </r>
  <r>
    <x v="6"/>
  </r>
  <r>
    <x v="2"/>
  </r>
  <r>
    <x v="2"/>
  </r>
  <r>
    <x v="6"/>
  </r>
  <r>
    <x v="1"/>
  </r>
  <r>
    <x v="2"/>
  </r>
  <r>
    <x v="2"/>
  </r>
  <r>
    <x v="0"/>
  </r>
  <r>
    <x v="0"/>
  </r>
  <r>
    <x v="2"/>
  </r>
  <r>
    <x v="2"/>
  </r>
  <r>
    <x v="3"/>
  </r>
  <r>
    <x v="2"/>
  </r>
  <r>
    <x v="2"/>
  </r>
  <r>
    <x v="6"/>
  </r>
  <r>
    <x v="3"/>
  </r>
  <r>
    <x v="0"/>
  </r>
  <r>
    <x v="2"/>
  </r>
  <r>
    <x v="2"/>
  </r>
  <r>
    <x v="6"/>
  </r>
  <r>
    <x v="6"/>
  </r>
  <r>
    <x v="1"/>
  </r>
  <r>
    <x v="0"/>
  </r>
  <r>
    <x v="2"/>
  </r>
  <r>
    <x v="2"/>
  </r>
  <r>
    <x v="5"/>
  </r>
  <r>
    <x v="1"/>
  </r>
  <r>
    <x v="1"/>
  </r>
  <r>
    <x v="5"/>
  </r>
  <r>
    <x v="1"/>
  </r>
  <r>
    <x v="2"/>
  </r>
  <r>
    <x v="0"/>
  </r>
  <r>
    <x v="0"/>
  </r>
  <r>
    <x v="6"/>
  </r>
  <r>
    <x v="0"/>
  </r>
  <r>
    <x v="0"/>
  </r>
  <r>
    <x v="2"/>
  </r>
  <r>
    <x v="5"/>
  </r>
  <r>
    <x v="2"/>
  </r>
  <r>
    <x v="3"/>
  </r>
  <r>
    <x v="4"/>
  </r>
  <r>
    <x v="0"/>
  </r>
  <r>
    <x v="6"/>
  </r>
  <r>
    <x v="3"/>
  </r>
  <r>
    <x v="0"/>
  </r>
  <r>
    <x v="2"/>
  </r>
  <r>
    <x v="6"/>
  </r>
  <r>
    <x v="2"/>
  </r>
  <r>
    <x v="1"/>
  </r>
  <r>
    <x v="6"/>
  </r>
  <r>
    <x v="3"/>
  </r>
  <r>
    <x v="0"/>
  </r>
  <r>
    <x v="2"/>
  </r>
  <r>
    <x v="5"/>
  </r>
  <r>
    <x v="0"/>
  </r>
  <r>
    <x v="0"/>
  </r>
  <r>
    <x v="6"/>
  </r>
  <r>
    <x v="0"/>
  </r>
  <r>
    <x v="2"/>
  </r>
  <r>
    <x v="5"/>
  </r>
  <r>
    <x v="0"/>
  </r>
  <r>
    <x v="4"/>
  </r>
  <r>
    <x v="4"/>
  </r>
  <r>
    <x v="0"/>
  </r>
  <r>
    <x v="0"/>
  </r>
  <r>
    <x v="2"/>
  </r>
  <r>
    <x v="0"/>
  </r>
  <r>
    <x v="6"/>
  </r>
  <r>
    <x v="0"/>
  </r>
  <r>
    <x v="2"/>
  </r>
  <r>
    <x v="2"/>
  </r>
  <r>
    <x v="6"/>
  </r>
  <r>
    <x v="0"/>
  </r>
  <r>
    <x v="1"/>
  </r>
  <r>
    <x v="2"/>
  </r>
  <r>
    <x v="1"/>
  </r>
  <r>
    <x v="5"/>
  </r>
  <r>
    <x v="5"/>
  </r>
  <r>
    <x v="2"/>
  </r>
  <r>
    <x v="0"/>
  </r>
  <r>
    <x v="1"/>
  </r>
  <r>
    <x v="2"/>
  </r>
  <r>
    <x v="5"/>
  </r>
  <r>
    <x v="0"/>
  </r>
  <r>
    <x v="0"/>
  </r>
  <r>
    <x v="3"/>
  </r>
  <r>
    <x v="3"/>
  </r>
  <r>
    <x v="6"/>
  </r>
  <r>
    <x v="1"/>
  </r>
  <r>
    <x v="2"/>
  </r>
  <r>
    <x v="2"/>
  </r>
  <r>
    <x v="1"/>
  </r>
  <r>
    <x v="0"/>
  </r>
  <r>
    <x v="2"/>
  </r>
  <r>
    <x v="2"/>
  </r>
  <r>
    <x v="6"/>
  </r>
  <r>
    <x v="3"/>
  </r>
  <r>
    <x v="1"/>
  </r>
  <r>
    <x v="6"/>
  </r>
  <r>
    <x v="1"/>
  </r>
  <r>
    <x v="1"/>
  </r>
  <r>
    <x v="0"/>
  </r>
  <r>
    <x v="2"/>
  </r>
  <r>
    <x v="3"/>
  </r>
  <r>
    <x v="3"/>
  </r>
  <r>
    <x v="0"/>
  </r>
  <r>
    <x v="2"/>
  </r>
  <r>
    <x v="0"/>
  </r>
  <r>
    <x v="6"/>
  </r>
  <r>
    <x v="2"/>
  </r>
  <r>
    <x v="0"/>
  </r>
  <r>
    <x v="0"/>
  </r>
  <r>
    <x v="6"/>
  </r>
  <r>
    <x v="1"/>
  </r>
  <r>
    <x v="6"/>
  </r>
  <r>
    <x v="6"/>
  </r>
  <r>
    <x v="2"/>
  </r>
  <r>
    <x v="5"/>
  </r>
  <r>
    <x v="2"/>
  </r>
  <r>
    <x v="6"/>
  </r>
  <r>
    <x v="2"/>
  </r>
  <r>
    <x v="0"/>
  </r>
  <r>
    <x v="2"/>
  </r>
  <r>
    <x v="0"/>
  </r>
  <r>
    <x v="5"/>
  </r>
  <r>
    <x v="1"/>
  </r>
  <r>
    <x v="6"/>
  </r>
  <r>
    <x v="2"/>
  </r>
  <r>
    <x v="0"/>
  </r>
  <r>
    <x v="6"/>
  </r>
  <r>
    <x v="1"/>
  </r>
  <r>
    <x v="2"/>
  </r>
  <r>
    <x v="0"/>
  </r>
  <r>
    <x v="3"/>
  </r>
  <r>
    <x v="0"/>
  </r>
  <r>
    <x v="1"/>
  </r>
  <r>
    <x v="3"/>
  </r>
  <r>
    <x v="1"/>
  </r>
  <r>
    <x v="2"/>
  </r>
  <r>
    <x v="0"/>
  </r>
  <r>
    <x v="6"/>
  </r>
  <r>
    <x v="1"/>
  </r>
  <r>
    <x v="1"/>
  </r>
  <r>
    <x v="5"/>
  </r>
  <r>
    <x v="0"/>
  </r>
  <r>
    <x v="0"/>
  </r>
  <r>
    <x v="2"/>
  </r>
  <r>
    <x v="4"/>
  </r>
  <r>
    <x v="2"/>
  </r>
  <r>
    <x v="6"/>
  </r>
  <r>
    <x v="1"/>
  </r>
  <r>
    <x v="4"/>
  </r>
  <r>
    <x v="6"/>
  </r>
  <r>
    <x v="1"/>
  </r>
  <r>
    <x v="5"/>
  </r>
  <r>
    <x v="2"/>
  </r>
  <r>
    <x v="2"/>
  </r>
  <r>
    <x v="2"/>
  </r>
  <r>
    <x v="3"/>
  </r>
  <r>
    <x v="0"/>
  </r>
  <r>
    <x v="3"/>
  </r>
  <r>
    <x v="5"/>
  </r>
  <r>
    <x v="0"/>
  </r>
  <r>
    <x v="1"/>
  </r>
  <r>
    <x v="1"/>
  </r>
  <r>
    <x v="6"/>
  </r>
  <r>
    <x v="4"/>
  </r>
  <r>
    <x v="3"/>
  </r>
  <r>
    <x v="2"/>
  </r>
  <r>
    <x v="2"/>
  </r>
  <r>
    <x v="2"/>
  </r>
  <r>
    <x v="2"/>
  </r>
  <r>
    <x v="1"/>
  </r>
  <r>
    <x v="0"/>
  </r>
  <r>
    <x v="0"/>
  </r>
  <r>
    <x v="4"/>
  </r>
  <r>
    <x v="3"/>
  </r>
  <r>
    <x v="6"/>
  </r>
  <r>
    <x v="1"/>
  </r>
  <r>
    <x v="6"/>
  </r>
  <r>
    <x v="2"/>
  </r>
  <r>
    <x v="3"/>
  </r>
  <r>
    <x v="6"/>
  </r>
  <r>
    <x v="0"/>
  </r>
  <r>
    <x v="0"/>
  </r>
  <r>
    <x v="2"/>
  </r>
  <r>
    <x v="1"/>
  </r>
  <r>
    <x v="6"/>
  </r>
  <r>
    <x v="6"/>
  </r>
  <r>
    <x v="2"/>
  </r>
  <r>
    <x v="3"/>
  </r>
  <r>
    <x v="1"/>
  </r>
  <r>
    <x v="6"/>
  </r>
  <r>
    <x v="5"/>
  </r>
  <r>
    <x v="0"/>
  </r>
  <r>
    <x v="2"/>
  </r>
  <r>
    <x v="2"/>
  </r>
  <r>
    <x v="1"/>
  </r>
  <r>
    <x v="6"/>
  </r>
  <r>
    <x v="5"/>
  </r>
  <r>
    <x v="2"/>
  </r>
  <r>
    <x v="2"/>
  </r>
  <r>
    <x v="4"/>
  </r>
  <r>
    <x v="2"/>
  </r>
  <r>
    <x v="3"/>
  </r>
  <r>
    <x v="6"/>
  </r>
  <r>
    <x v="2"/>
  </r>
  <r>
    <x v="3"/>
  </r>
  <r>
    <x v="3"/>
  </r>
  <r>
    <x v="6"/>
  </r>
  <r>
    <x v="6"/>
  </r>
  <r>
    <x v="0"/>
  </r>
  <r>
    <x v="2"/>
  </r>
  <r>
    <x v="0"/>
  </r>
  <r>
    <x v="0"/>
  </r>
  <r>
    <x v="3"/>
  </r>
  <r>
    <x v="5"/>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 applyNumberFormats="0" applyBorderFormats="0" applyFontFormats="0" applyPatternFormats="0" applyAlignmentFormats="0" applyWidthHeightFormats="1" dataCaption="Values" updatedVersion="5" minRefreshableVersion="3" useAutoFormatting="1" itemPrintTitles="1" createdVersion="4" indent="0" compact="0" outline="1" outlineData="1" compactData="0" multipleFieldFilters="0" chartFormat="1">
  <location ref="F5:G9" firstHeaderRow="1" firstDataRow="1" firstDataCol="1"/>
  <pivotFields count="3">
    <pivotField compact="0" numFmtId="14" showAll="0"/>
    <pivotField dataField="1" compact="0" numFmtId="6" showAll="0"/>
    <pivotField axis="axisRow" compact="0" showAll="0">
      <items count="4">
        <item x="2"/>
        <item x="1"/>
        <item x="0"/>
        <item t="default"/>
      </items>
    </pivotField>
  </pivotFields>
  <rowFields count="1">
    <field x="2"/>
  </rowFields>
  <rowItems count="4">
    <i>
      <x/>
    </i>
    <i>
      <x v="1"/>
    </i>
    <i>
      <x v="2"/>
    </i>
    <i t="grand">
      <x/>
    </i>
  </rowItems>
  <colItems count="1">
    <i/>
  </colItems>
  <dataFields count="1">
    <dataField name="Total Sales" fld="1" baseField="2"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1300-000001000000}" name="PivotTable5" cacheId="7"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K23:O29" firstHeaderRow="1" firstDataRow="2" firstDataCol="1"/>
  <pivotFields count="4">
    <pivotField compact="0" numFmtId="166" showAll="0"/>
    <pivotField axis="axisCol" compact="0" showAll="0">
      <items count="4">
        <item x="0"/>
        <item x="1"/>
        <item x="2"/>
        <item t="default"/>
      </items>
    </pivotField>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Fields count="1">
    <field x="1"/>
  </colFields>
  <colItems count="4">
    <i>
      <x/>
    </i>
    <i>
      <x v="1"/>
    </i>
    <i>
      <x v="2"/>
    </i>
    <i t="grand">
      <x/>
    </i>
  </colItems>
  <dataFields count="1">
    <dataField name="Sum of Sales" fld="3" baseField="2"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C6DA33-B9EF-44DD-8959-2812C8090688}" name="PivotTable6" cacheId="2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G14:H21" firstHeaderRow="1" firstDataRow="1" firstDataCol="1"/>
  <pivotFields count="1">
    <pivotField axis="axisRow" dataField="1" compact="0" outline="0" showAll="0">
      <items count="8">
        <item x="2"/>
        <item x="0"/>
        <item x="5"/>
        <item x="3"/>
        <item x="1"/>
        <item x="4"/>
        <item x="6"/>
        <item t="default"/>
      </items>
    </pivotField>
  </pivotFields>
  <rowFields count="1">
    <field x="0"/>
  </rowFields>
  <rowItems count="7">
    <i>
      <x/>
    </i>
    <i>
      <x v="1"/>
    </i>
    <i>
      <x v="2"/>
    </i>
    <i>
      <x v="3"/>
    </i>
    <i>
      <x v="4"/>
    </i>
    <i>
      <x v="5"/>
    </i>
    <i>
      <x v="6"/>
    </i>
  </rowItems>
  <colItems count="1">
    <i/>
  </colItems>
  <dataFields count="1">
    <dataField name="Count of Student Cola Preference From Surve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500-000000000000}" name="PivotTable1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la">
  <location ref="G14:H22" firstHeaderRow="1" firstDataRow="1" firstDataCol="1"/>
  <pivotFields count="1">
    <pivotField axis="axisRow" dataField="1" showAll="0">
      <items count="8">
        <item x="2"/>
        <item x="0"/>
        <item x="5"/>
        <item x="3"/>
        <item x="1"/>
        <item x="4"/>
        <item x="6"/>
        <item t="default"/>
      </items>
    </pivotField>
  </pivotFields>
  <rowFields count="1">
    <field x="0"/>
  </rowFields>
  <rowItems count="8">
    <i>
      <x/>
    </i>
    <i>
      <x v="1"/>
    </i>
    <i>
      <x v="2"/>
    </i>
    <i>
      <x v="3"/>
    </i>
    <i>
      <x v="4"/>
    </i>
    <i>
      <x v="5"/>
    </i>
    <i>
      <x v="6"/>
    </i>
    <i t="grand">
      <x/>
    </i>
  </rowItems>
  <colItems count="1">
    <i/>
  </colItems>
  <dataFields count="1">
    <dataField name="Frequency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FAF7DF-B205-4FEA-9838-12E49EA6F047}" name="PivotTable7"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Zips">
  <location ref="F15:I43" firstHeaderRow="0" firstDataRow="1" firstDataCol="1"/>
  <pivotFields count="4">
    <pivotField showAll="0"/>
    <pivotField showAll="0"/>
    <pivotField axis="axisRow" showAll="0">
      <items count="28">
        <item x="10"/>
        <item x="22"/>
        <item x="24"/>
        <item x="7"/>
        <item x="20"/>
        <item x="18"/>
        <item x="25"/>
        <item x="8"/>
        <item x="14"/>
        <item x="15"/>
        <item x="19"/>
        <item x="11"/>
        <item x="2"/>
        <item x="5"/>
        <item x="16"/>
        <item x="6"/>
        <item x="1"/>
        <item x="4"/>
        <item x="0"/>
        <item x="17"/>
        <item x="12"/>
        <item x="23"/>
        <item x="21"/>
        <item x="13"/>
        <item x="3"/>
        <item x="26"/>
        <item x="9"/>
        <item t="default"/>
      </items>
    </pivotField>
    <pivotField dataField="1" numFmtId="6"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3">
    <i>
      <x/>
    </i>
    <i i="1">
      <x v="1"/>
    </i>
    <i i="2">
      <x v="2"/>
    </i>
  </colItems>
  <dataFields count="3">
    <dataField name="Count" fld="3" subtotal="countNums" baseField="2" baseItem="0"/>
    <dataField name="Max" fld="3" subtotal="max" baseField="2" baseItem="0"/>
    <dataField name="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1700-000000000000}" name="PivotTable1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Zip">
  <location ref="F15:I43" firstHeaderRow="0" firstDataRow="1" firstDataCol="1"/>
  <pivotFields count="4">
    <pivotField showAll="0"/>
    <pivotField showAll="0"/>
    <pivotField axis="axisRow" showAll="0">
      <items count="28">
        <item x="10"/>
        <item x="22"/>
        <item x="24"/>
        <item x="7"/>
        <item x="20"/>
        <item x="18"/>
        <item x="25"/>
        <item x="8"/>
        <item x="14"/>
        <item x="15"/>
        <item x="19"/>
        <item x="11"/>
        <item x="2"/>
        <item x="5"/>
        <item x="16"/>
        <item x="6"/>
        <item x="1"/>
        <item x="4"/>
        <item x="0"/>
        <item x="17"/>
        <item x="12"/>
        <item x="23"/>
        <item x="21"/>
        <item x="13"/>
        <item x="3"/>
        <item x="26"/>
        <item x="9"/>
        <item t="default"/>
      </items>
    </pivotField>
    <pivotField dataField="1" numFmtId="6"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3">
    <i>
      <x/>
    </i>
    <i i="1">
      <x v="1"/>
    </i>
    <i i="2">
      <x v="2"/>
    </i>
  </colItems>
  <dataFields count="3">
    <dataField name="Count" fld="3" subtotal="countNums" baseField="2" baseItem="0"/>
    <dataField name="Max" fld="3" subtotal="max" baseField="2" baseItem="0" numFmtId="165"/>
    <dataField name="Min" fld="3" subtotal="min"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1800-000000000000}" name="PivotTable30" cacheId="1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2">
  <location ref="A3:B7" firstHeaderRow="1" firstDataRow="1" firstDataCol="1"/>
  <pivotFields count="4">
    <pivotField compact="0" numFmtId="167"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dataField="1" compact="0" numFmtId="6"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name="Sum of Sales" fld="3" baseField="2" baseItem="0" numFmtId="165"/>
  </dataFields>
  <chartFormats count="2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 chart="7" format="14">
      <pivotArea type="data" outline="0" fieldPosition="0">
        <references count="2">
          <reference field="4294967294" count="1" selected="0">
            <x v="0"/>
          </reference>
          <reference field="2" count="1" selected="0">
            <x v="2"/>
          </reference>
        </references>
      </pivotArea>
    </chartFormat>
    <chartFormat chart="7" format="15">
      <pivotArea type="data" outline="0" fieldPosition="0">
        <references count="2">
          <reference field="4294967294" count="1" selected="0">
            <x v="0"/>
          </reference>
          <reference field="2"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2" count="1" selected="0">
            <x v="0"/>
          </reference>
        </references>
      </pivotArea>
    </chartFormat>
    <chartFormat chart="8" format="18">
      <pivotArea type="data" outline="0" fieldPosition="0">
        <references count="2">
          <reference field="4294967294" count="1" selected="0">
            <x v="0"/>
          </reference>
          <reference field="2" count="1" selected="0">
            <x v="1"/>
          </reference>
        </references>
      </pivotArea>
    </chartFormat>
    <chartFormat chart="8" format="19">
      <pivotArea type="data" outline="0" fieldPosition="0">
        <references count="2">
          <reference field="4294967294" count="1" selected="0">
            <x v="0"/>
          </reference>
          <reference field="2" count="1" selected="0">
            <x v="2"/>
          </reference>
        </references>
      </pivotArea>
    </chartFormat>
    <chartFormat chart="8" format="2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1900-000001000000}" name="PivotTable4"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9">
  <location ref="AC9:AD15" firstHeaderRow="1" firstDataRow="1" firstDataCol="1"/>
  <pivotFields count="4">
    <pivotField axis="axisRow" compact="0" numFmtId="167" showAll="0">
      <items count="11">
        <item m="1" x="8"/>
        <item m="1" x="5"/>
        <item m="1" x="6"/>
        <item m="1" x="7"/>
        <item m="1" x="9"/>
        <item x="1"/>
        <item x="0"/>
        <item x="4"/>
        <item x="3"/>
        <item x="2"/>
        <item t="default"/>
      </items>
    </pivotField>
    <pivotField compact="0" showAll="0"/>
    <pivotField compact="0" showAll="0"/>
    <pivotField dataField="1" compact="0" numFmtId="6" showAll="0"/>
  </pivotFields>
  <rowFields count="1">
    <field x="0"/>
  </rowFields>
  <rowItems count="6">
    <i>
      <x v="5"/>
    </i>
    <i>
      <x v="6"/>
    </i>
    <i>
      <x v="7"/>
    </i>
    <i>
      <x v="8"/>
    </i>
    <i>
      <x v="9"/>
    </i>
    <i t="grand">
      <x/>
    </i>
  </rowItems>
  <colItems count="1">
    <i/>
  </colItems>
  <dataFields count="1">
    <dataField name="Sum of Sales" fld="3" baseField="0" baseItem="0" numFmtId="165"/>
  </dataFields>
  <chartFormats count="2">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19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29">
  <location ref="W9:X14" firstHeaderRow="1" firstDataRow="1" firstDataCol="1"/>
  <pivotFields count="4">
    <pivotField compact="0" numFmtId="166" showAll="0"/>
    <pivotField compact="0" showAll="0"/>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Items count="1">
    <i/>
  </colItems>
  <dataFields count="1">
    <dataField name="Sum of Sales" fld="3" baseField="0" baseItem="0" numFmtId="165"/>
  </dataFields>
  <chartFormats count="4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2" count="1" selected="0">
            <x v="0"/>
          </reference>
        </references>
      </pivotArea>
    </chartFormat>
    <chartFormat chart="7" format="22">
      <pivotArea type="data" outline="0" fieldPosition="0">
        <references count="2">
          <reference field="4294967294" count="1" selected="0">
            <x v="0"/>
          </reference>
          <reference field="2" count="1" selected="0">
            <x v="1"/>
          </reference>
        </references>
      </pivotArea>
    </chartFormat>
    <chartFormat chart="7" format="23">
      <pivotArea type="data" outline="0" fieldPosition="0">
        <references count="2">
          <reference field="4294967294" count="1" selected="0">
            <x v="0"/>
          </reference>
          <reference field="2" count="1" selected="0">
            <x v="2"/>
          </reference>
        </references>
      </pivotArea>
    </chartFormat>
    <chartFormat chart="7" format="24">
      <pivotArea type="data" outline="0" fieldPosition="0">
        <references count="2">
          <reference field="4294967294" count="1" selected="0">
            <x v="0"/>
          </reference>
          <reference field="2"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2" count="1" selected="0">
            <x v="0"/>
          </reference>
        </references>
      </pivotArea>
    </chartFormat>
    <chartFormat chart="20" format="12">
      <pivotArea type="data" outline="0" fieldPosition="0">
        <references count="2">
          <reference field="4294967294" count="1" selected="0">
            <x v="0"/>
          </reference>
          <reference field="2" count="1" selected="0">
            <x v="1"/>
          </reference>
        </references>
      </pivotArea>
    </chartFormat>
    <chartFormat chart="20" format="13">
      <pivotArea type="data" outline="0" fieldPosition="0">
        <references count="2">
          <reference field="4294967294" count="1" selected="0">
            <x v="0"/>
          </reference>
          <reference field="2" count="1" selected="0">
            <x v="2"/>
          </reference>
        </references>
      </pivotArea>
    </chartFormat>
    <chartFormat chart="20" format="14">
      <pivotArea type="data" outline="0" fieldPosition="0">
        <references count="2">
          <reference field="4294967294" count="1" selected="0">
            <x v="0"/>
          </reference>
          <reference field="2" count="1" selected="0">
            <x v="3"/>
          </reference>
        </references>
      </pivotArea>
    </chartFormat>
    <chartFormat chart="21" format="20" series="1">
      <pivotArea type="data" outline="0" fieldPosition="0">
        <references count="1">
          <reference field="4294967294" count="1" selected="0">
            <x v="0"/>
          </reference>
        </references>
      </pivotArea>
    </chartFormat>
    <chartFormat chart="21" format="21">
      <pivotArea type="data" outline="0" fieldPosition="0">
        <references count="2">
          <reference field="4294967294" count="1" selected="0">
            <x v="0"/>
          </reference>
          <reference field="2" count="1" selected="0">
            <x v="0"/>
          </reference>
        </references>
      </pivotArea>
    </chartFormat>
    <chartFormat chart="21" format="22">
      <pivotArea type="data" outline="0" fieldPosition="0">
        <references count="2">
          <reference field="4294967294" count="1" selected="0">
            <x v="0"/>
          </reference>
          <reference field="2" count="1" selected="0">
            <x v="1"/>
          </reference>
        </references>
      </pivotArea>
    </chartFormat>
    <chartFormat chart="21" format="23">
      <pivotArea type="data" outline="0" fieldPosition="0">
        <references count="2">
          <reference field="4294967294" count="1" selected="0">
            <x v="0"/>
          </reference>
          <reference field="2" count="1" selected="0">
            <x v="2"/>
          </reference>
        </references>
      </pivotArea>
    </chartFormat>
    <chartFormat chart="21" format="24">
      <pivotArea type="data" outline="0" fieldPosition="0">
        <references count="2">
          <reference field="4294967294" count="1" selected="0">
            <x v="0"/>
          </reference>
          <reference field="2" count="1" selected="0">
            <x v="3"/>
          </reference>
        </references>
      </pivotArea>
    </chartFormat>
    <chartFormat chart="22" format="30" series="1">
      <pivotArea type="data" outline="0" fieldPosition="0">
        <references count="1">
          <reference field="4294967294" count="1" selected="0">
            <x v="0"/>
          </reference>
        </references>
      </pivotArea>
    </chartFormat>
    <chartFormat chart="22" format="31">
      <pivotArea type="data" outline="0" fieldPosition="0">
        <references count="2">
          <reference field="4294967294" count="1" selected="0">
            <x v="0"/>
          </reference>
          <reference field="2" count="1" selected="0">
            <x v="0"/>
          </reference>
        </references>
      </pivotArea>
    </chartFormat>
    <chartFormat chart="22" format="32">
      <pivotArea type="data" outline="0" fieldPosition="0">
        <references count="2">
          <reference field="4294967294" count="1" selected="0">
            <x v="0"/>
          </reference>
          <reference field="2" count="1" selected="0">
            <x v="1"/>
          </reference>
        </references>
      </pivotArea>
    </chartFormat>
    <chartFormat chart="22" format="33">
      <pivotArea type="data" outline="0" fieldPosition="0">
        <references count="2">
          <reference field="4294967294" count="1" selected="0">
            <x v="0"/>
          </reference>
          <reference field="2" count="1" selected="0">
            <x v="2"/>
          </reference>
        </references>
      </pivotArea>
    </chartFormat>
    <chartFormat chart="22" format="34">
      <pivotArea type="data" outline="0" fieldPosition="0">
        <references count="2">
          <reference field="4294967294" count="1" selected="0">
            <x v="0"/>
          </reference>
          <reference field="2" count="1" selected="0">
            <x v="3"/>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0"/>
          </reference>
        </references>
      </pivotArea>
    </chartFormat>
    <chartFormat chart="26" format="12">
      <pivotArea type="data" outline="0" fieldPosition="0">
        <references count="2">
          <reference field="4294967294" count="1" selected="0">
            <x v="0"/>
          </reference>
          <reference field="2" count="1" selected="0">
            <x v="1"/>
          </reference>
        </references>
      </pivotArea>
    </chartFormat>
    <chartFormat chart="26" format="13">
      <pivotArea type="data" outline="0" fieldPosition="0">
        <references count="2">
          <reference field="4294967294" count="1" selected="0">
            <x v="0"/>
          </reference>
          <reference field="2" count="1" selected="0">
            <x v="2"/>
          </reference>
        </references>
      </pivotArea>
    </chartFormat>
    <chartFormat chart="26" format="14">
      <pivotArea type="data" outline="0" fieldPosition="0">
        <references count="2">
          <reference field="4294967294" count="1" selected="0">
            <x v="0"/>
          </reference>
          <reference field="2"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2" count="1" selected="0">
            <x v="0"/>
          </reference>
        </references>
      </pivotArea>
    </chartFormat>
    <chartFormat chart="27" format="22">
      <pivotArea type="data" outline="0" fieldPosition="0">
        <references count="2">
          <reference field="4294967294" count="1" selected="0">
            <x v="0"/>
          </reference>
          <reference field="2" count="1" selected="0">
            <x v="1"/>
          </reference>
        </references>
      </pivotArea>
    </chartFormat>
    <chartFormat chart="27" format="23">
      <pivotArea type="data" outline="0" fieldPosition="0">
        <references count="2">
          <reference field="4294967294" count="1" selected="0">
            <x v="0"/>
          </reference>
          <reference field="2" count="1" selected="0">
            <x v="2"/>
          </reference>
        </references>
      </pivotArea>
    </chartFormat>
    <chartFormat chart="27" format="24">
      <pivotArea type="data" outline="0" fieldPosition="0">
        <references count="2">
          <reference field="4294967294" count="1" selected="0">
            <x v="0"/>
          </reference>
          <reference field="2" count="1" selected="0">
            <x v="3"/>
          </reference>
        </references>
      </pivotArea>
    </chartFormat>
    <chartFormat chart="28" format="30" series="1">
      <pivotArea type="data" outline="0" fieldPosition="0">
        <references count="1">
          <reference field="4294967294" count="1" selected="0">
            <x v="0"/>
          </reference>
        </references>
      </pivotArea>
    </chartFormat>
    <chartFormat chart="28" format="31">
      <pivotArea type="data" outline="0" fieldPosition="0">
        <references count="2">
          <reference field="4294967294" count="1" selected="0">
            <x v="0"/>
          </reference>
          <reference field="2" count="1" selected="0">
            <x v="0"/>
          </reference>
        </references>
      </pivotArea>
    </chartFormat>
    <chartFormat chart="28" format="32">
      <pivotArea type="data" outline="0" fieldPosition="0">
        <references count="2">
          <reference field="4294967294" count="1" selected="0">
            <x v="0"/>
          </reference>
          <reference field="2" count="1" selected="0">
            <x v="1"/>
          </reference>
        </references>
      </pivotArea>
    </chartFormat>
    <chartFormat chart="28" format="33">
      <pivotArea type="data" outline="0" fieldPosition="0">
        <references count="2">
          <reference field="4294967294" count="1" selected="0">
            <x v="0"/>
          </reference>
          <reference field="2" count="1" selected="0">
            <x v="2"/>
          </reference>
        </references>
      </pivotArea>
    </chartFormat>
    <chartFormat chart="28" format="3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1A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29">
  <location ref="W9:X14" firstHeaderRow="1" firstDataRow="1" firstDataCol="1"/>
  <pivotFields count="4">
    <pivotField compact="0" numFmtId="166" showAll="0"/>
    <pivotField compact="0" showAll="0"/>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Items count="1">
    <i/>
  </colItems>
  <dataFields count="1">
    <dataField name="Sum of Sales" fld="3" baseField="0" baseItem="0" numFmtId="165"/>
  </dataFields>
  <chartFormats count="4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2" count="1" selected="0">
            <x v="0"/>
          </reference>
        </references>
      </pivotArea>
    </chartFormat>
    <chartFormat chart="7" format="22">
      <pivotArea type="data" outline="0" fieldPosition="0">
        <references count="2">
          <reference field="4294967294" count="1" selected="0">
            <x v="0"/>
          </reference>
          <reference field="2" count="1" selected="0">
            <x v="1"/>
          </reference>
        </references>
      </pivotArea>
    </chartFormat>
    <chartFormat chart="7" format="23">
      <pivotArea type="data" outline="0" fieldPosition="0">
        <references count="2">
          <reference field="4294967294" count="1" selected="0">
            <x v="0"/>
          </reference>
          <reference field="2" count="1" selected="0">
            <x v="2"/>
          </reference>
        </references>
      </pivotArea>
    </chartFormat>
    <chartFormat chart="7" format="24">
      <pivotArea type="data" outline="0" fieldPosition="0">
        <references count="2">
          <reference field="4294967294" count="1" selected="0">
            <x v="0"/>
          </reference>
          <reference field="2"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2" count="1" selected="0">
            <x v="0"/>
          </reference>
        </references>
      </pivotArea>
    </chartFormat>
    <chartFormat chart="20" format="12">
      <pivotArea type="data" outline="0" fieldPosition="0">
        <references count="2">
          <reference field="4294967294" count="1" selected="0">
            <x v="0"/>
          </reference>
          <reference field="2" count="1" selected="0">
            <x v="1"/>
          </reference>
        </references>
      </pivotArea>
    </chartFormat>
    <chartFormat chart="20" format="13">
      <pivotArea type="data" outline="0" fieldPosition="0">
        <references count="2">
          <reference field="4294967294" count="1" selected="0">
            <x v="0"/>
          </reference>
          <reference field="2" count="1" selected="0">
            <x v="2"/>
          </reference>
        </references>
      </pivotArea>
    </chartFormat>
    <chartFormat chart="20" format="14">
      <pivotArea type="data" outline="0" fieldPosition="0">
        <references count="2">
          <reference field="4294967294" count="1" selected="0">
            <x v="0"/>
          </reference>
          <reference field="2" count="1" selected="0">
            <x v="3"/>
          </reference>
        </references>
      </pivotArea>
    </chartFormat>
    <chartFormat chart="21" format="20" series="1">
      <pivotArea type="data" outline="0" fieldPosition="0">
        <references count="1">
          <reference field="4294967294" count="1" selected="0">
            <x v="0"/>
          </reference>
        </references>
      </pivotArea>
    </chartFormat>
    <chartFormat chart="21" format="21">
      <pivotArea type="data" outline="0" fieldPosition="0">
        <references count="2">
          <reference field="4294967294" count="1" selected="0">
            <x v="0"/>
          </reference>
          <reference field="2" count="1" selected="0">
            <x v="0"/>
          </reference>
        </references>
      </pivotArea>
    </chartFormat>
    <chartFormat chart="21" format="22">
      <pivotArea type="data" outline="0" fieldPosition="0">
        <references count="2">
          <reference field="4294967294" count="1" selected="0">
            <x v="0"/>
          </reference>
          <reference field="2" count="1" selected="0">
            <x v="1"/>
          </reference>
        </references>
      </pivotArea>
    </chartFormat>
    <chartFormat chart="21" format="23">
      <pivotArea type="data" outline="0" fieldPosition="0">
        <references count="2">
          <reference field="4294967294" count="1" selected="0">
            <x v="0"/>
          </reference>
          <reference field="2" count="1" selected="0">
            <x v="2"/>
          </reference>
        </references>
      </pivotArea>
    </chartFormat>
    <chartFormat chart="21" format="24">
      <pivotArea type="data" outline="0" fieldPosition="0">
        <references count="2">
          <reference field="4294967294" count="1" selected="0">
            <x v="0"/>
          </reference>
          <reference field="2" count="1" selected="0">
            <x v="3"/>
          </reference>
        </references>
      </pivotArea>
    </chartFormat>
    <chartFormat chart="22" format="30" series="1">
      <pivotArea type="data" outline="0" fieldPosition="0">
        <references count="1">
          <reference field="4294967294" count="1" selected="0">
            <x v="0"/>
          </reference>
        </references>
      </pivotArea>
    </chartFormat>
    <chartFormat chart="22" format="31">
      <pivotArea type="data" outline="0" fieldPosition="0">
        <references count="2">
          <reference field="4294967294" count="1" selected="0">
            <x v="0"/>
          </reference>
          <reference field="2" count="1" selected="0">
            <x v="0"/>
          </reference>
        </references>
      </pivotArea>
    </chartFormat>
    <chartFormat chart="22" format="32">
      <pivotArea type="data" outline="0" fieldPosition="0">
        <references count="2">
          <reference field="4294967294" count="1" selected="0">
            <x v="0"/>
          </reference>
          <reference field="2" count="1" selected="0">
            <x v="1"/>
          </reference>
        </references>
      </pivotArea>
    </chartFormat>
    <chartFormat chart="22" format="33">
      <pivotArea type="data" outline="0" fieldPosition="0">
        <references count="2">
          <reference field="4294967294" count="1" selected="0">
            <x v="0"/>
          </reference>
          <reference field="2" count="1" selected="0">
            <x v="2"/>
          </reference>
        </references>
      </pivotArea>
    </chartFormat>
    <chartFormat chart="22" format="34">
      <pivotArea type="data" outline="0" fieldPosition="0">
        <references count="2">
          <reference field="4294967294" count="1" selected="0">
            <x v="0"/>
          </reference>
          <reference field="2" count="1" selected="0">
            <x v="3"/>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0"/>
          </reference>
        </references>
      </pivotArea>
    </chartFormat>
    <chartFormat chart="26" format="12">
      <pivotArea type="data" outline="0" fieldPosition="0">
        <references count="2">
          <reference field="4294967294" count="1" selected="0">
            <x v="0"/>
          </reference>
          <reference field="2" count="1" selected="0">
            <x v="1"/>
          </reference>
        </references>
      </pivotArea>
    </chartFormat>
    <chartFormat chart="26" format="13">
      <pivotArea type="data" outline="0" fieldPosition="0">
        <references count="2">
          <reference field="4294967294" count="1" selected="0">
            <x v="0"/>
          </reference>
          <reference field="2" count="1" selected="0">
            <x v="2"/>
          </reference>
        </references>
      </pivotArea>
    </chartFormat>
    <chartFormat chart="26" format="14">
      <pivotArea type="data" outline="0" fieldPosition="0">
        <references count="2">
          <reference field="4294967294" count="1" selected="0">
            <x v="0"/>
          </reference>
          <reference field="2"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2" count="1" selected="0">
            <x v="0"/>
          </reference>
        </references>
      </pivotArea>
    </chartFormat>
    <chartFormat chart="27" format="22">
      <pivotArea type="data" outline="0" fieldPosition="0">
        <references count="2">
          <reference field="4294967294" count="1" selected="0">
            <x v="0"/>
          </reference>
          <reference field="2" count="1" selected="0">
            <x v="1"/>
          </reference>
        </references>
      </pivotArea>
    </chartFormat>
    <chartFormat chart="27" format="23">
      <pivotArea type="data" outline="0" fieldPosition="0">
        <references count="2">
          <reference field="4294967294" count="1" selected="0">
            <x v="0"/>
          </reference>
          <reference field="2" count="1" selected="0">
            <x v="2"/>
          </reference>
        </references>
      </pivotArea>
    </chartFormat>
    <chartFormat chart="27" format="24">
      <pivotArea type="data" outline="0" fieldPosition="0">
        <references count="2">
          <reference field="4294967294" count="1" selected="0">
            <x v="0"/>
          </reference>
          <reference field="2" count="1" selected="0">
            <x v="3"/>
          </reference>
        </references>
      </pivotArea>
    </chartFormat>
    <chartFormat chart="28" format="30" series="1">
      <pivotArea type="data" outline="0" fieldPosition="0">
        <references count="1">
          <reference field="4294967294" count="1" selected="0">
            <x v="0"/>
          </reference>
        </references>
      </pivotArea>
    </chartFormat>
    <chartFormat chart="28" format="31">
      <pivotArea type="data" outline="0" fieldPosition="0">
        <references count="2">
          <reference field="4294967294" count="1" selected="0">
            <x v="0"/>
          </reference>
          <reference field="2" count="1" selected="0">
            <x v="0"/>
          </reference>
        </references>
      </pivotArea>
    </chartFormat>
    <chartFormat chart="28" format="32">
      <pivotArea type="data" outline="0" fieldPosition="0">
        <references count="2">
          <reference field="4294967294" count="1" selected="0">
            <x v="0"/>
          </reference>
          <reference field="2" count="1" selected="0">
            <x v="1"/>
          </reference>
        </references>
      </pivotArea>
    </chartFormat>
    <chartFormat chart="28" format="33">
      <pivotArea type="data" outline="0" fieldPosition="0">
        <references count="2">
          <reference field="4294967294" count="1" selected="0">
            <x v="0"/>
          </reference>
          <reference field="2" count="1" selected="0">
            <x v="2"/>
          </reference>
        </references>
      </pivotArea>
    </chartFormat>
    <chartFormat chart="28" format="3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1A00-000001000000}" name="PivotTable35" cacheId="1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3">
  <location ref="F53:G59" firstHeaderRow="1" firstDataRow="1" firstDataCol="1"/>
  <pivotFields count="4">
    <pivotField axis="axisRow" compact="0" numFmtId="167" outline="0" showAll="0">
      <items count="6">
        <item x="1"/>
        <item x="0"/>
        <item x="4"/>
        <item x="3"/>
        <item x="2"/>
        <item t="default"/>
      </items>
    </pivotField>
    <pivotField compact="0" outline="0" showAll="0"/>
    <pivotField compact="0" outline="0" showAll="0"/>
    <pivotField dataField="1" compact="0" numFmtId="6" outline="0" showAll="0"/>
  </pivotFields>
  <rowFields count="1">
    <field x="0"/>
  </rowFields>
  <rowItems count="6">
    <i>
      <x/>
    </i>
    <i>
      <x v="1"/>
    </i>
    <i>
      <x v="2"/>
    </i>
    <i>
      <x v="3"/>
    </i>
    <i>
      <x v="4"/>
    </i>
    <i t="grand">
      <x/>
    </i>
  </rowItems>
  <colItems count="1">
    <i/>
  </colItems>
  <dataFields count="1">
    <dataField name="Sum of Sales" fld="3"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E71:F75" firstHeaderRow="1" firstDataRow="1" firstDataCol="1"/>
  <pivotFields count="3">
    <pivotField compact="0" numFmtId="14" showAll="0"/>
    <pivotField dataField="1" compact="0" showAll="0"/>
    <pivotField axis="axisRow" compact="0" showAll="0">
      <items count="4">
        <item x="0"/>
        <item x="1"/>
        <item x="2"/>
        <item t="default"/>
      </items>
    </pivotField>
  </pivotFields>
  <rowFields count="1">
    <field x="2"/>
  </rowFields>
  <rowItems count="4">
    <i>
      <x/>
    </i>
    <i>
      <x v="1"/>
    </i>
    <i>
      <x v="2"/>
    </i>
    <i t="grand">
      <x/>
    </i>
  </rowItems>
  <colItems count="1">
    <i/>
  </colItems>
  <dataFields count="1">
    <dataField name="Sum of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1A00-000002000000}" name="PivotTable4"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8">
  <location ref="AC9:AD15" firstHeaderRow="1" firstDataRow="1" firstDataCol="1"/>
  <pivotFields count="4">
    <pivotField axis="axisRow" compact="0" numFmtId="167" showAll="0">
      <items count="11">
        <item m="1" x="8"/>
        <item m="1" x="5"/>
        <item m="1" x="6"/>
        <item m="1" x="7"/>
        <item m="1" x="9"/>
        <item x="1"/>
        <item x="0"/>
        <item x="4"/>
        <item x="3"/>
        <item x="2"/>
        <item t="default"/>
      </items>
    </pivotField>
    <pivotField compact="0" showAll="0"/>
    <pivotField compact="0" showAll="0"/>
    <pivotField dataField="1" compact="0" numFmtId="6" showAll="0"/>
  </pivotFields>
  <rowFields count="1">
    <field x="0"/>
  </rowFields>
  <rowItems count="6">
    <i>
      <x v="5"/>
    </i>
    <i>
      <x v="6"/>
    </i>
    <i>
      <x v="7"/>
    </i>
    <i>
      <x v="8"/>
    </i>
    <i>
      <x v="9"/>
    </i>
    <i t="grand">
      <x/>
    </i>
  </rowItems>
  <colItems count="1">
    <i/>
  </colItems>
  <dataFields count="1">
    <dataField name="Sum of Sales" fld="3" baseField="0" baseItem="0" numFmtId="165"/>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2500-000002000000}" name="PivotTable3"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L5:M33" firstHeaderRow="1" firstDataRow="1" firstDataCol="1"/>
  <pivotFields count="4">
    <pivotField compact="0" showAll="0"/>
    <pivotField compact="0" showAll="0"/>
    <pivotField axis="axisRow" compact="0" showAll="0" sortType="descending">
      <items count="28">
        <item x="10"/>
        <item x="22"/>
        <item x="24"/>
        <item x="7"/>
        <item x="20"/>
        <item x="18"/>
        <item x="25"/>
        <item x="8"/>
        <item x="14"/>
        <item x="15"/>
        <item x="19"/>
        <item x="11"/>
        <item x="2"/>
        <item x="5"/>
        <item x="16"/>
        <item x="6"/>
        <item x="1"/>
        <item x="4"/>
        <item x="0"/>
        <item x="17"/>
        <item x="12"/>
        <item x="23"/>
        <item x="21"/>
        <item x="13"/>
        <item x="3"/>
        <item x="26"/>
        <item x="9"/>
        <item t="default"/>
      </items>
      <autoSortScope>
        <pivotArea dataOnly="0" outline="0" fieldPosition="0">
          <references count="1">
            <reference field="4294967294" count="1" selected="0">
              <x v="0"/>
            </reference>
          </references>
        </pivotArea>
      </autoSortScope>
    </pivotField>
    <pivotField dataField="1" compact="0" numFmtId="6" showAll="0"/>
  </pivotFields>
  <rowFields count="1">
    <field x="2"/>
  </rowFields>
  <rowItems count="28">
    <i>
      <x v="15"/>
    </i>
    <i>
      <x v="23"/>
    </i>
    <i>
      <x v="26"/>
    </i>
    <i>
      <x v="20"/>
    </i>
    <i>
      <x v="24"/>
    </i>
    <i>
      <x v="17"/>
    </i>
    <i>
      <x/>
    </i>
    <i>
      <x v="12"/>
    </i>
    <i>
      <x v="10"/>
    </i>
    <i>
      <x v="16"/>
    </i>
    <i>
      <x v="5"/>
    </i>
    <i>
      <x v="18"/>
    </i>
    <i>
      <x v="13"/>
    </i>
    <i>
      <x v="8"/>
    </i>
    <i>
      <x v="14"/>
    </i>
    <i>
      <x v="7"/>
    </i>
    <i>
      <x v="3"/>
    </i>
    <i>
      <x v="1"/>
    </i>
    <i>
      <x v="4"/>
    </i>
    <i>
      <x v="2"/>
    </i>
    <i>
      <x v="9"/>
    </i>
    <i>
      <x v="6"/>
    </i>
    <i>
      <x v="22"/>
    </i>
    <i>
      <x v="19"/>
    </i>
    <i>
      <x v="21"/>
    </i>
    <i>
      <x v="11"/>
    </i>
    <i>
      <x v="25"/>
    </i>
    <i t="grand">
      <x/>
    </i>
  </rowItems>
  <colItems count="1">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2500-000001000000}" name="PivotTable2"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I5:J10" firstHeaderRow="1" firstDataRow="1" firstDataCol="1"/>
  <pivotFields count="4">
    <pivotField compact="0" showAll="0"/>
    <pivotField axis="axisRow" compact="0" showAll="0">
      <items count="5">
        <item x="2"/>
        <item x="3"/>
        <item x="1"/>
        <item x="0"/>
        <item t="default"/>
      </items>
    </pivotField>
    <pivotField compact="0" showAll="0"/>
    <pivotField dataField="1" compact="0" numFmtId="6" showAll="0"/>
  </pivotFields>
  <rowFields count="1">
    <field x="1"/>
  </rowFields>
  <rowItems count="5">
    <i>
      <x/>
    </i>
    <i>
      <x v="1"/>
    </i>
    <i>
      <x v="2"/>
    </i>
    <i>
      <x v="3"/>
    </i>
    <i t="grand">
      <x/>
    </i>
  </rowItems>
  <colItems count="1">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25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F5:G10" firstHeaderRow="1" firstDataRow="1" firstDataCol="1"/>
  <pivotFields count="4">
    <pivotField axis="axisRow" compact="0" showAll="0">
      <items count="5">
        <item x="3"/>
        <item x="1"/>
        <item x="0"/>
        <item x="2"/>
        <item t="default"/>
      </items>
    </pivotField>
    <pivotField compact="0" showAll="0"/>
    <pivotField compact="0" showAll="0"/>
    <pivotField dataField="1" compact="0" numFmtId="6" showAll="0"/>
  </pivotFields>
  <rowFields count="1">
    <field x="0"/>
  </rowFields>
  <rowItems count="5">
    <i>
      <x/>
    </i>
    <i>
      <x v="1"/>
    </i>
    <i>
      <x v="2"/>
    </i>
    <i>
      <x v="3"/>
    </i>
    <i t="grand">
      <x/>
    </i>
  </rowItems>
  <colItems count="1">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2700-000000000000}" name="PivotTable4" cacheId="3"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F5:K11" firstHeaderRow="1" firstDataRow="2" firstDataCol="1"/>
  <pivotFields count="4">
    <pivotField axis="axisRow" compact="0" showAll="0">
      <items count="5">
        <item x="3"/>
        <item x="1"/>
        <item x="0"/>
        <item x="2"/>
        <item t="default"/>
      </items>
    </pivotField>
    <pivotField axis="axisCol" compact="0" showAll="0">
      <items count="5">
        <item x="2"/>
        <item x="3"/>
        <item x="1"/>
        <item x="0"/>
        <item t="default"/>
      </items>
    </pivotField>
    <pivotField compact="0" showAll="0"/>
    <pivotField dataField="1" compact="0" numFmtId="6" showAll="0"/>
  </pivotFields>
  <rowFields count="1">
    <field x="0"/>
  </rowFields>
  <rowItems count="5">
    <i>
      <x/>
    </i>
    <i>
      <x v="1"/>
    </i>
    <i>
      <x v="2"/>
    </i>
    <i>
      <x v="3"/>
    </i>
    <i t="grand">
      <x/>
    </i>
  </rowItems>
  <colFields count="1">
    <field x="1"/>
  </colFields>
  <colItems count="5">
    <i>
      <x/>
    </i>
    <i>
      <x v="1"/>
    </i>
    <i>
      <x v="2"/>
    </i>
    <i>
      <x v="3"/>
    </i>
    <i t="grand">
      <x/>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2D00-000000000000}" name="PivotTable10" cacheId="4"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7">
  <location ref="C7:D14" firstHeaderRow="1" firstDataRow="1" firstDataCol="1"/>
  <pivotFields count="1">
    <pivotField name="Colas" axis="axisRow" dataField="1" compact="0" outline="0" showAll="0" defaultSubtotal="0">
      <items count="7">
        <item x="2"/>
        <item x="0"/>
        <item x="5"/>
        <item x="3"/>
        <item x="1"/>
        <item x="4"/>
        <item x="6"/>
      </items>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Items count="1">
    <i/>
  </colItems>
  <dataFields count="1">
    <dataField name="Count" fld="0" subtotal="count" baseField="0" baseItem="0"/>
  </dataFields>
  <chartFormats count="9">
    <chartFormat chart="2"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 chart="6" format="7">
      <pivotArea type="data" outline="0" fieldPosition="0">
        <references count="2">
          <reference field="4294967294" count="1" selected="0">
            <x v="0"/>
          </reference>
          <reference field="0" count="1" selected="0">
            <x v="3"/>
          </reference>
        </references>
      </pivotArea>
    </chartFormat>
    <chartFormat chart="6" format="8">
      <pivotArea type="data" outline="0" fieldPosition="0">
        <references count="2">
          <reference field="4294967294" count="1" selected="0">
            <x v="0"/>
          </reference>
          <reference field="0" count="1" selected="0">
            <x v="4"/>
          </reference>
        </references>
      </pivotArea>
    </chartFormat>
    <chartFormat chart="6" format="9">
      <pivotArea type="data" outline="0" fieldPosition="0">
        <references count="2">
          <reference field="4294967294" count="1" selected="0">
            <x v="0"/>
          </reference>
          <reference field="0" count="1" selected="0">
            <x v="5"/>
          </reference>
        </references>
      </pivotArea>
    </chartFormat>
    <chartFormat chart="6" format="10">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91B594-E8EE-472F-9DF4-705398C91E4E}" name="PivotTable5" cacheId="2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I35:J39" firstHeaderRow="1" firstDataRow="1" firstDataCol="1"/>
  <pivotFields count="4">
    <pivotField compact="0" numFmtId="166" outline="0" showAll="0"/>
    <pivotField compact="0" outline="0" showAll="0"/>
    <pivotField axis="axisRow" compact="0" outline="0" showAll="0">
      <items count="5">
        <item x="3"/>
        <item x="0"/>
        <item x="2"/>
        <item x="1"/>
        <item t="default"/>
      </items>
    </pivotField>
    <pivotField dataField="1" compact="0" numFmtId="6" outline="0" showAll="0"/>
  </pivotFields>
  <rowFields count="1">
    <field x="2"/>
  </rowFields>
  <rowItems count="4">
    <i>
      <x/>
    </i>
    <i>
      <x v="1"/>
    </i>
    <i>
      <x v="2"/>
    </i>
    <i>
      <x v="3"/>
    </i>
  </rowItems>
  <colItems count="1">
    <i/>
  </colItems>
  <dataFields count="1">
    <dataField name="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A69669-D4F3-49E4-83C2-5CCE8FD289DF}" name="PivotTable4" cacheId="2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I30:J33" firstHeaderRow="1" firstDataRow="1" firstDataCol="1"/>
  <pivotFields count="4">
    <pivotField compact="0" numFmtId="166" outline="0" showAll="0"/>
    <pivotField axis="axisRow" compact="0" outline="0" showAll="0">
      <items count="4">
        <item x="0"/>
        <item x="1"/>
        <item x="2"/>
        <item t="default"/>
      </items>
    </pivotField>
    <pivotField compact="0" outline="0" showAll="0"/>
    <pivotField dataField="1" compact="0" numFmtId="6" outline="0" showAll="0"/>
  </pivotFields>
  <rowFields count="1">
    <field x="1"/>
  </rowFields>
  <rowItems count="3">
    <i>
      <x/>
    </i>
    <i>
      <x v="1"/>
    </i>
    <i>
      <x v="2"/>
    </i>
  </rowItems>
  <colItems count="1">
    <i/>
  </colItems>
  <dataFields count="1">
    <dataField name="Total" fld="3" baseField="0" baseItem="0" numFmtId="3"/>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77B4A5-8ED3-4955-A477-190A7AD9FE6A}" name="PivotTable3" cacheId="2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I22:J27" firstHeaderRow="1" firstDataRow="1" firstDataCol="1"/>
  <pivotFields count="4">
    <pivotField axis="axisRow" compact="0" numFmtId="166" outline="0" showAll="0">
      <items count="6">
        <item x="1"/>
        <item x="0"/>
        <item x="4"/>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6" outline="0" showAll="0">
      <extLst>
        <ext xmlns:x14="http://schemas.microsoft.com/office/spreadsheetml/2009/9/main" uri="{2946ED86-A175-432a-8AC1-64E0C546D7DE}">
          <x14:pivotField fillDownLabels="1"/>
        </ext>
      </extLst>
    </pivotField>
  </pivotFields>
  <rowFields count="1">
    <field x="0"/>
  </rowFields>
  <rowItems count="5">
    <i>
      <x/>
    </i>
    <i>
      <x v="1"/>
    </i>
    <i>
      <x v="2"/>
    </i>
    <i>
      <x v="3"/>
    </i>
    <i>
      <x v="4"/>
    </i>
  </rowItems>
  <colItems count="1">
    <i/>
  </colItems>
  <dataFields count="1">
    <dataField name="Tota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 cacheId="6"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I22:J28" firstHeaderRow="1" firstDataRow="1" firstDataCol="1"/>
  <pivotFields count="4">
    <pivotField axis="axisRow" compact="0" numFmtId="166" showAll="0">
      <items count="6">
        <item x="1"/>
        <item x="0"/>
        <item x="4"/>
        <item x="3"/>
        <item x="2"/>
        <item t="default"/>
      </items>
    </pivotField>
    <pivotField compact="0" showAll="0"/>
    <pivotField compact="0" showAll="0"/>
    <pivotField dataField="1" compact="0" numFmtId="6" showAll="0"/>
  </pivotFields>
  <rowFields count="1">
    <field x="0"/>
  </rowFields>
  <rowItems count="6">
    <i>
      <x/>
    </i>
    <i>
      <x v="1"/>
    </i>
    <i>
      <x v="2"/>
    </i>
    <i>
      <x v="3"/>
    </i>
    <i>
      <x v="4"/>
    </i>
    <i t="grand">
      <x/>
    </i>
  </rowItems>
  <colItems count="1">
    <i/>
  </colItems>
  <dataFields count="1">
    <dataField name="Total Sales" fld="3" baseField="0"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1100-000002000000}" name="PivotTable3" cacheId="6"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I36:J41" firstHeaderRow="1" firstDataRow="1" firstDataCol="1"/>
  <pivotFields count="4">
    <pivotField compact="0" numFmtId="166" showAll="0"/>
    <pivotField compact="0" showAll="0"/>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Items count="1">
    <i/>
  </colItems>
  <dataFields count="1">
    <dataField name="Total Sales" fld="3"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1100-000001000000}" name="PivotTable2" cacheId="6"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I30:J34" firstHeaderRow="1" firstDataRow="1" firstDataCol="1"/>
  <pivotFields count="4">
    <pivotField compact="0" numFmtId="166" outline="0" showAll="0"/>
    <pivotField axis="axisRow" compact="0" outline="0" showAll="0">
      <items count="4">
        <item x="0"/>
        <item x="1"/>
        <item x="2"/>
        <item t="default"/>
      </items>
    </pivotField>
    <pivotField compact="0" outline="0" showAll="0"/>
    <pivotField dataField="1" compact="0" numFmtId="6" outline="0" showAll="0"/>
  </pivotFields>
  <rowFields count="1">
    <field x="1"/>
  </rowFields>
  <rowItems count="4">
    <i>
      <x/>
    </i>
    <i>
      <x v="1"/>
    </i>
    <i>
      <x v="2"/>
    </i>
    <i t="grand">
      <x/>
    </i>
  </rowItems>
  <colItems count="1">
    <i/>
  </colItems>
  <dataFields count="1">
    <dataField name="Total Sales" fld="3" baseField="1"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PivotTable4" cacheId="7"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K14:O21" firstHeaderRow="1" firstDataRow="2" firstDataCol="1"/>
  <pivotFields count="4">
    <pivotField axis="axisRow" compact="0" numFmtId="166" outline="0" showAll="0">
      <items count="6">
        <item x="1"/>
        <item x="0"/>
        <item x="4"/>
        <item x="3"/>
        <item x="2"/>
        <item t="default"/>
      </items>
    </pivotField>
    <pivotField axis="axisCol" compact="0" outline="0" showAll="0">
      <items count="4">
        <item x="0"/>
        <item x="1"/>
        <item x="2"/>
        <item t="default"/>
      </items>
    </pivotField>
    <pivotField compact="0" outline="0" showAll="0"/>
    <pivotField dataField="1" compact="0" numFmtId="6" outline="0" showAll="0"/>
  </pivotFields>
  <rowFields count="1">
    <field x="0"/>
  </rowFields>
  <rowItems count="6">
    <i>
      <x/>
    </i>
    <i>
      <x v="1"/>
    </i>
    <i>
      <x v="2"/>
    </i>
    <i>
      <x v="3"/>
    </i>
    <i>
      <x v="4"/>
    </i>
    <i t="grand">
      <x/>
    </i>
  </rowItems>
  <colFields count="1">
    <field x="1"/>
  </colFields>
  <colItems count="4">
    <i>
      <x/>
    </i>
    <i>
      <x v="1"/>
    </i>
    <i>
      <x v="2"/>
    </i>
    <i t="grand">
      <x/>
    </i>
  </colItems>
  <dataFields count="1">
    <dataField name="Sales "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KeyBoardTable" displayName="KeyBoardTable" ref="A1:D31" totalsRowShown="0" headerRowDxfId="12" headerRowBorderDxfId="10" tableBorderDxfId="11" totalsRowBorderDxfId="9">
  <autoFilter ref="A1:D31" xr:uid="{00000000-0009-0000-0100-000002000000}"/>
  <sortState xmlns:xlrd2="http://schemas.microsoft.com/office/spreadsheetml/2017/richdata2" ref="A2:D25">
    <sortCondition ref="A1:A25"/>
  </sortState>
  <tableColumns count="4">
    <tableColumn id="5" xr3:uid="{00000000-0010-0000-0000-000005000000}" name="Primary Key" dataDxfId="8"/>
    <tableColumn id="1" xr3:uid="{00000000-0010-0000-0000-000001000000}" name="Action" dataDxfId="7"/>
    <tableColumn id="2" xr3:uid="{00000000-0010-0000-0000-000002000000}" name="Keyboard Short Cut" dataDxfId="6"/>
    <tableColumn id="3" xr3:uid="{00000000-0010-0000-0000-000003000000}" name="Category"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53975">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hyperlink" Target="http://www.strategy-at-risk.com/2009/03/03/the-risk-of-spreadsheet-errors/" TargetMode="Externa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12.xml"/></Relationships>
</file>

<file path=xl/worksheets/_rels/sheet20.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5.xm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27.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4" Type="http://schemas.openxmlformats.org/officeDocument/2006/relationships/drawing" Target="../drawings/drawing15.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strategy-at-risk.com/2009/03/03/the-risk-of-spreadsheet-error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www.strategy-at-risk.com/2009/03/03/the-risk-of-spreadsheet-error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package" Target="../embeddings/Microsoft_Word_Document.docx"/></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9.xml"/><Relationship Id="rId1" Type="http://schemas.openxmlformats.org/officeDocument/2006/relationships/printerSettings" Target="../printerSettings/printerSettings5.bin"/><Relationship Id="rId5" Type="http://schemas.openxmlformats.org/officeDocument/2006/relationships/image" Target="../media/image6.emf"/><Relationship Id="rId4" Type="http://schemas.openxmlformats.org/officeDocument/2006/relationships/package" Target="../embeddings/Microsoft_Word_Document1.docx"/></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4"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24.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hyperlink" Target="http://www.strategy-at-risk.com/2009/03/03/the-risk-of-spreadsheet-errors/" TargetMode="Externa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F28"/>
  <sheetViews>
    <sheetView zoomScale="120" zoomScaleNormal="120" workbookViewId="0">
      <selection activeCell="D8" sqref="D8"/>
    </sheetView>
  </sheetViews>
  <sheetFormatPr defaultRowHeight="15" x14ac:dyDescent="0.25"/>
  <cols>
    <col min="1" max="1" width="36.7109375" customWidth="1"/>
    <col min="2" max="2" width="24.7109375" bestFit="1" customWidth="1"/>
  </cols>
  <sheetData>
    <row r="1" spans="1:6" x14ac:dyDescent="0.25">
      <c r="A1" s="79" t="s">
        <v>53</v>
      </c>
      <c r="B1" s="81"/>
    </row>
    <row r="3" spans="1:6" x14ac:dyDescent="0.25">
      <c r="A3" s="4" t="s">
        <v>9</v>
      </c>
      <c r="B3" s="4" t="s">
        <v>556</v>
      </c>
    </row>
    <row r="4" spans="1:6" x14ac:dyDescent="0.25">
      <c r="A4" s="3" t="s">
        <v>7</v>
      </c>
      <c r="B4" s="162" t="s">
        <v>7</v>
      </c>
      <c r="F4" s="171"/>
    </row>
    <row r="5" spans="1:6" x14ac:dyDescent="0.25">
      <c r="A5" s="3" t="s">
        <v>57</v>
      </c>
      <c r="B5" s="162" t="s">
        <v>57</v>
      </c>
    </row>
    <row r="6" spans="1:6" x14ac:dyDescent="0.25">
      <c r="A6" s="3" t="s">
        <v>49</v>
      </c>
      <c r="B6" s="162" t="s">
        <v>143</v>
      </c>
    </row>
    <row r="7" spans="1:6" x14ac:dyDescent="0.25">
      <c r="A7" s="3" t="s">
        <v>144</v>
      </c>
      <c r="B7" s="162" t="s">
        <v>56</v>
      </c>
    </row>
    <row r="8" spans="1:6" x14ac:dyDescent="0.25">
      <c r="A8" s="3" t="s">
        <v>8</v>
      </c>
      <c r="B8" s="162" t="s">
        <v>145</v>
      </c>
    </row>
    <row r="9" spans="1:6" x14ac:dyDescent="0.25">
      <c r="A9" s="3" t="s">
        <v>54</v>
      </c>
      <c r="B9" s="162" t="s">
        <v>145</v>
      </c>
    </row>
    <row r="10" spans="1:6" x14ac:dyDescent="0.25">
      <c r="A10" s="3" t="s">
        <v>146</v>
      </c>
      <c r="B10" s="162" t="s">
        <v>131</v>
      </c>
    </row>
    <row r="11" spans="1:6" x14ac:dyDescent="0.25">
      <c r="A11" s="3" t="s">
        <v>147</v>
      </c>
      <c r="B11" s="162" t="s">
        <v>465</v>
      </c>
    </row>
    <row r="12" spans="1:6" x14ac:dyDescent="0.25">
      <c r="A12" s="73"/>
      <c r="B12" s="162" t="s">
        <v>557</v>
      </c>
    </row>
    <row r="13" spans="1:6" x14ac:dyDescent="0.25">
      <c r="A13" s="146"/>
      <c r="B13" s="162" t="s">
        <v>466</v>
      </c>
    </row>
    <row r="14" spans="1:6" x14ac:dyDescent="0.25">
      <c r="A14" s="147"/>
      <c r="B14" s="162" t="s">
        <v>467</v>
      </c>
    </row>
    <row r="15" spans="1:6" x14ac:dyDescent="0.25">
      <c r="A15" s="147"/>
      <c r="B15" s="162" t="s">
        <v>468</v>
      </c>
    </row>
    <row r="16" spans="1:6" x14ac:dyDescent="0.25">
      <c r="A16" s="148"/>
      <c r="B16" s="162" t="s">
        <v>469</v>
      </c>
    </row>
    <row r="17" spans="1:2" x14ac:dyDescent="0.25">
      <c r="A17" s="3" t="s">
        <v>149</v>
      </c>
      <c r="B17" s="162" t="s">
        <v>149</v>
      </c>
    </row>
    <row r="18" spans="1:2" x14ac:dyDescent="0.25">
      <c r="A18" s="3" t="s">
        <v>148</v>
      </c>
      <c r="B18" s="162" t="s">
        <v>148</v>
      </c>
    </row>
    <row r="19" spans="1:2" x14ac:dyDescent="0.25">
      <c r="A19" s="3" t="s">
        <v>472</v>
      </c>
      <c r="B19" s="162" t="s">
        <v>470</v>
      </c>
    </row>
    <row r="20" spans="1:2" x14ac:dyDescent="0.25">
      <c r="A20" s="3" t="s">
        <v>471</v>
      </c>
      <c r="B20" s="162" t="str">
        <f>"HW("&amp;ROWS(B$20:B20)&amp;")"</f>
        <v>HW(1)</v>
      </c>
    </row>
    <row r="21" spans="1:2" x14ac:dyDescent="0.25">
      <c r="A21" s="146"/>
      <c r="B21" s="162" t="str">
        <f>"HW("&amp;ROWS(B$20:B21)&amp;")"</f>
        <v>HW(2)</v>
      </c>
    </row>
    <row r="22" spans="1:2" x14ac:dyDescent="0.25">
      <c r="A22" s="147"/>
      <c r="B22" s="162" t="str">
        <f>"HW("&amp;ROWS(B$20:B22)&amp;")"</f>
        <v>HW(3)</v>
      </c>
    </row>
    <row r="23" spans="1:2" x14ac:dyDescent="0.25">
      <c r="A23" s="147"/>
      <c r="B23" s="162" t="str">
        <f>"HW("&amp;ROWS(B$20:B23)&amp;")"</f>
        <v>HW(4)</v>
      </c>
    </row>
    <row r="24" spans="1:2" x14ac:dyDescent="0.25">
      <c r="A24" s="147"/>
      <c r="B24" s="162" t="str">
        <f>"HW("&amp;ROWS(B$20:B24)&amp;")"</f>
        <v>HW(5)</v>
      </c>
    </row>
    <row r="25" spans="1:2" x14ac:dyDescent="0.25">
      <c r="A25" s="147"/>
      <c r="B25" s="162" t="str">
        <f>"HW("&amp;ROWS(B$20:B25)&amp;")"</f>
        <v>HW(6)</v>
      </c>
    </row>
    <row r="26" spans="1:2" x14ac:dyDescent="0.25">
      <c r="A26" s="147"/>
      <c r="B26" s="162" t="str">
        <f>"HW("&amp;ROWS(B$20:B26)&amp;")"</f>
        <v>HW(7)</v>
      </c>
    </row>
    <row r="27" spans="1:2" x14ac:dyDescent="0.25">
      <c r="A27" s="147"/>
      <c r="B27" s="162" t="str">
        <f>"HW("&amp;ROWS(B$20:B27)&amp;")"</f>
        <v>HW(8)</v>
      </c>
    </row>
    <row r="28" spans="1:2" x14ac:dyDescent="0.25">
      <c r="A28" s="148"/>
      <c r="B28" s="162" t="str">
        <f>"HW("&amp;ROWS(B$20:B28)&amp;")"</f>
        <v>HW(9)</v>
      </c>
    </row>
  </sheetData>
  <hyperlinks>
    <hyperlink ref="B4" location="'Excel Layout'!A1" display="Excel Layout" xr:uid="{00000000-0004-0000-0000-000000000000}"/>
    <hyperlink ref="B5" location="'What Excel Does'!A1" display="What Excel Does" xr:uid="{00000000-0004-0000-0000-000001000000}"/>
    <hyperlink ref="B6" location="'Data Types'!A1" display="Data Types" xr:uid="{00000000-0004-0000-0000-000002000000}"/>
    <hyperlink ref="B7" location="'Data Sets'!A1" display="Data Sets" xr:uid="{00000000-0004-0000-0000-000003000000}"/>
    <hyperlink ref="B8:B9" location="'Enter Data'!A1" display="Entering Data" xr:uid="{00000000-0004-0000-0000-000004000000}"/>
    <hyperlink ref="B10" location="Formulas!A1" display="Formulas" xr:uid="{00000000-0004-0000-0000-000005000000}"/>
    <hyperlink ref="B11" location="'DA - Sort'!A1" display="DA - Sort" xr:uid="{00000000-0004-0000-0000-000006000000}"/>
    <hyperlink ref="B12" location="'DA - Filter'!A1" display="DA - Filter" xr:uid="{00000000-0004-0000-0000-000007000000}"/>
    <hyperlink ref="B13" location="'DA - PivotTables-1'!A1" display="DA - PivotTables-1" xr:uid="{00000000-0004-0000-0000-000008000000}"/>
    <hyperlink ref="B14" location="'DA - PT-2'!A1" display="DA - PT-2" xr:uid="{00000000-0004-0000-0000-000009000000}"/>
    <hyperlink ref="B15" location="'DA - PT-3'!A1" display="DA - PT-3" xr:uid="{00000000-0004-0000-0000-00000A000000}"/>
    <hyperlink ref="B16" location="'DA - PT-4'!A1" display="DA - PT-4" xr:uid="{00000000-0004-0000-0000-00000B000000}"/>
    <hyperlink ref="B17" location="Charts!A1" display="Charts" xr:uid="{00000000-0004-0000-0000-00000C000000}"/>
    <hyperlink ref="B18" location="'Number Formatting'!A1" display="Number Formatting" xr:uid="{00000000-0004-0000-0000-00000D000000}"/>
    <hyperlink ref="B19" location="'Change-Inc-Dec'!A1" display="Change-Inc-Dec" xr:uid="{00000000-0004-0000-0000-00000E000000}"/>
    <hyperlink ref="B20" location="'HW(1)'!A1" display="'HW(1)'!A1" xr:uid="{00000000-0004-0000-0000-00000F000000}"/>
    <hyperlink ref="B21" location="'HW(2)'!A1" display="'HW(2)'!A1" xr:uid="{00000000-0004-0000-0000-000010000000}"/>
    <hyperlink ref="B22" location="'HW(3)'!A1" display="'HW(3)'!A1" xr:uid="{00000000-0004-0000-0000-000011000000}"/>
    <hyperlink ref="B23" location="'HW(4)'!A1" display="'HW(4)'!A1" xr:uid="{00000000-0004-0000-0000-000012000000}"/>
    <hyperlink ref="B24" location="'HW(5)'!A1" display="'HW(5)'!A1" xr:uid="{00000000-0004-0000-0000-000013000000}"/>
    <hyperlink ref="B25" location="'HW(6)'!A1" display="'HW(6)'!A1" xr:uid="{00000000-0004-0000-0000-000014000000}"/>
    <hyperlink ref="B26" location="'HW(7)'!A1" display="'HW(7)'!A1" xr:uid="{00000000-0004-0000-0000-000015000000}"/>
    <hyperlink ref="B27" location="'HW(8)'!A1" display="'HW(8)'!A1" xr:uid="{00000000-0004-0000-0000-000016000000}"/>
    <hyperlink ref="B28" location="'HW(9)'!A1" display="'HW(9)'!A1" xr:uid="{00000000-0004-0000-0000-00001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H44"/>
  <sheetViews>
    <sheetView topLeftCell="A36" zoomScaleNormal="100" workbookViewId="0">
      <selection activeCell="H6" sqref="H6"/>
    </sheetView>
  </sheetViews>
  <sheetFormatPr defaultRowHeight="15" x14ac:dyDescent="0.25"/>
  <cols>
    <col min="1" max="1" width="20.28515625" bestFit="1" customWidth="1"/>
    <col min="2" max="2" width="3.28515625" customWidth="1"/>
    <col min="3" max="3" width="15.28515625" bestFit="1" customWidth="1"/>
    <col min="5" max="5" width="23.7109375" customWidth="1"/>
    <col min="7" max="7" width="7.85546875" customWidth="1"/>
    <col min="8" max="8" width="22.28515625" customWidth="1"/>
  </cols>
  <sheetData>
    <row r="1" spans="1:8" x14ac:dyDescent="0.25">
      <c r="F1" s="149" t="s">
        <v>476</v>
      </c>
    </row>
    <row r="8" spans="1:8" x14ac:dyDescent="0.25">
      <c r="H8" s="2" t="s">
        <v>87</v>
      </c>
    </row>
    <row r="9" spans="1:8" x14ac:dyDescent="0.25">
      <c r="A9" s="1" t="s">
        <v>88</v>
      </c>
      <c r="H9" s="3" t="s">
        <v>138</v>
      </c>
    </row>
    <row r="10" spans="1:8" x14ac:dyDescent="0.25">
      <c r="H10" s="3" t="s">
        <v>134</v>
      </c>
    </row>
    <row r="11" spans="1:8" x14ac:dyDescent="0.25">
      <c r="A11" s="17" t="s">
        <v>481</v>
      </c>
      <c r="E11" s="17" t="s">
        <v>483</v>
      </c>
      <c r="H11" s="3" t="s">
        <v>135</v>
      </c>
    </row>
    <row r="12" spans="1:8" x14ac:dyDescent="0.25">
      <c r="H12" s="3" t="s">
        <v>136</v>
      </c>
    </row>
    <row r="13" spans="1:8" x14ac:dyDescent="0.25">
      <c r="A13" s="4" t="s">
        <v>40</v>
      </c>
      <c r="C13" s="4" t="s">
        <v>482</v>
      </c>
      <c r="E13" s="4" t="s">
        <v>485</v>
      </c>
      <c r="F13" s="3">
        <v>75</v>
      </c>
      <c r="H13" s="40" t="s">
        <v>139</v>
      </c>
    </row>
    <row r="14" spans="1:8" x14ac:dyDescent="0.25">
      <c r="A14" s="3">
        <v>2.9</v>
      </c>
      <c r="C14" s="13">
        <f>AVERAGE(A14:A18)</f>
        <v>2.8600000000000003</v>
      </c>
      <c r="E14" s="4" t="s">
        <v>486</v>
      </c>
      <c r="F14" s="3">
        <v>15</v>
      </c>
      <c r="H14" s="3" t="s">
        <v>140</v>
      </c>
    </row>
    <row r="15" spans="1:8" x14ac:dyDescent="0.25">
      <c r="A15" s="3">
        <v>3.2</v>
      </c>
      <c r="E15" s="4" t="s">
        <v>48</v>
      </c>
      <c r="F15" s="13">
        <f>F14/F13</f>
        <v>0.2</v>
      </c>
      <c r="G15">
        <f>15/75</f>
        <v>0.2</v>
      </c>
    </row>
    <row r="16" spans="1:8" x14ac:dyDescent="0.25">
      <c r="A16" s="3">
        <v>1.9</v>
      </c>
      <c r="H16" s="2" t="s">
        <v>137</v>
      </c>
    </row>
    <row r="17" spans="1:8" ht="30" x14ac:dyDescent="0.25">
      <c r="A17" s="3">
        <v>3.8</v>
      </c>
      <c r="H17" s="8" t="s">
        <v>103</v>
      </c>
    </row>
    <row r="18" spans="1:8" x14ac:dyDescent="0.25">
      <c r="A18" s="3">
        <v>2.5</v>
      </c>
      <c r="H18" s="3" t="s">
        <v>130</v>
      </c>
    </row>
    <row r="19" spans="1:8" x14ac:dyDescent="0.25">
      <c r="H19" s="13" t="s">
        <v>131</v>
      </c>
    </row>
    <row r="20" spans="1:8" x14ac:dyDescent="0.25">
      <c r="A20" s="1" t="s">
        <v>40</v>
      </c>
      <c r="C20" s="1" t="s">
        <v>482</v>
      </c>
      <c r="H20" s="8" t="s">
        <v>132</v>
      </c>
    </row>
    <row r="21" spans="1:8" x14ac:dyDescent="0.25">
      <c r="A21">
        <v>2.9</v>
      </c>
      <c r="C21" s="27">
        <f>AVERAGE(A21:A25)</f>
        <v>2.8600000000000003</v>
      </c>
      <c r="H21" s="2" t="s">
        <v>132</v>
      </c>
    </row>
    <row r="22" spans="1:8" x14ac:dyDescent="0.25">
      <c r="A22">
        <v>3.2</v>
      </c>
      <c r="H22" s="39" t="s">
        <v>132</v>
      </c>
    </row>
    <row r="23" spans="1:8" x14ac:dyDescent="0.25">
      <c r="A23">
        <v>1.9</v>
      </c>
    </row>
    <row r="24" spans="1:8" x14ac:dyDescent="0.25">
      <c r="A24">
        <v>3.8</v>
      </c>
    </row>
    <row r="25" spans="1:8" x14ac:dyDescent="0.25">
      <c r="A25">
        <v>2.5</v>
      </c>
    </row>
    <row r="42" spans="1:7" x14ac:dyDescent="0.25">
      <c r="A42" t="s">
        <v>484</v>
      </c>
    </row>
    <row r="43" spans="1:7" x14ac:dyDescent="0.25">
      <c r="A43" t="s">
        <v>353</v>
      </c>
    </row>
    <row r="44" spans="1:7" x14ac:dyDescent="0.25">
      <c r="A44" s="54" t="s">
        <v>354</v>
      </c>
      <c r="G44" t="s">
        <v>355</v>
      </c>
    </row>
  </sheetData>
  <conditionalFormatting sqref="H8:H22">
    <cfRule type="expression" dxfId="0" priority="1">
      <formula>$F$1=""</formula>
    </cfRule>
  </conditionalFormatting>
  <hyperlinks>
    <hyperlink ref="A44" r:id="rId1" xr:uid="{00000000-0004-0000-0900-000000000000}"/>
  </hyperlinks>
  <pageMargins left="0.7" right="0.7" top="0.75" bottom="0.75" header="0.3" footer="0.3"/>
  <drawing r:id="rId2"/>
  <legacyDrawing r:id="rId3"/>
  <mc:AlternateContent xmlns:mc="http://schemas.openxmlformats.org/markup-compatibility/2006">
    <mc:Choice Requires="x14">
      <oleObjects>
        <mc:AlternateContent xmlns:mc="http://schemas.openxmlformats.org/markup-compatibility/2006">
          <mc:Choice Requires="x14">
            <oleObject shapeId="19458">
              <objectPr defaultSize="0" autoPict="0" r:id="rId4">
                <anchor moveWithCells="1">
                  <from>
                    <xdr:col>0</xdr:col>
                    <xdr:colOff>66675</xdr:colOff>
                    <xdr:row>0</xdr:row>
                    <xdr:rowOff>47625</xdr:rowOff>
                  </from>
                  <to>
                    <xdr:col>4</xdr:col>
                    <xdr:colOff>1133475</xdr:colOff>
                    <xdr:row>7</xdr:row>
                    <xdr:rowOff>66675</xdr:rowOff>
                  </to>
                </anchor>
              </objectPr>
            </oleObject>
          </mc:Choice>
        </mc:AlternateContent>
      </oleObject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FF"/>
  </sheetPr>
  <dimension ref="A1:O2262"/>
  <sheetViews>
    <sheetView topLeftCell="B70" zoomScaleNormal="100" workbookViewId="0">
      <selection activeCell="J80" sqref="J80"/>
    </sheetView>
  </sheetViews>
  <sheetFormatPr defaultRowHeight="15" x14ac:dyDescent="0.25"/>
  <cols>
    <col min="1" max="1" width="43.42578125" customWidth="1"/>
    <col min="2" max="2" width="22.42578125" customWidth="1"/>
    <col min="3" max="3" width="16.28515625" customWidth="1"/>
    <col min="4" max="4" width="13.7109375" customWidth="1"/>
    <col min="5" max="5" width="17.42578125" customWidth="1"/>
    <col min="6" max="6" width="15.42578125" customWidth="1"/>
    <col min="7" max="7" width="17.85546875" customWidth="1"/>
    <col min="8" max="8" width="10" customWidth="1"/>
    <col min="9" max="9" width="10.5703125" customWidth="1"/>
    <col min="10" max="10" width="10.85546875" customWidth="1"/>
    <col min="12" max="12" width="15.5703125" customWidth="1"/>
    <col min="14" max="14" width="10.42578125" customWidth="1"/>
  </cols>
  <sheetData>
    <row r="1" spans="1:8" ht="31.5" x14ac:dyDescent="0.35">
      <c r="A1" s="50" t="s">
        <v>157</v>
      </c>
      <c r="B1" s="51"/>
      <c r="E1" s="31" t="s">
        <v>97</v>
      </c>
      <c r="F1" s="10" t="s">
        <v>26</v>
      </c>
      <c r="G1" s="10" t="s">
        <v>25</v>
      </c>
      <c r="H1" s="10" t="s">
        <v>66</v>
      </c>
    </row>
    <row r="2" spans="1:8" x14ac:dyDescent="0.25">
      <c r="A2" s="46" t="s">
        <v>158</v>
      </c>
      <c r="B2" s="47"/>
      <c r="E2" s="3">
        <v>12568</v>
      </c>
      <c r="F2" s="11">
        <v>41974</v>
      </c>
      <c r="G2" s="20">
        <v>19161</v>
      </c>
      <c r="H2" s="3" t="s">
        <v>67</v>
      </c>
    </row>
    <row r="3" spans="1:8" x14ac:dyDescent="0.25">
      <c r="A3" s="48" t="s">
        <v>137</v>
      </c>
      <c r="B3" s="47"/>
      <c r="E3" s="3">
        <v>12569</v>
      </c>
      <c r="F3" s="11">
        <v>41974</v>
      </c>
      <c r="G3" s="20">
        <v>15027</v>
      </c>
      <c r="H3" s="3" t="s">
        <v>68</v>
      </c>
    </row>
    <row r="4" spans="1:8" x14ac:dyDescent="0.25">
      <c r="A4" s="49" t="s">
        <v>189</v>
      </c>
      <c r="B4" s="47"/>
      <c r="E4" s="3">
        <v>12570</v>
      </c>
      <c r="F4" s="11">
        <v>41975</v>
      </c>
      <c r="G4" s="20">
        <v>12953</v>
      </c>
      <c r="H4" s="3" t="s">
        <v>69</v>
      </c>
    </row>
    <row r="5" spans="1:8" x14ac:dyDescent="0.25">
      <c r="A5" s="49" t="s">
        <v>215</v>
      </c>
      <c r="B5" s="47"/>
      <c r="E5" s="3">
        <v>12571</v>
      </c>
      <c r="F5" s="11">
        <v>41975</v>
      </c>
      <c r="G5" s="20">
        <v>12670</v>
      </c>
      <c r="H5" s="3" t="s">
        <v>67</v>
      </c>
    </row>
    <row r="6" spans="1:8" x14ac:dyDescent="0.25">
      <c r="A6" s="49" t="s">
        <v>159</v>
      </c>
      <c r="B6" s="47"/>
      <c r="E6" s="3">
        <v>12572</v>
      </c>
      <c r="F6" s="11">
        <v>41975</v>
      </c>
      <c r="G6" s="20">
        <v>8893</v>
      </c>
      <c r="H6" s="3" t="s">
        <v>68</v>
      </c>
    </row>
    <row r="7" spans="1:8" x14ac:dyDescent="0.25">
      <c r="A7" s="46" t="s">
        <v>160</v>
      </c>
      <c r="B7" s="47"/>
      <c r="E7" s="3">
        <v>12573</v>
      </c>
      <c r="F7" s="11">
        <v>41976</v>
      </c>
      <c r="G7" s="20">
        <v>4667</v>
      </c>
      <c r="H7" s="3" t="s">
        <v>69</v>
      </c>
    </row>
    <row r="8" spans="1:8" x14ac:dyDescent="0.25">
      <c r="A8" s="46" t="s">
        <v>161</v>
      </c>
      <c r="B8" s="47"/>
      <c r="E8" s="3">
        <v>12574</v>
      </c>
      <c r="F8" s="11">
        <v>41976</v>
      </c>
      <c r="G8" s="20">
        <v>20272</v>
      </c>
      <c r="H8" s="3" t="s">
        <v>67</v>
      </c>
    </row>
    <row r="9" spans="1:8" x14ac:dyDescent="0.25">
      <c r="A9" s="49" t="s">
        <v>162</v>
      </c>
      <c r="B9" s="47"/>
      <c r="E9" s="3">
        <v>12575</v>
      </c>
      <c r="F9" s="11">
        <v>41976</v>
      </c>
      <c r="G9" s="20">
        <v>20204</v>
      </c>
      <c r="H9" s="3" t="s">
        <v>68</v>
      </c>
    </row>
    <row r="10" spans="1:8" x14ac:dyDescent="0.25">
      <c r="A10" s="49" t="s">
        <v>163</v>
      </c>
      <c r="B10" s="47"/>
      <c r="E10" s="3">
        <v>12576</v>
      </c>
      <c r="F10" s="11">
        <v>41976</v>
      </c>
      <c r="G10" s="20">
        <v>17223</v>
      </c>
      <c r="H10" s="3" t="s">
        <v>69</v>
      </c>
    </row>
    <row r="11" spans="1:8" x14ac:dyDescent="0.25">
      <c r="A11" s="49" t="s">
        <v>164</v>
      </c>
      <c r="B11" s="47"/>
    </row>
    <row r="12" spans="1:8" x14ac:dyDescent="0.25">
      <c r="A12" s="49" t="s">
        <v>165</v>
      </c>
      <c r="B12" s="47"/>
      <c r="E12" s="1" t="s">
        <v>192</v>
      </c>
    </row>
    <row r="13" spans="1:8" x14ac:dyDescent="0.25">
      <c r="A13" s="49" t="s">
        <v>166</v>
      </c>
      <c r="B13" s="47"/>
      <c r="E13" s="10" t="s">
        <v>70</v>
      </c>
      <c r="F13" s="21">
        <f>SUM(G2:G10)</f>
        <v>131070</v>
      </c>
      <c r="H13" s="1" t="s">
        <v>199</v>
      </c>
    </row>
    <row r="14" spans="1:8" x14ac:dyDescent="0.25">
      <c r="A14" s="49" t="s">
        <v>167</v>
      </c>
      <c r="B14" s="47"/>
      <c r="E14" s="1" t="s">
        <v>500</v>
      </c>
      <c r="H14" s="1" t="s">
        <v>504</v>
      </c>
    </row>
    <row r="15" spans="1:8" x14ac:dyDescent="0.25">
      <c r="A15" s="49" t="s">
        <v>168</v>
      </c>
      <c r="B15" s="47"/>
      <c r="E15" s="10" t="s">
        <v>70</v>
      </c>
      <c r="F15" s="21">
        <f>G2+G3+G4+G5+G6+G7+G8+G9+G10</f>
        <v>131070</v>
      </c>
    </row>
    <row r="16" spans="1:8" x14ac:dyDescent="0.25">
      <c r="A16" s="49" t="s">
        <v>169</v>
      </c>
      <c r="B16" s="47"/>
      <c r="E16" s="1" t="s">
        <v>501</v>
      </c>
    </row>
    <row r="17" spans="1:9" x14ac:dyDescent="0.25">
      <c r="E17" s="10" t="s">
        <v>151</v>
      </c>
      <c r="F17" s="21">
        <f>AVERAGE(G2:G10)</f>
        <v>14563.333333333334</v>
      </c>
      <c r="H17" s="1" t="s">
        <v>204</v>
      </c>
    </row>
    <row r="18" spans="1:9" x14ac:dyDescent="0.25">
      <c r="A18" s="43" t="s">
        <v>170</v>
      </c>
      <c r="B18" s="44"/>
      <c r="E18" s="1" t="s">
        <v>193</v>
      </c>
    </row>
    <row r="19" spans="1:9" x14ac:dyDescent="0.25">
      <c r="A19" s="3" t="s">
        <v>171</v>
      </c>
      <c r="B19" s="3" t="s">
        <v>172</v>
      </c>
      <c r="E19" s="10" t="s">
        <v>152</v>
      </c>
      <c r="F19" s="41">
        <f>COUNTA(E2:E10)</f>
        <v>9</v>
      </c>
      <c r="H19" s="1" t="s">
        <v>487</v>
      </c>
    </row>
    <row r="20" spans="1:9" x14ac:dyDescent="0.25">
      <c r="A20" s="3" t="s">
        <v>173</v>
      </c>
      <c r="B20" s="3" t="s">
        <v>174</v>
      </c>
      <c r="E20" s="1" t="s">
        <v>194</v>
      </c>
    </row>
    <row r="21" spans="1:9" x14ac:dyDescent="0.25">
      <c r="A21" s="3" t="s">
        <v>175</v>
      </c>
      <c r="B21" s="3" t="s">
        <v>176</v>
      </c>
      <c r="E21" s="10" t="s">
        <v>488</v>
      </c>
      <c r="F21" s="41">
        <f>COUNT(G2:G10)</f>
        <v>9</v>
      </c>
      <c r="H21" s="1" t="s">
        <v>205</v>
      </c>
    </row>
    <row r="22" spans="1:9" x14ac:dyDescent="0.25">
      <c r="A22" s="3" t="s">
        <v>177</v>
      </c>
      <c r="B22" s="3" t="s">
        <v>178</v>
      </c>
    </row>
    <row r="23" spans="1:9" x14ac:dyDescent="0.25">
      <c r="A23" s="3" t="s">
        <v>179</v>
      </c>
      <c r="B23" s="3" t="s">
        <v>180</v>
      </c>
    </row>
    <row r="24" spans="1:9" x14ac:dyDescent="0.25">
      <c r="A24" s="3" t="s">
        <v>181</v>
      </c>
      <c r="B24" s="3" t="s">
        <v>182</v>
      </c>
      <c r="E24" s="1" t="s">
        <v>503</v>
      </c>
    </row>
    <row r="25" spans="1:9" x14ac:dyDescent="0.25">
      <c r="E25" s="1" t="s">
        <v>502</v>
      </c>
    </row>
    <row r="26" spans="1:9" x14ac:dyDescent="0.25">
      <c r="A26" s="45" t="s">
        <v>141</v>
      </c>
      <c r="E26" s="10" t="s">
        <v>489</v>
      </c>
      <c r="F26" s="10" t="s">
        <v>490</v>
      </c>
      <c r="G26" s="10" t="s">
        <v>491</v>
      </c>
      <c r="I26" s="39" t="s">
        <v>492</v>
      </c>
    </row>
    <row r="27" spans="1:9" x14ac:dyDescent="0.25">
      <c r="A27" s="3" t="s">
        <v>183</v>
      </c>
      <c r="E27" s="3" t="s">
        <v>493</v>
      </c>
      <c r="F27" s="3">
        <v>1869.37</v>
      </c>
      <c r="G27" s="150">
        <f>F27/$I$27</f>
        <v>27694.370370370369</v>
      </c>
      <c r="I27" s="3">
        <v>6.7500000000000004E-2</v>
      </c>
    </row>
    <row r="28" spans="1:9" x14ac:dyDescent="0.25">
      <c r="A28" s="3" t="s">
        <v>184</v>
      </c>
      <c r="E28" s="3" t="s">
        <v>494</v>
      </c>
      <c r="F28" s="3">
        <v>1178.1199999999999</v>
      </c>
      <c r="G28" s="150">
        <f t="shared" ref="G28:G33" si="0">F28/$I$27</f>
        <v>17453.629629629628</v>
      </c>
    </row>
    <row r="29" spans="1:9" x14ac:dyDescent="0.25">
      <c r="A29" s="3" t="s">
        <v>185</v>
      </c>
      <c r="E29" s="3" t="s">
        <v>495</v>
      </c>
      <c r="F29" s="3">
        <v>1791.92</v>
      </c>
      <c r="G29" s="150">
        <f t="shared" si="0"/>
        <v>26546.962962962964</v>
      </c>
    </row>
    <row r="30" spans="1:9" x14ac:dyDescent="0.25">
      <c r="A30" s="3" t="s">
        <v>186</v>
      </c>
      <c r="E30" s="3" t="s">
        <v>496</v>
      </c>
      <c r="F30" s="3">
        <v>1915.16</v>
      </c>
      <c r="G30" s="150">
        <f t="shared" si="0"/>
        <v>28372.740740740741</v>
      </c>
    </row>
    <row r="31" spans="1:9" x14ac:dyDescent="0.25">
      <c r="A31" s="3" t="s">
        <v>187</v>
      </c>
      <c r="E31" s="3" t="s">
        <v>497</v>
      </c>
      <c r="F31" s="3">
        <v>1047.94</v>
      </c>
      <c r="G31" s="150">
        <f t="shared" si="0"/>
        <v>15525.037037037036</v>
      </c>
    </row>
    <row r="32" spans="1:9" x14ac:dyDescent="0.25">
      <c r="A32" s="3" t="s">
        <v>188</v>
      </c>
      <c r="E32" s="3" t="s">
        <v>498</v>
      </c>
      <c r="F32" s="3">
        <v>1848.07</v>
      </c>
      <c r="G32" s="150">
        <f t="shared" si="0"/>
        <v>27378.814814814814</v>
      </c>
    </row>
    <row r="33" spans="1:7" x14ac:dyDescent="0.25">
      <c r="E33" s="3" t="s">
        <v>499</v>
      </c>
      <c r="F33" s="3">
        <v>1083.58</v>
      </c>
      <c r="G33" s="150">
        <f t="shared" si="0"/>
        <v>16053.037037037035</v>
      </c>
    </row>
    <row r="34" spans="1:7" x14ac:dyDescent="0.25">
      <c r="A34" s="45" t="s">
        <v>190</v>
      </c>
    </row>
    <row r="35" spans="1:7" x14ac:dyDescent="0.25">
      <c r="A35" s="3" t="s">
        <v>191</v>
      </c>
    </row>
    <row r="36" spans="1:7" x14ac:dyDescent="0.25">
      <c r="E36" s="1" t="s">
        <v>216</v>
      </c>
    </row>
    <row r="37" spans="1:7" x14ac:dyDescent="0.25">
      <c r="A37" s="45" t="s">
        <v>384</v>
      </c>
      <c r="B37" s="128"/>
      <c r="C37" s="51"/>
      <c r="E37" s="4" t="s">
        <v>153</v>
      </c>
      <c r="F37" s="42" t="s">
        <v>154</v>
      </c>
      <c r="G37" s="42" t="s">
        <v>155</v>
      </c>
    </row>
    <row r="38" spans="1:7" x14ac:dyDescent="0.25">
      <c r="A38" s="114" t="s">
        <v>400</v>
      </c>
      <c r="B38" s="115"/>
      <c r="C38" s="116"/>
      <c r="E38" s="3">
        <f>E52</f>
        <v>8.6</v>
      </c>
      <c r="F38" s="13">
        <f>AVERAGE(E45:E57)</f>
        <v>6.9653846153846164</v>
      </c>
      <c r="G38" s="13">
        <f>(E38-F38)^2</f>
        <v>2.6719674556212971</v>
      </c>
    </row>
    <row r="39" spans="1:7" x14ac:dyDescent="0.25">
      <c r="A39" s="111" t="s">
        <v>401</v>
      </c>
      <c r="B39" s="112"/>
      <c r="C39" s="124"/>
    </row>
    <row r="40" spans="1:7" x14ac:dyDescent="0.25">
      <c r="A40" s="67" t="s">
        <v>385</v>
      </c>
      <c r="B40" s="113"/>
      <c r="C40" s="125"/>
    </row>
    <row r="41" spans="1:7" x14ac:dyDescent="0.25">
      <c r="A41" s="67" t="s">
        <v>386</v>
      </c>
      <c r="B41" s="113"/>
      <c r="C41" s="125"/>
      <c r="E41" s="1" t="s">
        <v>200</v>
      </c>
    </row>
    <row r="42" spans="1:7" x14ac:dyDescent="0.25">
      <c r="A42" s="67" t="s">
        <v>387</v>
      </c>
      <c r="B42" s="113"/>
      <c r="C42" s="125"/>
      <c r="E42" s="1" t="s">
        <v>198</v>
      </c>
    </row>
    <row r="43" spans="1:7" x14ac:dyDescent="0.25">
      <c r="A43" s="117" t="s">
        <v>402</v>
      </c>
      <c r="B43" s="118"/>
      <c r="C43" s="119"/>
      <c r="E43" s="1" t="s">
        <v>217</v>
      </c>
    </row>
    <row r="44" spans="1:7" x14ac:dyDescent="0.25">
      <c r="A44" s="126" t="s">
        <v>388</v>
      </c>
      <c r="B44" s="120"/>
      <c r="C44" s="127"/>
      <c r="E44" s="4" t="s">
        <v>195</v>
      </c>
      <c r="F44" s="42" t="s">
        <v>196</v>
      </c>
      <c r="G44" s="42" t="s">
        <v>197</v>
      </c>
    </row>
    <row r="45" spans="1:7" x14ac:dyDescent="0.25">
      <c r="A45" s="126" t="s">
        <v>389</v>
      </c>
      <c r="B45" s="120"/>
      <c r="C45" s="127"/>
      <c r="E45" s="3">
        <v>6.2</v>
      </c>
      <c r="F45" s="13">
        <f>(E45-$F$38)</f>
        <v>-0.76538461538461622</v>
      </c>
      <c r="G45" s="13">
        <f>F45^2</f>
        <v>0.58581360946745686</v>
      </c>
    </row>
    <row r="46" spans="1:7" x14ac:dyDescent="0.25">
      <c r="A46" s="126" t="s">
        <v>390</v>
      </c>
      <c r="B46" s="120"/>
      <c r="C46" s="127"/>
      <c r="E46" s="3">
        <v>8.4</v>
      </c>
      <c r="F46" s="13">
        <f t="shared" ref="F46:F57" si="1">(E46-$F$38)</f>
        <v>1.434615384615384</v>
      </c>
      <c r="G46" s="13">
        <f t="shared" ref="G46:G57" si="2">F46^2</f>
        <v>2.0581213017751461</v>
      </c>
    </row>
    <row r="47" spans="1:7" x14ac:dyDescent="0.25">
      <c r="A47" s="64" t="s">
        <v>403</v>
      </c>
      <c r="B47" s="62"/>
      <c r="C47" s="63"/>
      <c r="E47" s="3">
        <v>11</v>
      </c>
      <c r="F47" s="13">
        <f t="shared" si="1"/>
        <v>4.0346153846153836</v>
      </c>
      <c r="G47" s="13">
        <f t="shared" si="2"/>
        <v>16.27812130177514</v>
      </c>
    </row>
    <row r="48" spans="1:7" x14ac:dyDescent="0.25">
      <c r="A48" s="117" t="s">
        <v>404</v>
      </c>
      <c r="B48" s="118"/>
      <c r="C48" s="119"/>
      <c r="E48" s="3">
        <v>2.6</v>
      </c>
      <c r="F48" s="13">
        <f t="shared" si="1"/>
        <v>-4.3653846153846168</v>
      </c>
      <c r="G48" s="13">
        <f t="shared" si="2"/>
        <v>19.056582840236697</v>
      </c>
    </row>
    <row r="49" spans="1:9" x14ac:dyDescent="0.25">
      <c r="A49" s="126" t="s">
        <v>391</v>
      </c>
      <c r="B49" s="120"/>
      <c r="C49" s="127"/>
      <c r="E49" s="3">
        <v>9.1</v>
      </c>
      <c r="F49" s="13">
        <f t="shared" si="1"/>
        <v>2.1346153846153832</v>
      </c>
      <c r="G49" s="13">
        <f t="shared" si="2"/>
        <v>4.5565828402366808</v>
      </c>
    </row>
    <row r="50" spans="1:9" x14ac:dyDescent="0.25">
      <c r="A50" s="126" t="s">
        <v>392</v>
      </c>
      <c r="B50" s="120"/>
      <c r="C50" s="127"/>
      <c r="E50" s="3">
        <v>0</v>
      </c>
      <c r="F50" s="13">
        <f t="shared" si="1"/>
        <v>-6.9653846153846164</v>
      </c>
      <c r="G50" s="13">
        <f t="shared" si="2"/>
        <v>48.516582840236701</v>
      </c>
    </row>
    <row r="51" spans="1:9" x14ac:dyDescent="0.25">
      <c r="A51" s="126" t="s">
        <v>393</v>
      </c>
      <c r="B51" s="120"/>
      <c r="C51" s="127"/>
      <c r="E51" s="3">
        <v>8</v>
      </c>
      <c r="F51" s="13">
        <f t="shared" si="1"/>
        <v>1.0346153846153836</v>
      </c>
      <c r="G51" s="13">
        <f t="shared" si="2"/>
        <v>1.0704289940828382</v>
      </c>
    </row>
    <row r="52" spans="1:9" x14ac:dyDescent="0.25">
      <c r="A52" s="117" t="s">
        <v>405</v>
      </c>
      <c r="B52" s="118"/>
      <c r="C52" s="119"/>
      <c r="E52" s="3">
        <v>8.6</v>
      </c>
      <c r="F52" s="13">
        <f t="shared" si="1"/>
        <v>1.6346153846153832</v>
      </c>
      <c r="G52" s="13">
        <f t="shared" si="2"/>
        <v>2.6719674556212971</v>
      </c>
    </row>
    <row r="53" spans="1:9" x14ac:dyDescent="0.25">
      <c r="A53" s="117" t="s">
        <v>406</v>
      </c>
      <c r="B53" s="118"/>
      <c r="C53" s="119"/>
      <c r="E53" s="3">
        <v>3.9</v>
      </c>
      <c r="F53" s="13">
        <f t="shared" si="1"/>
        <v>-3.0653846153846165</v>
      </c>
      <c r="G53" s="13">
        <f t="shared" si="2"/>
        <v>9.3965828402366931</v>
      </c>
    </row>
    <row r="54" spans="1:9" x14ac:dyDescent="0.25">
      <c r="A54" s="117" t="s">
        <v>407</v>
      </c>
      <c r="B54" s="118"/>
      <c r="C54" s="119"/>
      <c r="E54" s="3">
        <v>6</v>
      </c>
      <c r="F54" s="13">
        <f t="shared" si="1"/>
        <v>-0.9653846153846164</v>
      </c>
      <c r="G54" s="13">
        <f t="shared" si="2"/>
        <v>0.93196745562130368</v>
      </c>
    </row>
    <row r="55" spans="1:9" x14ac:dyDescent="0.25">
      <c r="A55" s="121" t="s">
        <v>408</v>
      </c>
      <c r="B55" s="122"/>
      <c r="C55" s="123"/>
      <c r="E55" s="3">
        <v>5</v>
      </c>
      <c r="F55" s="13">
        <f t="shared" si="1"/>
        <v>-1.9653846153846164</v>
      </c>
      <c r="G55" s="13">
        <f t="shared" si="2"/>
        <v>3.8627366863905364</v>
      </c>
    </row>
    <row r="56" spans="1:9" x14ac:dyDescent="0.25">
      <c r="E56" s="3">
        <v>12</v>
      </c>
      <c r="F56" s="13">
        <f t="shared" si="1"/>
        <v>5.0346153846153836</v>
      </c>
      <c r="G56" s="13">
        <f t="shared" si="2"/>
        <v>25.347352071005908</v>
      </c>
    </row>
    <row r="57" spans="1:9" x14ac:dyDescent="0.25">
      <c r="E57" s="3">
        <v>9.75</v>
      </c>
      <c r="F57" s="13">
        <f t="shared" si="1"/>
        <v>2.7846153846153836</v>
      </c>
      <c r="G57" s="13">
        <f t="shared" si="2"/>
        <v>7.7540828402366806</v>
      </c>
    </row>
    <row r="59" spans="1:9" x14ac:dyDescent="0.25">
      <c r="E59" s="1" t="s">
        <v>201</v>
      </c>
      <c r="G59" s="13">
        <f>SUM(G45:G57)</f>
        <v>142.08692307692309</v>
      </c>
      <c r="I59" s="1" t="s">
        <v>218</v>
      </c>
    </row>
    <row r="60" spans="1:9" x14ac:dyDescent="0.25">
      <c r="E60" s="1" t="s">
        <v>206</v>
      </c>
      <c r="G60" s="13">
        <f>SQRT(G59)</f>
        <v>11.92002194112591</v>
      </c>
      <c r="I60" s="1" t="s">
        <v>203</v>
      </c>
    </row>
    <row r="61" spans="1:9" x14ac:dyDescent="0.25">
      <c r="E61" s="1" t="s">
        <v>207</v>
      </c>
      <c r="G61" s="13">
        <f>G59^(1/2)</f>
        <v>11.92002194112591</v>
      </c>
      <c r="I61" s="1"/>
    </row>
    <row r="62" spans="1:9" x14ac:dyDescent="0.25">
      <c r="E62" s="1" t="s">
        <v>202</v>
      </c>
      <c r="G62" s="13">
        <f>COUNT(G45:G57)</f>
        <v>13</v>
      </c>
      <c r="I62" s="1"/>
    </row>
    <row r="63" spans="1:9" x14ac:dyDescent="0.25">
      <c r="E63" s="1" t="s">
        <v>209</v>
      </c>
      <c r="G63" s="13">
        <f>SQRT(G59/G62)</f>
        <v>3.3060192548757894</v>
      </c>
      <c r="I63" s="1" t="s">
        <v>211</v>
      </c>
    </row>
    <row r="64" spans="1:9" x14ac:dyDescent="0.25">
      <c r="E64" s="1" t="s">
        <v>209</v>
      </c>
      <c r="G64" s="13">
        <f>_xlfn.STDEV.P(E45:E57)</f>
        <v>3.3060192548757885</v>
      </c>
      <c r="I64" s="1" t="s">
        <v>208</v>
      </c>
    </row>
    <row r="65" spans="5:12" x14ac:dyDescent="0.25">
      <c r="E65" s="1" t="s">
        <v>219</v>
      </c>
    </row>
    <row r="66" spans="5:12" x14ac:dyDescent="0.25">
      <c r="E66" s="1" t="s">
        <v>210</v>
      </c>
    </row>
    <row r="68" spans="5:12" x14ac:dyDescent="0.25">
      <c r="K68" s="1" t="s">
        <v>506</v>
      </c>
    </row>
    <row r="69" spans="5:12" x14ac:dyDescent="0.25">
      <c r="E69" s="10" t="s">
        <v>212</v>
      </c>
      <c r="G69" s="8" t="s">
        <v>27</v>
      </c>
      <c r="H69" s="8" t="s">
        <v>154</v>
      </c>
      <c r="I69" s="8" t="s">
        <v>202</v>
      </c>
      <c r="K69" s="1" t="s">
        <v>213</v>
      </c>
    </row>
    <row r="70" spans="5:12" x14ac:dyDescent="0.25">
      <c r="E70" s="3">
        <v>39</v>
      </c>
      <c r="G70" s="13">
        <f>SUM(E70:E2262)</f>
        <v>130999</v>
      </c>
      <c r="H70" s="13">
        <f>AVERAGE(E70:E2262)</f>
        <v>59.735066119471043</v>
      </c>
      <c r="I70" s="13">
        <f>COUNT(E70:E2262)</f>
        <v>2193</v>
      </c>
      <c r="K70" s="1" t="s">
        <v>833</v>
      </c>
    </row>
    <row r="71" spans="5:12" x14ac:dyDescent="0.25">
      <c r="E71" s="3">
        <v>79</v>
      </c>
      <c r="K71" s="167" t="s">
        <v>834</v>
      </c>
    </row>
    <row r="72" spans="5:12" x14ac:dyDescent="0.25">
      <c r="E72" s="3">
        <v>83</v>
      </c>
      <c r="K72" s="1" t="s">
        <v>832</v>
      </c>
    </row>
    <row r="73" spans="5:12" x14ac:dyDescent="0.25">
      <c r="E73" s="3">
        <v>62</v>
      </c>
      <c r="G73" s="39" t="s">
        <v>156</v>
      </c>
      <c r="H73" s="10" t="s">
        <v>27</v>
      </c>
      <c r="K73" s="1" t="s">
        <v>224</v>
      </c>
    </row>
    <row r="74" spans="5:12" x14ac:dyDescent="0.25">
      <c r="E74" s="3">
        <v>81</v>
      </c>
      <c r="G74" s="3" t="s">
        <v>233</v>
      </c>
      <c r="H74" s="13">
        <f>COUNTIF(E70:E2262,G74)</f>
        <v>79</v>
      </c>
      <c r="K74" s="1" t="s">
        <v>232</v>
      </c>
    </row>
    <row r="75" spans="5:12" x14ac:dyDescent="0.25">
      <c r="E75" s="3">
        <v>73</v>
      </c>
      <c r="K75" s="1" t="s">
        <v>237</v>
      </c>
    </row>
    <row r="76" spans="5:12" x14ac:dyDescent="0.25">
      <c r="E76" s="3">
        <v>41</v>
      </c>
      <c r="G76" s="39" t="s">
        <v>221</v>
      </c>
      <c r="H76" s="39" t="s">
        <v>220</v>
      </c>
      <c r="I76" s="10" t="s">
        <v>27</v>
      </c>
    </row>
    <row r="77" spans="5:12" x14ac:dyDescent="0.25">
      <c r="E77" s="3">
        <v>83</v>
      </c>
      <c r="G77" s="3" t="s">
        <v>235</v>
      </c>
      <c r="H77" s="3" t="s">
        <v>236</v>
      </c>
      <c r="I77" s="13">
        <f>COUNTIFS(E70:E2262,G77,E70:E2262,H77)</f>
        <v>412</v>
      </c>
      <c r="K77" s="1" t="s">
        <v>238</v>
      </c>
    </row>
    <row r="78" spans="5:12" x14ac:dyDescent="0.25">
      <c r="E78" s="3">
        <v>71</v>
      </c>
    </row>
    <row r="79" spans="5:12" ht="30" x14ac:dyDescent="0.25">
      <c r="E79" s="3">
        <v>36</v>
      </c>
      <c r="G79" s="31" t="s">
        <v>222</v>
      </c>
      <c r="H79" s="31" t="s">
        <v>221</v>
      </c>
      <c r="I79" s="31" t="s">
        <v>220</v>
      </c>
      <c r="J79" s="31" t="s">
        <v>223</v>
      </c>
      <c r="L79" s="1" t="s">
        <v>234</v>
      </c>
    </row>
    <row r="80" spans="5:12" x14ac:dyDescent="0.25">
      <c r="E80" s="3">
        <v>71</v>
      </c>
      <c r="G80" s="3" t="str">
        <f>H80&amp;" &lt;= Score &lt; "&amp;I80</f>
        <v>0 &lt;= Score &lt; 10</v>
      </c>
      <c r="H80" s="3">
        <v>0</v>
      </c>
      <c r="I80" s="3">
        <f>H80+10</f>
        <v>10</v>
      </c>
      <c r="J80" s="13">
        <f>COUNTIFS($E$70:$E$2262,"&gt;="&amp;$H80,$E$70:$E$2262,"&lt;"&amp;$I80)</f>
        <v>71</v>
      </c>
      <c r="L80" s="52" t="s">
        <v>239</v>
      </c>
    </row>
    <row r="81" spans="5:13" x14ac:dyDescent="0.25">
      <c r="E81" s="3">
        <v>37</v>
      </c>
      <c r="G81" s="3" t="str">
        <f t="shared" ref="G81:G90" si="3">H81&amp;" &lt;= Score &lt; "&amp;I81</f>
        <v>10 &lt;= Score &lt; 20</v>
      </c>
      <c r="H81" s="3">
        <f>I80</f>
        <v>10</v>
      </c>
      <c r="I81" s="3">
        <f>H81+10</f>
        <v>20</v>
      </c>
      <c r="J81" s="13">
        <f t="shared" ref="J81:J90" si="4">COUNTIFS($E$70:$E$2262,"&gt;="&amp;$H81,$E$70:$E$2262,"&lt;"&amp;$I81)</f>
        <v>61</v>
      </c>
    </row>
    <row r="82" spans="5:13" x14ac:dyDescent="0.25">
      <c r="E82" s="3">
        <v>62</v>
      </c>
      <c r="G82" s="3" t="str">
        <f t="shared" si="3"/>
        <v>20 &lt;= Score &lt; 30</v>
      </c>
      <c r="H82" s="3">
        <f t="shared" ref="H82:H90" si="5">I81</f>
        <v>20</v>
      </c>
      <c r="I82" s="3">
        <f t="shared" ref="I82:I90" si="6">H82+10</f>
        <v>30</v>
      </c>
      <c r="J82" s="13">
        <f t="shared" si="4"/>
        <v>72</v>
      </c>
    </row>
    <row r="83" spans="5:13" x14ac:dyDescent="0.25">
      <c r="E83" s="3">
        <v>78</v>
      </c>
      <c r="G83" s="3" t="str">
        <f t="shared" si="3"/>
        <v>30 &lt;= Score &lt; 40</v>
      </c>
      <c r="H83" s="3">
        <f t="shared" si="5"/>
        <v>30</v>
      </c>
      <c r="I83" s="3">
        <f t="shared" si="6"/>
        <v>40</v>
      </c>
      <c r="J83" s="13">
        <f t="shared" si="4"/>
        <v>183</v>
      </c>
    </row>
    <row r="84" spans="5:13" x14ac:dyDescent="0.25">
      <c r="E84" s="3">
        <v>10</v>
      </c>
      <c r="G84" s="3" t="str">
        <f t="shared" si="3"/>
        <v>40 &lt;= Score &lt; 50</v>
      </c>
      <c r="H84" s="3">
        <f t="shared" si="5"/>
        <v>40</v>
      </c>
      <c r="I84" s="3">
        <f t="shared" si="6"/>
        <v>50</v>
      </c>
      <c r="J84" s="13">
        <f t="shared" si="4"/>
        <v>219</v>
      </c>
    </row>
    <row r="85" spans="5:13" x14ac:dyDescent="0.25">
      <c r="E85" s="3">
        <v>71</v>
      </c>
      <c r="G85" s="3" t="str">
        <f t="shared" si="3"/>
        <v>50 &lt;= Score &lt; 60</v>
      </c>
      <c r="H85" s="3">
        <f t="shared" si="5"/>
        <v>50</v>
      </c>
      <c r="I85" s="3">
        <f t="shared" si="6"/>
        <v>60</v>
      </c>
      <c r="J85" s="13">
        <f t="shared" si="4"/>
        <v>247</v>
      </c>
    </row>
    <row r="86" spans="5:13" x14ac:dyDescent="0.25">
      <c r="E86" s="3">
        <v>50</v>
      </c>
      <c r="G86" s="3" t="str">
        <f t="shared" si="3"/>
        <v>60 &lt;= Score &lt; 70</v>
      </c>
      <c r="H86" s="3">
        <f t="shared" si="5"/>
        <v>60</v>
      </c>
      <c r="I86" s="3">
        <f t="shared" si="6"/>
        <v>70</v>
      </c>
      <c r="J86" s="13">
        <f t="shared" si="4"/>
        <v>475</v>
      </c>
    </row>
    <row r="87" spans="5:13" x14ac:dyDescent="0.25">
      <c r="E87" s="3">
        <v>62</v>
      </c>
      <c r="G87" s="3" t="str">
        <f t="shared" si="3"/>
        <v>70 &lt;= Score &lt; 80</v>
      </c>
      <c r="H87" s="3">
        <f t="shared" si="5"/>
        <v>70</v>
      </c>
      <c r="I87" s="3">
        <f t="shared" si="6"/>
        <v>80</v>
      </c>
      <c r="J87" s="13">
        <f t="shared" si="4"/>
        <v>582</v>
      </c>
    </row>
    <row r="88" spans="5:13" x14ac:dyDescent="0.25">
      <c r="E88" s="3">
        <v>54</v>
      </c>
      <c r="G88" s="3" t="str">
        <f t="shared" si="3"/>
        <v>80 &lt;= Score &lt; 90</v>
      </c>
      <c r="H88" s="3">
        <f t="shared" si="5"/>
        <v>80</v>
      </c>
      <c r="I88" s="3">
        <f t="shared" si="6"/>
        <v>90</v>
      </c>
      <c r="J88" s="13">
        <f t="shared" si="4"/>
        <v>194</v>
      </c>
    </row>
    <row r="89" spans="5:13" x14ac:dyDescent="0.25">
      <c r="E89" s="3">
        <v>64</v>
      </c>
      <c r="G89" s="3" t="str">
        <f t="shared" si="3"/>
        <v>90 &lt;= Score &lt; 100</v>
      </c>
      <c r="H89" s="3">
        <f t="shared" si="5"/>
        <v>90</v>
      </c>
      <c r="I89" s="3">
        <f t="shared" si="6"/>
        <v>100</v>
      </c>
      <c r="J89" s="13">
        <f t="shared" si="4"/>
        <v>81</v>
      </c>
    </row>
    <row r="90" spans="5:13" x14ac:dyDescent="0.25">
      <c r="E90" s="3">
        <v>81</v>
      </c>
      <c r="G90" s="3" t="str">
        <f t="shared" si="3"/>
        <v>100 &lt;= Score &lt; 110</v>
      </c>
      <c r="H90" s="3">
        <f t="shared" si="5"/>
        <v>100</v>
      </c>
      <c r="I90" s="3">
        <f t="shared" si="6"/>
        <v>110</v>
      </c>
      <c r="J90" s="13">
        <f t="shared" si="4"/>
        <v>8</v>
      </c>
    </row>
    <row r="91" spans="5:13" x14ac:dyDescent="0.25">
      <c r="E91" s="3">
        <v>66</v>
      </c>
    </row>
    <row r="92" spans="5:13" x14ac:dyDescent="0.25">
      <c r="E92" s="3">
        <v>80</v>
      </c>
    </row>
    <row r="93" spans="5:13" x14ac:dyDescent="0.25">
      <c r="E93" s="3">
        <v>64</v>
      </c>
      <c r="L93" s="102" t="s">
        <v>409</v>
      </c>
      <c r="M93" s="81"/>
    </row>
    <row r="94" spans="5:13" x14ac:dyDescent="0.25">
      <c r="E94" s="3">
        <v>15</v>
      </c>
      <c r="L94" s="109" t="s">
        <v>631</v>
      </c>
      <c r="M94" s="109" t="s">
        <v>410</v>
      </c>
    </row>
    <row r="95" spans="5:13" x14ac:dyDescent="0.25">
      <c r="E95" s="3">
        <v>41</v>
      </c>
      <c r="L95" s="2" t="s">
        <v>412</v>
      </c>
      <c r="M95" s="2" t="s">
        <v>411</v>
      </c>
    </row>
    <row r="96" spans="5:13" x14ac:dyDescent="0.25">
      <c r="E96" s="3">
        <v>33</v>
      </c>
      <c r="L96" s="109" t="s">
        <v>413</v>
      </c>
      <c r="M96" s="109" t="s">
        <v>414</v>
      </c>
    </row>
    <row r="97" spans="5:15" x14ac:dyDescent="0.25">
      <c r="E97" s="3">
        <v>69</v>
      </c>
      <c r="L97" s="109" t="s">
        <v>415</v>
      </c>
      <c r="M97" s="2" t="s">
        <v>416</v>
      </c>
    </row>
    <row r="98" spans="5:15" x14ac:dyDescent="0.25">
      <c r="E98" s="3">
        <v>40</v>
      </c>
    </row>
    <row r="99" spans="5:15" x14ac:dyDescent="0.25">
      <c r="E99" s="3">
        <v>67</v>
      </c>
      <c r="G99" s="110" t="s">
        <v>505</v>
      </c>
      <c r="H99" s="108"/>
      <c r="I99" s="108"/>
      <c r="L99" s="102" t="s">
        <v>384</v>
      </c>
      <c r="M99" s="81"/>
      <c r="N99" s="102"/>
      <c r="O99" s="81"/>
    </row>
    <row r="100" spans="5:15" ht="30" x14ac:dyDescent="0.25">
      <c r="E100" s="3">
        <v>70</v>
      </c>
      <c r="G100" s="4" t="s">
        <v>418</v>
      </c>
      <c r="H100" s="4" t="s">
        <v>333</v>
      </c>
      <c r="I100" s="130" t="s">
        <v>419</v>
      </c>
      <c r="J100" s="130" t="s">
        <v>420</v>
      </c>
      <c r="L100" s="46" t="s">
        <v>394</v>
      </c>
      <c r="M100" s="129"/>
      <c r="N100" s="129"/>
      <c r="O100" s="47"/>
    </row>
    <row r="101" spans="5:15" x14ac:dyDescent="0.25">
      <c r="E101" s="3">
        <v>87</v>
      </c>
      <c r="G101" s="131">
        <v>41545</v>
      </c>
      <c r="H101" s="131">
        <v>41548</v>
      </c>
      <c r="I101" s="53">
        <v>6</v>
      </c>
      <c r="J101" s="41" t="b">
        <f>I101&gt;H101-G101+1</f>
        <v>1</v>
      </c>
      <c r="L101" s="46" t="s">
        <v>417</v>
      </c>
      <c r="M101" s="129"/>
      <c r="N101" s="129"/>
      <c r="O101" s="47"/>
    </row>
    <row r="102" spans="5:15" x14ac:dyDescent="0.25">
      <c r="E102" s="3">
        <v>25</v>
      </c>
      <c r="L102" s="46" t="s">
        <v>395</v>
      </c>
      <c r="M102" s="129"/>
      <c r="N102" s="129"/>
      <c r="O102" s="47"/>
    </row>
    <row r="103" spans="5:15" x14ac:dyDescent="0.25">
      <c r="E103" s="3">
        <v>2</v>
      </c>
      <c r="G103" s="1" t="s">
        <v>421</v>
      </c>
      <c r="L103" s="46" t="s">
        <v>396</v>
      </c>
      <c r="M103" s="129"/>
      <c r="N103" s="129"/>
      <c r="O103" s="47"/>
    </row>
    <row r="104" spans="5:15" x14ac:dyDescent="0.25">
      <c r="E104" s="3">
        <v>63</v>
      </c>
      <c r="L104" s="46" t="s">
        <v>397</v>
      </c>
      <c r="M104" s="129"/>
      <c r="N104" s="129"/>
      <c r="O104" s="47"/>
    </row>
    <row r="105" spans="5:15" x14ac:dyDescent="0.25">
      <c r="E105" s="3">
        <v>63</v>
      </c>
      <c r="L105" s="46" t="s">
        <v>398</v>
      </c>
      <c r="M105" s="129"/>
      <c r="N105" s="129"/>
      <c r="O105" s="47"/>
    </row>
    <row r="106" spans="5:15" x14ac:dyDescent="0.25">
      <c r="E106" s="3">
        <v>67</v>
      </c>
      <c r="L106" s="46" t="s">
        <v>399</v>
      </c>
      <c r="M106" s="129"/>
      <c r="N106" s="129"/>
      <c r="O106" s="47"/>
    </row>
    <row r="107" spans="5:15" x14ac:dyDescent="0.25">
      <c r="E107" s="3">
        <v>66</v>
      </c>
    </row>
    <row r="108" spans="5:15" x14ac:dyDescent="0.25">
      <c r="E108" s="3">
        <v>60</v>
      </c>
    </row>
    <row r="109" spans="5:15" x14ac:dyDescent="0.25">
      <c r="E109" s="3">
        <v>63</v>
      </c>
    </row>
    <row r="110" spans="5:15" x14ac:dyDescent="0.25">
      <c r="E110" s="3">
        <v>37</v>
      </c>
    </row>
    <row r="111" spans="5:15" x14ac:dyDescent="0.25">
      <c r="E111" s="3">
        <v>62</v>
      </c>
    </row>
    <row r="112" spans="5:15" x14ac:dyDescent="0.25">
      <c r="E112" s="3">
        <v>31</v>
      </c>
    </row>
    <row r="113" spans="5:5" x14ac:dyDescent="0.25">
      <c r="E113" s="3">
        <v>46</v>
      </c>
    </row>
    <row r="114" spans="5:5" x14ac:dyDescent="0.25">
      <c r="E114" s="3">
        <v>75</v>
      </c>
    </row>
    <row r="115" spans="5:5" x14ac:dyDescent="0.25">
      <c r="E115" s="3">
        <v>73</v>
      </c>
    </row>
    <row r="116" spans="5:5" x14ac:dyDescent="0.25">
      <c r="E116" s="3">
        <v>62</v>
      </c>
    </row>
    <row r="117" spans="5:5" x14ac:dyDescent="0.25">
      <c r="E117" s="3">
        <v>13</v>
      </c>
    </row>
    <row r="118" spans="5:5" x14ac:dyDescent="0.25">
      <c r="E118" s="3">
        <v>82</v>
      </c>
    </row>
    <row r="119" spans="5:5" x14ac:dyDescent="0.25">
      <c r="E119" s="3">
        <v>44</v>
      </c>
    </row>
    <row r="120" spans="5:5" x14ac:dyDescent="0.25">
      <c r="E120" s="3">
        <v>71</v>
      </c>
    </row>
    <row r="121" spans="5:5" x14ac:dyDescent="0.25">
      <c r="E121" s="3">
        <v>58</v>
      </c>
    </row>
    <row r="122" spans="5:5" x14ac:dyDescent="0.25">
      <c r="E122" s="3">
        <v>95</v>
      </c>
    </row>
    <row r="123" spans="5:5" x14ac:dyDescent="0.25">
      <c r="E123" s="3">
        <v>78</v>
      </c>
    </row>
    <row r="124" spans="5:5" x14ac:dyDescent="0.25">
      <c r="E124" s="3">
        <v>68</v>
      </c>
    </row>
    <row r="125" spans="5:5" x14ac:dyDescent="0.25">
      <c r="E125" s="3">
        <v>68</v>
      </c>
    </row>
    <row r="126" spans="5:5" x14ac:dyDescent="0.25">
      <c r="E126" s="3">
        <v>52</v>
      </c>
    </row>
    <row r="127" spans="5:5" x14ac:dyDescent="0.25">
      <c r="E127" s="3">
        <v>67</v>
      </c>
    </row>
    <row r="128" spans="5:5" x14ac:dyDescent="0.25">
      <c r="E128" s="3">
        <v>30</v>
      </c>
    </row>
    <row r="129" spans="5:5" x14ac:dyDescent="0.25">
      <c r="E129" s="3">
        <v>71</v>
      </c>
    </row>
    <row r="130" spans="5:5" x14ac:dyDescent="0.25">
      <c r="E130" s="3">
        <v>96</v>
      </c>
    </row>
    <row r="131" spans="5:5" x14ac:dyDescent="0.25">
      <c r="E131" s="3">
        <v>67</v>
      </c>
    </row>
    <row r="132" spans="5:5" x14ac:dyDescent="0.25">
      <c r="E132" s="3">
        <v>72</v>
      </c>
    </row>
    <row r="133" spans="5:5" x14ac:dyDescent="0.25">
      <c r="E133" s="3">
        <v>53</v>
      </c>
    </row>
    <row r="134" spans="5:5" x14ac:dyDescent="0.25">
      <c r="E134" s="3">
        <v>82</v>
      </c>
    </row>
    <row r="135" spans="5:5" x14ac:dyDescent="0.25">
      <c r="E135" s="3">
        <v>56</v>
      </c>
    </row>
    <row r="136" spans="5:5" x14ac:dyDescent="0.25">
      <c r="E136" s="3">
        <v>54</v>
      </c>
    </row>
    <row r="137" spans="5:5" x14ac:dyDescent="0.25">
      <c r="E137" s="3">
        <v>42</v>
      </c>
    </row>
    <row r="138" spans="5:5" x14ac:dyDescent="0.25">
      <c r="E138" s="3">
        <v>73</v>
      </c>
    </row>
    <row r="139" spans="5:5" x14ac:dyDescent="0.25">
      <c r="E139" s="3">
        <v>66</v>
      </c>
    </row>
    <row r="140" spans="5:5" x14ac:dyDescent="0.25">
      <c r="E140" s="3">
        <v>41</v>
      </c>
    </row>
    <row r="141" spans="5:5" x14ac:dyDescent="0.25">
      <c r="E141" s="3">
        <v>92</v>
      </c>
    </row>
    <row r="142" spans="5:5" x14ac:dyDescent="0.25">
      <c r="E142" s="3">
        <v>72</v>
      </c>
    </row>
    <row r="143" spans="5:5" x14ac:dyDescent="0.25">
      <c r="E143" s="3">
        <v>31</v>
      </c>
    </row>
    <row r="144" spans="5:5" x14ac:dyDescent="0.25">
      <c r="E144" s="3">
        <v>73</v>
      </c>
    </row>
    <row r="145" spans="5:5" x14ac:dyDescent="0.25">
      <c r="E145" s="3">
        <v>71</v>
      </c>
    </row>
    <row r="146" spans="5:5" x14ac:dyDescent="0.25">
      <c r="E146" s="3">
        <v>68</v>
      </c>
    </row>
    <row r="147" spans="5:5" x14ac:dyDescent="0.25">
      <c r="E147" s="3">
        <v>97</v>
      </c>
    </row>
    <row r="148" spans="5:5" x14ac:dyDescent="0.25">
      <c r="E148" s="3">
        <v>38</v>
      </c>
    </row>
    <row r="149" spans="5:5" x14ac:dyDescent="0.25">
      <c r="E149" s="3">
        <v>57</v>
      </c>
    </row>
    <row r="150" spans="5:5" x14ac:dyDescent="0.25">
      <c r="E150" s="3">
        <v>75</v>
      </c>
    </row>
    <row r="151" spans="5:5" x14ac:dyDescent="0.25">
      <c r="E151" s="3">
        <v>61</v>
      </c>
    </row>
    <row r="152" spans="5:5" x14ac:dyDescent="0.25">
      <c r="E152" s="3">
        <v>4</v>
      </c>
    </row>
    <row r="153" spans="5:5" x14ac:dyDescent="0.25">
      <c r="E153" s="3">
        <v>60</v>
      </c>
    </row>
    <row r="154" spans="5:5" x14ac:dyDescent="0.25">
      <c r="E154" s="3">
        <v>81</v>
      </c>
    </row>
    <row r="155" spans="5:5" x14ac:dyDescent="0.25">
      <c r="E155" s="3">
        <v>73</v>
      </c>
    </row>
    <row r="156" spans="5:5" x14ac:dyDescent="0.25">
      <c r="E156" s="3">
        <v>75</v>
      </c>
    </row>
    <row r="157" spans="5:5" x14ac:dyDescent="0.25">
      <c r="E157" s="3">
        <v>52</v>
      </c>
    </row>
    <row r="158" spans="5:5" x14ac:dyDescent="0.25">
      <c r="E158" s="3">
        <v>68</v>
      </c>
    </row>
    <row r="159" spans="5:5" x14ac:dyDescent="0.25">
      <c r="E159" s="3">
        <v>82</v>
      </c>
    </row>
    <row r="160" spans="5:5" x14ac:dyDescent="0.25">
      <c r="E160" s="3">
        <v>61</v>
      </c>
    </row>
    <row r="161" spans="5:5" x14ac:dyDescent="0.25">
      <c r="E161" s="3">
        <v>66</v>
      </c>
    </row>
    <row r="162" spans="5:5" x14ac:dyDescent="0.25">
      <c r="E162" s="3">
        <v>77</v>
      </c>
    </row>
    <row r="163" spans="5:5" x14ac:dyDescent="0.25">
      <c r="E163" s="3">
        <v>49</v>
      </c>
    </row>
    <row r="164" spans="5:5" x14ac:dyDescent="0.25">
      <c r="E164" s="3">
        <v>70</v>
      </c>
    </row>
    <row r="165" spans="5:5" x14ac:dyDescent="0.25">
      <c r="E165" s="3">
        <v>59</v>
      </c>
    </row>
    <row r="166" spans="5:5" x14ac:dyDescent="0.25">
      <c r="E166" s="3">
        <v>36</v>
      </c>
    </row>
    <row r="167" spans="5:5" x14ac:dyDescent="0.25">
      <c r="E167" s="3">
        <v>70</v>
      </c>
    </row>
    <row r="168" spans="5:5" x14ac:dyDescent="0.25">
      <c r="E168" s="3">
        <v>47</v>
      </c>
    </row>
    <row r="169" spans="5:5" x14ac:dyDescent="0.25">
      <c r="E169" s="3">
        <v>56</v>
      </c>
    </row>
    <row r="170" spans="5:5" x14ac:dyDescent="0.25">
      <c r="E170" s="3">
        <v>48</v>
      </c>
    </row>
    <row r="171" spans="5:5" x14ac:dyDescent="0.25">
      <c r="E171" s="3">
        <v>94</v>
      </c>
    </row>
    <row r="172" spans="5:5" x14ac:dyDescent="0.25">
      <c r="E172" s="3">
        <v>39</v>
      </c>
    </row>
    <row r="173" spans="5:5" x14ac:dyDescent="0.25">
      <c r="E173" s="3">
        <v>70</v>
      </c>
    </row>
    <row r="174" spans="5:5" x14ac:dyDescent="0.25">
      <c r="E174" s="3">
        <v>70</v>
      </c>
    </row>
    <row r="175" spans="5:5" x14ac:dyDescent="0.25">
      <c r="E175" s="3">
        <v>55</v>
      </c>
    </row>
    <row r="176" spans="5:5" x14ac:dyDescent="0.25">
      <c r="E176" s="3">
        <v>75</v>
      </c>
    </row>
    <row r="177" spans="5:5" x14ac:dyDescent="0.25">
      <c r="E177" s="3">
        <v>28</v>
      </c>
    </row>
    <row r="178" spans="5:5" x14ac:dyDescent="0.25">
      <c r="E178" s="3">
        <v>37</v>
      </c>
    </row>
    <row r="179" spans="5:5" x14ac:dyDescent="0.25">
      <c r="E179" s="3">
        <v>39</v>
      </c>
    </row>
    <row r="180" spans="5:5" x14ac:dyDescent="0.25">
      <c r="E180" s="3">
        <v>82</v>
      </c>
    </row>
    <row r="181" spans="5:5" x14ac:dyDescent="0.25">
      <c r="E181" s="3">
        <v>75</v>
      </c>
    </row>
    <row r="182" spans="5:5" x14ac:dyDescent="0.25">
      <c r="E182" s="3">
        <v>40</v>
      </c>
    </row>
    <row r="183" spans="5:5" x14ac:dyDescent="0.25">
      <c r="E183" s="3">
        <v>61</v>
      </c>
    </row>
    <row r="184" spans="5:5" x14ac:dyDescent="0.25">
      <c r="E184" s="3">
        <v>74</v>
      </c>
    </row>
    <row r="185" spans="5:5" x14ac:dyDescent="0.25">
      <c r="E185" s="3">
        <v>47</v>
      </c>
    </row>
    <row r="186" spans="5:5" x14ac:dyDescent="0.25">
      <c r="E186" s="3">
        <v>67</v>
      </c>
    </row>
    <row r="187" spans="5:5" x14ac:dyDescent="0.25">
      <c r="E187" s="3">
        <v>69</v>
      </c>
    </row>
    <row r="188" spans="5:5" x14ac:dyDescent="0.25">
      <c r="E188" s="3">
        <v>76</v>
      </c>
    </row>
    <row r="189" spans="5:5" x14ac:dyDescent="0.25">
      <c r="E189" s="3">
        <v>47</v>
      </c>
    </row>
    <row r="190" spans="5:5" x14ac:dyDescent="0.25">
      <c r="E190" s="3">
        <v>7</v>
      </c>
    </row>
    <row r="191" spans="5:5" x14ac:dyDescent="0.25">
      <c r="E191" s="3">
        <v>47</v>
      </c>
    </row>
    <row r="192" spans="5:5" x14ac:dyDescent="0.25">
      <c r="E192" s="3">
        <v>68</v>
      </c>
    </row>
    <row r="193" spans="5:5" x14ac:dyDescent="0.25">
      <c r="E193" s="3">
        <v>71</v>
      </c>
    </row>
    <row r="194" spans="5:5" x14ac:dyDescent="0.25">
      <c r="E194" s="3">
        <v>75</v>
      </c>
    </row>
    <row r="195" spans="5:5" x14ac:dyDescent="0.25">
      <c r="E195" s="3">
        <v>55</v>
      </c>
    </row>
    <row r="196" spans="5:5" x14ac:dyDescent="0.25">
      <c r="E196" s="3">
        <v>35</v>
      </c>
    </row>
    <row r="197" spans="5:5" x14ac:dyDescent="0.25">
      <c r="E197" s="3">
        <v>66</v>
      </c>
    </row>
    <row r="198" spans="5:5" x14ac:dyDescent="0.25">
      <c r="E198" s="3">
        <v>43</v>
      </c>
    </row>
    <row r="199" spans="5:5" x14ac:dyDescent="0.25">
      <c r="E199" s="3">
        <v>64</v>
      </c>
    </row>
    <row r="200" spans="5:5" x14ac:dyDescent="0.25">
      <c r="E200" s="3">
        <v>80</v>
      </c>
    </row>
    <row r="201" spans="5:5" x14ac:dyDescent="0.25">
      <c r="E201" s="3">
        <v>59</v>
      </c>
    </row>
    <row r="202" spans="5:5" x14ac:dyDescent="0.25">
      <c r="E202" s="3">
        <v>0</v>
      </c>
    </row>
    <row r="203" spans="5:5" x14ac:dyDescent="0.25">
      <c r="E203" s="3">
        <v>51</v>
      </c>
    </row>
    <row r="204" spans="5:5" x14ac:dyDescent="0.25">
      <c r="E204" s="3">
        <v>46</v>
      </c>
    </row>
    <row r="205" spans="5:5" x14ac:dyDescent="0.25">
      <c r="E205" s="3">
        <v>69</v>
      </c>
    </row>
    <row r="206" spans="5:5" x14ac:dyDescent="0.25">
      <c r="E206" s="3">
        <v>100</v>
      </c>
    </row>
    <row r="207" spans="5:5" x14ac:dyDescent="0.25">
      <c r="E207" s="3">
        <v>67</v>
      </c>
    </row>
    <row r="208" spans="5:5" x14ac:dyDescent="0.25">
      <c r="E208" s="3">
        <v>66</v>
      </c>
    </row>
    <row r="209" spans="5:5" x14ac:dyDescent="0.25">
      <c r="E209" s="3">
        <v>72</v>
      </c>
    </row>
    <row r="210" spans="5:5" x14ac:dyDescent="0.25">
      <c r="E210" s="3">
        <v>88</v>
      </c>
    </row>
    <row r="211" spans="5:5" x14ac:dyDescent="0.25">
      <c r="E211" s="3">
        <v>54</v>
      </c>
    </row>
    <row r="212" spans="5:5" x14ac:dyDescent="0.25">
      <c r="E212" s="3">
        <v>58</v>
      </c>
    </row>
    <row r="213" spans="5:5" x14ac:dyDescent="0.25">
      <c r="E213" s="3">
        <v>63</v>
      </c>
    </row>
    <row r="214" spans="5:5" x14ac:dyDescent="0.25">
      <c r="E214" s="3">
        <v>60</v>
      </c>
    </row>
    <row r="215" spans="5:5" x14ac:dyDescent="0.25">
      <c r="E215" s="3">
        <v>66</v>
      </c>
    </row>
    <row r="216" spans="5:5" x14ac:dyDescent="0.25">
      <c r="E216" s="3">
        <v>64</v>
      </c>
    </row>
    <row r="217" spans="5:5" x14ac:dyDescent="0.25">
      <c r="E217" s="3">
        <v>74</v>
      </c>
    </row>
    <row r="218" spans="5:5" x14ac:dyDescent="0.25">
      <c r="E218" s="3">
        <v>74</v>
      </c>
    </row>
    <row r="219" spans="5:5" x14ac:dyDescent="0.25">
      <c r="E219" s="3">
        <v>75</v>
      </c>
    </row>
    <row r="220" spans="5:5" x14ac:dyDescent="0.25">
      <c r="E220" s="3">
        <v>30</v>
      </c>
    </row>
    <row r="221" spans="5:5" x14ac:dyDescent="0.25">
      <c r="E221" s="3">
        <v>50</v>
      </c>
    </row>
    <row r="222" spans="5:5" x14ac:dyDescent="0.25">
      <c r="E222" s="3">
        <v>76</v>
      </c>
    </row>
    <row r="223" spans="5:5" x14ac:dyDescent="0.25">
      <c r="E223" s="3">
        <v>54</v>
      </c>
    </row>
    <row r="224" spans="5:5" x14ac:dyDescent="0.25">
      <c r="E224" s="3">
        <v>63</v>
      </c>
    </row>
    <row r="225" spans="5:5" x14ac:dyDescent="0.25">
      <c r="E225" s="3">
        <v>67</v>
      </c>
    </row>
    <row r="226" spans="5:5" x14ac:dyDescent="0.25">
      <c r="E226" s="3">
        <v>54</v>
      </c>
    </row>
    <row r="227" spans="5:5" x14ac:dyDescent="0.25">
      <c r="E227" s="3">
        <v>41</v>
      </c>
    </row>
    <row r="228" spans="5:5" x14ac:dyDescent="0.25">
      <c r="E228" s="3">
        <v>47</v>
      </c>
    </row>
    <row r="229" spans="5:5" x14ac:dyDescent="0.25">
      <c r="E229" s="3">
        <v>47</v>
      </c>
    </row>
    <row r="230" spans="5:5" x14ac:dyDescent="0.25">
      <c r="E230" s="3">
        <v>77</v>
      </c>
    </row>
    <row r="231" spans="5:5" x14ac:dyDescent="0.25">
      <c r="E231" s="3">
        <v>71</v>
      </c>
    </row>
    <row r="232" spans="5:5" x14ac:dyDescent="0.25">
      <c r="E232" s="3">
        <v>36</v>
      </c>
    </row>
    <row r="233" spans="5:5" x14ac:dyDescent="0.25">
      <c r="E233" s="3">
        <v>80</v>
      </c>
    </row>
    <row r="234" spans="5:5" x14ac:dyDescent="0.25">
      <c r="E234" s="3">
        <v>81</v>
      </c>
    </row>
    <row r="235" spans="5:5" x14ac:dyDescent="0.25">
      <c r="E235" s="3">
        <v>78</v>
      </c>
    </row>
    <row r="236" spans="5:5" x14ac:dyDescent="0.25">
      <c r="E236" s="3">
        <v>74</v>
      </c>
    </row>
    <row r="237" spans="5:5" x14ac:dyDescent="0.25">
      <c r="E237" s="3">
        <v>77</v>
      </c>
    </row>
    <row r="238" spans="5:5" x14ac:dyDescent="0.25">
      <c r="E238" s="3">
        <v>51</v>
      </c>
    </row>
    <row r="239" spans="5:5" x14ac:dyDescent="0.25">
      <c r="E239" s="3">
        <v>66</v>
      </c>
    </row>
    <row r="240" spans="5:5" x14ac:dyDescent="0.25">
      <c r="E240" s="3">
        <v>33</v>
      </c>
    </row>
    <row r="241" spans="5:5" x14ac:dyDescent="0.25">
      <c r="E241" s="3">
        <v>92</v>
      </c>
    </row>
    <row r="242" spans="5:5" x14ac:dyDescent="0.25">
      <c r="E242" s="3">
        <v>70</v>
      </c>
    </row>
    <row r="243" spans="5:5" x14ac:dyDescent="0.25">
      <c r="E243" s="3">
        <v>79</v>
      </c>
    </row>
    <row r="244" spans="5:5" x14ac:dyDescent="0.25">
      <c r="E244" s="3">
        <v>63</v>
      </c>
    </row>
    <row r="245" spans="5:5" x14ac:dyDescent="0.25">
      <c r="E245" s="3">
        <v>70</v>
      </c>
    </row>
    <row r="246" spans="5:5" x14ac:dyDescent="0.25">
      <c r="E246" s="3">
        <v>67</v>
      </c>
    </row>
    <row r="247" spans="5:5" x14ac:dyDescent="0.25">
      <c r="E247" s="3">
        <v>3</v>
      </c>
    </row>
    <row r="248" spans="5:5" x14ac:dyDescent="0.25">
      <c r="E248" s="3">
        <v>99</v>
      </c>
    </row>
    <row r="249" spans="5:5" x14ac:dyDescent="0.25">
      <c r="E249" s="3">
        <v>38</v>
      </c>
    </row>
    <row r="250" spans="5:5" x14ac:dyDescent="0.25">
      <c r="E250" s="3">
        <v>69</v>
      </c>
    </row>
    <row r="251" spans="5:5" x14ac:dyDescent="0.25">
      <c r="E251" s="3">
        <v>74</v>
      </c>
    </row>
    <row r="252" spans="5:5" x14ac:dyDescent="0.25">
      <c r="E252" s="3">
        <v>74</v>
      </c>
    </row>
    <row r="253" spans="5:5" x14ac:dyDescent="0.25">
      <c r="E253" s="3">
        <v>78</v>
      </c>
    </row>
    <row r="254" spans="5:5" x14ac:dyDescent="0.25">
      <c r="E254" s="3">
        <v>86</v>
      </c>
    </row>
    <row r="255" spans="5:5" x14ac:dyDescent="0.25">
      <c r="E255" s="3">
        <v>66</v>
      </c>
    </row>
    <row r="256" spans="5:5" x14ac:dyDescent="0.25">
      <c r="E256" s="3">
        <v>72</v>
      </c>
    </row>
    <row r="257" spans="5:5" x14ac:dyDescent="0.25">
      <c r="E257" s="3">
        <v>64</v>
      </c>
    </row>
    <row r="258" spans="5:5" x14ac:dyDescent="0.25">
      <c r="E258" s="3">
        <v>32</v>
      </c>
    </row>
    <row r="259" spans="5:5" x14ac:dyDescent="0.25">
      <c r="E259" s="3">
        <v>78</v>
      </c>
    </row>
    <row r="260" spans="5:5" x14ac:dyDescent="0.25">
      <c r="E260" s="3">
        <v>82</v>
      </c>
    </row>
    <row r="261" spans="5:5" x14ac:dyDescent="0.25">
      <c r="E261" s="3">
        <v>48</v>
      </c>
    </row>
    <row r="262" spans="5:5" x14ac:dyDescent="0.25">
      <c r="E262" s="3">
        <v>45</v>
      </c>
    </row>
    <row r="263" spans="5:5" x14ac:dyDescent="0.25">
      <c r="E263" s="3">
        <v>59</v>
      </c>
    </row>
    <row r="264" spans="5:5" x14ac:dyDescent="0.25">
      <c r="E264" s="3">
        <v>49</v>
      </c>
    </row>
    <row r="265" spans="5:5" x14ac:dyDescent="0.25">
      <c r="E265" s="3">
        <v>57</v>
      </c>
    </row>
    <row r="266" spans="5:5" x14ac:dyDescent="0.25">
      <c r="E266" s="3">
        <v>51</v>
      </c>
    </row>
    <row r="267" spans="5:5" x14ac:dyDescent="0.25">
      <c r="E267" s="3">
        <v>79</v>
      </c>
    </row>
    <row r="268" spans="5:5" x14ac:dyDescent="0.25">
      <c r="E268" s="3">
        <v>5</v>
      </c>
    </row>
    <row r="269" spans="5:5" x14ac:dyDescent="0.25">
      <c r="E269" s="3">
        <v>45</v>
      </c>
    </row>
    <row r="270" spans="5:5" x14ac:dyDescent="0.25">
      <c r="E270" s="3">
        <v>71</v>
      </c>
    </row>
    <row r="271" spans="5:5" x14ac:dyDescent="0.25">
      <c r="E271" s="3">
        <v>29</v>
      </c>
    </row>
    <row r="272" spans="5:5" x14ac:dyDescent="0.25">
      <c r="E272" s="3">
        <v>64</v>
      </c>
    </row>
    <row r="273" spans="5:5" x14ac:dyDescent="0.25">
      <c r="E273" s="3">
        <v>65</v>
      </c>
    </row>
    <row r="274" spans="5:5" x14ac:dyDescent="0.25">
      <c r="E274" s="3">
        <v>6</v>
      </c>
    </row>
    <row r="275" spans="5:5" x14ac:dyDescent="0.25">
      <c r="E275" s="3">
        <v>47</v>
      </c>
    </row>
    <row r="276" spans="5:5" x14ac:dyDescent="0.25">
      <c r="E276" s="3">
        <v>59</v>
      </c>
    </row>
    <row r="277" spans="5:5" x14ac:dyDescent="0.25">
      <c r="E277" s="3">
        <v>15</v>
      </c>
    </row>
    <row r="278" spans="5:5" x14ac:dyDescent="0.25">
      <c r="E278" s="3">
        <v>68</v>
      </c>
    </row>
    <row r="279" spans="5:5" x14ac:dyDescent="0.25">
      <c r="E279" s="3">
        <v>79</v>
      </c>
    </row>
    <row r="280" spans="5:5" x14ac:dyDescent="0.25">
      <c r="E280" s="3">
        <v>93</v>
      </c>
    </row>
    <row r="281" spans="5:5" x14ac:dyDescent="0.25">
      <c r="E281" s="3">
        <v>74</v>
      </c>
    </row>
    <row r="282" spans="5:5" x14ac:dyDescent="0.25">
      <c r="E282" s="3">
        <v>78</v>
      </c>
    </row>
    <row r="283" spans="5:5" x14ac:dyDescent="0.25">
      <c r="E283" s="3">
        <v>72</v>
      </c>
    </row>
    <row r="284" spans="5:5" x14ac:dyDescent="0.25">
      <c r="E284" s="3">
        <v>34</v>
      </c>
    </row>
    <row r="285" spans="5:5" x14ac:dyDescent="0.25">
      <c r="E285" s="3">
        <v>76</v>
      </c>
    </row>
    <row r="286" spans="5:5" x14ac:dyDescent="0.25">
      <c r="E286" s="3">
        <v>73</v>
      </c>
    </row>
    <row r="287" spans="5:5" x14ac:dyDescent="0.25">
      <c r="E287" s="3">
        <v>77</v>
      </c>
    </row>
    <row r="288" spans="5:5" x14ac:dyDescent="0.25">
      <c r="E288" s="3">
        <v>90</v>
      </c>
    </row>
    <row r="289" spans="5:5" x14ac:dyDescent="0.25">
      <c r="E289" s="3">
        <v>14</v>
      </c>
    </row>
    <row r="290" spans="5:5" x14ac:dyDescent="0.25">
      <c r="E290" s="3">
        <v>85</v>
      </c>
    </row>
    <row r="291" spans="5:5" x14ac:dyDescent="0.25">
      <c r="E291" s="3">
        <v>8</v>
      </c>
    </row>
    <row r="292" spans="5:5" x14ac:dyDescent="0.25">
      <c r="E292" s="3">
        <v>75</v>
      </c>
    </row>
    <row r="293" spans="5:5" x14ac:dyDescent="0.25">
      <c r="E293" s="3">
        <v>82</v>
      </c>
    </row>
    <row r="294" spans="5:5" x14ac:dyDescent="0.25">
      <c r="E294" s="3">
        <v>91</v>
      </c>
    </row>
    <row r="295" spans="5:5" x14ac:dyDescent="0.25">
      <c r="E295" s="3">
        <v>44</v>
      </c>
    </row>
    <row r="296" spans="5:5" x14ac:dyDescent="0.25">
      <c r="E296" s="3">
        <v>38</v>
      </c>
    </row>
    <row r="297" spans="5:5" x14ac:dyDescent="0.25">
      <c r="E297" s="3">
        <v>80</v>
      </c>
    </row>
    <row r="298" spans="5:5" x14ac:dyDescent="0.25">
      <c r="E298" s="3">
        <v>27</v>
      </c>
    </row>
    <row r="299" spans="5:5" x14ac:dyDescent="0.25">
      <c r="E299" s="3">
        <v>69</v>
      </c>
    </row>
    <row r="300" spans="5:5" x14ac:dyDescent="0.25">
      <c r="E300" s="3">
        <v>79</v>
      </c>
    </row>
    <row r="301" spans="5:5" x14ac:dyDescent="0.25">
      <c r="E301" s="3">
        <v>36</v>
      </c>
    </row>
    <row r="302" spans="5:5" x14ac:dyDescent="0.25">
      <c r="E302" s="3">
        <v>78</v>
      </c>
    </row>
    <row r="303" spans="5:5" x14ac:dyDescent="0.25">
      <c r="E303" s="3">
        <v>13</v>
      </c>
    </row>
    <row r="304" spans="5:5" x14ac:dyDescent="0.25">
      <c r="E304" s="3">
        <v>59</v>
      </c>
    </row>
    <row r="305" spans="5:5" x14ac:dyDescent="0.25">
      <c r="E305" s="3">
        <v>75</v>
      </c>
    </row>
    <row r="306" spans="5:5" x14ac:dyDescent="0.25">
      <c r="E306" s="3">
        <v>98</v>
      </c>
    </row>
    <row r="307" spans="5:5" x14ac:dyDescent="0.25">
      <c r="E307" s="3">
        <v>91</v>
      </c>
    </row>
    <row r="308" spans="5:5" x14ac:dyDescent="0.25">
      <c r="E308" s="3">
        <v>75</v>
      </c>
    </row>
    <row r="309" spans="5:5" x14ac:dyDescent="0.25">
      <c r="E309" s="3">
        <v>79</v>
      </c>
    </row>
    <row r="310" spans="5:5" x14ac:dyDescent="0.25">
      <c r="E310" s="3">
        <v>78</v>
      </c>
    </row>
    <row r="311" spans="5:5" x14ac:dyDescent="0.25">
      <c r="E311" s="3">
        <v>79</v>
      </c>
    </row>
    <row r="312" spans="5:5" x14ac:dyDescent="0.25">
      <c r="E312" s="3">
        <v>39</v>
      </c>
    </row>
    <row r="313" spans="5:5" x14ac:dyDescent="0.25">
      <c r="E313" s="3">
        <v>96</v>
      </c>
    </row>
    <row r="314" spans="5:5" x14ac:dyDescent="0.25">
      <c r="E314" s="3">
        <v>54</v>
      </c>
    </row>
    <row r="315" spans="5:5" x14ac:dyDescent="0.25">
      <c r="E315" s="3">
        <v>85</v>
      </c>
    </row>
    <row r="316" spans="5:5" x14ac:dyDescent="0.25">
      <c r="E316" s="3">
        <v>1</v>
      </c>
    </row>
    <row r="317" spans="5:5" x14ac:dyDescent="0.25">
      <c r="E317" s="3">
        <v>75</v>
      </c>
    </row>
    <row r="318" spans="5:5" x14ac:dyDescent="0.25">
      <c r="E318" s="3">
        <v>76</v>
      </c>
    </row>
    <row r="319" spans="5:5" x14ac:dyDescent="0.25">
      <c r="E319" s="3">
        <v>12</v>
      </c>
    </row>
    <row r="320" spans="5:5" x14ac:dyDescent="0.25">
      <c r="E320" s="3">
        <v>74</v>
      </c>
    </row>
    <row r="321" spans="5:5" x14ac:dyDescent="0.25">
      <c r="E321" s="3">
        <v>78</v>
      </c>
    </row>
    <row r="322" spans="5:5" x14ac:dyDescent="0.25">
      <c r="E322" s="3">
        <v>32</v>
      </c>
    </row>
    <row r="323" spans="5:5" x14ac:dyDescent="0.25">
      <c r="E323" s="3">
        <v>79</v>
      </c>
    </row>
    <row r="324" spans="5:5" x14ac:dyDescent="0.25">
      <c r="E324" s="3">
        <v>52</v>
      </c>
    </row>
    <row r="325" spans="5:5" x14ac:dyDescent="0.25">
      <c r="E325" s="3">
        <v>81</v>
      </c>
    </row>
    <row r="326" spans="5:5" x14ac:dyDescent="0.25">
      <c r="E326" s="3">
        <v>46</v>
      </c>
    </row>
    <row r="327" spans="5:5" x14ac:dyDescent="0.25">
      <c r="E327" s="3">
        <v>34</v>
      </c>
    </row>
    <row r="328" spans="5:5" x14ac:dyDescent="0.25">
      <c r="E328" s="3">
        <v>29</v>
      </c>
    </row>
    <row r="329" spans="5:5" x14ac:dyDescent="0.25">
      <c r="E329" s="3">
        <v>67</v>
      </c>
    </row>
    <row r="330" spans="5:5" x14ac:dyDescent="0.25">
      <c r="E330" s="3">
        <v>75</v>
      </c>
    </row>
    <row r="331" spans="5:5" x14ac:dyDescent="0.25">
      <c r="E331" s="3">
        <v>73</v>
      </c>
    </row>
    <row r="332" spans="5:5" x14ac:dyDescent="0.25">
      <c r="E332" s="3">
        <v>22</v>
      </c>
    </row>
    <row r="333" spans="5:5" x14ac:dyDescent="0.25">
      <c r="E333" s="3">
        <v>27</v>
      </c>
    </row>
    <row r="334" spans="5:5" x14ac:dyDescent="0.25">
      <c r="E334" s="3">
        <v>63</v>
      </c>
    </row>
    <row r="335" spans="5:5" x14ac:dyDescent="0.25">
      <c r="E335" s="3">
        <v>96</v>
      </c>
    </row>
    <row r="336" spans="5:5" x14ac:dyDescent="0.25">
      <c r="E336" s="3">
        <v>69</v>
      </c>
    </row>
    <row r="337" spans="5:5" x14ac:dyDescent="0.25">
      <c r="E337" s="3">
        <v>56</v>
      </c>
    </row>
    <row r="338" spans="5:5" x14ac:dyDescent="0.25">
      <c r="E338" s="3">
        <v>73</v>
      </c>
    </row>
    <row r="339" spans="5:5" x14ac:dyDescent="0.25">
      <c r="E339" s="3">
        <v>70</v>
      </c>
    </row>
    <row r="340" spans="5:5" x14ac:dyDescent="0.25">
      <c r="E340" s="3">
        <v>71</v>
      </c>
    </row>
    <row r="341" spans="5:5" x14ac:dyDescent="0.25">
      <c r="E341" s="3">
        <v>71</v>
      </c>
    </row>
    <row r="342" spans="5:5" x14ac:dyDescent="0.25">
      <c r="E342" s="3">
        <v>71</v>
      </c>
    </row>
    <row r="343" spans="5:5" x14ac:dyDescent="0.25">
      <c r="E343" s="3">
        <v>17</v>
      </c>
    </row>
    <row r="344" spans="5:5" x14ac:dyDescent="0.25">
      <c r="E344" s="3">
        <v>76</v>
      </c>
    </row>
    <row r="345" spans="5:5" x14ac:dyDescent="0.25">
      <c r="E345" s="3">
        <v>73</v>
      </c>
    </row>
    <row r="346" spans="5:5" x14ac:dyDescent="0.25">
      <c r="E346" s="3">
        <v>46</v>
      </c>
    </row>
    <row r="347" spans="5:5" x14ac:dyDescent="0.25">
      <c r="E347" s="3">
        <v>40</v>
      </c>
    </row>
    <row r="348" spans="5:5" x14ac:dyDescent="0.25">
      <c r="E348" s="3">
        <v>65</v>
      </c>
    </row>
    <row r="349" spans="5:5" x14ac:dyDescent="0.25">
      <c r="E349" s="3">
        <v>60</v>
      </c>
    </row>
    <row r="350" spans="5:5" x14ac:dyDescent="0.25">
      <c r="E350" s="3">
        <v>37</v>
      </c>
    </row>
    <row r="351" spans="5:5" x14ac:dyDescent="0.25">
      <c r="E351" s="3">
        <v>86</v>
      </c>
    </row>
    <row r="352" spans="5:5" x14ac:dyDescent="0.25">
      <c r="E352" s="3">
        <v>85</v>
      </c>
    </row>
    <row r="353" spans="5:5" x14ac:dyDescent="0.25">
      <c r="E353" s="3">
        <v>87</v>
      </c>
    </row>
    <row r="354" spans="5:5" x14ac:dyDescent="0.25">
      <c r="E354" s="3">
        <v>50</v>
      </c>
    </row>
    <row r="355" spans="5:5" x14ac:dyDescent="0.25">
      <c r="E355" s="3">
        <v>78</v>
      </c>
    </row>
    <row r="356" spans="5:5" x14ac:dyDescent="0.25">
      <c r="E356" s="3">
        <v>73</v>
      </c>
    </row>
    <row r="357" spans="5:5" x14ac:dyDescent="0.25">
      <c r="E357" s="3">
        <v>29</v>
      </c>
    </row>
    <row r="358" spans="5:5" x14ac:dyDescent="0.25">
      <c r="E358" s="3">
        <v>68</v>
      </c>
    </row>
    <row r="359" spans="5:5" x14ac:dyDescent="0.25">
      <c r="E359" s="3">
        <v>83</v>
      </c>
    </row>
    <row r="360" spans="5:5" x14ac:dyDescent="0.25">
      <c r="E360" s="3">
        <v>63</v>
      </c>
    </row>
    <row r="361" spans="5:5" x14ac:dyDescent="0.25">
      <c r="E361" s="3">
        <v>50</v>
      </c>
    </row>
    <row r="362" spans="5:5" x14ac:dyDescent="0.25">
      <c r="E362" s="3">
        <v>71</v>
      </c>
    </row>
    <row r="363" spans="5:5" x14ac:dyDescent="0.25">
      <c r="E363" s="3">
        <v>35</v>
      </c>
    </row>
    <row r="364" spans="5:5" x14ac:dyDescent="0.25">
      <c r="E364" s="3">
        <v>64</v>
      </c>
    </row>
    <row r="365" spans="5:5" x14ac:dyDescent="0.25">
      <c r="E365" s="3">
        <v>50</v>
      </c>
    </row>
    <row r="366" spans="5:5" x14ac:dyDescent="0.25">
      <c r="E366" s="3">
        <v>68</v>
      </c>
    </row>
    <row r="367" spans="5:5" x14ac:dyDescent="0.25">
      <c r="E367" s="3">
        <v>73</v>
      </c>
    </row>
    <row r="368" spans="5:5" x14ac:dyDescent="0.25">
      <c r="E368" s="3">
        <v>81</v>
      </c>
    </row>
    <row r="369" spans="5:5" x14ac:dyDescent="0.25">
      <c r="E369" s="3">
        <v>48</v>
      </c>
    </row>
    <row r="370" spans="5:5" x14ac:dyDescent="0.25">
      <c r="E370" s="3">
        <v>49</v>
      </c>
    </row>
    <row r="371" spans="5:5" x14ac:dyDescent="0.25">
      <c r="E371" s="3">
        <v>54</v>
      </c>
    </row>
    <row r="372" spans="5:5" x14ac:dyDescent="0.25">
      <c r="E372" s="3">
        <v>50</v>
      </c>
    </row>
    <row r="373" spans="5:5" x14ac:dyDescent="0.25">
      <c r="E373" s="3">
        <v>71</v>
      </c>
    </row>
    <row r="374" spans="5:5" x14ac:dyDescent="0.25">
      <c r="E374" s="3">
        <v>58</v>
      </c>
    </row>
    <row r="375" spans="5:5" x14ac:dyDescent="0.25">
      <c r="E375" s="3">
        <v>32</v>
      </c>
    </row>
    <row r="376" spans="5:5" x14ac:dyDescent="0.25">
      <c r="E376" s="3">
        <v>78</v>
      </c>
    </row>
    <row r="377" spans="5:5" x14ac:dyDescent="0.25">
      <c r="E377" s="3">
        <v>23</v>
      </c>
    </row>
    <row r="378" spans="5:5" x14ac:dyDescent="0.25">
      <c r="E378" s="3">
        <v>41</v>
      </c>
    </row>
    <row r="379" spans="5:5" x14ac:dyDescent="0.25">
      <c r="E379" s="3">
        <v>76</v>
      </c>
    </row>
    <row r="380" spans="5:5" x14ac:dyDescent="0.25">
      <c r="E380" s="3">
        <v>72</v>
      </c>
    </row>
    <row r="381" spans="5:5" x14ac:dyDescent="0.25">
      <c r="E381" s="3">
        <v>47</v>
      </c>
    </row>
    <row r="382" spans="5:5" x14ac:dyDescent="0.25">
      <c r="E382" s="3">
        <v>51</v>
      </c>
    </row>
    <row r="383" spans="5:5" x14ac:dyDescent="0.25">
      <c r="E383" s="3">
        <v>69</v>
      </c>
    </row>
    <row r="384" spans="5:5" x14ac:dyDescent="0.25">
      <c r="E384" s="3">
        <v>73</v>
      </c>
    </row>
    <row r="385" spans="5:5" x14ac:dyDescent="0.25">
      <c r="E385" s="3">
        <v>65</v>
      </c>
    </row>
    <row r="386" spans="5:5" x14ac:dyDescent="0.25">
      <c r="E386" s="3">
        <v>64</v>
      </c>
    </row>
    <row r="387" spans="5:5" x14ac:dyDescent="0.25">
      <c r="E387" s="3">
        <v>61</v>
      </c>
    </row>
    <row r="388" spans="5:5" x14ac:dyDescent="0.25">
      <c r="E388" s="3">
        <v>46</v>
      </c>
    </row>
    <row r="389" spans="5:5" x14ac:dyDescent="0.25">
      <c r="E389" s="3">
        <v>98</v>
      </c>
    </row>
    <row r="390" spans="5:5" x14ac:dyDescent="0.25">
      <c r="E390" s="3">
        <v>67</v>
      </c>
    </row>
    <row r="391" spans="5:5" x14ac:dyDescent="0.25">
      <c r="E391" s="3">
        <v>80</v>
      </c>
    </row>
    <row r="392" spans="5:5" x14ac:dyDescent="0.25">
      <c r="E392" s="3">
        <v>37</v>
      </c>
    </row>
    <row r="393" spans="5:5" x14ac:dyDescent="0.25">
      <c r="E393" s="3">
        <v>71</v>
      </c>
    </row>
    <row r="394" spans="5:5" x14ac:dyDescent="0.25">
      <c r="E394" s="3">
        <v>64</v>
      </c>
    </row>
    <row r="395" spans="5:5" x14ac:dyDescent="0.25">
      <c r="E395" s="3">
        <v>90</v>
      </c>
    </row>
    <row r="396" spans="5:5" x14ac:dyDescent="0.25">
      <c r="E396" s="3">
        <v>64</v>
      </c>
    </row>
    <row r="397" spans="5:5" x14ac:dyDescent="0.25">
      <c r="E397" s="3">
        <v>50</v>
      </c>
    </row>
    <row r="398" spans="5:5" x14ac:dyDescent="0.25">
      <c r="E398" s="3">
        <v>63</v>
      </c>
    </row>
    <row r="399" spans="5:5" x14ac:dyDescent="0.25">
      <c r="E399" s="3">
        <v>59</v>
      </c>
    </row>
    <row r="400" spans="5:5" x14ac:dyDescent="0.25">
      <c r="E400" s="3">
        <v>43</v>
      </c>
    </row>
    <row r="401" spans="5:5" x14ac:dyDescent="0.25">
      <c r="E401" s="3">
        <v>69</v>
      </c>
    </row>
    <row r="402" spans="5:5" x14ac:dyDescent="0.25">
      <c r="E402" s="3">
        <v>77</v>
      </c>
    </row>
    <row r="403" spans="5:5" x14ac:dyDescent="0.25">
      <c r="E403" s="3">
        <v>32</v>
      </c>
    </row>
    <row r="404" spans="5:5" x14ac:dyDescent="0.25">
      <c r="E404" s="3">
        <v>87</v>
      </c>
    </row>
    <row r="405" spans="5:5" x14ac:dyDescent="0.25">
      <c r="E405" s="3">
        <v>65</v>
      </c>
    </row>
    <row r="406" spans="5:5" x14ac:dyDescent="0.25">
      <c r="E406" s="3">
        <v>70</v>
      </c>
    </row>
    <row r="407" spans="5:5" x14ac:dyDescent="0.25">
      <c r="E407" s="3">
        <v>84</v>
      </c>
    </row>
    <row r="408" spans="5:5" x14ac:dyDescent="0.25">
      <c r="E408" s="3">
        <v>75</v>
      </c>
    </row>
    <row r="409" spans="5:5" x14ac:dyDescent="0.25">
      <c r="E409" s="3">
        <v>66</v>
      </c>
    </row>
    <row r="410" spans="5:5" x14ac:dyDescent="0.25">
      <c r="E410" s="3">
        <v>44</v>
      </c>
    </row>
    <row r="411" spans="5:5" x14ac:dyDescent="0.25">
      <c r="E411" s="3">
        <v>65</v>
      </c>
    </row>
    <row r="412" spans="5:5" x14ac:dyDescent="0.25">
      <c r="E412" s="3">
        <v>73</v>
      </c>
    </row>
    <row r="413" spans="5:5" x14ac:dyDescent="0.25">
      <c r="E413" s="3">
        <v>58</v>
      </c>
    </row>
    <row r="414" spans="5:5" x14ac:dyDescent="0.25">
      <c r="E414" s="3">
        <v>71</v>
      </c>
    </row>
    <row r="415" spans="5:5" x14ac:dyDescent="0.25">
      <c r="E415" s="3">
        <v>78</v>
      </c>
    </row>
    <row r="416" spans="5:5" x14ac:dyDescent="0.25">
      <c r="E416" s="3">
        <v>62</v>
      </c>
    </row>
    <row r="417" spans="5:5" x14ac:dyDescent="0.25">
      <c r="E417" s="3">
        <v>68</v>
      </c>
    </row>
    <row r="418" spans="5:5" x14ac:dyDescent="0.25">
      <c r="E418" s="3">
        <v>90</v>
      </c>
    </row>
    <row r="419" spans="5:5" x14ac:dyDescent="0.25">
      <c r="E419" s="3">
        <v>77</v>
      </c>
    </row>
    <row r="420" spans="5:5" x14ac:dyDescent="0.25">
      <c r="E420" s="3">
        <v>40</v>
      </c>
    </row>
    <row r="421" spans="5:5" x14ac:dyDescent="0.25">
      <c r="E421" s="3">
        <v>58</v>
      </c>
    </row>
    <row r="422" spans="5:5" x14ac:dyDescent="0.25">
      <c r="E422" s="3">
        <v>17</v>
      </c>
    </row>
    <row r="423" spans="5:5" x14ac:dyDescent="0.25">
      <c r="E423" s="3">
        <v>6</v>
      </c>
    </row>
    <row r="424" spans="5:5" x14ac:dyDescent="0.25">
      <c r="E424" s="3">
        <v>68</v>
      </c>
    </row>
    <row r="425" spans="5:5" x14ac:dyDescent="0.25">
      <c r="E425" s="3">
        <v>73</v>
      </c>
    </row>
    <row r="426" spans="5:5" x14ac:dyDescent="0.25">
      <c r="E426" s="3">
        <v>79</v>
      </c>
    </row>
    <row r="427" spans="5:5" x14ac:dyDescent="0.25">
      <c r="E427" s="3">
        <v>35</v>
      </c>
    </row>
    <row r="428" spans="5:5" x14ac:dyDescent="0.25">
      <c r="E428" s="3">
        <v>68</v>
      </c>
    </row>
    <row r="429" spans="5:5" x14ac:dyDescent="0.25">
      <c r="E429" s="3">
        <v>52</v>
      </c>
    </row>
    <row r="430" spans="5:5" x14ac:dyDescent="0.25">
      <c r="E430" s="3">
        <v>53</v>
      </c>
    </row>
    <row r="431" spans="5:5" x14ac:dyDescent="0.25">
      <c r="E431" s="3">
        <v>47</v>
      </c>
    </row>
    <row r="432" spans="5:5" x14ac:dyDescent="0.25">
      <c r="E432" s="3">
        <v>73</v>
      </c>
    </row>
    <row r="433" spans="5:5" x14ac:dyDescent="0.25">
      <c r="E433" s="3">
        <v>83</v>
      </c>
    </row>
    <row r="434" spans="5:5" x14ac:dyDescent="0.25">
      <c r="E434" s="3">
        <v>68</v>
      </c>
    </row>
    <row r="435" spans="5:5" x14ac:dyDescent="0.25">
      <c r="E435" s="3">
        <v>33</v>
      </c>
    </row>
    <row r="436" spans="5:5" x14ac:dyDescent="0.25">
      <c r="E436" s="3">
        <v>64</v>
      </c>
    </row>
    <row r="437" spans="5:5" x14ac:dyDescent="0.25">
      <c r="E437" s="3">
        <v>31</v>
      </c>
    </row>
    <row r="438" spans="5:5" x14ac:dyDescent="0.25">
      <c r="E438" s="3">
        <v>67</v>
      </c>
    </row>
    <row r="439" spans="5:5" x14ac:dyDescent="0.25">
      <c r="E439" s="3">
        <v>58</v>
      </c>
    </row>
    <row r="440" spans="5:5" x14ac:dyDescent="0.25">
      <c r="E440" s="3">
        <v>81</v>
      </c>
    </row>
    <row r="441" spans="5:5" x14ac:dyDescent="0.25">
      <c r="E441" s="3">
        <v>44</v>
      </c>
    </row>
    <row r="442" spans="5:5" x14ac:dyDescent="0.25">
      <c r="E442" s="3">
        <v>69</v>
      </c>
    </row>
    <row r="443" spans="5:5" x14ac:dyDescent="0.25">
      <c r="E443" s="3">
        <v>66</v>
      </c>
    </row>
    <row r="444" spans="5:5" x14ac:dyDescent="0.25">
      <c r="E444" s="3">
        <v>62</v>
      </c>
    </row>
    <row r="445" spans="5:5" x14ac:dyDescent="0.25">
      <c r="E445" s="3">
        <v>72</v>
      </c>
    </row>
    <row r="446" spans="5:5" x14ac:dyDescent="0.25">
      <c r="E446" s="3">
        <v>70</v>
      </c>
    </row>
    <row r="447" spans="5:5" x14ac:dyDescent="0.25">
      <c r="E447" s="3">
        <v>53</v>
      </c>
    </row>
    <row r="448" spans="5:5" x14ac:dyDescent="0.25">
      <c r="E448" s="3">
        <v>79</v>
      </c>
    </row>
    <row r="449" spans="5:5" x14ac:dyDescent="0.25">
      <c r="E449" s="3">
        <v>78</v>
      </c>
    </row>
    <row r="450" spans="5:5" x14ac:dyDescent="0.25">
      <c r="E450" s="3">
        <v>72</v>
      </c>
    </row>
    <row r="451" spans="5:5" x14ac:dyDescent="0.25">
      <c r="E451" s="3">
        <v>47</v>
      </c>
    </row>
    <row r="452" spans="5:5" x14ac:dyDescent="0.25">
      <c r="E452" s="3">
        <v>75</v>
      </c>
    </row>
    <row r="453" spans="5:5" x14ac:dyDescent="0.25">
      <c r="E453" s="3">
        <v>68</v>
      </c>
    </row>
    <row r="454" spans="5:5" x14ac:dyDescent="0.25">
      <c r="E454" s="3">
        <v>60</v>
      </c>
    </row>
    <row r="455" spans="5:5" x14ac:dyDescent="0.25">
      <c r="E455" s="3">
        <v>77</v>
      </c>
    </row>
    <row r="456" spans="5:5" x14ac:dyDescent="0.25">
      <c r="E456" s="3">
        <v>69</v>
      </c>
    </row>
    <row r="457" spans="5:5" x14ac:dyDescent="0.25">
      <c r="E457" s="3">
        <v>90</v>
      </c>
    </row>
    <row r="458" spans="5:5" x14ac:dyDescent="0.25">
      <c r="E458" s="3">
        <v>73</v>
      </c>
    </row>
    <row r="459" spans="5:5" x14ac:dyDescent="0.25">
      <c r="E459" s="3">
        <v>77</v>
      </c>
    </row>
    <row r="460" spans="5:5" x14ac:dyDescent="0.25">
      <c r="E460" s="3">
        <v>70</v>
      </c>
    </row>
    <row r="461" spans="5:5" x14ac:dyDescent="0.25">
      <c r="E461" s="3">
        <v>59</v>
      </c>
    </row>
    <row r="462" spans="5:5" x14ac:dyDescent="0.25">
      <c r="E462" s="3">
        <v>74</v>
      </c>
    </row>
    <row r="463" spans="5:5" x14ac:dyDescent="0.25">
      <c r="E463" s="3">
        <v>78</v>
      </c>
    </row>
    <row r="464" spans="5:5" x14ac:dyDescent="0.25">
      <c r="E464" s="3">
        <v>6</v>
      </c>
    </row>
    <row r="465" spans="5:5" x14ac:dyDescent="0.25">
      <c r="E465" s="3">
        <v>68</v>
      </c>
    </row>
    <row r="466" spans="5:5" x14ac:dyDescent="0.25">
      <c r="E466" s="3">
        <v>49</v>
      </c>
    </row>
    <row r="467" spans="5:5" x14ac:dyDescent="0.25">
      <c r="E467" s="3">
        <v>55</v>
      </c>
    </row>
    <row r="468" spans="5:5" x14ac:dyDescent="0.25">
      <c r="E468" s="3">
        <v>0</v>
      </c>
    </row>
    <row r="469" spans="5:5" x14ac:dyDescent="0.25">
      <c r="E469" s="3">
        <v>40</v>
      </c>
    </row>
    <row r="470" spans="5:5" x14ac:dyDescent="0.25">
      <c r="E470" s="3">
        <v>75</v>
      </c>
    </row>
    <row r="471" spans="5:5" x14ac:dyDescent="0.25">
      <c r="E471" s="3">
        <v>97</v>
      </c>
    </row>
    <row r="472" spans="5:5" x14ac:dyDescent="0.25">
      <c r="E472" s="3">
        <v>64</v>
      </c>
    </row>
    <row r="473" spans="5:5" x14ac:dyDescent="0.25">
      <c r="E473" s="3">
        <v>83</v>
      </c>
    </row>
    <row r="474" spans="5:5" x14ac:dyDescent="0.25">
      <c r="E474" s="3">
        <v>5</v>
      </c>
    </row>
    <row r="475" spans="5:5" x14ac:dyDescent="0.25">
      <c r="E475" s="3">
        <v>74</v>
      </c>
    </row>
    <row r="476" spans="5:5" x14ac:dyDescent="0.25">
      <c r="E476" s="3">
        <v>52</v>
      </c>
    </row>
    <row r="477" spans="5:5" x14ac:dyDescent="0.25">
      <c r="E477" s="3">
        <v>73</v>
      </c>
    </row>
    <row r="478" spans="5:5" x14ac:dyDescent="0.25">
      <c r="E478" s="3">
        <v>73</v>
      </c>
    </row>
    <row r="479" spans="5:5" x14ac:dyDescent="0.25">
      <c r="E479" s="3">
        <v>43</v>
      </c>
    </row>
    <row r="480" spans="5:5" x14ac:dyDescent="0.25">
      <c r="E480" s="3">
        <v>33</v>
      </c>
    </row>
    <row r="481" spans="5:5" x14ac:dyDescent="0.25">
      <c r="E481" s="3">
        <v>65</v>
      </c>
    </row>
    <row r="482" spans="5:5" x14ac:dyDescent="0.25">
      <c r="E482" s="3">
        <v>53</v>
      </c>
    </row>
    <row r="483" spans="5:5" x14ac:dyDescent="0.25">
      <c r="E483" s="3">
        <v>67</v>
      </c>
    </row>
    <row r="484" spans="5:5" x14ac:dyDescent="0.25">
      <c r="E484" s="3">
        <v>69</v>
      </c>
    </row>
    <row r="485" spans="5:5" x14ac:dyDescent="0.25">
      <c r="E485" s="3">
        <v>12</v>
      </c>
    </row>
    <row r="486" spans="5:5" x14ac:dyDescent="0.25">
      <c r="E486" s="3">
        <v>72</v>
      </c>
    </row>
    <row r="487" spans="5:5" x14ac:dyDescent="0.25">
      <c r="E487" s="3">
        <v>82</v>
      </c>
    </row>
    <row r="488" spans="5:5" x14ac:dyDescent="0.25">
      <c r="E488" s="3">
        <v>48</v>
      </c>
    </row>
    <row r="489" spans="5:5" x14ac:dyDescent="0.25">
      <c r="E489" s="3">
        <v>77</v>
      </c>
    </row>
    <row r="490" spans="5:5" x14ac:dyDescent="0.25">
      <c r="E490" s="3">
        <v>42</v>
      </c>
    </row>
    <row r="491" spans="5:5" x14ac:dyDescent="0.25">
      <c r="E491" s="3">
        <v>77</v>
      </c>
    </row>
    <row r="492" spans="5:5" x14ac:dyDescent="0.25">
      <c r="E492" s="3">
        <v>65</v>
      </c>
    </row>
    <row r="493" spans="5:5" x14ac:dyDescent="0.25">
      <c r="E493" s="3">
        <v>64</v>
      </c>
    </row>
    <row r="494" spans="5:5" x14ac:dyDescent="0.25">
      <c r="E494" s="3">
        <v>69</v>
      </c>
    </row>
    <row r="495" spans="5:5" x14ac:dyDescent="0.25">
      <c r="E495" s="3">
        <v>76</v>
      </c>
    </row>
    <row r="496" spans="5:5" x14ac:dyDescent="0.25">
      <c r="E496" s="3">
        <v>28</v>
      </c>
    </row>
    <row r="497" spans="5:5" x14ac:dyDescent="0.25">
      <c r="E497" s="3">
        <v>64</v>
      </c>
    </row>
    <row r="498" spans="5:5" x14ac:dyDescent="0.25">
      <c r="E498" s="3">
        <v>62</v>
      </c>
    </row>
    <row r="499" spans="5:5" x14ac:dyDescent="0.25">
      <c r="E499" s="3">
        <v>40</v>
      </c>
    </row>
    <row r="500" spans="5:5" x14ac:dyDescent="0.25">
      <c r="E500" s="3">
        <v>69</v>
      </c>
    </row>
    <row r="501" spans="5:5" x14ac:dyDescent="0.25">
      <c r="E501" s="3">
        <v>69</v>
      </c>
    </row>
    <row r="502" spans="5:5" x14ac:dyDescent="0.25">
      <c r="E502" s="3">
        <v>89</v>
      </c>
    </row>
    <row r="503" spans="5:5" x14ac:dyDescent="0.25">
      <c r="E503" s="3">
        <v>77</v>
      </c>
    </row>
    <row r="504" spans="5:5" x14ac:dyDescent="0.25">
      <c r="E504" s="3">
        <v>73</v>
      </c>
    </row>
    <row r="505" spans="5:5" x14ac:dyDescent="0.25">
      <c r="E505" s="3">
        <v>83</v>
      </c>
    </row>
    <row r="506" spans="5:5" x14ac:dyDescent="0.25">
      <c r="E506" s="3">
        <v>77</v>
      </c>
    </row>
    <row r="507" spans="5:5" x14ac:dyDescent="0.25">
      <c r="E507" s="3">
        <v>95</v>
      </c>
    </row>
    <row r="508" spans="5:5" x14ac:dyDescent="0.25">
      <c r="E508" s="3">
        <v>56</v>
      </c>
    </row>
    <row r="509" spans="5:5" x14ac:dyDescent="0.25">
      <c r="E509" s="3">
        <v>82</v>
      </c>
    </row>
    <row r="510" spans="5:5" x14ac:dyDescent="0.25">
      <c r="E510" s="3">
        <v>68</v>
      </c>
    </row>
    <row r="511" spans="5:5" x14ac:dyDescent="0.25">
      <c r="E511" s="3">
        <v>7</v>
      </c>
    </row>
    <row r="512" spans="5:5" x14ac:dyDescent="0.25">
      <c r="E512" s="3">
        <v>76</v>
      </c>
    </row>
    <row r="513" spans="5:5" x14ac:dyDescent="0.25">
      <c r="E513" s="3">
        <v>71</v>
      </c>
    </row>
    <row r="514" spans="5:5" x14ac:dyDescent="0.25">
      <c r="E514" s="3">
        <v>43</v>
      </c>
    </row>
    <row r="515" spans="5:5" x14ac:dyDescent="0.25">
      <c r="E515" s="3">
        <v>71</v>
      </c>
    </row>
    <row r="516" spans="5:5" x14ac:dyDescent="0.25">
      <c r="E516" s="3">
        <v>36</v>
      </c>
    </row>
    <row r="517" spans="5:5" x14ac:dyDescent="0.25">
      <c r="E517" s="3">
        <v>76</v>
      </c>
    </row>
    <row r="518" spans="5:5" x14ac:dyDescent="0.25">
      <c r="E518" s="3">
        <v>76</v>
      </c>
    </row>
    <row r="519" spans="5:5" x14ac:dyDescent="0.25">
      <c r="E519" s="3">
        <v>71</v>
      </c>
    </row>
    <row r="520" spans="5:5" x14ac:dyDescent="0.25">
      <c r="E520" s="3">
        <v>33</v>
      </c>
    </row>
    <row r="521" spans="5:5" x14ac:dyDescent="0.25">
      <c r="E521" s="3">
        <v>78</v>
      </c>
    </row>
    <row r="522" spans="5:5" x14ac:dyDescent="0.25">
      <c r="E522" s="3">
        <v>28</v>
      </c>
    </row>
    <row r="523" spans="5:5" x14ac:dyDescent="0.25">
      <c r="E523" s="3">
        <v>5</v>
      </c>
    </row>
    <row r="524" spans="5:5" x14ac:dyDescent="0.25">
      <c r="E524" s="3">
        <v>67</v>
      </c>
    </row>
    <row r="525" spans="5:5" x14ac:dyDescent="0.25">
      <c r="E525" s="3">
        <v>69</v>
      </c>
    </row>
    <row r="526" spans="5:5" x14ac:dyDescent="0.25">
      <c r="E526" s="3">
        <v>70</v>
      </c>
    </row>
    <row r="527" spans="5:5" x14ac:dyDescent="0.25">
      <c r="E527" s="3">
        <v>68</v>
      </c>
    </row>
    <row r="528" spans="5:5" x14ac:dyDescent="0.25">
      <c r="E528" s="3">
        <v>67</v>
      </c>
    </row>
    <row r="529" spans="5:5" x14ac:dyDescent="0.25">
      <c r="E529" s="3">
        <v>14</v>
      </c>
    </row>
    <row r="530" spans="5:5" x14ac:dyDescent="0.25">
      <c r="E530" s="3">
        <v>37</v>
      </c>
    </row>
    <row r="531" spans="5:5" x14ac:dyDescent="0.25">
      <c r="E531" s="3">
        <v>65</v>
      </c>
    </row>
    <row r="532" spans="5:5" x14ac:dyDescent="0.25">
      <c r="E532" s="3">
        <v>70</v>
      </c>
    </row>
    <row r="533" spans="5:5" x14ac:dyDescent="0.25">
      <c r="E533" s="3">
        <v>67</v>
      </c>
    </row>
    <row r="534" spans="5:5" x14ac:dyDescent="0.25">
      <c r="E534" s="3">
        <v>36</v>
      </c>
    </row>
    <row r="535" spans="5:5" x14ac:dyDescent="0.25">
      <c r="E535" s="3">
        <v>40</v>
      </c>
    </row>
    <row r="536" spans="5:5" x14ac:dyDescent="0.25">
      <c r="E536" s="3">
        <v>53</v>
      </c>
    </row>
    <row r="537" spans="5:5" x14ac:dyDescent="0.25">
      <c r="E537" s="3">
        <v>76</v>
      </c>
    </row>
    <row r="538" spans="5:5" x14ac:dyDescent="0.25">
      <c r="E538" s="3">
        <v>61</v>
      </c>
    </row>
    <row r="539" spans="5:5" x14ac:dyDescent="0.25">
      <c r="E539" s="3">
        <v>52</v>
      </c>
    </row>
    <row r="540" spans="5:5" x14ac:dyDescent="0.25">
      <c r="E540" s="3">
        <v>25</v>
      </c>
    </row>
    <row r="541" spans="5:5" x14ac:dyDescent="0.25">
      <c r="E541" s="3">
        <v>84</v>
      </c>
    </row>
    <row r="542" spans="5:5" x14ac:dyDescent="0.25">
      <c r="E542" s="3">
        <v>4</v>
      </c>
    </row>
    <row r="543" spans="5:5" x14ac:dyDescent="0.25">
      <c r="E543" s="3">
        <v>25</v>
      </c>
    </row>
    <row r="544" spans="5:5" x14ac:dyDescent="0.25">
      <c r="E544" s="3">
        <v>54</v>
      </c>
    </row>
    <row r="545" spans="5:5" x14ac:dyDescent="0.25">
      <c r="E545" s="3">
        <v>66</v>
      </c>
    </row>
    <row r="546" spans="5:5" x14ac:dyDescent="0.25">
      <c r="E546" s="3">
        <v>83</v>
      </c>
    </row>
    <row r="547" spans="5:5" x14ac:dyDescent="0.25">
      <c r="E547" s="3">
        <v>38</v>
      </c>
    </row>
    <row r="548" spans="5:5" x14ac:dyDescent="0.25">
      <c r="E548" s="3">
        <v>81</v>
      </c>
    </row>
    <row r="549" spans="5:5" x14ac:dyDescent="0.25">
      <c r="E549" s="3">
        <v>65</v>
      </c>
    </row>
    <row r="550" spans="5:5" x14ac:dyDescent="0.25">
      <c r="E550" s="3">
        <v>30</v>
      </c>
    </row>
    <row r="551" spans="5:5" x14ac:dyDescent="0.25">
      <c r="E551" s="3">
        <v>74</v>
      </c>
    </row>
    <row r="552" spans="5:5" x14ac:dyDescent="0.25">
      <c r="E552" s="3">
        <v>3</v>
      </c>
    </row>
    <row r="553" spans="5:5" x14ac:dyDescent="0.25">
      <c r="E553" s="3">
        <v>82</v>
      </c>
    </row>
    <row r="554" spans="5:5" x14ac:dyDescent="0.25">
      <c r="E554" s="3">
        <v>58</v>
      </c>
    </row>
    <row r="555" spans="5:5" x14ac:dyDescent="0.25">
      <c r="E555" s="3">
        <v>74</v>
      </c>
    </row>
    <row r="556" spans="5:5" x14ac:dyDescent="0.25">
      <c r="E556" s="3">
        <v>30</v>
      </c>
    </row>
    <row r="557" spans="5:5" x14ac:dyDescent="0.25">
      <c r="E557" s="3">
        <v>63</v>
      </c>
    </row>
    <row r="558" spans="5:5" x14ac:dyDescent="0.25">
      <c r="E558" s="3">
        <v>74</v>
      </c>
    </row>
    <row r="559" spans="5:5" x14ac:dyDescent="0.25">
      <c r="E559" s="3">
        <v>66</v>
      </c>
    </row>
    <row r="560" spans="5:5" x14ac:dyDescent="0.25">
      <c r="E560" s="3">
        <v>68</v>
      </c>
    </row>
    <row r="561" spans="5:5" x14ac:dyDescent="0.25">
      <c r="E561" s="3">
        <v>39</v>
      </c>
    </row>
    <row r="562" spans="5:5" x14ac:dyDescent="0.25">
      <c r="E562" s="3">
        <v>4</v>
      </c>
    </row>
    <row r="563" spans="5:5" x14ac:dyDescent="0.25">
      <c r="E563" s="3">
        <v>91</v>
      </c>
    </row>
    <row r="564" spans="5:5" x14ac:dyDescent="0.25">
      <c r="E564" s="3">
        <v>13</v>
      </c>
    </row>
    <row r="565" spans="5:5" x14ac:dyDescent="0.25">
      <c r="E565" s="3">
        <v>76</v>
      </c>
    </row>
    <row r="566" spans="5:5" x14ac:dyDescent="0.25">
      <c r="E566" s="3">
        <v>7</v>
      </c>
    </row>
    <row r="567" spans="5:5" x14ac:dyDescent="0.25">
      <c r="E567" s="3">
        <v>25</v>
      </c>
    </row>
    <row r="568" spans="5:5" x14ac:dyDescent="0.25">
      <c r="E568" s="3">
        <v>71</v>
      </c>
    </row>
    <row r="569" spans="5:5" x14ac:dyDescent="0.25">
      <c r="E569" s="3">
        <v>81</v>
      </c>
    </row>
    <row r="570" spans="5:5" x14ac:dyDescent="0.25">
      <c r="E570" s="3">
        <v>37</v>
      </c>
    </row>
    <row r="571" spans="5:5" x14ac:dyDescent="0.25">
      <c r="E571" s="3">
        <v>66</v>
      </c>
    </row>
    <row r="572" spans="5:5" x14ac:dyDescent="0.25">
      <c r="E572" s="3">
        <v>7</v>
      </c>
    </row>
    <row r="573" spans="5:5" x14ac:dyDescent="0.25">
      <c r="E573" s="3">
        <v>65</v>
      </c>
    </row>
    <row r="574" spans="5:5" x14ac:dyDescent="0.25">
      <c r="E574" s="3">
        <v>64</v>
      </c>
    </row>
    <row r="575" spans="5:5" x14ac:dyDescent="0.25">
      <c r="E575" s="3">
        <v>60</v>
      </c>
    </row>
    <row r="576" spans="5:5" x14ac:dyDescent="0.25">
      <c r="E576" s="3">
        <v>44</v>
      </c>
    </row>
    <row r="577" spans="5:5" x14ac:dyDescent="0.25">
      <c r="E577" s="3">
        <v>62</v>
      </c>
    </row>
    <row r="578" spans="5:5" x14ac:dyDescent="0.25">
      <c r="E578" s="3">
        <v>49</v>
      </c>
    </row>
    <row r="579" spans="5:5" x14ac:dyDescent="0.25">
      <c r="E579" s="3">
        <v>94</v>
      </c>
    </row>
    <row r="580" spans="5:5" x14ac:dyDescent="0.25">
      <c r="E580" s="3">
        <v>78</v>
      </c>
    </row>
    <row r="581" spans="5:5" x14ac:dyDescent="0.25">
      <c r="E581" s="3">
        <v>97</v>
      </c>
    </row>
    <row r="582" spans="5:5" x14ac:dyDescent="0.25">
      <c r="E582" s="3">
        <v>46</v>
      </c>
    </row>
    <row r="583" spans="5:5" x14ac:dyDescent="0.25">
      <c r="E583" s="3">
        <v>73</v>
      </c>
    </row>
    <row r="584" spans="5:5" x14ac:dyDescent="0.25">
      <c r="E584" s="3">
        <v>71</v>
      </c>
    </row>
    <row r="585" spans="5:5" x14ac:dyDescent="0.25">
      <c r="E585" s="3">
        <v>12</v>
      </c>
    </row>
    <row r="586" spans="5:5" x14ac:dyDescent="0.25">
      <c r="E586" s="3">
        <v>70</v>
      </c>
    </row>
    <row r="587" spans="5:5" x14ac:dyDescent="0.25">
      <c r="E587" s="3">
        <v>71</v>
      </c>
    </row>
    <row r="588" spans="5:5" x14ac:dyDescent="0.25">
      <c r="E588" s="3">
        <v>3</v>
      </c>
    </row>
    <row r="589" spans="5:5" x14ac:dyDescent="0.25">
      <c r="E589" s="3">
        <v>71</v>
      </c>
    </row>
    <row r="590" spans="5:5" x14ac:dyDescent="0.25">
      <c r="E590" s="3">
        <v>69</v>
      </c>
    </row>
    <row r="591" spans="5:5" x14ac:dyDescent="0.25">
      <c r="E591" s="3">
        <v>100</v>
      </c>
    </row>
    <row r="592" spans="5:5" x14ac:dyDescent="0.25">
      <c r="E592" s="3">
        <v>40</v>
      </c>
    </row>
    <row r="593" spans="5:5" x14ac:dyDescent="0.25">
      <c r="E593" s="3">
        <v>78</v>
      </c>
    </row>
    <row r="594" spans="5:5" x14ac:dyDescent="0.25">
      <c r="E594" s="3">
        <v>48</v>
      </c>
    </row>
    <row r="595" spans="5:5" x14ac:dyDescent="0.25">
      <c r="E595" s="3">
        <v>53</v>
      </c>
    </row>
    <row r="596" spans="5:5" x14ac:dyDescent="0.25">
      <c r="E596" s="3">
        <v>65</v>
      </c>
    </row>
    <row r="597" spans="5:5" x14ac:dyDescent="0.25">
      <c r="E597" s="3">
        <v>89</v>
      </c>
    </row>
    <row r="598" spans="5:5" x14ac:dyDescent="0.25">
      <c r="E598" s="3">
        <v>13</v>
      </c>
    </row>
    <row r="599" spans="5:5" x14ac:dyDescent="0.25">
      <c r="E599" s="3">
        <v>32</v>
      </c>
    </row>
    <row r="600" spans="5:5" x14ac:dyDescent="0.25">
      <c r="E600" s="3">
        <v>58</v>
      </c>
    </row>
    <row r="601" spans="5:5" x14ac:dyDescent="0.25">
      <c r="E601" s="3">
        <v>64</v>
      </c>
    </row>
    <row r="602" spans="5:5" x14ac:dyDescent="0.25">
      <c r="E602" s="3">
        <v>72</v>
      </c>
    </row>
    <row r="603" spans="5:5" x14ac:dyDescent="0.25">
      <c r="E603" s="3">
        <v>71</v>
      </c>
    </row>
    <row r="604" spans="5:5" x14ac:dyDescent="0.25">
      <c r="E604" s="3">
        <v>88</v>
      </c>
    </row>
    <row r="605" spans="5:5" x14ac:dyDescent="0.25">
      <c r="E605" s="3">
        <v>71</v>
      </c>
    </row>
    <row r="606" spans="5:5" x14ac:dyDescent="0.25">
      <c r="E606" s="3">
        <v>61</v>
      </c>
    </row>
    <row r="607" spans="5:5" x14ac:dyDescent="0.25">
      <c r="E607" s="3">
        <v>24</v>
      </c>
    </row>
    <row r="608" spans="5:5" x14ac:dyDescent="0.25">
      <c r="E608" s="3">
        <v>64</v>
      </c>
    </row>
    <row r="609" spans="5:5" x14ac:dyDescent="0.25">
      <c r="E609" s="3">
        <v>87</v>
      </c>
    </row>
    <row r="610" spans="5:5" x14ac:dyDescent="0.25">
      <c r="E610" s="3">
        <v>94</v>
      </c>
    </row>
    <row r="611" spans="5:5" x14ac:dyDescent="0.25">
      <c r="E611" s="3">
        <v>51</v>
      </c>
    </row>
    <row r="612" spans="5:5" x14ac:dyDescent="0.25">
      <c r="E612" s="3">
        <v>64</v>
      </c>
    </row>
    <row r="613" spans="5:5" x14ac:dyDescent="0.25">
      <c r="E613" s="3">
        <v>30</v>
      </c>
    </row>
    <row r="614" spans="5:5" x14ac:dyDescent="0.25">
      <c r="E614" s="3">
        <v>68</v>
      </c>
    </row>
    <row r="615" spans="5:5" x14ac:dyDescent="0.25">
      <c r="E615" s="3">
        <v>78</v>
      </c>
    </row>
    <row r="616" spans="5:5" x14ac:dyDescent="0.25">
      <c r="E616" s="3">
        <v>72</v>
      </c>
    </row>
    <row r="617" spans="5:5" x14ac:dyDescent="0.25">
      <c r="E617" s="3">
        <v>57</v>
      </c>
    </row>
    <row r="618" spans="5:5" x14ac:dyDescent="0.25">
      <c r="E618" s="3">
        <v>68</v>
      </c>
    </row>
    <row r="619" spans="5:5" x14ac:dyDescent="0.25">
      <c r="E619" s="3">
        <v>74</v>
      </c>
    </row>
    <row r="620" spans="5:5" x14ac:dyDescent="0.25">
      <c r="E620" s="3">
        <v>46</v>
      </c>
    </row>
    <row r="621" spans="5:5" x14ac:dyDescent="0.25">
      <c r="E621" s="3">
        <v>61</v>
      </c>
    </row>
    <row r="622" spans="5:5" x14ac:dyDescent="0.25">
      <c r="E622" s="3">
        <v>69</v>
      </c>
    </row>
    <row r="623" spans="5:5" x14ac:dyDescent="0.25">
      <c r="E623" s="3">
        <v>35</v>
      </c>
    </row>
    <row r="624" spans="5:5" x14ac:dyDescent="0.25">
      <c r="E624" s="3">
        <v>78</v>
      </c>
    </row>
    <row r="625" spans="5:5" x14ac:dyDescent="0.25">
      <c r="E625" s="3">
        <v>79</v>
      </c>
    </row>
    <row r="626" spans="5:5" x14ac:dyDescent="0.25">
      <c r="E626" s="3">
        <v>79</v>
      </c>
    </row>
    <row r="627" spans="5:5" x14ac:dyDescent="0.25">
      <c r="E627" s="3">
        <v>72</v>
      </c>
    </row>
    <row r="628" spans="5:5" x14ac:dyDescent="0.25">
      <c r="E628" s="3">
        <v>74</v>
      </c>
    </row>
    <row r="629" spans="5:5" x14ac:dyDescent="0.25">
      <c r="E629" s="3">
        <v>47</v>
      </c>
    </row>
    <row r="630" spans="5:5" x14ac:dyDescent="0.25">
      <c r="E630" s="3">
        <v>73</v>
      </c>
    </row>
    <row r="631" spans="5:5" x14ac:dyDescent="0.25">
      <c r="E631" s="3">
        <v>73</v>
      </c>
    </row>
    <row r="632" spans="5:5" x14ac:dyDescent="0.25">
      <c r="E632" s="3">
        <v>73</v>
      </c>
    </row>
    <row r="633" spans="5:5" x14ac:dyDescent="0.25">
      <c r="E633" s="3">
        <v>82</v>
      </c>
    </row>
    <row r="634" spans="5:5" x14ac:dyDescent="0.25">
      <c r="E634" s="3">
        <v>69</v>
      </c>
    </row>
    <row r="635" spans="5:5" x14ac:dyDescent="0.25">
      <c r="E635" s="3">
        <v>52</v>
      </c>
    </row>
    <row r="636" spans="5:5" x14ac:dyDescent="0.25">
      <c r="E636" s="3">
        <v>84</v>
      </c>
    </row>
    <row r="637" spans="5:5" x14ac:dyDescent="0.25">
      <c r="E637" s="3">
        <v>47</v>
      </c>
    </row>
    <row r="638" spans="5:5" x14ac:dyDescent="0.25">
      <c r="E638" s="3">
        <v>41</v>
      </c>
    </row>
    <row r="639" spans="5:5" x14ac:dyDescent="0.25">
      <c r="E639" s="3">
        <v>77</v>
      </c>
    </row>
    <row r="640" spans="5:5" x14ac:dyDescent="0.25">
      <c r="E640" s="3">
        <v>33</v>
      </c>
    </row>
    <row r="641" spans="5:5" x14ac:dyDescent="0.25">
      <c r="E641" s="3">
        <v>54</v>
      </c>
    </row>
    <row r="642" spans="5:5" x14ac:dyDescent="0.25">
      <c r="E642" s="3">
        <v>33</v>
      </c>
    </row>
    <row r="643" spans="5:5" x14ac:dyDescent="0.25">
      <c r="E643" s="3">
        <v>90</v>
      </c>
    </row>
    <row r="644" spans="5:5" x14ac:dyDescent="0.25">
      <c r="E644" s="3">
        <v>96</v>
      </c>
    </row>
    <row r="645" spans="5:5" x14ac:dyDescent="0.25">
      <c r="E645" s="3">
        <v>74</v>
      </c>
    </row>
    <row r="646" spans="5:5" x14ac:dyDescent="0.25">
      <c r="E646" s="3">
        <v>45</v>
      </c>
    </row>
    <row r="647" spans="5:5" x14ac:dyDescent="0.25">
      <c r="E647" s="3">
        <v>57</v>
      </c>
    </row>
    <row r="648" spans="5:5" x14ac:dyDescent="0.25">
      <c r="E648" s="3">
        <v>74</v>
      </c>
    </row>
    <row r="649" spans="5:5" x14ac:dyDescent="0.25">
      <c r="E649" s="3">
        <v>66</v>
      </c>
    </row>
    <row r="650" spans="5:5" x14ac:dyDescent="0.25">
      <c r="E650" s="3">
        <v>64</v>
      </c>
    </row>
    <row r="651" spans="5:5" x14ac:dyDescent="0.25">
      <c r="E651" s="3">
        <v>75</v>
      </c>
    </row>
    <row r="652" spans="5:5" x14ac:dyDescent="0.25">
      <c r="E652" s="3">
        <v>81</v>
      </c>
    </row>
    <row r="653" spans="5:5" x14ac:dyDescent="0.25">
      <c r="E653" s="3">
        <v>57</v>
      </c>
    </row>
    <row r="654" spans="5:5" x14ac:dyDescent="0.25">
      <c r="E654" s="3">
        <v>70</v>
      </c>
    </row>
    <row r="655" spans="5:5" x14ac:dyDescent="0.25">
      <c r="E655" s="3">
        <v>44</v>
      </c>
    </row>
    <row r="656" spans="5:5" x14ac:dyDescent="0.25">
      <c r="E656" s="3">
        <v>49</v>
      </c>
    </row>
    <row r="657" spans="5:5" x14ac:dyDescent="0.25">
      <c r="E657" s="3">
        <v>14</v>
      </c>
    </row>
    <row r="658" spans="5:5" x14ac:dyDescent="0.25">
      <c r="E658" s="3">
        <v>74</v>
      </c>
    </row>
    <row r="659" spans="5:5" x14ac:dyDescent="0.25">
      <c r="E659" s="3">
        <v>72</v>
      </c>
    </row>
    <row r="660" spans="5:5" x14ac:dyDescent="0.25">
      <c r="E660" s="3">
        <v>54</v>
      </c>
    </row>
    <row r="661" spans="5:5" x14ac:dyDescent="0.25">
      <c r="E661" s="3">
        <v>69</v>
      </c>
    </row>
    <row r="662" spans="5:5" x14ac:dyDescent="0.25">
      <c r="E662" s="3">
        <v>15</v>
      </c>
    </row>
    <row r="663" spans="5:5" x14ac:dyDescent="0.25">
      <c r="E663" s="3">
        <v>64</v>
      </c>
    </row>
    <row r="664" spans="5:5" x14ac:dyDescent="0.25">
      <c r="E664" s="3">
        <v>59</v>
      </c>
    </row>
    <row r="665" spans="5:5" x14ac:dyDescent="0.25">
      <c r="E665" s="3">
        <v>36</v>
      </c>
    </row>
    <row r="666" spans="5:5" x14ac:dyDescent="0.25">
      <c r="E666" s="3">
        <v>37</v>
      </c>
    </row>
    <row r="667" spans="5:5" x14ac:dyDescent="0.25">
      <c r="E667" s="3">
        <v>81</v>
      </c>
    </row>
    <row r="668" spans="5:5" x14ac:dyDescent="0.25">
      <c r="E668" s="3">
        <v>74</v>
      </c>
    </row>
    <row r="669" spans="5:5" x14ac:dyDescent="0.25">
      <c r="E669" s="3">
        <v>64</v>
      </c>
    </row>
    <row r="670" spans="5:5" x14ac:dyDescent="0.25">
      <c r="E670" s="3">
        <v>74</v>
      </c>
    </row>
    <row r="671" spans="5:5" x14ac:dyDescent="0.25">
      <c r="E671" s="3">
        <v>47</v>
      </c>
    </row>
    <row r="672" spans="5:5" x14ac:dyDescent="0.25">
      <c r="E672" s="3">
        <v>41</v>
      </c>
    </row>
    <row r="673" spans="5:5" x14ac:dyDescent="0.25">
      <c r="E673" s="3">
        <v>56</v>
      </c>
    </row>
    <row r="674" spans="5:5" x14ac:dyDescent="0.25">
      <c r="E674" s="3">
        <v>73</v>
      </c>
    </row>
    <row r="675" spans="5:5" x14ac:dyDescent="0.25">
      <c r="E675" s="3">
        <v>99</v>
      </c>
    </row>
    <row r="676" spans="5:5" x14ac:dyDescent="0.25">
      <c r="E676" s="3">
        <v>76</v>
      </c>
    </row>
    <row r="677" spans="5:5" x14ac:dyDescent="0.25">
      <c r="E677" s="3">
        <v>73</v>
      </c>
    </row>
    <row r="678" spans="5:5" x14ac:dyDescent="0.25">
      <c r="E678" s="3">
        <v>76</v>
      </c>
    </row>
    <row r="679" spans="5:5" x14ac:dyDescent="0.25">
      <c r="E679" s="3">
        <v>55</v>
      </c>
    </row>
    <row r="680" spans="5:5" x14ac:dyDescent="0.25">
      <c r="E680" s="3">
        <v>64</v>
      </c>
    </row>
    <row r="681" spans="5:5" x14ac:dyDescent="0.25">
      <c r="E681" s="3">
        <v>62</v>
      </c>
    </row>
    <row r="682" spans="5:5" x14ac:dyDescent="0.25">
      <c r="E682" s="3">
        <v>69</v>
      </c>
    </row>
    <row r="683" spans="5:5" x14ac:dyDescent="0.25">
      <c r="E683" s="3">
        <v>41</v>
      </c>
    </row>
    <row r="684" spans="5:5" x14ac:dyDescent="0.25">
      <c r="E684" s="3">
        <v>79</v>
      </c>
    </row>
    <row r="685" spans="5:5" x14ac:dyDescent="0.25">
      <c r="E685" s="3">
        <v>38</v>
      </c>
    </row>
    <row r="686" spans="5:5" x14ac:dyDescent="0.25">
      <c r="E686" s="3">
        <v>71</v>
      </c>
    </row>
    <row r="687" spans="5:5" x14ac:dyDescent="0.25">
      <c r="E687" s="3">
        <v>75</v>
      </c>
    </row>
    <row r="688" spans="5:5" x14ac:dyDescent="0.25">
      <c r="E688" s="3">
        <v>45</v>
      </c>
    </row>
    <row r="689" spans="5:5" x14ac:dyDescent="0.25">
      <c r="E689" s="3">
        <v>80</v>
      </c>
    </row>
    <row r="690" spans="5:5" x14ac:dyDescent="0.25">
      <c r="E690" s="3">
        <v>52</v>
      </c>
    </row>
    <row r="691" spans="5:5" x14ac:dyDescent="0.25">
      <c r="E691" s="3">
        <v>48</v>
      </c>
    </row>
    <row r="692" spans="5:5" x14ac:dyDescent="0.25">
      <c r="E692" s="3">
        <v>31</v>
      </c>
    </row>
    <row r="693" spans="5:5" x14ac:dyDescent="0.25">
      <c r="E693" s="3">
        <v>65</v>
      </c>
    </row>
    <row r="694" spans="5:5" x14ac:dyDescent="0.25">
      <c r="E694" s="3">
        <v>65</v>
      </c>
    </row>
    <row r="695" spans="5:5" x14ac:dyDescent="0.25">
      <c r="E695" s="3">
        <v>35</v>
      </c>
    </row>
    <row r="696" spans="5:5" x14ac:dyDescent="0.25">
      <c r="E696" s="3">
        <v>64</v>
      </c>
    </row>
    <row r="697" spans="5:5" x14ac:dyDescent="0.25">
      <c r="E697" s="3">
        <v>24</v>
      </c>
    </row>
    <row r="698" spans="5:5" x14ac:dyDescent="0.25">
      <c r="E698" s="3">
        <v>74</v>
      </c>
    </row>
    <row r="699" spans="5:5" x14ac:dyDescent="0.25">
      <c r="E699" s="3">
        <v>95</v>
      </c>
    </row>
    <row r="700" spans="5:5" x14ac:dyDescent="0.25">
      <c r="E700" s="3">
        <v>69</v>
      </c>
    </row>
    <row r="701" spans="5:5" x14ac:dyDescent="0.25">
      <c r="E701" s="3">
        <v>56</v>
      </c>
    </row>
    <row r="702" spans="5:5" x14ac:dyDescent="0.25">
      <c r="E702" s="3">
        <v>74</v>
      </c>
    </row>
    <row r="703" spans="5:5" x14ac:dyDescent="0.25">
      <c r="E703" s="3">
        <v>74</v>
      </c>
    </row>
    <row r="704" spans="5:5" x14ac:dyDescent="0.25">
      <c r="E704" s="3">
        <v>19</v>
      </c>
    </row>
    <row r="705" spans="5:5" x14ac:dyDescent="0.25">
      <c r="E705" s="3">
        <v>52</v>
      </c>
    </row>
    <row r="706" spans="5:5" x14ac:dyDescent="0.25">
      <c r="E706" s="3">
        <v>74</v>
      </c>
    </row>
    <row r="707" spans="5:5" x14ac:dyDescent="0.25">
      <c r="E707" s="3">
        <v>63</v>
      </c>
    </row>
    <row r="708" spans="5:5" x14ac:dyDescent="0.25">
      <c r="E708" s="3">
        <v>72</v>
      </c>
    </row>
    <row r="709" spans="5:5" x14ac:dyDescent="0.25">
      <c r="E709" s="3">
        <v>37</v>
      </c>
    </row>
    <row r="710" spans="5:5" x14ac:dyDescent="0.25">
      <c r="E710" s="3">
        <v>37</v>
      </c>
    </row>
    <row r="711" spans="5:5" x14ac:dyDescent="0.25">
      <c r="E711" s="3">
        <v>65</v>
      </c>
    </row>
    <row r="712" spans="5:5" x14ac:dyDescent="0.25">
      <c r="E712" s="3">
        <v>74</v>
      </c>
    </row>
    <row r="713" spans="5:5" x14ac:dyDescent="0.25">
      <c r="E713" s="3">
        <v>60</v>
      </c>
    </row>
    <row r="714" spans="5:5" x14ac:dyDescent="0.25">
      <c r="E714" s="3">
        <v>82</v>
      </c>
    </row>
    <row r="715" spans="5:5" x14ac:dyDescent="0.25">
      <c r="E715" s="3">
        <v>77</v>
      </c>
    </row>
    <row r="716" spans="5:5" x14ac:dyDescent="0.25">
      <c r="E716" s="3">
        <v>88</v>
      </c>
    </row>
    <row r="717" spans="5:5" x14ac:dyDescent="0.25">
      <c r="E717" s="3">
        <v>72</v>
      </c>
    </row>
    <row r="718" spans="5:5" x14ac:dyDescent="0.25">
      <c r="E718" s="3">
        <v>65</v>
      </c>
    </row>
    <row r="719" spans="5:5" x14ac:dyDescent="0.25">
      <c r="E719" s="3">
        <v>33</v>
      </c>
    </row>
    <row r="720" spans="5:5" x14ac:dyDescent="0.25">
      <c r="E720" s="3">
        <v>61</v>
      </c>
    </row>
    <row r="721" spans="5:5" x14ac:dyDescent="0.25">
      <c r="E721" s="3">
        <v>25</v>
      </c>
    </row>
    <row r="722" spans="5:5" x14ac:dyDescent="0.25">
      <c r="E722" s="3">
        <v>35</v>
      </c>
    </row>
    <row r="723" spans="5:5" x14ac:dyDescent="0.25">
      <c r="E723" s="3">
        <v>55</v>
      </c>
    </row>
    <row r="724" spans="5:5" x14ac:dyDescent="0.25">
      <c r="E724" s="3">
        <v>58</v>
      </c>
    </row>
    <row r="725" spans="5:5" x14ac:dyDescent="0.25">
      <c r="E725" s="3">
        <v>14</v>
      </c>
    </row>
    <row r="726" spans="5:5" x14ac:dyDescent="0.25">
      <c r="E726" s="3">
        <v>88</v>
      </c>
    </row>
    <row r="727" spans="5:5" x14ac:dyDescent="0.25">
      <c r="E727" s="3">
        <v>70</v>
      </c>
    </row>
    <row r="728" spans="5:5" x14ac:dyDescent="0.25">
      <c r="E728" s="3">
        <v>46</v>
      </c>
    </row>
    <row r="729" spans="5:5" x14ac:dyDescent="0.25">
      <c r="E729" s="3">
        <v>75</v>
      </c>
    </row>
    <row r="730" spans="5:5" x14ac:dyDescent="0.25">
      <c r="E730" s="3">
        <v>76</v>
      </c>
    </row>
    <row r="731" spans="5:5" x14ac:dyDescent="0.25">
      <c r="E731" s="3">
        <v>2</v>
      </c>
    </row>
    <row r="732" spans="5:5" x14ac:dyDescent="0.25">
      <c r="E732" s="3">
        <v>74</v>
      </c>
    </row>
    <row r="733" spans="5:5" x14ac:dyDescent="0.25">
      <c r="E733" s="3">
        <v>62</v>
      </c>
    </row>
    <row r="734" spans="5:5" x14ac:dyDescent="0.25">
      <c r="E734" s="3">
        <v>92</v>
      </c>
    </row>
    <row r="735" spans="5:5" x14ac:dyDescent="0.25">
      <c r="E735" s="3">
        <v>43</v>
      </c>
    </row>
    <row r="736" spans="5:5" x14ac:dyDescent="0.25">
      <c r="E736" s="3">
        <v>74</v>
      </c>
    </row>
    <row r="737" spans="5:5" x14ac:dyDescent="0.25">
      <c r="E737" s="3">
        <v>23</v>
      </c>
    </row>
    <row r="738" spans="5:5" x14ac:dyDescent="0.25">
      <c r="E738" s="3">
        <v>76</v>
      </c>
    </row>
    <row r="739" spans="5:5" x14ac:dyDescent="0.25">
      <c r="E739" s="3">
        <v>72</v>
      </c>
    </row>
    <row r="740" spans="5:5" x14ac:dyDescent="0.25">
      <c r="E740" s="3">
        <v>59</v>
      </c>
    </row>
    <row r="741" spans="5:5" x14ac:dyDescent="0.25">
      <c r="E741" s="3">
        <v>63</v>
      </c>
    </row>
    <row r="742" spans="5:5" x14ac:dyDescent="0.25">
      <c r="E742" s="3">
        <v>49</v>
      </c>
    </row>
    <row r="743" spans="5:5" x14ac:dyDescent="0.25">
      <c r="E743" s="3">
        <v>75</v>
      </c>
    </row>
    <row r="744" spans="5:5" x14ac:dyDescent="0.25">
      <c r="E744" s="3">
        <v>63</v>
      </c>
    </row>
    <row r="745" spans="5:5" x14ac:dyDescent="0.25">
      <c r="E745" s="3">
        <v>89</v>
      </c>
    </row>
    <row r="746" spans="5:5" x14ac:dyDescent="0.25">
      <c r="E746" s="3">
        <v>49</v>
      </c>
    </row>
    <row r="747" spans="5:5" x14ac:dyDescent="0.25">
      <c r="E747" s="3">
        <v>7</v>
      </c>
    </row>
    <row r="748" spans="5:5" x14ac:dyDescent="0.25">
      <c r="E748" s="3">
        <v>74</v>
      </c>
    </row>
    <row r="749" spans="5:5" x14ac:dyDescent="0.25">
      <c r="E749" s="3">
        <v>51</v>
      </c>
    </row>
    <row r="750" spans="5:5" x14ac:dyDescent="0.25">
      <c r="E750" s="3">
        <v>65</v>
      </c>
    </row>
    <row r="751" spans="5:5" x14ac:dyDescent="0.25">
      <c r="E751" s="3">
        <v>64</v>
      </c>
    </row>
    <row r="752" spans="5:5" x14ac:dyDescent="0.25">
      <c r="E752" s="3">
        <v>82</v>
      </c>
    </row>
    <row r="753" spans="5:5" x14ac:dyDescent="0.25">
      <c r="E753" s="3">
        <v>68</v>
      </c>
    </row>
    <row r="754" spans="5:5" x14ac:dyDescent="0.25">
      <c r="E754" s="3">
        <v>67</v>
      </c>
    </row>
    <row r="755" spans="5:5" x14ac:dyDescent="0.25">
      <c r="E755" s="3">
        <v>96</v>
      </c>
    </row>
    <row r="756" spans="5:5" x14ac:dyDescent="0.25">
      <c r="E756" s="3">
        <v>78</v>
      </c>
    </row>
    <row r="757" spans="5:5" x14ac:dyDescent="0.25">
      <c r="E757" s="3">
        <v>56</v>
      </c>
    </row>
    <row r="758" spans="5:5" x14ac:dyDescent="0.25">
      <c r="E758" s="3">
        <v>57</v>
      </c>
    </row>
    <row r="759" spans="5:5" x14ac:dyDescent="0.25">
      <c r="E759" s="3">
        <v>69</v>
      </c>
    </row>
    <row r="760" spans="5:5" x14ac:dyDescent="0.25">
      <c r="E760" s="3">
        <v>61</v>
      </c>
    </row>
    <row r="761" spans="5:5" x14ac:dyDescent="0.25">
      <c r="E761" s="3">
        <v>70</v>
      </c>
    </row>
    <row r="762" spans="5:5" x14ac:dyDescent="0.25">
      <c r="E762" s="3">
        <v>70</v>
      </c>
    </row>
    <row r="763" spans="5:5" x14ac:dyDescent="0.25">
      <c r="E763" s="3">
        <v>70</v>
      </c>
    </row>
    <row r="764" spans="5:5" x14ac:dyDescent="0.25">
      <c r="E764" s="3">
        <v>84</v>
      </c>
    </row>
    <row r="765" spans="5:5" x14ac:dyDescent="0.25">
      <c r="E765" s="3">
        <v>46</v>
      </c>
    </row>
    <row r="766" spans="5:5" x14ac:dyDescent="0.25">
      <c r="E766" s="3">
        <v>47</v>
      </c>
    </row>
    <row r="767" spans="5:5" x14ac:dyDescent="0.25">
      <c r="E767" s="3">
        <v>71</v>
      </c>
    </row>
    <row r="768" spans="5:5" x14ac:dyDescent="0.25">
      <c r="E768" s="3">
        <v>9</v>
      </c>
    </row>
    <row r="769" spans="5:5" x14ac:dyDescent="0.25">
      <c r="E769" s="3">
        <v>51</v>
      </c>
    </row>
    <row r="770" spans="5:5" x14ac:dyDescent="0.25">
      <c r="E770" s="3">
        <v>47</v>
      </c>
    </row>
    <row r="771" spans="5:5" x14ac:dyDescent="0.25">
      <c r="E771" s="3">
        <v>62</v>
      </c>
    </row>
    <row r="772" spans="5:5" x14ac:dyDescent="0.25">
      <c r="E772" s="3">
        <v>86</v>
      </c>
    </row>
    <row r="773" spans="5:5" x14ac:dyDescent="0.25">
      <c r="E773" s="3">
        <v>10</v>
      </c>
    </row>
    <row r="774" spans="5:5" x14ac:dyDescent="0.25">
      <c r="E774" s="3">
        <v>78</v>
      </c>
    </row>
    <row r="775" spans="5:5" x14ac:dyDescent="0.25">
      <c r="E775" s="3">
        <v>61</v>
      </c>
    </row>
    <row r="776" spans="5:5" x14ac:dyDescent="0.25">
      <c r="E776" s="3">
        <v>49</v>
      </c>
    </row>
    <row r="777" spans="5:5" x14ac:dyDescent="0.25">
      <c r="E777" s="3">
        <v>6</v>
      </c>
    </row>
    <row r="778" spans="5:5" x14ac:dyDescent="0.25">
      <c r="E778" s="3">
        <v>74</v>
      </c>
    </row>
    <row r="779" spans="5:5" x14ac:dyDescent="0.25">
      <c r="E779" s="3">
        <v>4</v>
      </c>
    </row>
    <row r="780" spans="5:5" x14ac:dyDescent="0.25">
      <c r="E780" s="3">
        <v>47</v>
      </c>
    </row>
    <row r="781" spans="5:5" x14ac:dyDescent="0.25">
      <c r="E781" s="3">
        <v>36</v>
      </c>
    </row>
    <row r="782" spans="5:5" x14ac:dyDescent="0.25">
      <c r="E782" s="3">
        <v>73</v>
      </c>
    </row>
    <row r="783" spans="5:5" x14ac:dyDescent="0.25">
      <c r="E783" s="3">
        <v>68</v>
      </c>
    </row>
    <row r="784" spans="5:5" x14ac:dyDescent="0.25">
      <c r="E784" s="3">
        <v>31</v>
      </c>
    </row>
    <row r="785" spans="5:5" x14ac:dyDescent="0.25">
      <c r="E785" s="3">
        <v>51</v>
      </c>
    </row>
    <row r="786" spans="5:5" x14ac:dyDescent="0.25">
      <c r="E786" s="3">
        <v>92</v>
      </c>
    </row>
    <row r="787" spans="5:5" x14ac:dyDescent="0.25">
      <c r="E787" s="3">
        <v>71</v>
      </c>
    </row>
    <row r="788" spans="5:5" x14ac:dyDescent="0.25">
      <c r="E788" s="3">
        <v>75</v>
      </c>
    </row>
    <row r="789" spans="5:5" x14ac:dyDescent="0.25">
      <c r="E789" s="3">
        <v>15</v>
      </c>
    </row>
    <row r="790" spans="5:5" x14ac:dyDescent="0.25">
      <c r="E790" s="3">
        <v>13</v>
      </c>
    </row>
    <row r="791" spans="5:5" x14ac:dyDescent="0.25">
      <c r="E791" s="3">
        <v>76</v>
      </c>
    </row>
    <row r="792" spans="5:5" x14ac:dyDescent="0.25">
      <c r="E792" s="3">
        <v>71</v>
      </c>
    </row>
    <row r="793" spans="5:5" x14ac:dyDescent="0.25">
      <c r="E793" s="3">
        <v>16</v>
      </c>
    </row>
    <row r="794" spans="5:5" x14ac:dyDescent="0.25">
      <c r="E794" s="3">
        <v>60</v>
      </c>
    </row>
    <row r="795" spans="5:5" x14ac:dyDescent="0.25">
      <c r="E795" s="3">
        <v>28</v>
      </c>
    </row>
    <row r="796" spans="5:5" x14ac:dyDescent="0.25">
      <c r="E796" s="3">
        <v>17</v>
      </c>
    </row>
    <row r="797" spans="5:5" x14ac:dyDescent="0.25">
      <c r="E797" s="3">
        <v>41</v>
      </c>
    </row>
    <row r="798" spans="5:5" x14ac:dyDescent="0.25">
      <c r="E798" s="3">
        <v>100</v>
      </c>
    </row>
    <row r="799" spans="5:5" x14ac:dyDescent="0.25">
      <c r="E799" s="3">
        <v>21</v>
      </c>
    </row>
    <row r="800" spans="5:5" x14ac:dyDescent="0.25">
      <c r="E800" s="3">
        <v>61</v>
      </c>
    </row>
    <row r="801" spans="5:5" x14ac:dyDescent="0.25">
      <c r="E801" s="3">
        <v>93</v>
      </c>
    </row>
    <row r="802" spans="5:5" x14ac:dyDescent="0.25">
      <c r="E802" s="3">
        <v>60</v>
      </c>
    </row>
    <row r="803" spans="5:5" x14ac:dyDescent="0.25">
      <c r="E803" s="3">
        <v>78</v>
      </c>
    </row>
    <row r="804" spans="5:5" x14ac:dyDescent="0.25">
      <c r="E804" s="3">
        <v>90</v>
      </c>
    </row>
    <row r="805" spans="5:5" x14ac:dyDescent="0.25">
      <c r="E805" s="3">
        <v>89</v>
      </c>
    </row>
    <row r="806" spans="5:5" x14ac:dyDescent="0.25">
      <c r="E806" s="3">
        <v>74</v>
      </c>
    </row>
    <row r="807" spans="5:5" x14ac:dyDescent="0.25">
      <c r="E807" s="3">
        <v>49</v>
      </c>
    </row>
    <row r="808" spans="5:5" x14ac:dyDescent="0.25">
      <c r="E808" s="3">
        <v>52</v>
      </c>
    </row>
    <row r="809" spans="5:5" x14ac:dyDescent="0.25">
      <c r="E809" s="3">
        <v>73</v>
      </c>
    </row>
    <row r="810" spans="5:5" x14ac:dyDescent="0.25">
      <c r="E810" s="3">
        <v>62</v>
      </c>
    </row>
    <row r="811" spans="5:5" x14ac:dyDescent="0.25">
      <c r="E811" s="3">
        <v>78</v>
      </c>
    </row>
    <row r="812" spans="5:5" x14ac:dyDescent="0.25">
      <c r="E812" s="3">
        <v>48</v>
      </c>
    </row>
    <row r="813" spans="5:5" x14ac:dyDescent="0.25">
      <c r="E813" s="3">
        <v>82</v>
      </c>
    </row>
    <row r="814" spans="5:5" x14ac:dyDescent="0.25">
      <c r="E814" s="3">
        <v>53</v>
      </c>
    </row>
    <row r="815" spans="5:5" x14ac:dyDescent="0.25">
      <c r="E815" s="3">
        <v>51</v>
      </c>
    </row>
    <row r="816" spans="5:5" x14ac:dyDescent="0.25">
      <c r="E816" s="3">
        <v>62</v>
      </c>
    </row>
    <row r="817" spans="5:5" x14ac:dyDescent="0.25">
      <c r="E817" s="3">
        <v>71</v>
      </c>
    </row>
    <row r="818" spans="5:5" x14ac:dyDescent="0.25">
      <c r="E818" s="3">
        <v>67</v>
      </c>
    </row>
    <row r="819" spans="5:5" x14ac:dyDescent="0.25">
      <c r="E819" s="3">
        <v>63</v>
      </c>
    </row>
    <row r="820" spans="5:5" x14ac:dyDescent="0.25">
      <c r="E820" s="3">
        <v>46</v>
      </c>
    </row>
    <row r="821" spans="5:5" x14ac:dyDescent="0.25">
      <c r="E821" s="3">
        <v>80</v>
      </c>
    </row>
    <row r="822" spans="5:5" x14ac:dyDescent="0.25">
      <c r="E822" s="3">
        <v>71</v>
      </c>
    </row>
    <row r="823" spans="5:5" x14ac:dyDescent="0.25">
      <c r="E823" s="3">
        <v>31</v>
      </c>
    </row>
    <row r="824" spans="5:5" x14ac:dyDescent="0.25">
      <c r="E824" s="3">
        <v>70</v>
      </c>
    </row>
    <row r="825" spans="5:5" x14ac:dyDescent="0.25">
      <c r="E825" s="3">
        <v>77</v>
      </c>
    </row>
    <row r="826" spans="5:5" x14ac:dyDescent="0.25">
      <c r="E826" s="3">
        <v>81</v>
      </c>
    </row>
    <row r="827" spans="5:5" x14ac:dyDescent="0.25">
      <c r="E827" s="3">
        <v>5</v>
      </c>
    </row>
    <row r="828" spans="5:5" x14ac:dyDescent="0.25">
      <c r="E828" s="3">
        <v>67</v>
      </c>
    </row>
    <row r="829" spans="5:5" x14ac:dyDescent="0.25">
      <c r="E829" s="3">
        <v>50</v>
      </c>
    </row>
    <row r="830" spans="5:5" x14ac:dyDescent="0.25">
      <c r="E830" s="3">
        <v>81</v>
      </c>
    </row>
    <row r="831" spans="5:5" x14ac:dyDescent="0.25">
      <c r="E831" s="3">
        <v>62</v>
      </c>
    </row>
    <row r="832" spans="5:5" x14ac:dyDescent="0.25">
      <c r="E832" s="3">
        <v>31</v>
      </c>
    </row>
    <row r="833" spans="5:5" x14ac:dyDescent="0.25">
      <c r="E833" s="3">
        <v>78</v>
      </c>
    </row>
    <row r="834" spans="5:5" x14ac:dyDescent="0.25">
      <c r="E834" s="3">
        <v>75</v>
      </c>
    </row>
    <row r="835" spans="5:5" x14ac:dyDescent="0.25">
      <c r="E835" s="3">
        <v>44</v>
      </c>
    </row>
    <row r="836" spans="5:5" x14ac:dyDescent="0.25">
      <c r="E836" s="3">
        <v>68</v>
      </c>
    </row>
    <row r="837" spans="5:5" x14ac:dyDescent="0.25">
      <c r="E837" s="3">
        <v>51</v>
      </c>
    </row>
    <row r="838" spans="5:5" x14ac:dyDescent="0.25">
      <c r="E838" s="3">
        <v>28</v>
      </c>
    </row>
    <row r="839" spans="5:5" x14ac:dyDescent="0.25">
      <c r="E839" s="3">
        <v>16</v>
      </c>
    </row>
    <row r="840" spans="5:5" x14ac:dyDescent="0.25">
      <c r="E840" s="3">
        <v>74</v>
      </c>
    </row>
    <row r="841" spans="5:5" x14ac:dyDescent="0.25">
      <c r="E841" s="3">
        <v>81</v>
      </c>
    </row>
    <row r="842" spans="5:5" x14ac:dyDescent="0.25">
      <c r="E842" s="3">
        <v>81</v>
      </c>
    </row>
    <row r="843" spans="5:5" x14ac:dyDescent="0.25">
      <c r="E843" s="3">
        <v>6</v>
      </c>
    </row>
    <row r="844" spans="5:5" x14ac:dyDescent="0.25">
      <c r="E844" s="3">
        <v>39</v>
      </c>
    </row>
    <row r="845" spans="5:5" x14ac:dyDescent="0.25">
      <c r="E845" s="3">
        <v>60</v>
      </c>
    </row>
    <row r="846" spans="5:5" x14ac:dyDescent="0.25">
      <c r="E846" s="3">
        <v>81</v>
      </c>
    </row>
    <row r="847" spans="5:5" x14ac:dyDescent="0.25">
      <c r="E847" s="3">
        <v>73</v>
      </c>
    </row>
    <row r="848" spans="5:5" x14ac:dyDescent="0.25">
      <c r="E848" s="3">
        <v>75</v>
      </c>
    </row>
    <row r="849" spans="5:5" x14ac:dyDescent="0.25">
      <c r="E849" s="3">
        <v>67</v>
      </c>
    </row>
    <row r="850" spans="5:5" x14ac:dyDescent="0.25">
      <c r="E850" s="3">
        <v>36</v>
      </c>
    </row>
    <row r="851" spans="5:5" x14ac:dyDescent="0.25">
      <c r="E851" s="3">
        <v>39</v>
      </c>
    </row>
    <row r="852" spans="5:5" x14ac:dyDescent="0.25">
      <c r="E852" s="3">
        <v>41</v>
      </c>
    </row>
    <row r="853" spans="5:5" x14ac:dyDescent="0.25">
      <c r="E853" s="3">
        <v>6</v>
      </c>
    </row>
    <row r="854" spans="5:5" x14ac:dyDescent="0.25">
      <c r="E854" s="3">
        <v>7</v>
      </c>
    </row>
    <row r="855" spans="5:5" x14ac:dyDescent="0.25">
      <c r="E855" s="3">
        <v>62</v>
      </c>
    </row>
    <row r="856" spans="5:5" x14ac:dyDescent="0.25">
      <c r="E856" s="3">
        <v>29</v>
      </c>
    </row>
    <row r="857" spans="5:5" x14ac:dyDescent="0.25">
      <c r="E857" s="3">
        <v>68</v>
      </c>
    </row>
    <row r="858" spans="5:5" x14ac:dyDescent="0.25">
      <c r="E858" s="3">
        <v>68</v>
      </c>
    </row>
    <row r="859" spans="5:5" x14ac:dyDescent="0.25">
      <c r="E859" s="3">
        <v>51</v>
      </c>
    </row>
    <row r="860" spans="5:5" x14ac:dyDescent="0.25">
      <c r="E860" s="3">
        <v>58</v>
      </c>
    </row>
    <row r="861" spans="5:5" x14ac:dyDescent="0.25">
      <c r="E861" s="3">
        <v>65</v>
      </c>
    </row>
    <row r="862" spans="5:5" x14ac:dyDescent="0.25">
      <c r="E862" s="3">
        <v>14</v>
      </c>
    </row>
    <row r="863" spans="5:5" x14ac:dyDescent="0.25">
      <c r="E863" s="3">
        <v>72</v>
      </c>
    </row>
    <row r="864" spans="5:5" x14ac:dyDescent="0.25">
      <c r="E864" s="3">
        <v>21</v>
      </c>
    </row>
    <row r="865" spans="5:5" x14ac:dyDescent="0.25">
      <c r="E865" s="3">
        <v>63</v>
      </c>
    </row>
    <row r="866" spans="5:5" x14ac:dyDescent="0.25">
      <c r="E866" s="3">
        <v>73</v>
      </c>
    </row>
    <row r="867" spans="5:5" x14ac:dyDescent="0.25">
      <c r="E867" s="3">
        <v>59</v>
      </c>
    </row>
    <row r="868" spans="5:5" x14ac:dyDescent="0.25">
      <c r="E868" s="3">
        <v>82</v>
      </c>
    </row>
    <row r="869" spans="5:5" x14ac:dyDescent="0.25">
      <c r="E869" s="3">
        <v>72</v>
      </c>
    </row>
    <row r="870" spans="5:5" x14ac:dyDescent="0.25">
      <c r="E870" s="3">
        <v>70</v>
      </c>
    </row>
    <row r="871" spans="5:5" x14ac:dyDescent="0.25">
      <c r="E871" s="3">
        <v>72</v>
      </c>
    </row>
    <row r="872" spans="5:5" x14ac:dyDescent="0.25">
      <c r="E872" s="3">
        <v>47</v>
      </c>
    </row>
    <row r="873" spans="5:5" x14ac:dyDescent="0.25">
      <c r="E873" s="3">
        <v>58</v>
      </c>
    </row>
    <row r="874" spans="5:5" x14ac:dyDescent="0.25">
      <c r="E874" s="3">
        <v>72</v>
      </c>
    </row>
    <row r="875" spans="5:5" x14ac:dyDescent="0.25">
      <c r="E875" s="3">
        <v>55</v>
      </c>
    </row>
    <row r="876" spans="5:5" x14ac:dyDescent="0.25">
      <c r="E876" s="3">
        <v>35</v>
      </c>
    </row>
    <row r="877" spans="5:5" x14ac:dyDescent="0.25">
      <c r="E877" s="3">
        <v>71</v>
      </c>
    </row>
    <row r="878" spans="5:5" x14ac:dyDescent="0.25">
      <c r="E878" s="3">
        <v>65</v>
      </c>
    </row>
    <row r="879" spans="5:5" x14ac:dyDescent="0.25">
      <c r="E879" s="3">
        <v>63</v>
      </c>
    </row>
    <row r="880" spans="5:5" x14ac:dyDescent="0.25">
      <c r="E880" s="3">
        <v>25</v>
      </c>
    </row>
    <row r="881" spans="5:5" x14ac:dyDescent="0.25">
      <c r="E881" s="3">
        <v>62</v>
      </c>
    </row>
    <row r="882" spans="5:5" x14ac:dyDescent="0.25">
      <c r="E882" s="3">
        <v>19</v>
      </c>
    </row>
    <row r="883" spans="5:5" x14ac:dyDescent="0.25">
      <c r="E883" s="3">
        <v>62</v>
      </c>
    </row>
    <row r="884" spans="5:5" x14ac:dyDescent="0.25">
      <c r="E884" s="3">
        <v>75</v>
      </c>
    </row>
    <row r="885" spans="5:5" x14ac:dyDescent="0.25">
      <c r="E885" s="3">
        <v>93</v>
      </c>
    </row>
    <row r="886" spans="5:5" x14ac:dyDescent="0.25">
      <c r="E886" s="3">
        <v>43</v>
      </c>
    </row>
    <row r="887" spans="5:5" x14ac:dyDescent="0.25">
      <c r="E887" s="3">
        <v>22</v>
      </c>
    </row>
    <row r="888" spans="5:5" x14ac:dyDescent="0.25">
      <c r="E888" s="3">
        <v>95</v>
      </c>
    </row>
    <row r="889" spans="5:5" x14ac:dyDescent="0.25">
      <c r="E889" s="3">
        <v>77</v>
      </c>
    </row>
    <row r="890" spans="5:5" x14ac:dyDescent="0.25">
      <c r="E890" s="3">
        <v>74</v>
      </c>
    </row>
    <row r="891" spans="5:5" x14ac:dyDescent="0.25">
      <c r="E891" s="3">
        <v>49</v>
      </c>
    </row>
    <row r="892" spans="5:5" x14ac:dyDescent="0.25">
      <c r="E892" s="3">
        <v>72</v>
      </c>
    </row>
    <row r="893" spans="5:5" x14ac:dyDescent="0.25">
      <c r="E893" s="3">
        <v>47</v>
      </c>
    </row>
    <row r="894" spans="5:5" x14ac:dyDescent="0.25">
      <c r="E894" s="3">
        <v>68</v>
      </c>
    </row>
    <row r="895" spans="5:5" x14ac:dyDescent="0.25">
      <c r="E895" s="3">
        <v>62</v>
      </c>
    </row>
    <row r="896" spans="5:5" x14ac:dyDescent="0.25">
      <c r="E896" s="3">
        <v>54</v>
      </c>
    </row>
    <row r="897" spans="5:5" x14ac:dyDescent="0.25">
      <c r="E897" s="3">
        <v>53</v>
      </c>
    </row>
    <row r="898" spans="5:5" x14ac:dyDescent="0.25">
      <c r="E898" s="3">
        <v>0</v>
      </c>
    </row>
    <row r="899" spans="5:5" x14ac:dyDescent="0.25">
      <c r="E899" s="3">
        <v>51</v>
      </c>
    </row>
    <row r="900" spans="5:5" x14ac:dyDescent="0.25">
      <c r="E900" s="3">
        <v>40</v>
      </c>
    </row>
    <row r="901" spans="5:5" x14ac:dyDescent="0.25">
      <c r="E901" s="3">
        <v>34</v>
      </c>
    </row>
    <row r="902" spans="5:5" x14ac:dyDescent="0.25">
      <c r="E902" s="3">
        <v>62</v>
      </c>
    </row>
    <row r="903" spans="5:5" x14ac:dyDescent="0.25">
      <c r="E903" s="3">
        <v>71</v>
      </c>
    </row>
    <row r="904" spans="5:5" x14ac:dyDescent="0.25">
      <c r="E904" s="3">
        <v>68</v>
      </c>
    </row>
    <row r="905" spans="5:5" x14ac:dyDescent="0.25">
      <c r="E905" s="3">
        <v>59</v>
      </c>
    </row>
    <row r="906" spans="5:5" x14ac:dyDescent="0.25">
      <c r="E906" s="3">
        <v>80</v>
      </c>
    </row>
    <row r="907" spans="5:5" x14ac:dyDescent="0.25">
      <c r="E907" s="3">
        <v>95</v>
      </c>
    </row>
    <row r="908" spans="5:5" x14ac:dyDescent="0.25">
      <c r="E908" s="3">
        <v>20</v>
      </c>
    </row>
    <row r="909" spans="5:5" x14ac:dyDescent="0.25">
      <c r="E909" s="3">
        <v>56</v>
      </c>
    </row>
    <row r="910" spans="5:5" x14ac:dyDescent="0.25">
      <c r="E910" s="3">
        <v>78</v>
      </c>
    </row>
    <row r="911" spans="5:5" x14ac:dyDescent="0.25">
      <c r="E911" s="3">
        <v>68</v>
      </c>
    </row>
    <row r="912" spans="5:5" x14ac:dyDescent="0.25">
      <c r="E912" s="3">
        <v>87</v>
      </c>
    </row>
    <row r="913" spans="5:5" x14ac:dyDescent="0.25">
      <c r="E913" s="3">
        <v>55</v>
      </c>
    </row>
    <row r="914" spans="5:5" x14ac:dyDescent="0.25">
      <c r="E914" s="3">
        <v>25</v>
      </c>
    </row>
    <row r="915" spans="5:5" x14ac:dyDescent="0.25">
      <c r="E915" s="3">
        <v>51</v>
      </c>
    </row>
    <row r="916" spans="5:5" x14ac:dyDescent="0.25">
      <c r="E916" s="3">
        <v>91</v>
      </c>
    </row>
    <row r="917" spans="5:5" x14ac:dyDescent="0.25">
      <c r="E917" s="3">
        <v>78</v>
      </c>
    </row>
    <row r="918" spans="5:5" x14ac:dyDescent="0.25">
      <c r="E918" s="3">
        <v>93</v>
      </c>
    </row>
    <row r="919" spans="5:5" x14ac:dyDescent="0.25">
      <c r="E919" s="3">
        <v>33</v>
      </c>
    </row>
    <row r="920" spans="5:5" x14ac:dyDescent="0.25">
      <c r="E920" s="3">
        <v>66</v>
      </c>
    </row>
    <row r="921" spans="5:5" x14ac:dyDescent="0.25">
      <c r="E921" s="3">
        <v>52</v>
      </c>
    </row>
    <row r="922" spans="5:5" x14ac:dyDescent="0.25">
      <c r="E922" s="3">
        <v>59</v>
      </c>
    </row>
    <row r="923" spans="5:5" x14ac:dyDescent="0.25">
      <c r="E923" s="3">
        <v>68</v>
      </c>
    </row>
    <row r="924" spans="5:5" x14ac:dyDescent="0.25">
      <c r="E924" s="3">
        <v>49</v>
      </c>
    </row>
    <row r="925" spans="5:5" x14ac:dyDescent="0.25">
      <c r="E925" s="3">
        <v>70</v>
      </c>
    </row>
    <row r="926" spans="5:5" x14ac:dyDescent="0.25">
      <c r="E926" s="3">
        <v>92</v>
      </c>
    </row>
    <row r="927" spans="5:5" x14ac:dyDescent="0.25">
      <c r="E927" s="3">
        <v>71</v>
      </c>
    </row>
    <row r="928" spans="5:5" x14ac:dyDescent="0.25">
      <c r="E928" s="3">
        <v>69</v>
      </c>
    </row>
    <row r="929" spans="5:5" x14ac:dyDescent="0.25">
      <c r="E929" s="3">
        <v>82</v>
      </c>
    </row>
    <row r="930" spans="5:5" x14ac:dyDescent="0.25">
      <c r="E930" s="3">
        <v>80</v>
      </c>
    </row>
    <row r="931" spans="5:5" x14ac:dyDescent="0.25">
      <c r="E931" s="3">
        <v>60</v>
      </c>
    </row>
    <row r="932" spans="5:5" x14ac:dyDescent="0.25">
      <c r="E932" s="3">
        <v>50</v>
      </c>
    </row>
    <row r="933" spans="5:5" x14ac:dyDescent="0.25">
      <c r="E933" s="3">
        <v>36</v>
      </c>
    </row>
    <row r="934" spans="5:5" x14ac:dyDescent="0.25">
      <c r="E934" s="3">
        <v>37</v>
      </c>
    </row>
    <row r="935" spans="5:5" x14ac:dyDescent="0.25">
      <c r="E935" s="3">
        <v>62</v>
      </c>
    </row>
    <row r="936" spans="5:5" x14ac:dyDescent="0.25">
      <c r="E936" s="3">
        <v>39</v>
      </c>
    </row>
    <row r="937" spans="5:5" x14ac:dyDescent="0.25">
      <c r="E937" s="3">
        <v>71</v>
      </c>
    </row>
    <row r="938" spans="5:5" x14ac:dyDescent="0.25">
      <c r="E938" s="3">
        <v>61</v>
      </c>
    </row>
    <row r="939" spans="5:5" x14ac:dyDescent="0.25">
      <c r="E939" s="3">
        <v>38</v>
      </c>
    </row>
    <row r="940" spans="5:5" x14ac:dyDescent="0.25">
      <c r="E940" s="3">
        <v>54</v>
      </c>
    </row>
    <row r="941" spans="5:5" x14ac:dyDescent="0.25">
      <c r="E941" s="3">
        <v>37</v>
      </c>
    </row>
    <row r="942" spans="5:5" x14ac:dyDescent="0.25">
      <c r="E942" s="3">
        <v>73</v>
      </c>
    </row>
    <row r="943" spans="5:5" x14ac:dyDescent="0.25">
      <c r="E943" s="3">
        <v>73</v>
      </c>
    </row>
    <row r="944" spans="5:5" x14ac:dyDescent="0.25">
      <c r="E944" s="3">
        <v>13</v>
      </c>
    </row>
    <row r="945" spans="5:5" x14ac:dyDescent="0.25">
      <c r="E945" s="3">
        <v>73</v>
      </c>
    </row>
    <row r="946" spans="5:5" x14ac:dyDescent="0.25">
      <c r="E946" s="3">
        <v>93</v>
      </c>
    </row>
    <row r="947" spans="5:5" x14ac:dyDescent="0.25">
      <c r="E947" s="3">
        <v>71</v>
      </c>
    </row>
    <row r="948" spans="5:5" x14ac:dyDescent="0.25">
      <c r="E948" s="3">
        <v>61</v>
      </c>
    </row>
    <row r="949" spans="5:5" x14ac:dyDescent="0.25">
      <c r="E949" s="3">
        <v>57</v>
      </c>
    </row>
    <row r="950" spans="5:5" x14ac:dyDescent="0.25">
      <c r="E950" s="3">
        <v>56</v>
      </c>
    </row>
    <row r="951" spans="5:5" x14ac:dyDescent="0.25">
      <c r="E951" s="3">
        <v>81</v>
      </c>
    </row>
    <row r="952" spans="5:5" x14ac:dyDescent="0.25">
      <c r="E952" s="3">
        <v>69</v>
      </c>
    </row>
    <row r="953" spans="5:5" x14ac:dyDescent="0.25">
      <c r="E953" s="3">
        <v>88</v>
      </c>
    </row>
    <row r="954" spans="5:5" x14ac:dyDescent="0.25">
      <c r="E954" s="3">
        <v>70</v>
      </c>
    </row>
    <row r="955" spans="5:5" x14ac:dyDescent="0.25">
      <c r="E955" s="3">
        <v>66</v>
      </c>
    </row>
    <row r="956" spans="5:5" x14ac:dyDescent="0.25">
      <c r="E956" s="3">
        <v>30</v>
      </c>
    </row>
    <row r="957" spans="5:5" x14ac:dyDescent="0.25">
      <c r="E957" s="3">
        <v>94</v>
      </c>
    </row>
    <row r="958" spans="5:5" x14ac:dyDescent="0.25">
      <c r="E958" s="3">
        <v>76</v>
      </c>
    </row>
    <row r="959" spans="5:5" x14ac:dyDescent="0.25">
      <c r="E959" s="3">
        <v>82</v>
      </c>
    </row>
    <row r="960" spans="5:5" x14ac:dyDescent="0.25">
      <c r="E960" s="3">
        <v>56</v>
      </c>
    </row>
    <row r="961" spans="5:5" x14ac:dyDescent="0.25">
      <c r="E961" s="3">
        <v>90</v>
      </c>
    </row>
    <row r="962" spans="5:5" x14ac:dyDescent="0.25">
      <c r="E962" s="3">
        <v>80</v>
      </c>
    </row>
    <row r="963" spans="5:5" x14ac:dyDescent="0.25">
      <c r="E963" s="3">
        <v>15</v>
      </c>
    </row>
    <row r="964" spans="5:5" x14ac:dyDescent="0.25">
      <c r="E964" s="3">
        <v>29</v>
      </c>
    </row>
    <row r="965" spans="5:5" x14ac:dyDescent="0.25">
      <c r="E965" s="3">
        <v>69</v>
      </c>
    </row>
    <row r="966" spans="5:5" x14ac:dyDescent="0.25">
      <c r="E966" s="3">
        <v>5</v>
      </c>
    </row>
    <row r="967" spans="5:5" x14ac:dyDescent="0.25">
      <c r="E967" s="3">
        <v>56</v>
      </c>
    </row>
    <row r="968" spans="5:5" x14ac:dyDescent="0.25">
      <c r="E968" s="3">
        <v>55</v>
      </c>
    </row>
    <row r="969" spans="5:5" x14ac:dyDescent="0.25">
      <c r="E969" s="3">
        <v>83</v>
      </c>
    </row>
    <row r="970" spans="5:5" x14ac:dyDescent="0.25">
      <c r="E970" s="3">
        <v>70</v>
      </c>
    </row>
    <row r="971" spans="5:5" x14ac:dyDescent="0.25">
      <c r="E971" s="3">
        <v>45</v>
      </c>
    </row>
    <row r="972" spans="5:5" x14ac:dyDescent="0.25">
      <c r="E972" s="3">
        <v>67</v>
      </c>
    </row>
    <row r="973" spans="5:5" x14ac:dyDescent="0.25">
      <c r="E973" s="3">
        <v>65</v>
      </c>
    </row>
    <row r="974" spans="5:5" x14ac:dyDescent="0.25">
      <c r="E974" s="3">
        <v>52</v>
      </c>
    </row>
    <row r="975" spans="5:5" x14ac:dyDescent="0.25">
      <c r="E975" s="3">
        <v>70</v>
      </c>
    </row>
    <row r="976" spans="5:5" x14ac:dyDescent="0.25">
      <c r="E976" s="3">
        <v>98</v>
      </c>
    </row>
    <row r="977" spans="5:5" x14ac:dyDescent="0.25">
      <c r="E977" s="3">
        <v>69</v>
      </c>
    </row>
    <row r="978" spans="5:5" x14ac:dyDescent="0.25">
      <c r="E978" s="3">
        <v>77</v>
      </c>
    </row>
    <row r="979" spans="5:5" x14ac:dyDescent="0.25">
      <c r="E979" s="3">
        <v>70</v>
      </c>
    </row>
    <row r="980" spans="5:5" x14ac:dyDescent="0.25">
      <c r="E980" s="3">
        <v>41</v>
      </c>
    </row>
    <row r="981" spans="5:5" x14ac:dyDescent="0.25">
      <c r="E981" s="3">
        <v>76</v>
      </c>
    </row>
    <row r="982" spans="5:5" x14ac:dyDescent="0.25">
      <c r="E982" s="3">
        <v>80</v>
      </c>
    </row>
    <row r="983" spans="5:5" x14ac:dyDescent="0.25">
      <c r="E983" s="3">
        <v>69</v>
      </c>
    </row>
    <row r="984" spans="5:5" x14ac:dyDescent="0.25">
      <c r="E984" s="3">
        <v>48</v>
      </c>
    </row>
    <row r="985" spans="5:5" x14ac:dyDescent="0.25">
      <c r="E985" s="3">
        <v>63</v>
      </c>
    </row>
    <row r="986" spans="5:5" x14ac:dyDescent="0.25">
      <c r="E986" s="3">
        <v>44</v>
      </c>
    </row>
    <row r="987" spans="5:5" x14ac:dyDescent="0.25">
      <c r="E987" s="3">
        <v>30</v>
      </c>
    </row>
    <row r="988" spans="5:5" x14ac:dyDescent="0.25">
      <c r="E988" s="3">
        <v>30</v>
      </c>
    </row>
    <row r="989" spans="5:5" x14ac:dyDescent="0.25">
      <c r="E989" s="3">
        <v>76</v>
      </c>
    </row>
    <row r="990" spans="5:5" x14ac:dyDescent="0.25">
      <c r="E990" s="3">
        <v>43</v>
      </c>
    </row>
    <row r="991" spans="5:5" x14ac:dyDescent="0.25">
      <c r="E991" s="3">
        <v>82</v>
      </c>
    </row>
    <row r="992" spans="5:5" x14ac:dyDescent="0.25">
      <c r="E992" s="3">
        <v>69</v>
      </c>
    </row>
    <row r="993" spans="5:5" x14ac:dyDescent="0.25">
      <c r="E993" s="3">
        <v>42</v>
      </c>
    </row>
    <row r="994" spans="5:5" x14ac:dyDescent="0.25">
      <c r="E994" s="3">
        <v>67</v>
      </c>
    </row>
    <row r="995" spans="5:5" x14ac:dyDescent="0.25">
      <c r="E995" s="3">
        <v>71</v>
      </c>
    </row>
    <row r="996" spans="5:5" x14ac:dyDescent="0.25">
      <c r="E996" s="3">
        <v>79</v>
      </c>
    </row>
    <row r="997" spans="5:5" x14ac:dyDescent="0.25">
      <c r="E997" s="3">
        <v>63</v>
      </c>
    </row>
    <row r="998" spans="5:5" x14ac:dyDescent="0.25">
      <c r="E998" s="3">
        <v>39</v>
      </c>
    </row>
    <row r="999" spans="5:5" x14ac:dyDescent="0.25">
      <c r="E999" s="3">
        <v>81</v>
      </c>
    </row>
    <row r="1000" spans="5:5" x14ac:dyDescent="0.25">
      <c r="E1000" s="3">
        <v>68</v>
      </c>
    </row>
    <row r="1001" spans="5:5" x14ac:dyDescent="0.25">
      <c r="E1001" s="3">
        <v>51</v>
      </c>
    </row>
    <row r="1002" spans="5:5" x14ac:dyDescent="0.25">
      <c r="E1002" s="3">
        <v>74</v>
      </c>
    </row>
    <row r="1003" spans="5:5" x14ac:dyDescent="0.25">
      <c r="E1003" s="3">
        <v>66</v>
      </c>
    </row>
    <row r="1004" spans="5:5" x14ac:dyDescent="0.25">
      <c r="E1004" s="3">
        <v>34</v>
      </c>
    </row>
    <row r="1005" spans="5:5" x14ac:dyDescent="0.25">
      <c r="E1005" s="3">
        <v>3</v>
      </c>
    </row>
    <row r="1006" spans="5:5" x14ac:dyDescent="0.25">
      <c r="E1006" s="3">
        <v>70</v>
      </c>
    </row>
    <row r="1007" spans="5:5" x14ac:dyDescent="0.25">
      <c r="E1007" s="3">
        <v>63</v>
      </c>
    </row>
    <row r="1008" spans="5:5" x14ac:dyDescent="0.25">
      <c r="E1008" s="3">
        <v>19</v>
      </c>
    </row>
    <row r="1009" spans="5:5" x14ac:dyDescent="0.25">
      <c r="E1009" s="3">
        <v>64</v>
      </c>
    </row>
    <row r="1010" spans="5:5" x14ac:dyDescent="0.25">
      <c r="E1010" s="3">
        <v>85</v>
      </c>
    </row>
    <row r="1011" spans="5:5" x14ac:dyDescent="0.25">
      <c r="E1011" s="3">
        <v>38</v>
      </c>
    </row>
    <row r="1012" spans="5:5" x14ac:dyDescent="0.25">
      <c r="E1012" s="3">
        <v>64</v>
      </c>
    </row>
    <row r="1013" spans="5:5" x14ac:dyDescent="0.25">
      <c r="E1013" s="3">
        <v>81</v>
      </c>
    </row>
    <row r="1014" spans="5:5" x14ac:dyDescent="0.25">
      <c r="E1014" s="3">
        <v>47</v>
      </c>
    </row>
    <row r="1015" spans="5:5" x14ac:dyDescent="0.25">
      <c r="E1015" s="3">
        <v>58</v>
      </c>
    </row>
    <row r="1016" spans="5:5" x14ac:dyDescent="0.25">
      <c r="E1016" s="3">
        <v>69</v>
      </c>
    </row>
    <row r="1017" spans="5:5" x14ac:dyDescent="0.25">
      <c r="E1017" s="3">
        <v>75</v>
      </c>
    </row>
    <row r="1018" spans="5:5" x14ac:dyDescent="0.25">
      <c r="E1018" s="3">
        <v>22</v>
      </c>
    </row>
    <row r="1019" spans="5:5" x14ac:dyDescent="0.25">
      <c r="E1019" s="3">
        <v>47</v>
      </c>
    </row>
    <row r="1020" spans="5:5" x14ac:dyDescent="0.25">
      <c r="E1020" s="3">
        <v>49</v>
      </c>
    </row>
    <row r="1021" spans="5:5" x14ac:dyDescent="0.25">
      <c r="E1021" s="3">
        <v>72</v>
      </c>
    </row>
    <row r="1022" spans="5:5" x14ac:dyDescent="0.25">
      <c r="E1022" s="3">
        <v>68</v>
      </c>
    </row>
    <row r="1023" spans="5:5" x14ac:dyDescent="0.25">
      <c r="E1023" s="3">
        <v>73</v>
      </c>
    </row>
    <row r="1024" spans="5:5" x14ac:dyDescent="0.25">
      <c r="E1024" s="3">
        <v>41</v>
      </c>
    </row>
    <row r="1025" spans="5:5" x14ac:dyDescent="0.25">
      <c r="E1025" s="3">
        <v>67</v>
      </c>
    </row>
    <row r="1026" spans="5:5" x14ac:dyDescent="0.25">
      <c r="E1026" s="3">
        <v>55</v>
      </c>
    </row>
    <row r="1027" spans="5:5" x14ac:dyDescent="0.25">
      <c r="E1027" s="3">
        <v>41</v>
      </c>
    </row>
    <row r="1028" spans="5:5" x14ac:dyDescent="0.25">
      <c r="E1028" s="3">
        <v>73</v>
      </c>
    </row>
    <row r="1029" spans="5:5" x14ac:dyDescent="0.25">
      <c r="E1029" s="3">
        <v>77</v>
      </c>
    </row>
    <row r="1030" spans="5:5" x14ac:dyDescent="0.25">
      <c r="E1030" s="3">
        <v>59</v>
      </c>
    </row>
    <row r="1031" spans="5:5" x14ac:dyDescent="0.25">
      <c r="E1031" s="3">
        <v>54</v>
      </c>
    </row>
    <row r="1032" spans="5:5" x14ac:dyDescent="0.25">
      <c r="E1032" s="3">
        <v>79</v>
      </c>
    </row>
    <row r="1033" spans="5:5" x14ac:dyDescent="0.25">
      <c r="E1033" s="3">
        <v>81</v>
      </c>
    </row>
    <row r="1034" spans="5:5" x14ac:dyDescent="0.25">
      <c r="E1034" s="3">
        <v>70</v>
      </c>
    </row>
    <row r="1035" spans="5:5" x14ac:dyDescent="0.25">
      <c r="E1035" s="3">
        <v>71</v>
      </c>
    </row>
    <row r="1036" spans="5:5" x14ac:dyDescent="0.25">
      <c r="E1036" s="3">
        <v>41</v>
      </c>
    </row>
    <row r="1037" spans="5:5" x14ac:dyDescent="0.25">
      <c r="E1037" s="3">
        <v>77</v>
      </c>
    </row>
    <row r="1038" spans="5:5" x14ac:dyDescent="0.25">
      <c r="E1038" s="3">
        <v>73</v>
      </c>
    </row>
    <row r="1039" spans="5:5" x14ac:dyDescent="0.25">
      <c r="E1039" s="3">
        <v>38</v>
      </c>
    </row>
    <row r="1040" spans="5:5" x14ac:dyDescent="0.25">
      <c r="E1040" s="3">
        <v>55</v>
      </c>
    </row>
    <row r="1041" spans="5:5" x14ac:dyDescent="0.25">
      <c r="E1041" s="3">
        <v>67</v>
      </c>
    </row>
    <row r="1042" spans="5:5" x14ac:dyDescent="0.25">
      <c r="E1042" s="3">
        <v>43</v>
      </c>
    </row>
    <row r="1043" spans="5:5" x14ac:dyDescent="0.25">
      <c r="E1043" s="3">
        <v>80</v>
      </c>
    </row>
    <row r="1044" spans="5:5" x14ac:dyDescent="0.25">
      <c r="E1044" s="3">
        <v>25</v>
      </c>
    </row>
    <row r="1045" spans="5:5" x14ac:dyDescent="0.25">
      <c r="E1045" s="3">
        <v>77</v>
      </c>
    </row>
    <row r="1046" spans="5:5" x14ac:dyDescent="0.25">
      <c r="E1046" s="3">
        <v>3</v>
      </c>
    </row>
    <row r="1047" spans="5:5" x14ac:dyDescent="0.25">
      <c r="E1047" s="3">
        <v>41</v>
      </c>
    </row>
    <row r="1048" spans="5:5" x14ac:dyDescent="0.25">
      <c r="E1048" s="3">
        <v>78</v>
      </c>
    </row>
    <row r="1049" spans="5:5" x14ac:dyDescent="0.25">
      <c r="E1049" s="3">
        <v>9</v>
      </c>
    </row>
    <row r="1050" spans="5:5" x14ac:dyDescent="0.25">
      <c r="E1050" s="3">
        <v>65</v>
      </c>
    </row>
    <row r="1051" spans="5:5" x14ac:dyDescent="0.25">
      <c r="E1051" s="3">
        <v>79</v>
      </c>
    </row>
    <row r="1052" spans="5:5" x14ac:dyDescent="0.25">
      <c r="E1052" s="3">
        <v>21</v>
      </c>
    </row>
    <row r="1053" spans="5:5" x14ac:dyDescent="0.25">
      <c r="E1053" s="3">
        <v>89</v>
      </c>
    </row>
    <row r="1054" spans="5:5" x14ac:dyDescent="0.25">
      <c r="E1054" s="3">
        <v>74</v>
      </c>
    </row>
    <row r="1055" spans="5:5" x14ac:dyDescent="0.25">
      <c r="E1055" s="3">
        <v>44</v>
      </c>
    </row>
    <row r="1056" spans="5:5" x14ac:dyDescent="0.25">
      <c r="E1056" s="3">
        <v>25</v>
      </c>
    </row>
    <row r="1057" spans="5:5" x14ac:dyDescent="0.25">
      <c r="E1057" s="3">
        <v>67</v>
      </c>
    </row>
    <row r="1058" spans="5:5" x14ac:dyDescent="0.25">
      <c r="E1058" s="3">
        <v>49</v>
      </c>
    </row>
    <row r="1059" spans="5:5" x14ac:dyDescent="0.25">
      <c r="E1059" s="3">
        <v>84</v>
      </c>
    </row>
    <row r="1060" spans="5:5" x14ac:dyDescent="0.25">
      <c r="E1060" s="3">
        <v>75</v>
      </c>
    </row>
    <row r="1061" spans="5:5" x14ac:dyDescent="0.25">
      <c r="E1061" s="3">
        <v>28</v>
      </c>
    </row>
    <row r="1062" spans="5:5" x14ac:dyDescent="0.25">
      <c r="E1062" s="3">
        <v>75</v>
      </c>
    </row>
    <row r="1063" spans="5:5" x14ac:dyDescent="0.25">
      <c r="E1063" s="3">
        <v>25</v>
      </c>
    </row>
    <row r="1064" spans="5:5" x14ac:dyDescent="0.25">
      <c r="E1064" s="3">
        <v>73</v>
      </c>
    </row>
    <row r="1065" spans="5:5" x14ac:dyDescent="0.25">
      <c r="E1065" s="3">
        <v>3</v>
      </c>
    </row>
    <row r="1066" spans="5:5" x14ac:dyDescent="0.25">
      <c r="E1066" s="3">
        <v>80</v>
      </c>
    </row>
    <row r="1067" spans="5:5" x14ac:dyDescent="0.25">
      <c r="E1067" s="3">
        <v>73</v>
      </c>
    </row>
    <row r="1068" spans="5:5" x14ac:dyDescent="0.25">
      <c r="E1068" s="3">
        <v>49</v>
      </c>
    </row>
    <row r="1069" spans="5:5" x14ac:dyDescent="0.25">
      <c r="E1069" s="3">
        <v>77</v>
      </c>
    </row>
    <row r="1070" spans="5:5" x14ac:dyDescent="0.25">
      <c r="E1070" s="3">
        <v>0</v>
      </c>
    </row>
    <row r="1071" spans="5:5" x14ac:dyDescent="0.25">
      <c r="E1071" s="3">
        <v>67</v>
      </c>
    </row>
    <row r="1072" spans="5:5" x14ac:dyDescent="0.25">
      <c r="E1072" s="3">
        <v>80</v>
      </c>
    </row>
    <row r="1073" spans="5:5" x14ac:dyDescent="0.25">
      <c r="E1073" s="3">
        <v>42</v>
      </c>
    </row>
    <row r="1074" spans="5:5" x14ac:dyDescent="0.25">
      <c r="E1074" s="3">
        <v>79</v>
      </c>
    </row>
    <row r="1075" spans="5:5" x14ac:dyDescent="0.25">
      <c r="E1075" s="3">
        <v>46</v>
      </c>
    </row>
    <row r="1076" spans="5:5" x14ac:dyDescent="0.25">
      <c r="E1076" s="3">
        <v>65</v>
      </c>
    </row>
    <row r="1077" spans="5:5" x14ac:dyDescent="0.25">
      <c r="E1077" s="3">
        <v>77</v>
      </c>
    </row>
    <row r="1078" spans="5:5" x14ac:dyDescent="0.25">
      <c r="E1078" s="3">
        <v>84</v>
      </c>
    </row>
    <row r="1079" spans="5:5" x14ac:dyDescent="0.25">
      <c r="E1079" s="3">
        <v>73</v>
      </c>
    </row>
    <row r="1080" spans="5:5" x14ac:dyDescent="0.25">
      <c r="E1080" s="3">
        <v>66</v>
      </c>
    </row>
    <row r="1081" spans="5:5" x14ac:dyDescent="0.25">
      <c r="E1081" s="3">
        <v>66</v>
      </c>
    </row>
    <row r="1082" spans="5:5" x14ac:dyDescent="0.25">
      <c r="E1082" s="3">
        <v>92</v>
      </c>
    </row>
    <row r="1083" spans="5:5" x14ac:dyDescent="0.25">
      <c r="E1083" s="3">
        <v>80</v>
      </c>
    </row>
    <row r="1084" spans="5:5" x14ac:dyDescent="0.25">
      <c r="E1084" s="3">
        <v>77</v>
      </c>
    </row>
    <row r="1085" spans="5:5" x14ac:dyDescent="0.25">
      <c r="E1085" s="3">
        <v>41</v>
      </c>
    </row>
    <row r="1086" spans="5:5" x14ac:dyDescent="0.25">
      <c r="E1086" s="3">
        <v>59</v>
      </c>
    </row>
    <row r="1087" spans="5:5" x14ac:dyDescent="0.25">
      <c r="E1087" s="3">
        <v>68</v>
      </c>
    </row>
    <row r="1088" spans="5:5" x14ac:dyDescent="0.25">
      <c r="E1088" s="3">
        <v>69</v>
      </c>
    </row>
    <row r="1089" spans="5:5" x14ac:dyDescent="0.25">
      <c r="E1089" s="3">
        <v>75</v>
      </c>
    </row>
    <row r="1090" spans="5:5" x14ac:dyDescent="0.25">
      <c r="E1090" s="3">
        <v>72</v>
      </c>
    </row>
    <row r="1091" spans="5:5" x14ac:dyDescent="0.25">
      <c r="E1091" s="3">
        <v>77</v>
      </c>
    </row>
    <row r="1092" spans="5:5" x14ac:dyDescent="0.25">
      <c r="E1092" s="3">
        <v>63</v>
      </c>
    </row>
    <row r="1093" spans="5:5" x14ac:dyDescent="0.25">
      <c r="E1093" s="3">
        <v>67</v>
      </c>
    </row>
    <row r="1094" spans="5:5" x14ac:dyDescent="0.25">
      <c r="E1094" s="3">
        <v>45</v>
      </c>
    </row>
    <row r="1095" spans="5:5" x14ac:dyDescent="0.25">
      <c r="E1095" s="3">
        <v>28</v>
      </c>
    </row>
    <row r="1096" spans="5:5" x14ac:dyDescent="0.25">
      <c r="E1096" s="3">
        <v>82</v>
      </c>
    </row>
    <row r="1097" spans="5:5" x14ac:dyDescent="0.25">
      <c r="E1097" s="3">
        <v>59</v>
      </c>
    </row>
    <row r="1098" spans="5:5" x14ac:dyDescent="0.25">
      <c r="E1098" s="3">
        <v>68</v>
      </c>
    </row>
    <row r="1099" spans="5:5" x14ac:dyDescent="0.25">
      <c r="E1099" s="3">
        <v>52</v>
      </c>
    </row>
    <row r="1100" spans="5:5" x14ac:dyDescent="0.25">
      <c r="E1100" s="3">
        <v>13</v>
      </c>
    </row>
    <row r="1101" spans="5:5" x14ac:dyDescent="0.25">
      <c r="E1101" s="3">
        <v>66</v>
      </c>
    </row>
    <row r="1102" spans="5:5" x14ac:dyDescent="0.25">
      <c r="E1102" s="3">
        <v>74</v>
      </c>
    </row>
    <row r="1103" spans="5:5" x14ac:dyDescent="0.25">
      <c r="E1103" s="3">
        <v>45</v>
      </c>
    </row>
    <row r="1104" spans="5:5" x14ac:dyDescent="0.25">
      <c r="E1104" s="3">
        <v>66</v>
      </c>
    </row>
    <row r="1105" spans="5:5" x14ac:dyDescent="0.25">
      <c r="E1105" s="3">
        <v>62</v>
      </c>
    </row>
    <row r="1106" spans="5:5" x14ac:dyDescent="0.25">
      <c r="E1106" s="3">
        <v>76</v>
      </c>
    </row>
    <row r="1107" spans="5:5" x14ac:dyDescent="0.25">
      <c r="E1107" s="3">
        <v>72</v>
      </c>
    </row>
    <row r="1108" spans="5:5" x14ac:dyDescent="0.25">
      <c r="E1108" s="3">
        <v>79</v>
      </c>
    </row>
    <row r="1109" spans="5:5" x14ac:dyDescent="0.25">
      <c r="E1109" s="3">
        <v>54</v>
      </c>
    </row>
    <row r="1110" spans="5:5" x14ac:dyDescent="0.25">
      <c r="E1110" s="3">
        <v>49</v>
      </c>
    </row>
    <row r="1111" spans="5:5" x14ac:dyDescent="0.25">
      <c r="E1111" s="3">
        <v>64</v>
      </c>
    </row>
    <row r="1112" spans="5:5" x14ac:dyDescent="0.25">
      <c r="E1112" s="3">
        <v>76</v>
      </c>
    </row>
    <row r="1113" spans="5:5" x14ac:dyDescent="0.25">
      <c r="E1113" s="3">
        <v>6</v>
      </c>
    </row>
    <row r="1114" spans="5:5" x14ac:dyDescent="0.25">
      <c r="E1114" s="3">
        <v>13</v>
      </c>
    </row>
    <row r="1115" spans="5:5" x14ac:dyDescent="0.25">
      <c r="E1115" s="3">
        <v>80</v>
      </c>
    </row>
    <row r="1116" spans="5:5" x14ac:dyDescent="0.25">
      <c r="E1116" s="3">
        <v>48</v>
      </c>
    </row>
    <row r="1117" spans="5:5" x14ac:dyDescent="0.25">
      <c r="E1117" s="3">
        <v>74</v>
      </c>
    </row>
    <row r="1118" spans="5:5" x14ac:dyDescent="0.25">
      <c r="E1118" s="3">
        <v>72</v>
      </c>
    </row>
    <row r="1119" spans="5:5" x14ac:dyDescent="0.25">
      <c r="E1119" s="3">
        <v>21</v>
      </c>
    </row>
    <row r="1120" spans="5:5" x14ac:dyDescent="0.25">
      <c r="E1120" s="3">
        <v>74</v>
      </c>
    </row>
    <row r="1121" spans="5:5" x14ac:dyDescent="0.25">
      <c r="E1121" s="3">
        <v>67</v>
      </c>
    </row>
    <row r="1122" spans="5:5" x14ac:dyDescent="0.25">
      <c r="E1122" s="3">
        <v>74</v>
      </c>
    </row>
    <row r="1123" spans="5:5" x14ac:dyDescent="0.25">
      <c r="E1123" s="3">
        <v>60</v>
      </c>
    </row>
    <row r="1124" spans="5:5" x14ac:dyDescent="0.25">
      <c r="E1124" s="3">
        <v>77</v>
      </c>
    </row>
    <row r="1125" spans="5:5" x14ac:dyDescent="0.25">
      <c r="E1125" s="3">
        <v>80</v>
      </c>
    </row>
    <row r="1126" spans="5:5" x14ac:dyDescent="0.25">
      <c r="E1126" s="3">
        <v>72</v>
      </c>
    </row>
    <row r="1127" spans="5:5" x14ac:dyDescent="0.25">
      <c r="E1127" s="3">
        <v>83</v>
      </c>
    </row>
    <row r="1128" spans="5:5" x14ac:dyDescent="0.25">
      <c r="E1128" s="3">
        <v>65</v>
      </c>
    </row>
    <row r="1129" spans="5:5" x14ac:dyDescent="0.25">
      <c r="E1129" s="3">
        <v>79</v>
      </c>
    </row>
    <row r="1130" spans="5:5" x14ac:dyDescent="0.25">
      <c r="E1130" s="3">
        <v>75</v>
      </c>
    </row>
    <row r="1131" spans="5:5" x14ac:dyDescent="0.25">
      <c r="E1131" s="3">
        <v>36</v>
      </c>
    </row>
    <row r="1132" spans="5:5" x14ac:dyDescent="0.25">
      <c r="E1132" s="3">
        <v>53</v>
      </c>
    </row>
    <row r="1133" spans="5:5" x14ac:dyDescent="0.25">
      <c r="E1133" s="3">
        <v>74</v>
      </c>
    </row>
    <row r="1134" spans="5:5" x14ac:dyDescent="0.25">
      <c r="E1134" s="3">
        <v>38</v>
      </c>
    </row>
    <row r="1135" spans="5:5" x14ac:dyDescent="0.25">
      <c r="E1135" s="3">
        <v>74</v>
      </c>
    </row>
    <row r="1136" spans="5:5" x14ac:dyDescent="0.25">
      <c r="E1136" s="3">
        <v>70</v>
      </c>
    </row>
    <row r="1137" spans="5:5" x14ac:dyDescent="0.25">
      <c r="E1137" s="3">
        <v>85</v>
      </c>
    </row>
    <row r="1138" spans="5:5" x14ac:dyDescent="0.25">
      <c r="E1138" s="3">
        <v>81</v>
      </c>
    </row>
    <row r="1139" spans="5:5" x14ac:dyDescent="0.25">
      <c r="E1139" s="3">
        <v>45</v>
      </c>
    </row>
    <row r="1140" spans="5:5" x14ac:dyDescent="0.25">
      <c r="E1140" s="3">
        <v>58</v>
      </c>
    </row>
    <row r="1141" spans="5:5" x14ac:dyDescent="0.25">
      <c r="E1141" s="3">
        <v>80</v>
      </c>
    </row>
    <row r="1142" spans="5:5" x14ac:dyDescent="0.25">
      <c r="E1142" s="3">
        <v>77</v>
      </c>
    </row>
    <row r="1143" spans="5:5" x14ac:dyDescent="0.25">
      <c r="E1143" s="3">
        <v>71</v>
      </c>
    </row>
    <row r="1144" spans="5:5" x14ac:dyDescent="0.25">
      <c r="E1144" s="3">
        <v>68</v>
      </c>
    </row>
    <row r="1145" spans="5:5" x14ac:dyDescent="0.25">
      <c r="E1145" s="3">
        <v>40</v>
      </c>
    </row>
    <row r="1146" spans="5:5" x14ac:dyDescent="0.25">
      <c r="E1146" s="3">
        <v>77</v>
      </c>
    </row>
    <row r="1147" spans="5:5" x14ac:dyDescent="0.25">
      <c r="E1147" s="3">
        <v>76</v>
      </c>
    </row>
    <row r="1148" spans="5:5" x14ac:dyDescent="0.25">
      <c r="E1148" s="3">
        <v>20</v>
      </c>
    </row>
    <row r="1149" spans="5:5" x14ac:dyDescent="0.25">
      <c r="E1149" s="3">
        <v>69</v>
      </c>
    </row>
    <row r="1150" spans="5:5" x14ac:dyDescent="0.25">
      <c r="E1150" s="3">
        <v>62</v>
      </c>
    </row>
    <row r="1151" spans="5:5" x14ac:dyDescent="0.25">
      <c r="E1151" s="3">
        <v>40</v>
      </c>
    </row>
    <row r="1152" spans="5:5" x14ac:dyDescent="0.25">
      <c r="E1152" s="3">
        <v>49</v>
      </c>
    </row>
    <row r="1153" spans="5:5" x14ac:dyDescent="0.25">
      <c r="E1153" s="3">
        <v>77</v>
      </c>
    </row>
    <row r="1154" spans="5:5" x14ac:dyDescent="0.25">
      <c r="E1154" s="3">
        <v>4</v>
      </c>
    </row>
    <row r="1155" spans="5:5" x14ac:dyDescent="0.25">
      <c r="E1155" s="3">
        <v>8</v>
      </c>
    </row>
    <row r="1156" spans="5:5" x14ac:dyDescent="0.25">
      <c r="E1156" s="3">
        <v>57</v>
      </c>
    </row>
    <row r="1157" spans="5:5" x14ac:dyDescent="0.25">
      <c r="E1157" s="3">
        <v>43</v>
      </c>
    </row>
    <row r="1158" spans="5:5" x14ac:dyDescent="0.25">
      <c r="E1158" s="3">
        <v>85</v>
      </c>
    </row>
    <row r="1159" spans="5:5" x14ac:dyDescent="0.25">
      <c r="E1159" s="3">
        <v>69</v>
      </c>
    </row>
    <row r="1160" spans="5:5" x14ac:dyDescent="0.25">
      <c r="E1160" s="3">
        <v>44</v>
      </c>
    </row>
    <row r="1161" spans="5:5" x14ac:dyDescent="0.25">
      <c r="E1161" s="3">
        <v>74</v>
      </c>
    </row>
    <row r="1162" spans="5:5" x14ac:dyDescent="0.25">
      <c r="E1162" s="3">
        <v>43</v>
      </c>
    </row>
    <row r="1163" spans="5:5" x14ac:dyDescent="0.25">
      <c r="E1163" s="3">
        <v>50</v>
      </c>
    </row>
    <row r="1164" spans="5:5" x14ac:dyDescent="0.25">
      <c r="E1164" s="3">
        <v>69</v>
      </c>
    </row>
    <row r="1165" spans="5:5" x14ac:dyDescent="0.25">
      <c r="E1165" s="3">
        <v>59</v>
      </c>
    </row>
    <row r="1166" spans="5:5" x14ac:dyDescent="0.25">
      <c r="E1166" s="3">
        <v>32</v>
      </c>
    </row>
    <row r="1167" spans="5:5" x14ac:dyDescent="0.25">
      <c r="E1167" s="3">
        <v>74</v>
      </c>
    </row>
    <row r="1168" spans="5:5" x14ac:dyDescent="0.25">
      <c r="E1168" s="3">
        <v>71</v>
      </c>
    </row>
    <row r="1169" spans="5:5" x14ac:dyDescent="0.25">
      <c r="E1169" s="3">
        <v>73</v>
      </c>
    </row>
    <row r="1170" spans="5:5" x14ac:dyDescent="0.25">
      <c r="E1170" s="3">
        <v>68</v>
      </c>
    </row>
    <row r="1171" spans="5:5" x14ac:dyDescent="0.25">
      <c r="E1171" s="3">
        <v>64</v>
      </c>
    </row>
    <row r="1172" spans="5:5" x14ac:dyDescent="0.25">
      <c r="E1172" s="3">
        <v>67</v>
      </c>
    </row>
    <row r="1173" spans="5:5" x14ac:dyDescent="0.25">
      <c r="E1173" s="3">
        <v>69</v>
      </c>
    </row>
    <row r="1174" spans="5:5" x14ac:dyDescent="0.25">
      <c r="E1174" s="3">
        <v>100</v>
      </c>
    </row>
    <row r="1175" spans="5:5" x14ac:dyDescent="0.25">
      <c r="E1175" s="3">
        <v>70</v>
      </c>
    </row>
    <row r="1176" spans="5:5" x14ac:dyDescent="0.25">
      <c r="E1176" s="3">
        <v>40</v>
      </c>
    </row>
    <row r="1177" spans="5:5" x14ac:dyDescent="0.25">
      <c r="E1177" s="3">
        <v>96</v>
      </c>
    </row>
    <row r="1178" spans="5:5" x14ac:dyDescent="0.25">
      <c r="E1178" s="3">
        <v>83</v>
      </c>
    </row>
    <row r="1179" spans="5:5" x14ac:dyDescent="0.25">
      <c r="E1179" s="3">
        <v>74</v>
      </c>
    </row>
    <row r="1180" spans="5:5" x14ac:dyDescent="0.25">
      <c r="E1180" s="3">
        <v>90</v>
      </c>
    </row>
    <row r="1181" spans="5:5" x14ac:dyDescent="0.25">
      <c r="E1181" s="3">
        <v>100</v>
      </c>
    </row>
    <row r="1182" spans="5:5" x14ac:dyDescent="0.25">
      <c r="E1182" s="3">
        <v>67</v>
      </c>
    </row>
    <row r="1183" spans="5:5" x14ac:dyDescent="0.25">
      <c r="E1183" s="3">
        <v>59</v>
      </c>
    </row>
    <row r="1184" spans="5:5" x14ac:dyDescent="0.25">
      <c r="E1184" s="3">
        <v>67</v>
      </c>
    </row>
    <row r="1185" spans="5:5" x14ac:dyDescent="0.25">
      <c r="E1185" s="3">
        <v>32</v>
      </c>
    </row>
    <row r="1186" spans="5:5" x14ac:dyDescent="0.25">
      <c r="E1186" s="3">
        <v>30</v>
      </c>
    </row>
    <row r="1187" spans="5:5" x14ac:dyDescent="0.25">
      <c r="E1187" s="3">
        <v>26</v>
      </c>
    </row>
    <row r="1188" spans="5:5" x14ac:dyDescent="0.25">
      <c r="E1188" s="3">
        <v>99</v>
      </c>
    </row>
    <row r="1189" spans="5:5" x14ac:dyDescent="0.25">
      <c r="E1189" s="3">
        <v>65</v>
      </c>
    </row>
    <row r="1190" spans="5:5" x14ac:dyDescent="0.25">
      <c r="E1190" s="3">
        <v>64</v>
      </c>
    </row>
    <row r="1191" spans="5:5" x14ac:dyDescent="0.25">
      <c r="E1191" s="3">
        <v>30</v>
      </c>
    </row>
    <row r="1192" spans="5:5" x14ac:dyDescent="0.25">
      <c r="E1192" s="3">
        <v>78</v>
      </c>
    </row>
    <row r="1193" spans="5:5" x14ac:dyDescent="0.25">
      <c r="E1193" s="3">
        <v>34</v>
      </c>
    </row>
    <row r="1194" spans="5:5" x14ac:dyDescent="0.25">
      <c r="E1194" s="3">
        <v>32</v>
      </c>
    </row>
    <row r="1195" spans="5:5" x14ac:dyDescent="0.25">
      <c r="E1195" s="3">
        <v>43</v>
      </c>
    </row>
    <row r="1196" spans="5:5" x14ac:dyDescent="0.25">
      <c r="E1196" s="3">
        <v>72</v>
      </c>
    </row>
    <row r="1197" spans="5:5" x14ac:dyDescent="0.25">
      <c r="E1197" s="3">
        <v>31</v>
      </c>
    </row>
    <row r="1198" spans="5:5" x14ac:dyDescent="0.25">
      <c r="E1198" s="3">
        <v>73</v>
      </c>
    </row>
    <row r="1199" spans="5:5" x14ac:dyDescent="0.25">
      <c r="E1199" s="3">
        <v>74</v>
      </c>
    </row>
    <row r="1200" spans="5:5" x14ac:dyDescent="0.25">
      <c r="E1200" s="3">
        <v>72</v>
      </c>
    </row>
    <row r="1201" spans="5:5" x14ac:dyDescent="0.25">
      <c r="E1201" s="3">
        <v>45</v>
      </c>
    </row>
    <row r="1202" spans="5:5" x14ac:dyDescent="0.25">
      <c r="E1202" s="3">
        <v>70</v>
      </c>
    </row>
    <row r="1203" spans="5:5" x14ac:dyDescent="0.25">
      <c r="E1203" s="3">
        <v>72</v>
      </c>
    </row>
    <row r="1204" spans="5:5" x14ac:dyDescent="0.25">
      <c r="E1204" s="3">
        <v>69</v>
      </c>
    </row>
    <row r="1205" spans="5:5" x14ac:dyDescent="0.25">
      <c r="E1205" s="3">
        <v>73</v>
      </c>
    </row>
    <row r="1206" spans="5:5" x14ac:dyDescent="0.25">
      <c r="E1206" s="3">
        <v>31</v>
      </c>
    </row>
    <row r="1207" spans="5:5" x14ac:dyDescent="0.25">
      <c r="E1207" s="3">
        <v>61</v>
      </c>
    </row>
    <row r="1208" spans="5:5" x14ac:dyDescent="0.25">
      <c r="E1208" s="3">
        <v>84</v>
      </c>
    </row>
    <row r="1209" spans="5:5" x14ac:dyDescent="0.25">
      <c r="E1209" s="3">
        <v>72</v>
      </c>
    </row>
    <row r="1210" spans="5:5" x14ac:dyDescent="0.25">
      <c r="E1210" s="3">
        <v>73</v>
      </c>
    </row>
    <row r="1211" spans="5:5" x14ac:dyDescent="0.25">
      <c r="E1211" s="3">
        <v>61</v>
      </c>
    </row>
    <row r="1212" spans="5:5" x14ac:dyDescent="0.25">
      <c r="E1212" s="3">
        <v>74</v>
      </c>
    </row>
    <row r="1213" spans="5:5" x14ac:dyDescent="0.25">
      <c r="E1213" s="3">
        <v>40</v>
      </c>
    </row>
    <row r="1214" spans="5:5" x14ac:dyDescent="0.25">
      <c r="E1214" s="3">
        <v>71</v>
      </c>
    </row>
    <row r="1215" spans="5:5" x14ac:dyDescent="0.25">
      <c r="E1215" s="3">
        <v>49</v>
      </c>
    </row>
    <row r="1216" spans="5:5" x14ac:dyDescent="0.25">
      <c r="E1216" s="3">
        <v>70</v>
      </c>
    </row>
    <row r="1217" spans="5:5" x14ac:dyDescent="0.25">
      <c r="E1217" s="3">
        <v>76</v>
      </c>
    </row>
    <row r="1218" spans="5:5" x14ac:dyDescent="0.25">
      <c r="E1218" s="3">
        <v>6</v>
      </c>
    </row>
    <row r="1219" spans="5:5" x14ac:dyDescent="0.25">
      <c r="E1219" s="3">
        <v>73</v>
      </c>
    </row>
    <row r="1220" spans="5:5" x14ac:dyDescent="0.25">
      <c r="E1220" s="3">
        <v>72</v>
      </c>
    </row>
    <row r="1221" spans="5:5" x14ac:dyDescent="0.25">
      <c r="E1221" s="3">
        <v>62</v>
      </c>
    </row>
    <row r="1222" spans="5:5" x14ac:dyDescent="0.25">
      <c r="E1222" s="3">
        <v>81</v>
      </c>
    </row>
    <row r="1223" spans="5:5" x14ac:dyDescent="0.25">
      <c r="E1223" s="3">
        <v>45</v>
      </c>
    </row>
    <row r="1224" spans="5:5" x14ac:dyDescent="0.25">
      <c r="E1224" s="3">
        <v>82</v>
      </c>
    </row>
    <row r="1225" spans="5:5" x14ac:dyDescent="0.25">
      <c r="E1225" s="3">
        <v>40</v>
      </c>
    </row>
    <row r="1226" spans="5:5" x14ac:dyDescent="0.25">
      <c r="E1226" s="3">
        <v>40</v>
      </c>
    </row>
    <row r="1227" spans="5:5" x14ac:dyDescent="0.25">
      <c r="E1227" s="3">
        <v>70</v>
      </c>
    </row>
    <row r="1228" spans="5:5" x14ac:dyDescent="0.25">
      <c r="E1228" s="3">
        <v>39</v>
      </c>
    </row>
    <row r="1229" spans="5:5" x14ac:dyDescent="0.25">
      <c r="E1229" s="3">
        <v>48</v>
      </c>
    </row>
    <row r="1230" spans="5:5" x14ac:dyDescent="0.25">
      <c r="E1230" s="3">
        <v>67</v>
      </c>
    </row>
    <row r="1231" spans="5:5" x14ac:dyDescent="0.25">
      <c r="E1231" s="3">
        <v>70</v>
      </c>
    </row>
    <row r="1232" spans="5:5" x14ac:dyDescent="0.25">
      <c r="E1232" s="3">
        <v>62</v>
      </c>
    </row>
    <row r="1233" spans="5:5" x14ac:dyDescent="0.25">
      <c r="E1233" s="3">
        <v>53</v>
      </c>
    </row>
    <row r="1234" spans="5:5" x14ac:dyDescent="0.25">
      <c r="E1234" s="3">
        <v>96</v>
      </c>
    </row>
    <row r="1235" spans="5:5" x14ac:dyDescent="0.25">
      <c r="E1235" s="3">
        <v>37</v>
      </c>
    </row>
    <row r="1236" spans="5:5" x14ac:dyDescent="0.25">
      <c r="E1236" s="3">
        <v>63</v>
      </c>
    </row>
    <row r="1237" spans="5:5" x14ac:dyDescent="0.25">
      <c r="E1237" s="3">
        <v>75</v>
      </c>
    </row>
    <row r="1238" spans="5:5" x14ac:dyDescent="0.25">
      <c r="E1238" s="3">
        <v>35</v>
      </c>
    </row>
    <row r="1239" spans="5:5" x14ac:dyDescent="0.25">
      <c r="E1239" s="3">
        <v>69</v>
      </c>
    </row>
    <row r="1240" spans="5:5" x14ac:dyDescent="0.25">
      <c r="E1240" s="3">
        <v>46</v>
      </c>
    </row>
    <row r="1241" spans="5:5" x14ac:dyDescent="0.25">
      <c r="E1241" s="3">
        <v>71</v>
      </c>
    </row>
    <row r="1242" spans="5:5" x14ac:dyDescent="0.25">
      <c r="E1242" s="3">
        <v>59</v>
      </c>
    </row>
    <row r="1243" spans="5:5" x14ac:dyDescent="0.25">
      <c r="E1243" s="3">
        <v>9</v>
      </c>
    </row>
    <row r="1244" spans="5:5" x14ac:dyDescent="0.25">
      <c r="E1244" s="3">
        <v>60</v>
      </c>
    </row>
    <row r="1245" spans="5:5" x14ac:dyDescent="0.25">
      <c r="E1245" s="3">
        <v>4</v>
      </c>
    </row>
    <row r="1246" spans="5:5" x14ac:dyDescent="0.25">
      <c r="E1246" s="3">
        <v>84</v>
      </c>
    </row>
    <row r="1247" spans="5:5" x14ac:dyDescent="0.25">
      <c r="E1247" s="3">
        <v>65</v>
      </c>
    </row>
    <row r="1248" spans="5:5" x14ac:dyDescent="0.25">
      <c r="E1248" s="3">
        <v>34</v>
      </c>
    </row>
    <row r="1249" spans="5:5" x14ac:dyDescent="0.25">
      <c r="E1249" s="3">
        <v>63</v>
      </c>
    </row>
    <row r="1250" spans="5:5" x14ac:dyDescent="0.25">
      <c r="E1250" s="3">
        <v>71</v>
      </c>
    </row>
    <row r="1251" spans="5:5" x14ac:dyDescent="0.25">
      <c r="E1251" s="3">
        <v>78</v>
      </c>
    </row>
    <row r="1252" spans="5:5" x14ac:dyDescent="0.25">
      <c r="E1252" s="3">
        <v>95</v>
      </c>
    </row>
    <row r="1253" spans="5:5" x14ac:dyDescent="0.25">
      <c r="E1253" s="3">
        <v>65</v>
      </c>
    </row>
    <row r="1254" spans="5:5" x14ac:dyDescent="0.25">
      <c r="E1254" s="3">
        <v>80</v>
      </c>
    </row>
    <row r="1255" spans="5:5" x14ac:dyDescent="0.25">
      <c r="E1255" s="3">
        <v>69</v>
      </c>
    </row>
    <row r="1256" spans="5:5" x14ac:dyDescent="0.25">
      <c r="E1256" s="3">
        <v>78</v>
      </c>
    </row>
    <row r="1257" spans="5:5" x14ac:dyDescent="0.25">
      <c r="E1257" s="3">
        <v>52</v>
      </c>
    </row>
    <row r="1258" spans="5:5" x14ac:dyDescent="0.25">
      <c r="E1258" s="3">
        <v>81</v>
      </c>
    </row>
    <row r="1259" spans="5:5" x14ac:dyDescent="0.25">
      <c r="E1259" s="3">
        <v>69</v>
      </c>
    </row>
    <row r="1260" spans="5:5" x14ac:dyDescent="0.25">
      <c r="E1260" s="3">
        <v>38</v>
      </c>
    </row>
    <row r="1261" spans="5:5" x14ac:dyDescent="0.25">
      <c r="E1261" s="3">
        <v>23</v>
      </c>
    </row>
    <row r="1262" spans="5:5" x14ac:dyDescent="0.25">
      <c r="E1262" s="3">
        <v>71</v>
      </c>
    </row>
    <row r="1263" spans="5:5" x14ac:dyDescent="0.25">
      <c r="E1263" s="3">
        <v>88</v>
      </c>
    </row>
    <row r="1264" spans="5:5" x14ac:dyDescent="0.25">
      <c r="E1264" s="3">
        <v>74</v>
      </c>
    </row>
    <row r="1265" spans="5:5" x14ac:dyDescent="0.25">
      <c r="E1265" s="3">
        <v>77</v>
      </c>
    </row>
    <row r="1266" spans="5:5" x14ac:dyDescent="0.25">
      <c r="E1266" s="3">
        <v>43</v>
      </c>
    </row>
    <row r="1267" spans="5:5" x14ac:dyDescent="0.25">
      <c r="E1267" s="3">
        <v>74</v>
      </c>
    </row>
    <row r="1268" spans="5:5" x14ac:dyDescent="0.25">
      <c r="E1268" s="3">
        <v>87</v>
      </c>
    </row>
    <row r="1269" spans="5:5" x14ac:dyDescent="0.25">
      <c r="E1269" s="3">
        <v>72</v>
      </c>
    </row>
    <row r="1270" spans="5:5" x14ac:dyDescent="0.25">
      <c r="E1270" s="3">
        <v>66</v>
      </c>
    </row>
    <row r="1271" spans="5:5" x14ac:dyDescent="0.25">
      <c r="E1271" s="3">
        <v>61</v>
      </c>
    </row>
    <row r="1272" spans="5:5" x14ac:dyDescent="0.25">
      <c r="E1272" s="3">
        <v>31</v>
      </c>
    </row>
    <row r="1273" spans="5:5" x14ac:dyDescent="0.25">
      <c r="E1273" s="3">
        <v>80</v>
      </c>
    </row>
    <row r="1274" spans="5:5" x14ac:dyDescent="0.25">
      <c r="E1274" s="3">
        <v>71</v>
      </c>
    </row>
    <row r="1275" spans="5:5" x14ac:dyDescent="0.25">
      <c r="E1275" s="3">
        <v>60</v>
      </c>
    </row>
    <row r="1276" spans="5:5" x14ac:dyDescent="0.25">
      <c r="E1276" s="3">
        <v>86</v>
      </c>
    </row>
    <row r="1277" spans="5:5" x14ac:dyDescent="0.25">
      <c r="E1277" s="3">
        <v>66</v>
      </c>
    </row>
    <row r="1278" spans="5:5" x14ac:dyDescent="0.25">
      <c r="E1278" s="3">
        <v>70</v>
      </c>
    </row>
    <row r="1279" spans="5:5" x14ac:dyDescent="0.25">
      <c r="E1279" s="3">
        <v>32</v>
      </c>
    </row>
    <row r="1280" spans="5:5" x14ac:dyDescent="0.25">
      <c r="E1280" s="3">
        <v>39</v>
      </c>
    </row>
    <row r="1281" spans="5:5" x14ac:dyDescent="0.25">
      <c r="E1281" s="3">
        <v>45</v>
      </c>
    </row>
    <row r="1282" spans="5:5" x14ac:dyDescent="0.25">
      <c r="E1282" s="3">
        <v>4</v>
      </c>
    </row>
    <row r="1283" spans="5:5" x14ac:dyDescent="0.25">
      <c r="E1283" s="3">
        <v>55</v>
      </c>
    </row>
    <row r="1284" spans="5:5" x14ac:dyDescent="0.25">
      <c r="E1284" s="3">
        <v>67</v>
      </c>
    </row>
    <row r="1285" spans="5:5" x14ac:dyDescent="0.25">
      <c r="E1285" s="3">
        <v>37</v>
      </c>
    </row>
    <row r="1286" spans="5:5" x14ac:dyDescent="0.25">
      <c r="E1286" s="3">
        <v>82</v>
      </c>
    </row>
    <row r="1287" spans="5:5" x14ac:dyDescent="0.25">
      <c r="E1287" s="3">
        <v>62</v>
      </c>
    </row>
    <row r="1288" spans="5:5" x14ac:dyDescent="0.25">
      <c r="E1288" s="3">
        <v>52</v>
      </c>
    </row>
    <row r="1289" spans="5:5" x14ac:dyDescent="0.25">
      <c r="E1289" s="3">
        <v>75</v>
      </c>
    </row>
    <row r="1290" spans="5:5" x14ac:dyDescent="0.25">
      <c r="E1290" s="3">
        <v>36</v>
      </c>
    </row>
    <row r="1291" spans="5:5" x14ac:dyDescent="0.25">
      <c r="E1291" s="3">
        <v>31</v>
      </c>
    </row>
    <row r="1292" spans="5:5" x14ac:dyDescent="0.25">
      <c r="E1292" s="3">
        <v>71</v>
      </c>
    </row>
    <row r="1293" spans="5:5" x14ac:dyDescent="0.25">
      <c r="E1293" s="3">
        <v>30</v>
      </c>
    </row>
    <row r="1294" spans="5:5" x14ac:dyDescent="0.25">
      <c r="E1294" s="3">
        <v>63</v>
      </c>
    </row>
    <row r="1295" spans="5:5" x14ac:dyDescent="0.25">
      <c r="E1295" s="3">
        <v>77</v>
      </c>
    </row>
    <row r="1296" spans="5:5" x14ac:dyDescent="0.25">
      <c r="E1296" s="3">
        <v>34</v>
      </c>
    </row>
    <row r="1297" spans="5:5" x14ac:dyDescent="0.25">
      <c r="E1297" s="3">
        <v>59</v>
      </c>
    </row>
    <row r="1298" spans="5:5" x14ac:dyDescent="0.25">
      <c r="E1298" s="3">
        <v>43</v>
      </c>
    </row>
    <row r="1299" spans="5:5" x14ac:dyDescent="0.25">
      <c r="E1299" s="3">
        <v>81</v>
      </c>
    </row>
    <row r="1300" spans="5:5" x14ac:dyDescent="0.25">
      <c r="E1300" s="3">
        <v>41</v>
      </c>
    </row>
    <row r="1301" spans="5:5" x14ac:dyDescent="0.25">
      <c r="E1301" s="3">
        <v>67</v>
      </c>
    </row>
    <row r="1302" spans="5:5" x14ac:dyDescent="0.25">
      <c r="E1302" s="3">
        <v>77</v>
      </c>
    </row>
    <row r="1303" spans="5:5" x14ac:dyDescent="0.25">
      <c r="E1303" s="3">
        <v>69</v>
      </c>
    </row>
    <row r="1304" spans="5:5" x14ac:dyDescent="0.25">
      <c r="E1304" s="3">
        <v>77</v>
      </c>
    </row>
    <row r="1305" spans="5:5" x14ac:dyDescent="0.25">
      <c r="E1305" s="3">
        <v>60</v>
      </c>
    </row>
    <row r="1306" spans="5:5" x14ac:dyDescent="0.25">
      <c r="E1306" s="3">
        <v>74</v>
      </c>
    </row>
    <row r="1307" spans="5:5" x14ac:dyDescent="0.25">
      <c r="E1307" s="3">
        <v>83</v>
      </c>
    </row>
    <row r="1308" spans="5:5" x14ac:dyDescent="0.25">
      <c r="E1308" s="3">
        <v>70</v>
      </c>
    </row>
    <row r="1309" spans="5:5" x14ac:dyDescent="0.25">
      <c r="E1309" s="3">
        <v>65</v>
      </c>
    </row>
    <row r="1310" spans="5:5" x14ac:dyDescent="0.25">
      <c r="E1310" s="3">
        <v>28</v>
      </c>
    </row>
    <row r="1311" spans="5:5" x14ac:dyDescent="0.25">
      <c r="E1311" s="3">
        <v>64</v>
      </c>
    </row>
    <row r="1312" spans="5:5" x14ac:dyDescent="0.25">
      <c r="E1312" s="3">
        <v>43</v>
      </c>
    </row>
    <row r="1313" spans="5:5" x14ac:dyDescent="0.25">
      <c r="E1313" s="3">
        <v>74</v>
      </c>
    </row>
    <row r="1314" spans="5:5" x14ac:dyDescent="0.25">
      <c r="E1314" s="3">
        <v>75</v>
      </c>
    </row>
    <row r="1315" spans="5:5" x14ac:dyDescent="0.25">
      <c r="E1315" s="3">
        <v>68</v>
      </c>
    </row>
    <row r="1316" spans="5:5" x14ac:dyDescent="0.25">
      <c r="E1316" s="3">
        <v>75</v>
      </c>
    </row>
    <row r="1317" spans="5:5" x14ac:dyDescent="0.25">
      <c r="E1317" s="3">
        <v>30</v>
      </c>
    </row>
    <row r="1318" spans="5:5" x14ac:dyDescent="0.25">
      <c r="E1318" s="3">
        <v>34</v>
      </c>
    </row>
    <row r="1319" spans="5:5" x14ac:dyDescent="0.25">
      <c r="E1319" s="3">
        <v>67</v>
      </c>
    </row>
    <row r="1320" spans="5:5" x14ac:dyDescent="0.25">
      <c r="E1320" s="3">
        <v>57</v>
      </c>
    </row>
    <row r="1321" spans="5:5" x14ac:dyDescent="0.25">
      <c r="E1321" s="3">
        <v>70</v>
      </c>
    </row>
    <row r="1322" spans="5:5" x14ac:dyDescent="0.25">
      <c r="E1322" s="3">
        <v>81</v>
      </c>
    </row>
    <row r="1323" spans="5:5" x14ac:dyDescent="0.25">
      <c r="E1323" s="3">
        <v>77</v>
      </c>
    </row>
    <row r="1324" spans="5:5" x14ac:dyDescent="0.25">
      <c r="E1324" s="3">
        <v>25</v>
      </c>
    </row>
    <row r="1325" spans="5:5" x14ac:dyDescent="0.25">
      <c r="E1325" s="3">
        <v>75</v>
      </c>
    </row>
    <row r="1326" spans="5:5" x14ac:dyDescent="0.25">
      <c r="E1326" s="3">
        <v>83</v>
      </c>
    </row>
    <row r="1327" spans="5:5" x14ac:dyDescent="0.25">
      <c r="E1327" s="3">
        <v>59</v>
      </c>
    </row>
    <row r="1328" spans="5:5" x14ac:dyDescent="0.25">
      <c r="E1328" s="3">
        <v>67</v>
      </c>
    </row>
    <row r="1329" spans="5:5" x14ac:dyDescent="0.25">
      <c r="E1329" s="3">
        <v>10</v>
      </c>
    </row>
    <row r="1330" spans="5:5" x14ac:dyDescent="0.25">
      <c r="E1330" s="3">
        <v>63</v>
      </c>
    </row>
    <row r="1331" spans="5:5" x14ac:dyDescent="0.25">
      <c r="E1331" s="3">
        <v>65</v>
      </c>
    </row>
    <row r="1332" spans="5:5" x14ac:dyDescent="0.25">
      <c r="E1332" s="3">
        <v>19</v>
      </c>
    </row>
    <row r="1333" spans="5:5" x14ac:dyDescent="0.25">
      <c r="E1333" s="3">
        <v>65</v>
      </c>
    </row>
    <row r="1334" spans="5:5" x14ac:dyDescent="0.25">
      <c r="E1334" s="3">
        <v>77</v>
      </c>
    </row>
    <row r="1335" spans="5:5" x14ac:dyDescent="0.25">
      <c r="E1335" s="3">
        <v>37</v>
      </c>
    </row>
    <row r="1336" spans="5:5" x14ac:dyDescent="0.25">
      <c r="E1336" s="3">
        <v>23</v>
      </c>
    </row>
    <row r="1337" spans="5:5" x14ac:dyDescent="0.25">
      <c r="E1337" s="3">
        <v>73</v>
      </c>
    </row>
    <row r="1338" spans="5:5" x14ac:dyDescent="0.25">
      <c r="E1338" s="3">
        <v>21</v>
      </c>
    </row>
    <row r="1339" spans="5:5" x14ac:dyDescent="0.25">
      <c r="E1339" s="3">
        <v>53</v>
      </c>
    </row>
    <row r="1340" spans="5:5" x14ac:dyDescent="0.25">
      <c r="E1340" s="3">
        <v>68</v>
      </c>
    </row>
    <row r="1341" spans="5:5" x14ac:dyDescent="0.25">
      <c r="E1341" s="3">
        <v>79</v>
      </c>
    </row>
    <row r="1342" spans="5:5" x14ac:dyDescent="0.25">
      <c r="E1342" s="3">
        <v>78</v>
      </c>
    </row>
    <row r="1343" spans="5:5" x14ac:dyDescent="0.25">
      <c r="E1343" s="3">
        <v>33</v>
      </c>
    </row>
    <row r="1344" spans="5:5" x14ac:dyDescent="0.25">
      <c r="E1344" s="3">
        <v>21</v>
      </c>
    </row>
    <row r="1345" spans="5:5" x14ac:dyDescent="0.25">
      <c r="E1345" s="3">
        <v>15</v>
      </c>
    </row>
    <row r="1346" spans="5:5" x14ac:dyDescent="0.25">
      <c r="E1346" s="3">
        <v>49</v>
      </c>
    </row>
    <row r="1347" spans="5:5" x14ac:dyDescent="0.25">
      <c r="E1347" s="3">
        <v>26</v>
      </c>
    </row>
    <row r="1348" spans="5:5" x14ac:dyDescent="0.25">
      <c r="E1348" s="3">
        <v>83</v>
      </c>
    </row>
    <row r="1349" spans="5:5" x14ac:dyDescent="0.25">
      <c r="E1349" s="3">
        <v>4</v>
      </c>
    </row>
    <row r="1350" spans="5:5" x14ac:dyDescent="0.25">
      <c r="E1350" s="3">
        <v>17</v>
      </c>
    </row>
    <row r="1351" spans="5:5" x14ac:dyDescent="0.25">
      <c r="E1351" s="3">
        <v>63</v>
      </c>
    </row>
    <row r="1352" spans="5:5" x14ac:dyDescent="0.25">
      <c r="E1352" s="3">
        <v>68</v>
      </c>
    </row>
    <row r="1353" spans="5:5" x14ac:dyDescent="0.25">
      <c r="E1353" s="3">
        <v>10</v>
      </c>
    </row>
    <row r="1354" spans="5:5" x14ac:dyDescent="0.25">
      <c r="E1354" s="3">
        <v>64</v>
      </c>
    </row>
    <row r="1355" spans="5:5" x14ac:dyDescent="0.25">
      <c r="E1355" s="3">
        <v>80</v>
      </c>
    </row>
    <row r="1356" spans="5:5" x14ac:dyDescent="0.25">
      <c r="E1356" s="3">
        <v>61</v>
      </c>
    </row>
    <row r="1357" spans="5:5" x14ac:dyDescent="0.25">
      <c r="E1357" s="3">
        <v>50</v>
      </c>
    </row>
    <row r="1358" spans="5:5" x14ac:dyDescent="0.25">
      <c r="E1358" s="3">
        <v>69</v>
      </c>
    </row>
    <row r="1359" spans="5:5" x14ac:dyDescent="0.25">
      <c r="E1359" s="3">
        <v>62</v>
      </c>
    </row>
    <row r="1360" spans="5:5" x14ac:dyDescent="0.25">
      <c r="E1360" s="3">
        <v>30</v>
      </c>
    </row>
    <row r="1361" spans="5:5" x14ac:dyDescent="0.25">
      <c r="E1361" s="3">
        <v>71</v>
      </c>
    </row>
    <row r="1362" spans="5:5" x14ac:dyDescent="0.25">
      <c r="E1362" s="3">
        <v>19</v>
      </c>
    </row>
    <row r="1363" spans="5:5" x14ac:dyDescent="0.25">
      <c r="E1363" s="3">
        <v>48</v>
      </c>
    </row>
    <row r="1364" spans="5:5" x14ac:dyDescent="0.25">
      <c r="E1364" s="3">
        <v>93</v>
      </c>
    </row>
    <row r="1365" spans="5:5" x14ac:dyDescent="0.25">
      <c r="E1365" s="3">
        <v>77</v>
      </c>
    </row>
    <row r="1366" spans="5:5" x14ac:dyDescent="0.25">
      <c r="E1366" s="3">
        <v>86</v>
      </c>
    </row>
    <row r="1367" spans="5:5" x14ac:dyDescent="0.25">
      <c r="E1367" s="3">
        <v>50</v>
      </c>
    </row>
    <row r="1368" spans="5:5" x14ac:dyDescent="0.25">
      <c r="E1368" s="3">
        <v>76</v>
      </c>
    </row>
    <row r="1369" spans="5:5" x14ac:dyDescent="0.25">
      <c r="E1369" s="3">
        <v>40</v>
      </c>
    </row>
    <row r="1370" spans="5:5" x14ac:dyDescent="0.25">
      <c r="E1370" s="3">
        <v>59</v>
      </c>
    </row>
    <row r="1371" spans="5:5" x14ac:dyDescent="0.25">
      <c r="E1371" s="3">
        <v>43</v>
      </c>
    </row>
    <row r="1372" spans="5:5" x14ac:dyDescent="0.25">
      <c r="E1372" s="3">
        <v>43</v>
      </c>
    </row>
    <row r="1373" spans="5:5" x14ac:dyDescent="0.25">
      <c r="E1373" s="3">
        <v>63</v>
      </c>
    </row>
    <row r="1374" spans="5:5" x14ac:dyDescent="0.25">
      <c r="E1374" s="3">
        <v>71</v>
      </c>
    </row>
    <row r="1375" spans="5:5" x14ac:dyDescent="0.25">
      <c r="E1375" s="3">
        <v>76</v>
      </c>
    </row>
    <row r="1376" spans="5:5" x14ac:dyDescent="0.25">
      <c r="E1376" s="3">
        <v>4</v>
      </c>
    </row>
    <row r="1377" spans="5:5" x14ac:dyDescent="0.25">
      <c r="E1377" s="3">
        <v>44</v>
      </c>
    </row>
    <row r="1378" spans="5:5" x14ac:dyDescent="0.25">
      <c r="E1378" s="3">
        <v>50</v>
      </c>
    </row>
    <row r="1379" spans="5:5" x14ac:dyDescent="0.25">
      <c r="E1379" s="3">
        <v>54</v>
      </c>
    </row>
    <row r="1380" spans="5:5" x14ac:dyDescent="0.25">
      <c r="E1380" s="3">
        <v>31</v>
      </c>
    </row>
    <row r="1381" spans="5:5" x14ac:dyDescent="0.25">
      <c r="E1381" s="3">
        <v>71</v>
      </c>
    </row>
    <row r="1382" spans="5:5" x14ac:dyDescent="0.25">
      <c r="E1382" s="3">
        <v>73</v>
      </c>
    </row>
    <row r="1383" spans="5:5" x14ac:dyDescent="0.25">
      <c r="E1383" s="3">
        <v>57</v>
      </c>
    </row>
    <row r="1384" spans="5:5" x14ac:dyDescent="0.25">
      <c r="E1384" s="3">
        <v>48</v>
      </c>
    </row>
    <row r="1385" spans="5:5" x14ac:dyDescent="0.25">
      <c r="E1385" s="3">
        <v>50</v>
      </c>
    </row>
    <row r="1386" spans="5:5" x14ac:dyDescent="0.25">
      <c r="E1386" s="3">
        <v>77</v>
      </c>
    </row>
    <row r="1387" spans="5:5" x14ac:dyDescent="0.25">
      <c r="E1387" s="3">
        <v>40</v>
      </c>
    </row>
    <row r="1388" spans="5:5" x14ac:dyDescent="0.25">
      <c r="E1388" s="3">
        <v>3</v>
      </c>
    </row>
    <row r="1389" spans="5:5" x14ac:dyDescent="0.25">
      <c r="E1389" s="3">
        <v>82</v>
      </c>
    </row>
    <row r="1390" spans="5:5" x14ac:dyDescent="0.25">
      <c r="E1390" s="3">
        <v>74</v>
      </c>
    </row>
    <row r="1391" spans="5:5" x14ac:dyDescent="0.25">
      <c r="E1391" s="3">
        <v>53</v>
      </c>
    </row>
    <row r="1392" spans="5:5" x14ac:dyDescent="0.25">
      <c r="E1392" s="3">
        <v>46</v>
      </c>
    </row>
    <row r="1393" spans="5:5" x14ac:dyDescent="0.25">
      <c r="E1393" s="3">
        <v>53</v>
      </c>
    </row>
    <row r="1394" spans="5:5" x14ac:dyDescent="0.25">
      <c r="E1394" s="3">
        <v>66</v>
      </c>
    </row>
    <row r="1395" spans="5:5" x14ac:dyDescent="0.25">
      <c r="E1395" s="3">
        <v>44</v>
      </c>
    </row>
    <row r="1396" spans="5:5" x14ac:dyDescent="0.25">
      <c r="E1396" s="3">
        <v>81</v>
      </c>
    </row>
    <row r="1397" spans="5:5" x14ac:dyDescent="0.25">
      <c r="E1397" s="3">
        <v>67</v>
      </c>
    </row>
    <row r="1398" spans="5:5" x14ac:dyDescent="0.25">
      <c r="E1398" s="3">
        <v>82</v>
      </c>
    </row>
    <row r="1399" spans="5:5" x14ac:dyDescent="0.25">
      <c r="E1399" s="3">
        <v>50</v>
      </c>
    </row>
    <row r="1400" spans="5:5" x14ac:dyDescent="0.25">
      <c r="E1400" s="3">
        <v>75</v>
      </c>
    </row>
    <row r="1401" spans="5:5" x14ac:dyDescent="0.25">
      <c r="E1401" s="3">
        <v>66</v>
      </c>
    </row>
    <row r="1402" spans="5:5" x14ac:dyDescent="0.25">
      <c r="E1402" s="3">
        <v>37</v>
      </c>
    </row>
    <row r="1403" spans="5:5" x14ac:dyDescent="0.25">
      <c r="E1403" s="3">
        <v>14</v>
      </c>
    </row>
    <row r="1404" spans="5:5" x14ac:dyDescent="0.25">
      <c r="E1404" s="3">
        <v>31</v>
      </c>
    </row>
    <row r="1405" spans="5:5" x14ac:dyDescent="0.25">
      <c r="E1405" s="3">
        <v>83</v>
      </c>
    </row>
    <row r="1406" spans="5:5" x14ac:dyDescent="0.25">
      <c r="E1406" s="3">
        <v>29</v>
      </c>
    </row>
    <row r="1407" spans="5:5" x14ac:dyDescent="0.25">
      <c r="E1407" s="3">
        <v>64</v>
      </c>
    </row>
    <row r="1408" spans="5:5" x14ac:dyDescent="0.25">
      <c r="E1408" s="3">
        <v>79</v>
      </c>
    </row>
    <row r="1409" spans="5:5" x14ac:dyDescent="0.25">
      <c r="E1409" s="3">
        <v>67</v>
      </c>
    </row>
    <row r="1410" spans="5:5" x14ac:dyDescent="0.25">
      <c r="E1410" s="3">
        <v>71</v>
      </c>
    </row>
    <row r="1411" spans="5:5" x14ac:dyDescent="0.25">
      <c r="E1411" s="3">
        <v>64</v>
      </c>
    </row>
    <row r="1412" spans="5:5" x14ac:dyDescent="0.25">
      <c r="E1412" s="3">
        <v>64</v>
      </c>
    </row>
    <row r="1413" spans="5:5" x14ac:dyDescent="0.25">
      <c r="E1413" s="3">
        <v>82</v>
      </c>
    </row>
    <row r="1414" spans="5:5" x14ac:dyDescent="0.25">
      <c r="E1414" s="3">
        <v>18</v>
      </c>
    </row>
    <row r="1415" spans="5:5" x14ac:dyDescent="0.25">
      <c r="E1415" s="3">
        <v>75</v>
      </c>
    </row>
    <row r="1416" spans="5:5" x14ac:dyDescent="0.25">
      <c r="E1416" s="3">
        <v>59</v>
      </c>
    </row>
    <row r="1417" spans="5:5" x14ac:dyDescent="0.25">
      <c r="E1417" s="3">
        <v>62</v>
      </c>
    </row>
    <row r="1418" spans="5:5" x14ac:dyDescent="0.25">
      <c r="E1418" s="3">
        <v>44</v>
      </c>
    </row>
    <row r="1419" spans="5:5" x14ac:dyDescent="0.25">
      <c r="E1419" s="3">
        <v>79</v>
      </c>
    </row>
    <row r="1420" spans="5:5" x14ac:dyDescent="0.25">
      <c r="E1420" s="3">
        <v>51</v>
      </c>
    </row>
    <row r="1421" spans="5:5" x14ac:dyDescent="0.25">
      <c r="E1421" s="3">
        <v>41</v>
      </c>
    </row>
    <row r="1422" spans="5:5" x14ac:dyDescent="0.25">
      <c r="E1422" s="3">
        <v>40</v>
      </c>
    </row>
    <row r="1423" spans="5:5" x14ac:dyDescent="0.25">
      <c r="E1423" s="3">
        <v>44</v>
      </c>
    </row>
    <row r="1424" spans="5:5" x14ac:dyDescent="0.25">
      <c r="E1424" s="3">
        <v>29</v>
      </c>
    </row>
    <row r="1425" spans="5:5" x14ac:dyDescent="0.25">
      <c r="E1425" s="3">
        <v>57</v>
      </c>
    </row>
    <row r="1426" spans="5:5" x14ac:dyDescent="0.25">
      <c r="E1426" s="3">
        <v>70</v>
      </c>
    </row>
    <row r="1427" spans="5:5" x14ac:dyDescent="0.25">
      <c r="E1427" s="3">
        <v>30</v>
      </c>
    </row>
    <row r="1428" spans="5:5" x14ac:dyDescent="0.25">
      <c r="E1428" s="3">
        <v>94</v>
      </c>
    </row>
    <row r="1429" spans="5:5" x14ac:dyDescent="0.25">
      <c r="E1429" s="3">
        <v>64</v>
      </c>
    </row>
    <row r="1430" spans="5:5" x14ac:dyDescent="0.25">
      <c r="E1430" s="3">
        <v>65</v>
      </c>
    </row>
    <row r="1431" spans="5:5" x14ac:dyDescent="0.25">
      <c r="E1431" s="3">
        <v>92</v>
      </c>
    </row>
    <row r="1432" spans="5:5" x14ac:dyDescent="0.25">
      <c r="E1432" s="3">
        <v>57</v>
      </c>
    </row>
    <row r="1433" spans="5:5" x14ac:dyDescent="0.25">
      <c r="E1433" s="3">
        <v>44</v>
      </c>
    </row>
    <row r="1434" spans="5:5" x14ac:dyDescent="0.25">
      <c r="E1434" s="3">
        <v>65</v>
      </c>
    </row>
    <row r="1435" spans="5:5" x14ac:dyDescent="0.25">
      <c r="E1435" s="3">
        <v>71</v>
      </c>
    </row>
    <row r="1436" spans="5:5" x14ac:dyDescent="0.25">
      <c r="E1436" s="3">
        <v>70</v>
      </c>
    </row>
    <row r="1437" spans="5:5" x14ac:dyDescent="0.25">
      <c r="E1437" s="3">
        <v>83</v>
      </c>
    </row>
    <row r="1438" spans="5:5" x14ac:dyDescent="0.25">
      <c r="E1438" s="3">
        <v>43</v>
      </c>
    </row>
    <row r="1439" spans="5:5" x14ac:dyDescent="0.25">
      <c r="E1439" s="3">
        <v>98</v>
      </c>
    </row>
    <row r="1440" spans="5:5" x14ac:dyDescent="0.25">
      <c r="E1440" s="3">
        <v>65</v>
      </c>
    </row>
    <row r="1441" spans="5:5" x14ac:dyDescent="0.25">
      <c r="E1441" s="3">
        <v>77</v>
      </c>
    </row>
    <row r="1442" spans="5:5" x14ac:dyDescent="0.25">
      <c r="E1442" s="3">
        <v>46</v>
      </c>
    </row>
    <row r="1443" spans="5:5" x14ac:dyDescent="0.25">
      <c r="E1443" s="3">
        <v>93</v>
      </c>
    </row>
    <row r="1444" spans="5:5" x14ac:dyDescent="0.25">
      <c r="E1444" s="3">
        <v>67</v>
      </c>
    </row>
    <row r="1445" spans="5:5" x14ac:dyDescent="0.25">
      <c r="E1445" s="3">
        <v>75</v>
      </c>
    </row>
    <row r="1446" spans="5:5" x14ac:dyDescent="0.25">
      <c r="E1446" s="3">
        <v>58</v>
      </c>
    </row>
    <row r="1447" spans="5:5" x14ac:dyDescent="0.25">
      <c r="E1447" s="3">
        <v>78</v>
      </c>
    </row>
    <row r="1448" spans="5:5" x14ac:dyDescent="0.25">
      <c r="E1448" s="3">
        <v>45</v>
      </c>
    </row>
    <row r="1449" spans="5:5" x14ac:dyDescent="0.25">
      <c r="E1449" s="3">
        <v>4</v>
      </c>
    </row>
    <row r="1450" spans="5:5" x14ac:dyDescent="0.25">
      <c r="E1450" s="3">
        <v>58</v>
      </c>
    </row>
    <row r="1451" spans="5:5" x14ac:dyDescent="0.25">
      <c r="E1451" s="3">
        <v>60</v>
      </c>
    </row>
    <row r="1452" spans="5:5" x14ac:dyDescent="0.25">
      <c r="E1452" s="3">
        <v>25</v>
      </c>
    </row>
    <row r="1453" spans="5:5" x14ac:dyDescent="0.25">
      <c r="E1453" s="3">
        <v>66</v>
      </c>
    </row>
    <row r="1454" spans="5:5" x14ac:dyDescent="0.25">
      <c r="E1454" s="3">
        <v>74</v>
      </c>
    </row>
    <row r="1455" spans="5:5" x14ac:dyDescent="0.25">
      <c r="E1455" s="3">
        <v>83</v>
      </c>
    </row>
    <row r="1456" spans="5:5" x14ac:dyDescent="0.25">
      <c r="E1456" s="3">
        <v>69</v>
      </c>
    </row>
    <row r="1457" spans="5:5" x14ac:dyDescent="0.25">
      <c r="E1457" s="3">
        <v>81</v>
      </c>
    </row>
    <row r="1458" spans="5:5" x14ac:dyDescent="0.25">
      <c r="E1458" s="3">
        <v>49</v>
      </c>
    </row>
    <row r="1459" spans="5:5" x14ac:dyDescent="0.25">
      <c r="E1459" s="3">
        <v>69</v>
      </c>
    </row>
    <row r="1460" spans="5:5" x14ac:dyDescent="0.25">
      <c r="E1460" s="3">
        <v>17</v>
      </c>
    </row>
    <row r="1461" spans="5:5" x14ac:dyDescent="0.25">
      <c r="E1461" s="3">
        <v>53</v>
      </c>
    </row>
    <row r="1462" spans="5:5" x14ac:dyDescent="0.25">
      <c r="E1462" s="3">
        <v>81</v>
      </c>
    </row>
    <row r="1463" spans="5:5" x14ac:dyDescent="0.25">
      <c r="E1463" s="3">
        <v>97</v>
      </c>
    </row>
    <row r="1464" spans="5:5" x14ac:dyDescent="0.25">
      <c r="E1464" s="3">
        <v>61</v>
      </c>
    </row>
    <row r="1465" spans="5:5" x14ac:dyDescent="0.25">
      <c r="E1465" s="3">
        <v>31</v>
      </c>
    </row>
    <row r="1466" spans="5:5" x14ac:dyDescent="0.25">
      <c r="E1466" s="3">
        <v>51</v>
      </c>
    </row>
    <row r="1467" spans="5:5" x14ac:dyDescent="0.25">
      <c r="E1467" s="3">
        <v>80</v>
      </c>
    </row>
    <row r="1468" spans="5:5" x14ac:dyDescent="0.25">
      <c r="E1468" s="3">
        <v>91</v>
      </c>
    </row>
    <row r="1469" spans="5:5" x14ac:dyDescent="0.25">
      <c r="E1469" s="3">
        <v>67</v>
      </c>
    </row>
    <row r="1470" spans="5:5" x14ac:dyDescent="0.25">
      <c r="E1470" s="3">
        <v>59</v>
      </c>
    </row>
    <row r="1471" spans="5:5" x14ac:dyDescent="0.25">
      <c r="E1471" s="3">
        <v>61</v>
      </c>
    </row>
    <row r="1472" spans="5:5" x14ac:dyDescent="0.25">
      <c r="E1472" s="3">
        <v>13</v>
      </c>
    </row>
    <row r="1473" spans="5:5" x14ac:dyDescent="0.25">
      <c r="E1473" s="3">
        <v>75</v>
      </c>
    </row>
    <row r="1474" spans="5:5" x14ac:dyDescent="0.25">
      <c r="E1474" s="3">
        <v>32</v>
      </c>
    </row>
    <row r="1475" spans="5:5" x14ac:dyDescent="0.25">
      <c r="E1475" s="3">
        <v>78</v>
      </c>
    </row>
    <row r="1476" spans="5:5" x14ac:dyDescent="0.25">
      <c r="E1476" s="3">
        <v>44</v>
      </c>
    </row>
    <row r="1477" spans="5:5" x14ac:dyDescent="0.25">
      <c r="E1477" s="3">
        <v>64</v>
      </c>
    </row>
    <row r="1478" spans="5:5" x14ac:dyDescent="0.25">
      <c r="E1478" s="3">
        <v>67</v>
      </c>
    </row>
    <row r="1479" spans="5:5" x14ac:dyDescent="0.25">
      <c r="E1479" s="3">
        <v>49</v>
      </c>
    </row>
    <row r="1480" spans="5:5" x14ac:dyDescent="0.25">
      <c r="E1480" s="3">
        <v>82</v>
      </c>
    </row>
    <row r="1481" spans="5:5" x14ac:dyDescent="0.25">
      <c r="E1481" s="3">
        <v>68</v>
      </c>
    </row>
    <row r="1482" spans="5:5" x14ac:dyDescent="0.25">
      <c r="E1482" s="3">
        <v>72</v>
      </c>
    </row>
    <row r="1483" spans="5:5" x14ac:dyDescent="0.25">
      <c r="E1483" s="3">
        <v>67</v>
      </c>
    </row>
    <row r="1484" spans="5:5" x14ac:dyDescent="0.25">
      <c r="E1484" s="3">
        <v>63</v>
      </c>
    </row>
    <row r="1485" spans="5:5" x14ac:dyDescent="0.25">
      <c r="E1485" s="3">
        <v>73</v>
      </c>
    </row>
    <row r="1486" spans="5:5" x14ac:dyDescent="0.25">
      <c r="E1486" s="3">
        <v>94</v>
      </c>
    </row>
    <row r="1487" spans="5:5" x14ac:dyDescent="0.25">
      <c r="E1487" s="3">
        <v>73</v>
      </c>
    </row>
    <row r="1488" spans="5:5" x14ac:dyDescent="0.25">
      <c r="E1488" s="3">
        <v>46</v>
      </c>
    </row>
    <row r="1489" spans="5:5" x14ac:dyDescent="0.25">
      <c r="E1489" s="3">
        <v>69</v>
      </c>
    </row>
    <row r="1490" spans="5:5" x14ac:dyDescent="0.25">
      <c r="E1490" s="3">
        <v>8</v>
      </c>
    </row>
    <row r="1491" spans="5:5" x14ac:dyDescent="0.25">
      <c r="E1491" s="3">
        <v>50</v>
      </c>
    </row>
    <row r="1492" spans="5:5" x14ac:dyDescent="0.25">
      <c r="E1492" s="3">
        <v>3</v>
      </c>
    </row>
    <row r="1493" spans="5:5" x14ac:dyDescent="0.25">
      <c r="E1493" s="3">
        <v>83</v>
      </c>
    </row>
    <row r="1494" spans="5:5" x14ac:dyDescent="0.25">
      <c r="E1494" s="3">
        <v>0</v>
      </c>
    </row>
    <row r="1495" spans="5:5" x14ac:dyDescent="0.25">
      <c r="E1495" s="3">
        <v>77</v>
      </c>
    </row>
    <row r="1496" spans="5:5" x14ac:dyDescent="0.25">
      <c r="E1496" s="3">
        <v>67</v>
      </c>
    </row>
    <row r="1497" spans="5:5" x14ac:dyDescent="0.25">
      <c r="E1497" s="3">
        <v>71</v>
      </c>
    </row>
    <row r="1498" spans="5:5" x14ac:dyDescent="0.25">
      <c r="E1498" s="3">
        <v>64</v>
      </c>
    </row>
    <row r="1499" spans="5:5" x14ac:dyDescent="0.25">
      <c r="E1499" s="3">
        <v>81</v>
      </c>
    </row>
    <row r="1500" spans="5:5" x14ac:dyDescent="0.25">
      <c r="E1500" s="3">
        <v>74</v>
      </c>
    </row>
    <row r="1501" spans="5:5" x14ac:dyDescent="0.25">
      <c r="E1501" s="3">
        <v>73</v>
      </c>
    </row>
    <row r="1502" spans="5:5" x14ac:dyDescent="0.25">
      <c r="E1502" s="3">
        <v>61</v>
      </c>
    </row>
    <row r="1503" spans="5:5" x14ac:dyDescent="0.25">
      <c r="E1503" s="3">
        <v>73</v>
      </c>
    </row>
    <row r="1504" spans="5:5" x14ac:dyDescent="0.25">
      <c r="E1504" s="3">
        <v>93</v>
      </c>
    </row>
    <row r="1505" spans="5:5" x14ac:dyDescent="0.25">
      <c r="E1505" s="3">
        <v>69</v>
      </c>
    </row>
    <row r="1506" spans="5:5" x14ac:dyDescent="0.25">
      <c r="E1506" s="3">
        <v>72</v>
      </c>
    </row>
    <row r="1507" spans="5:5" x14ac:dyDescent="0.25">
      <c r="E1507" s="3">
        <v>60</v>
      </c>
    </row>
    <row r="1508" spans="5:5" x14ac:dyDescent="0.25">
      <c r="E1508" s="3">
        <v>65</v>
      </c>
    </row>
    <row r="1509" spans="5:5" x14ac:dyDescent="0.25">
      <c r="E1509" s="3">
        <v>69</v>
      </c>
    </row>
    <row r="1510" spans="5:5" x14ac:dyDescent="0.25">
      <c r="E1510" s="3">
        <v>77</v>
      </c>
    </row>
    <row r="1511" spans="5:5" x14ac:dyDescent="0.25">
      <c r="E1511" s="3">
        <v>55</v>
      </c>
    </row>
    <row r="1512" spans="5:5" x14ac:dyDescent="0.25">
      <c r="E1512" s="3">
        <v>74</v>
      </c>
    </row>
    <row r="1513" spans="5:5" x14ac:dyDescent="0.25">
      <c r="E1513" s="3">
        <v>70</v>
      </c>
    </row>
    <row r="1514" spans="5:5" x14ac:dyDescent="0.25">
      <c r="E1514" s="3">
        <v>69</v>
      </c>
    </row>
    <row r="1515" spans="5:5" x14ac:dyDescent="0.25">
      <c r="E1515" s="3">
        <v>67</v>
      </c>
    </row>
    <row r="1516" spans="5:5" x14ac:dyDescent="0.25">
      <c r="E1516" s="3">
        <v>41</v>
      </c>
    </row>
    <row r="1517" spans="5:5" x14ac:dyDescent="0.25">
      <c r="E1517" s="3">
        <v>70</v>
      </c>
    </row>
    <row r="1518" spans="5:5" x14ac:dyDescent="0.25">
      <c r="E1518" s="3">
        <v>62</v>
      </c>
    </row>
    <row r="1519" spans="5:5" x14ac:dyDescent="0.25">
      <c r="E1519" s="3">
        <v>72</v>
      </c>
    </row>
    <row r="1520" spans="5:5" x14ac:dyDescent="0.25">
      <c r="E1520" s="3">
        <v>75</v>
      </c>
    </row>
    <row r="1521" spans="5:5" x14ac:dyDescent="0.25">
      <c r="E1521" s="3">
        <v>58</v>
      </c>
    </row>
    <row r="1522" spans="5:5" x14ac:dyDescent="0.25">
      <c r="E1522" s="3">
        <v>70</v>
      </c>
    </row>
    <row r="1523" spans="5:5" x14ac:dyDescent="0.25">
      <c r="E1523" s="3">
        <v>39</v>
      </c>
    </row>
    <row r="1524" spans="5:5" x14ac:dyDescent="0.25">
      <c r="E1524" s="3">
        <v>74</v>
      </c>
    </row>
    <row r="1525" spans="5:5" x14ac:dyDescent="0.25">
      <c r="E1525" s="3">
        <v>68</v>
      </c>
    </row>
    <row r="1526" spans="5:5" x14ac:dyDescent="0.25">
      <c r="E1526" s="3">
        <v>91</v>
      </c>
    </row>
    <row r="1527" spans="5:5" x14ac:dyDescent="0.25">
      <c r="E1527" s="3">
        <v>24</v>
      </c>
    </row>
    <row r="1528" spans="5:5" x14ac:dyDescent="0.25">
      <c r="E1528" s="3">
        <v>65</v>
      </c>
    </row>
    <row r="1529" spans="5:5" x14ac:dyDescent="0.25">
      <c r="E1529" s="3">
        <v>72</v>
      </c>
    </row>
    <row r="1530" spans="5:5" x14ac:dyDescent="0.25">
      <c r="E1530" s="3">
        <v>63</v>
      </c>
    </row>
    <row r="1531" spans="5:5" x14ac:dyDescent="0.25">
      <c r="E1531" s="3">
        <v>69</v>
      </c>
    </row>
    <row r="1532" spans="5:5" x14ac:dyDescent="0.25">
      <c r="E1532" s="3">
        <v>82</v>
      </c>
    </row>
    <row r="1533" spans="5:5" x14ac:dyDescent="0.25">
      <c r="E1533" s="3">
        <v>71</v>
      </c>
    </row>
    <row r="1534" spans="5:5" x14ac:dyDescent="0.25">
      <c r="E1534" s="3">
        <v>63</v>
      </c>
    </row>
    <row r="1535" spans="5:5" x14ac:dyDescent="0.25">
      <c r="E1535" s="3">
        <v>52</v>
      </c>
    </row>
    <row r="1536" spans="5:5" x14ac:dyDescent="0.25">
      <c r="E1536" s="3">
        <v>68</v>
      </c>
    </row>
    <row r="1537" spans="5:5" x14ac:dyDescent="0.25">
      <c r="E1537" s="3">
        <v>69</v>
      </c>
    </row>
    <row r="1538" spans="5:5" x14ac:dyDescent="0.25">
      <c r="E1538" s="3">
        <v>63</v>
      </c>
    </row>
    <row r="1539" spans="5:5" x14ac:dyDescent="0.25">
      <c r="E1539" s="3">
        <v>15</v>
      </c>
    </row>
    <row r="1540" spans="5:5" x14ac:dyDescent="0.25">
      <c r="E1540" s="3">
        <v>47</v>
      </c>
    </row>
    <row r="1541" spans="5:5" x14ac:dyDescent="0.25">
      <c r="E1541" s="3">
        <v>67</v>
      </c>
    </row>
    <row r="1542" spans="5:5" x14ac:dyDescent="0.25">
      <c r="E1542" s="3">
        <v>80</v>
      </c>
    </row>
    <row r="1543" spans="5:5" x14ac:dyDescent="0.25">
      <c r="E1543" s="3">
        <v>92</v>
      </c>
    </row>
    <row r="1544" spans="5:5" x14ac:dyDescent="0.25">
      <c r="E1544" s="3">
        <v>64</v>
      </c>
    </row>
    <row r="1545" spans="5:5" x14ac:dyDescent="0.25">
      <c r="E1545" s="3">
        <v>77</v>
      </c>
    </row>
    <row r="1546" spans="5:5" x14ac:dyDescent="0.25">
      <c r="E1546" s="3">
        <v>67</v>
      </c>
    </row>
    <row r="1547" spans="5:5" x14ac:dyDescent="0.25">
      <c r="E1547" s="3">
        <v>67</v>
      </c>
    </row>
    <row r="1548" spans="5:5" x14ac:dyDescent="0.25">
      <c r="E1548" s="3">
        <v>63</v>
      </c>
    </row>
    <row r="1549" spans="5:5" x14ac:dyDescent="0.25">
      <c r="E1549" s="3">
        <v>80</v>
      </c>
    </row>
    <row r="1550" spans="5:5" x14ac:dyDescent="0.25">
      <c r="E1550" s="3">
        <v>37</v>
      </c>
    </row>
    <row r="1551" spans="5:5" x14ac:dyDescent="0.25">
      <c r="E1551" s="3">
        <v>32</v>
      </c>
    </row>
    <row r="1552" spans="5:5" x14ac:dyDescent="0.25">
      <c r="E1552" s="3">
        <v>50</v>
      </c>
    </row>
    <row r="1553" spans="5:5" x14ac:dyDescent="0.25">
      <c r="E1553" s="3">
        <v>73</v>
      </c>
    </row>
    <row r="1554" spans="5:5" x14ac:dyDescent="0.25">
      <c r="E1554" s="3">
        <v>82</v>
      </c>
    </row>
    <row r="1555" spans="5:5" x14ac:dyDescent="0.25">
      <c r="E1555" s="3">
        <v>59</v>
      </c>
    </row>
    <row r="1556" spans="5:5" x14ac:dyDescent="0.25">
      <c r="E1556" s="3">
        <v>57</v>
      </c>
    </row>
    <row r="1557" spans="5:5" x14ac:dyDescent="0.25">
      <c r="E1557" s="3">
        <v>0</v>
      </c>
    </row>
    <row r="1558" spans="5:5" x14ac:dyDescent="0.25">
      <c r="E1558" s="3">
        <v>61</v>
      </c>
    </row>
    <row r="1559" spans="5:5" x14ac:dyDescent="0.25">
      <c r="E1559" s="3">
        <v>81</v>
      </c>
    </row>
    <row r="1560" spans="5:5" x14ac:dyDescent="0.25">
      <c r="E1560" s="3">
        <v>65</v>
      </c>
    </row>
    <row r="1561" spans="5:5" x14ac:dyDescent="0.25">
      <c r="E1561" s="3">
        <v>28</v>
      </c>
    </row>
    <row r="1562" spans="5:5" x14ac:dyDescent="0.25">
      <c r="E1562" s="3">
        <v>50</v>
      </c>
    </row>
    <row r="1563" spans="5:5" x14ac:dyDescent="0.25">
      <c r="E1563" s="3">
        <v>63</v>
      </c>
    </row>
    <row r="1564" spans="5:5" x14ac:dyDescent="0.25">
      <c r="E1564" s="3">
        <v>60</v>
      </c>
    </row>
    <row r="1565" spans="5:5" x14ac:dyDescent="0.25">
      <c r="E1565" s="3">
        <v>24</v>
      </c>
    </row>
    <row r="1566" spans="5:5" x14ac:dyDescent="0.25">
      <c r="E1566" s="3">
        <v>70</v>
      </c>
    </row>
    <row r="1567" spans="5:5" x14ac:dyDescent="0.25">
      <c r="E1567" s="3">
        <v>64</v>
      </c>
    </row>
    <row r="1568" spans="5:5" x14ac:dyDescent="0.25">
      <c r="E1568" s="3">
        <v>39</v>
      </c>
    </row>
    <row r="1569" spans="5:5" x14ac:dyDescent="0.25">
      <c r="E1569" s="3">
        <v>47</v>
      </c>
    </row>
    <row r="1570" spans="5:5" x14ac:dyDescent="0.25">
      <c r="E1570" s="3">
        <v>42</v>
      </c>
    </row>
    <row r="1571" spans="5:5" x14ac:dyDescent="0.25">
      <c r="E1571" s="3">
        <v>59</v>
      </c>
    </row>
    <row r="1572" spans="5:5" x14ac:dyDescent="0.25">
      <c r="E1572" s="3">
        <v>39</v>
      </c>
    </row>
    <row r="1573" spans="5:5" x14ac:dyDescent="0.25">
      <c r="E1573" s="3">
        <v>41</v>
      </c>
    </row>
    <row r="1574" spans="5:5" x14ac:dyDescent="0.25">
      <c r="E1574" s="3">
        <v>59</v>
      </c>
    </row>
    <row r="1575" spans="5:5" x14ac:dyDescent="0.25">
      <c r="E1575" s="3">
        <v>78</v>
      </c>
    </row>
    <row r="1576" spans="5:5" x14ac:dyDescent="0.25">
      <c r="E1576" s="3">
        <v>68</v>
      </c>
    </row>
    <row r="1577" spans="5:5" x14ac:dyDescent="0.25">
      <c r="E1577" s="3">
        <v>78</v>
      </c>
    </row>
    <row r="1578" spans="5:5" x14ac:dyDescent="0.25">
      <c r="E1578" s="3">
        <v>60</v>
      </c>
    </row>
    <row r="1579" spans="5:5" x14ac:dyDescent="0.25">
      <c r="E1579" s="3">
        <v>75</v>
      </c>
    </row>
    <row r="1580" spans="5:5" x14ac:dyDescent="0.25">
      <c r="E1580" s="3">
        <v>91</v>
      </c>
    </row>
    <row r="1581" spans="5:5" x14ac:dyDescent="0.25">
      <c r="E1581" s="3">
        <v>81</v>
      </c>
    </row>
    <row r="1582" spans="5:5" x14ac:dyDescent="0.25">
      <c r="E1582" s="3">
        <v>83</v>
      </c>
    </row>
    <row r="1583" spans="5:5" x14ac:dyDescent="0.25">
      <c r="E1583" s="3">
        <v>77</v>
      </c>
    </row>
    <row r="1584" spans="5:5" x14ac:dyDescent="0.25">
      <c r="E1584" s="3">
        <v>62</v>
      </c>
    </row>
    <row r="1585" spans="5:5" x14ac:dyDescent="0.25">
      <c r="E1585" s="3">
        <v>68</v>
      </c>
    </row>
    <row r="1586" spans="5:5" x14ac:dyDescent="0.25">
      <c r="E1586" s="3">
        <v>67</v>
      </c>
    </row>
    <row r="1587" spans="5:5" x14ac:dyDescent="0.25">
      <c r="E1587" s="3">
        <v>69</v>
      </c>
    </row>
    <row r="1588" spans="5:5" x14ac:dyDescent="0.25">
      <c r="E1588" s="3">
        <v>67</v>
      </c>
    </row>
    <row r="1589" spans="5:5" x14ac:dyDescent="0.25">
      <c r="E1589" s="3">
        <v>71</v>
      </c>
    </row>
    <row r="1590" spans="5:5" x14ac:dyDescent="0.25">
      <c r="E1590" s="3">
        <v>30</v>
      </c>
    </row>
    <row r="1591" spans="5:5" x14ac:dyDescent="0.25">
      <c r="E1591" s="3">
        <v>74</v>
      </c>
    </row>
    <row r="1592" spans="5:5" x14ac:dyDescent="0.25">
      <c r="E1592" s="3">
        <v>73</v>
      </c>
    </row>
    <row r="1593" spans="5:5" x14ac:dyDescent="0.25">
      <c r="E1593" s="3">
        <v>54</v>
      </c>
    </row>
    <row r="1594" spans="5:5" x14ac:dyDescent="0.25">
      <c r="E1594" s="3">
        <v>66</v>
      </c>
    </row>
    <row r="1595" spans="5:5" x14ac:dyDescent="0.25">
      <c r="E1595" s="3">
        <v>83</v>
      </c>
    </row>
    <row r="1596" spans="5:5" x14ac:dyDescent="0.25">
      <c r="E1596" s="3">
        <v>61</v>
      </c>
    </row>
    <row r="1597" spans="5:5" x14ac:dyDescent="0.25">
      <c r="E1597" s="3">
        <v>13</v>
      </c>
    </row>
    <row r="1598" spans="5:5" x14ac:dyDescent="0.25">
      <c r="E1598" s="3">
        <v>17</v>
      </c>
    </row>
    <row r="1599" spans="5:5" x14ac:dyDescent="0.25">
      <c r="E1599" s="3">
        <v>58</v>
      </c>
    </row>
    <row r="1600" spans="5:5" x14ac:dyDescent="0.25">
      <c r="E1600" s="3">
        <v>0</v>
      </c>
    </row>
    <row r="1601" spans="5:5" x14ac:dyDescent="0.25">
      <c r="E1601" s="3">
        <v>34</v>
      </c>
    </row>
    <row r="1602" spans="5:5" x14ac:dyDescent="0.25">
      <c r="E1602" s="3">
        <v>72</v>
      </c>
    </row>
    <row r="1603" spans="5:5" x14ac:dyDescent="0.25">
      <c r="E1603" s="3">
        <v>76</v>
      </c>
    </row>
    <row r="1604" spans="5:5" x14ac:dyDescent="0.25">
      <c r="E1604" s="3">
        <v>75</v>
      </c>
    </row>
    <row r="1605" spans="5:5" x14ac:dyDescent="0.25">
      <c r="E1605" s="3">
        <v>44</v>
      </c>
    </row>
    <row r="1606" spans="5:5" x14ac:dyDescent="0.25">
      <c r="E1606" s="3">
        <v>89</v>
      </c>
    </row>
    <row r="1607" spans="5:5" x14ac:dyDescent="0.25">
      <c r="E1607" s="3">
        <v>79</v>
      </c>
    </row>
    <row r="1608" spans="5:5" x14ac:dyDescent="0.25">
      <c r="E1608" s="3">
        <v>66</v>
      </c>
    </row>
    <row r="1609" spans="5:5" x14ac:dyDescent="0.25">
      <c r="E1609" s="3">
        <v>90</v>
      </c>
    </row>
    <row r="1610" spans="5:5" x14ac:dyDescent="0.25">
      <c r="E1610" s="3">
        <v>30</v>
      </c>
    </row>
    <row r="1611" spans="5:5" x14ac:dyDescent="0.25">
      <c r="E1611" s="3">
        <v>61</v>
      </c>
    </row>
    <row r="1612" spans="5:5" x14ac:dyDescent="0.25">
      <c r="E1612" s="3">
        <v>74</v>
      </c>
    </row>
    <row r="1613" spans="5:5" x14ac:dyDescent="0.25">
      <c r="E1613" s="3">
        <v>62</v>
      </c>
    </row>
    <row r="1614" spans="5:5" x14ac:dyDescent="0.25">
      <c r="E1614" s="3">
        <v>50</v>
      </c>
    </row>
    <row r="1615" spans="5:5" x14ac:dyDescent="0.25">
      <c r="E1615" s="3">
        <v>73</v>
      </c>
    </row>
    <row r="1616" spans="5:5" x14ac:dyDescent="0.25">
      <c r="E1616" s="3">
        <v>41</v>
      </c>
    </row>
    <row r="1617" spans="5:5" x14ac:dyDescent="0.25">
      <c r="E1617" s="3">
        <v>60</v>
      </c>
    </row>
    <row r="1618" spans="5:5" x14ac:dyDescent="0.25">
      <c r="E1618" s="3">
        <v>40</v>
      </c>
    </row>
    <row r="1619" spans="5:5" x14ac:dyDescent="0.25">
      <c r="E1619" s="3">
        <v>53</v>
      </c>
    </row>
    <row r="1620" spans="5:5" x14ac:dyDescent="0.25">
      <c r="E1620" s="3">
        <v>71</v>
      </c>
    </row>
    <row r="1621" spans="5:5" x14ac:dyDescent="0.25">
      <c r="E1621" s="3">
        <v>47</v>
      </c>
    </row>
    <row r="1622" spans="5:5" x14ac:dyDescent="0.25">
      <c r="E1622" s="3">
        <v>71</v>
      </c>
    </row>
    <row r="1623" spans="5:5" x14ac:dyDescent="0.25">
      <c r="E1623" s="3">
        <v>71</v>
      </c>
    </row>
    <row r="1624" spans="5:5" x14ac:dyDescent="0.25">
      <c r="E1624" s="3">
        <v>64</v>
      </c>
    </row>
    <row r="1625" spans="5:5" x14ac:dyDescent="0.25">
      <c r="E1625" s="3">
        <v>64</v>
      </c>
    </row>
    <row r="1626" spans="5:5" x14ac:dyDescent="0.25">
      <c r="E1626" s="3">
        <v>58</v>
      </c>
    </row>
    <row r="1627" spans="5:5" x14ac:dyDescent="0.25">
      <c r="E1627" s="3">
        <v>81</v>
      </c>
    </row>
    <row r="1628" spans="5:5" x14ac:dyDescent="0.25">
      <c r="E1628" s="3">
        <v>23</v>
      </c>
    </row>
    <row r="1629" spans="5:5" x14ac:dyDescent="0.25">
      <c r="E1629" s="3">
        <v>12</v>
      </c>
    </row>
    <row r="1630" spans="5:5" x14ac:dyDescent="0.25">
      <c r="E1630" s="3">
        <v>70</v>
      </c>
    </row>
    <row r="1631" spans="5:5" x14ac:dyDescent="0.25">
      <c r="E1631" s="3">
        <v>11</v>
      </c>
    </row>
    <row r="1632" spans="5:5" x14ac:dyDescent="0.25">
      <c r="E1632" s="3">
        <v>73</v>
      </c>
    </row>
    <row r="1633" spans="5:5" x14ac:dyDescent="0.25">
      <c r="E1633" s="3">
        <v>44</v>
      </c>
    </row>
    <row r="1634" spans="5:5" x14ac:dyDescent="0.25">
      <c r="E1634" s="3">
        <v>64</v>
      </c>
    </row>
    <row r="1635" spans="5:5" x14ac:dyDescent="0.25">
      <c r="E1635" s="3">
        <v>41</v>
      </c>
    </row>
    <row r="1636" spans="5:5" x14ac:dyDescent="0.25">
      <c r="E1636" s="3">
        <v>75</v>
      </c>
    </row>
    <row r="1637" spans="5:5" x14ac:dyDescent="0.25">
      <c r="E1637" s="3">
        <v>34</v>
      </c>
    </row>
    <row r="1638" spans="5:5" x14ac:dyDescent="0.25">
      <c r="E1638" s="3">
        <v>49</v>
      </c>
    </row>
    <row r="1639" spans="5:5" x14ac:dyDescent="0.25">
      <c r="E1639" s="3">
        <v>56</v>
      </c>
    </row>
    <row r="1640" spans="5:5" x14ac:dyDescent="0.25">
      <c r="E1640" s="3">
        <v>77</v>
      </c>
    </row>
    <row r="1641" spans="5:5" x14ac:dyDescent="0.25">
      <c r="E1641" s="3">
        <v>71</v>
      </c>
    </row>
    <row r="1642" spans="5:5" x14ac:dyDescent="0.25">
      <c r="E1642" s="3">
        <v>64</v>
      </c>
    </row>
    <row r="1643" spans="5:5" x14ac:dyDescent="0.25">
      <c r="E1643" s="3">
        <v>25</v>
      </c>
    </row>
    <row r="1644" spans="5:5" x14ac:dyDescent="0.25">
      <c r="E1644" s="3">
        <v>47</v>
      </c>
    </row>
    <row r="1645" spans="5:5" x14ac:dyDescent="0.25">
      <c r="E1645" s="3">
        <v>17</v>
      </c>
    </row>
    <row r="1646" spans="5:5" x14ac:dyDescent="0.25">
      <c r="E1646" s="3">
        <v>67</v>
      </c>
    </row>
    <row r="1647" spans="5:5" x14ac:dyDescent="0.25">
      <c r="E1647" s="3">
        <v>80</v>
      </c>
    </row>
    <row r="1648" spans="5:5" x14ac:dyDescent="0.25">
      <c r="E1648" s="3">
        <v>50</v>
      </c>
    </row>
    <row r="1649" spans="5:5" x14ac:dyDescent="0.25">
      <c r="E1649" s="3">
        <v>28</v>
      </c>
    </row>
    <row r="1650" spans="5:5" x14ac:dyDescent="0.25">
      <c r="E1650" s="3">
        <v>36</v>
      </c>
    </row>
    <row r="1651" spans="5:5" x14ac:dyDescent="0.25">
      <c r="E1651" s="3">
        <v>57</v>
      </c>
    </row>
    <row r="1652" spans="5:5" x14ac:dyDescent="0.25">
      <c r="E1652" s="3">
        <v>70</v>
      </c>
    </row>
    <row r="1653" spans="5:5" x14ac:dyDescent="0.25">
      <c r="E1653" s="3">
        <v>88</v>
      </c>
    </row>
    <row r="1654" spans="5:5" x14ac:dyDescent="0.25">
      <c r="E1654" s="3">
        <v>65</v>
      </c>
    </row>
    <row r="1655" spans="5:5" x14ac:dyDescent="0.25">
      <c r="E1655" s="3">
        <v>43</v>
      </c>
    </row>
    <row r="1656" spans="5:5" x14ac:dyDescent="0.25">
      <c r="E1656" s="3">
        <v>66</v>
      </c>
    </row>
    <row r="1657" spans="5:5" x14ac:dyDescent="0.25">
      <c r="E1657" s="3">
        <v>77</v>
      </c>
    </row>
    <row r="1658" spans="5:5" x14ac:dyDescent="0.25">
      <c r="E1658" s="3">
        <v>63</v>
      </c>
    </row>
    <row r="1659" spans="5:5" x14ac:dyDescent="0.25">
      <c r="E1659" s="3">
        <v>68</v>
      </c>
    </row>
    <row r="1660" spans="5:5" x14ac:dyDescent="0.25">
      <c r="E1660" s="3">
        <v>53</v>
      </c>
    </row>
    <row r="1661" spans="5:5" x14ac:dyDescent="0.25">
      <c r="E1661" s="3">
        <v>60</v>
      </c>
    </row>
    <row r="1662" spans="5:5" x14ac:dyDescent="0.25">
      <c r="E1662" s="3">
        <v>27</v>
      </c>
    </row>
    <row r="1663" spans="5:5" x14ac:dyDescent="0.25">
      <c r="E1663" s="3">
        <v>22</v>
      </c>
    </row>
    <row r="1664" spans="5:5" x14ac:dyDescent="0.25">
      <c r="E1664" s="3">
        <v>68</v>
      </c>
    </row>
    <row r="1665" spans="5:5" x14ac:dyDescent="0.25">
      <c r="E1665" s="3">
        <v>13</v>
      </c>
    </row>
    <row r="1666" spans="5:5" x14ac:dyDescent="0.25">
      <c r="E1666" s="3">
        <v>64</v>
      </c>
    </row>
    <row r="1667" spans="5:5" x14ac:dyDescent="0.25">
      <c r="E1667" s="3">
        <v>50</v>
      </c>
    </row>
    <row r="1668" spans="5:5" x14ac:dyDescent="0.25">
      <c r="E1668" s="3">
        <v>58</v>
      </c>
    </row>
    <row r="1669" spans="5:5" x14ac:dyDescent="0.25">
      <c r="E1669" s="3">
        <v>38</v>
      </c>
    </row>
    <row r="1670" spans="5:5" x14ac:dyDescent="0.25">
      <c r="E1670" s="3">
        <v>68</v>
      </c>
    </row>
    <row r="1671" spans="5:5" x14ac:dyDescent="0.25">
      <c r="E1671" s="3">
        <v>34</v>
      </c>
    </row>
    <row r="1672" spans="5:5" x14ac:dyDescent="0.25">
      <c r="E1672" s="3">
        <v>63</v>
      </c>
    </row>
    <row r="1673" spans="5:5" x14ac:dyDescent="0.25">
      <c r="E1673" s="3">
        <v>38</v>
      </c>
    </row>
    <row r="1674" spans="5:5" x14ac:dyDescent="0.25">
      <c r="E1674" s="3">
        <v>63</v>
      </c>
    </row>
    <row r="1675" spans="5:5" x14ac:dyDescent="0.25">
      <c r="E1675" s="3">
        <v>54</v>
      </c>
    </row>
    <row r="1676" spans="5:5" x14ac:dyDescent="0.25">
      <c r="E1676" s="3">
        <v>78</v>
      </c>
    </row>
    <row r="1677" spans="5:5" x14ac:dyDescent="0.25">
      <c r="E1677" s="3">
        <v>64</v>
      </c>
    </row>
    <row r="1678" spans="5:5" x14ac:dyDescent="0.25">
      <c r="E1678" s="3">
        <v>40</v>
      </c>
    </row>
    <row r="1679" spans="5:5" x14ac:dyDescent="0.25">
      <c r="E1679" s="3">
        <v>64</v>
      </c>
    </row>
    <row r="1680" spans="5:5" x14ac:dyDescent="0.25">
      <c r="E1680" s="3">
        <v>56</v>
      </c>
    </row>
    <row r="1681" spans="5:5" x14ac:dyDescent="0.25">
      <c r="E1681" s="3">
        <v>65</v>
      </c>
    </row>
    <row r="1682" spans="5:5" x14ac:dyDescent="0.25">
      <c r="E1682" s="3">
        <v>91</v>
      </c>
    </row>
    <row r="1683" spans="5:5" x14ac:dyDescent="0.25">
      <c r="E1683" s="3">
        <v>59</v>
      </c>
    </row>
    <row r="1684" spans="5:5" x14ac:dyDescent="0.25">
      <c r="E1684" s="3">
        <v>71</v>
      </c>
    </row>
    <row r="1685" spans="5:5" x14ac:dyDescent="0.25">
      <c r="E1685" s="3">
        <v>94</v>
      </c>
    </row>
    <row r="1686" spans="5:5" x14ac:dyDescent="0.25">
      <c r="E1686" s="3">
        <v>65</v>
      </c>
    </row>
    <row r="1687" spans="5:5" x14ac:dyDescent="0.25">
      <c r="E1687" s="3">
        <v>66</v>
      </c>
    </row>
    <row r="1688" spans="5:5" x14ac:dyDescent="0.25">
      <c r="E1688" s="3">
        <v>72</v>
      </c>
    </row>
    <row r="1689" spans="5:5" x14ac:dyDescent="0.25">
      <c r="E1689" s="3">
        <v>65</v>
      </c>
    </row>
    <row r="1690" spans="5:5" x14ac:dyDescent="0.25">
      <c r="E1690" s="3">
        <v>71</v>
      </c>
    </row>
    <row r="1691" spans="5:5" x14ac:dyDescent="0.25">
      <c r="E1691" s="3">
        <v>74</v>
      </c>
    </row>
    <row r="1692" spans="5:5" x14ac:dyDescent="0.25">
      <c r="E1692" s="3">
        <v>65</v>
      </c>
    </row>
    <row r="1693" spans="5:5" x14ac:dyDescent="0.25">
      <c r="E1693" s="3">
        <v>71</v>
      </c>
    </row>
    <row r="1694" spans="5:5" x14ac:dyDescent="0.25">
      <c r="E1694" s="3">
        <v>11</v>
      </c>
    </row>
    <row r="1695" spans="5:5" x14ac:dyDescent="0.25">
      <c r="E1695" s="3">
        <v>81</v>
      </c>
    </row>
    <row r="1696" spans="5:5" x14ac:dyDescent="0.25">
      <c r="E1696" s="3">
        <v>67</v>
      </c>
    </row>
    <row r="1697" spans="5:5" x14ac:dyDescent="0.25">
      <c r="E1697" s="3">
        <v>92</v>
      </c>
    </row>
    <row r="1698" spans="5:5" x14ac:dyDescent="0.25">
      <c r="E1698" s="3">
        <v>63</v>
      </c>
    </row>
    <row r="1699" spans="5:5" x14ac:dyDescent="0.25">
      <c r="E1699" s="3">
        <v>71</v>
      </c>
    </row>
    <row r="1700" spans="5:5" x14ac:dyDescent="0.25">
      <c r="E1700" s="3">
        <v>73</v>
      </c>
    </row>
    <row r="1701" spans="5:5" x14ac:dyDescent="0.25">
      <c r="E1701" s="3">
        <v>58</v>
      </c>
    </row>
    <row r="1702" spans="5:5" x14ac:dyDescent="0.25">
      <c r="E1702" s="3">
        <v>65</v>
      </c>
    </row>
    <row r="1703" spans="5:5" x14ac:dyDescent="0.25">
      <c r="E1703" s="3">
        <v>80</v>
      </c>
    </row>
    <row r="1704" spans="5:5" x14ac:dyDescent="0.25">
      <c r="E1704" s="3">
        <v>27</v>
      </c>
    </row>
    <row r="1705" spans="5:5" x14ac:dyDescent="0.25">
      <c r="E1705" s="3">
        <v>33</v>
      </c>
    </row>
    <row r="1706" spans="5:5" x14ac:dyDescent="0.25">
      <c r="E1706" s="3">
        <v>64</v>
      </c>
    </row>
    <row r="1707" spans="5:5" x14ac:dyDescent="0.25">
      <c r="E1707" s="3">
        <v>85</v>
      </c>
    </row>
    <row r="1708" spans="5:5" x14ac:dyDescent="0.25">
      <c r="E1708" s="3">
        <v>67</v>
      </c>
    </row>
    <row r="1709" spans="5:5" x14ac:dyDescent="0.25">
      <c r="E1709" s="3">
        <v>73</v>
      </c>
    </row>
    <row r="1710" spans="5:5" x14ac:dyDescent="0.25">
      <c r="E1710" s="3">
        <v>74</v>
      </c>
    </row>
    <row r="1711" spans="5:5" x14ac:dyDescent="0.25">
      <c r="E1711" s="3">
        <v>64</v>
      </c>
    </row>
    <row r="1712" spans="5:5" x14ac:dyDescent="0.25">
      <c r="E1712" s="3">
        <v>74</v>
      </c>
    </row>
    <row r="1713" spans="5:5" x14ac:dyDescent="0.25">
      <c r="E1713" s="3">
        <v>61</v>
      </c>
    </row>
    <row r="1714" spans="5:5" x14ac:dyDescent="0.25">
      <c r="E1714" s="3">
        <v>83</v>
      </c>
    </row>
    <row r="1715" spans="5:5" x14ac:dyDescent="0.25">
      <c r="E1715" s="3">
        <v>18</v>
      </c>
    </row>
    <row r="1716" spans="5:5" x14ac:dyDescent="0.25">
      <c r="E1716" s="3">
        <v>73</v>
      </c>
    </row>
    <row r="1717" spans="5:5" x14ac:dyDescent="0.25">
      <c r="E1717" s="3">
        <v>67</v>
      </c>
    </row>
    <row r="1718" spans="5:5" x14ac:dyDescent="0.25">
      <c r="E1718" s="3">
        <v>70</v>
      </c>
    </row>
    <row r="1719" spans="5:5" x14ac:dyDescent="0.25">
      <c r="E1719" s="3">
        <v>76</v>
      </c>
    </row>
    <row r="1720" spans="5:5" x14ac:dyDescent="0.25">
      <c r="E1720" s="3">
        <v>81</v>
      </c>
    </row>
    <row r="1721" spans="5:5" x14ac:dyDescent="0.25">
      <c r="E1721" s="3">
        <v>63</v>
      </c>
    </row>
    <row r="1722" spans="5:5" x14ac:dyDescent="0.25">
      <c r="E1722" s="3">
        <v>72</v>
      </c>
    </row>
    <row r="1723" spans="5:5" x14ac:dyDescent="0.25">
      <c r="E1723" s="3">
        <v>57</v>
      </c>
    </row>
    <row r="1724" spans="5:5" x14ac:dyDescent="0.25">
      <c r="E1724" s="3">
        <v>83</v>
      </c>
    </row>
    <row r="1725" spans="5:5" x14ac:dyDescent="0.25">
      <c r="E1725" s="3">
        <v>85</v>
      </c>
    </row>
    <row r="1726" spans="5:5" x14ac:dyDescent="0.25">
      <c r="E1726" s="3">
        <v>75</v>
      </c>
    </row>
    <row r="1727" spans="5:5" x14ac:dyDescent="0.25">
      <c r="E1727" s="3">
        <v>55</v>
      </c>
    </row>
    <row r="1728" spans="5:5" x14ac:dyDescent="0.25">
      <c r="E1728" s="3">
        <v>98</v>
      </c>
    </row>
    <row r="1729" spans="5:5" x14ac:dyDescent="0.25">
      <c r="E1729" s="3">
        <v>75</v>
      </c>
    </row>
    <row r="1730" spans="5:5" x14ac:dyDescent="0.25">
      <c r="E1730" s="3">
        <v>62</v>
      </c>
    </row>
    <row r="1731" spans="5:5" x14ac:dyDescent="0.25">
      <c r="E1731" s="3">
        <v>44</v>
      </c>
    </row>
    <row r="1732" spans="5:5" x14ac:dyDescent="0.25">
      <c r="E1732" s="3">
        <v>65</v>
      </c>
    </row>
    <row r="1733" spans="5:5" x14ac:dyDescent="0.25">
      <c r="E1733" s="3">
        <v>83</v>
      </c>
    </row>
    <row r="1734" spans="5:5" x14ac:dyDescent="0.25">
      <c r="E1734" s="3">
        <v>83</v>
      </c>
    </row>
    <row r="1735" spans="5:5" x14ac:dyDescent="0.25">
      <c r="E1735" s="3">
        <v>80</v>
      </c>
    </row>
    <row r="1736" spans="5:5" x14ac:dyDescent="0.25">
      <c r="E1736" s="3">
        <v>85</v>
      </c>
    </row>
    <row r="1737" spans="5:5" x14ac:dyDescent="0.25">
      <c r="E1737" s="3">
        <v>89</v>
      </c>
    </row>
    <row r="1738" spans="5:5" x14ac:dyDescent="0.25">
      <c r="E1738" s="3">
        <v>21</v>
      </c>
    </row>
    <row r="1739" spans="5:5" x14ac:dyDescent="0.25">
      <c r="E1739" s="3">
        <v>36</v>
      </c>
    </row>
    <row r="1740" spans="5:5" x14ac:dyDescent="0.25">
      <c r="E1740" s="3">
        <v>57</v>
      </c>
    </row>
    <row r="1741" spans="5:5" x14ac:dyDescent="0.25">
      <c r="E1741" s="3">
        <v>64</v>
      </c>
    </row>
    <row r="1742" spans="5:5" x14ac:dyDescent="0.25">
      <c r="E1742" s="3">
        <v>68</v>
      </c>
    </row>
    <row r="1743" spans="5:5" x14ac:dyDescent="0.25">
      <c r="E1743" s="3">
        <v>72</v>
      </c>
    </row>
    <row r="1744" spans="5:5" x14ac:dyDescent="0.25">
      <c r="E1744" s="3">
        <v>42</v>
      </c>
    </row>
    <row r="1745" spans="5:5" x14ac:dyDescent="0.25">
      <c r="E1745" s="3">
        <v>73</v>
      </c>
    </row>
    <row r="1746" spans="5:5" x14ac:dyDescent="0.25">
      <c r="E1746" s="3">
        <v>76</v>
      </c>
    </row>
    <row r="1747" spans="5:5" x14ac:dyDescent="0.25">
      <c r="E1747" s="3">
        <v>68</v>
      </c>
    </row>
    <row r="1748" spans="5:5" x14ac:dyDescent="0.25">
      <c r="E1748" s="3">
        <v>4</v>
      </c>
    </row>
    <row r="1749" spans="5:5" x14ac:dyDescent="0.25">
      <c r="E1749" s="3">
        <v>57</v>
      </c>
    </row>
    <row r="1750" spans="5:5" x14ac:dyDescent="0.25">
      <c r="E1750" s="3">
        <v>33</v>
      </c>
    </row>
    <row r="1751" spans="5:5" x14ac:dyDescent="0.25">
      <c r="E1751" s="3">
        <v>64</v>
      </c>
    </row>
    <row r="1752" spans="5:5" x14ac:dyDescent="0.25">
      <c r="E1752" s="3">
        <v>74</v>
      </c>
    </row>
    <row r="1753" spans="5:5" x14ac:dyDescent="0.25">
      <c r="E1753" s="3">
        <v>37</v>
      </c>
    </row>
    <row r="1754" spans="5:5" x14ac:dyDescent="0.25">
      <c r="E1754" s="3">
        <v>69</v>
      </c>
    </row>
    <row r="1755" spans="5:5" x14ac:dyDescent="0.25">
      <c r="E1755" s="3">
        <v>68</v>
      </c>
    </row>
    <row r="1756" spans="5:5" x14ac:dyDescent="0.25">
      <c r="E1756" s="3">
        <v>69</v>
      </c>
    </row>
    <row r="1757" spans="5:5" x14ac:dyDescent="0.25">
      <c r="E1757" s="3">
        <v>63</v>
      </c>
    </row>
    <row r="1758" spans="5:5" x14ac:dyDescent="0.25">
      <c r="E1758" s="3">
        <v>93</v>
      </c>
    </row>
    <row r="1759" spans="5:5" x14ac:dyDescent="0.25">
      <c r="E1759" s="3">
        <v>35</v>
      </c>
    </row>
    <row r="1760" spans="5:5" x14ac:dyDescent="0.25">
      <c r="E1760" s="3">
        <v>28</v>
      </c>
    </row>
    <row r="1761" spans="5:5" x14ac:dyDescent="0.25">
      <c r="E1761" s="3">
        <v>52</v>
      </c>
    </row>
    <row r="1762" spans="5:5" x14ac:dyDescent="0.25">
      <c r="E1762" s="3">
        <v>97</v>
      </c>
    </row>
    <row r="1763" spans="5:5" x14ac:dyDescent="0.25">
      <c r="E1763" s="3">
        <v>59</v>
      </c>
    </row>
    <row r="1764" spans="5:5" x14ac:dyDescent="0.25">
      <c r="E1764" s="3">
        <v>54</v>
      </c>
    </row>
    <row r="1765" spans="5:5" x14ac:dyDescent="0.25">
      <c r="E1765" s="3">
        <v>81</v>
      </c>
    </row>
    <row r="1766" spans="5:5" x14ac:dyDescent="0.25">
      <c r="E1766" s="3">
        <v>74</v>
      </c>
    </row>
    <row r="1767" spans="5:5" x14ac:dyDescent="0.25">
      <c r="E1767" s="3">
        <v>67</v>
      </c>
    </row>
    <row r="1768" spans="5:5" x14ac:dyDescent="0.25">
      <c r="E1768" s="3">
        <v>70</v>
      </c>
    </row>
    <row r="1769" spans="5:5" x14ac:dyDescent="0.25">
      <c r="E1769" s="3">
        <v>70</v>
      </c>
    </row>
    <row r="1770" spans="5:5" x14ac:dyDescent="0.25">
      <c r="E1770" s="3">
        <v>72</v>
      </c>
    </row>
    <row r="1771" spans="5:5" x14ac:dyDescent="0.25">
      <c r="E1771" s="3">
        <v>34</v>
      </c>
    </row>
    <row r="1772" spans="5:5" x14ac:dyDescent="0.25">
      <c r="E1772" s="3">
        <v>36</v>
      </c>
    </row>
    <row r="1773" spans="5:5" x14ac:dyDescent="0.25">
      <c r="E1773" s="3">
        <v>47</v>
      </c>
    </row>
    <row r="1774" spans="5:5" x14ac:dyDescent="0.25">
      <c r="E1774" s="3">
        <v>72</v>
      </c>
    </row>
    <row r="1775" spans="5:5" x14ac:dyDescent="0.25">
      <c r="E1775" s="3">
        <v>82</v>
      </c>
    </row>
    <row r="1776" spans="5:5" x14ac:dyDescent="0.25">
      <c r="E1776" s="3">
        <v>70</v>
      </c>
    </row>
    <row r="1777" spans="5:5" x14ac:dyDescent="0.25">
      <c r="E1777" s="3">
        <v>78</v>
      </c>
    </row>
    <row r="1778" spans="5:5" x14ac:dyDescent="0.25">
      <c r="E1778" s="3">
        <v>38</v>
      </c>
    </row>
    <row r="1779" spans="5:5" x14ac:dyDescent="0.25">
      <c r="E1779" s="3">
        <v>20</v>
      </c>
    </row>
    <row r="1780" spans="5:5" x14ac:dyDescent="0.25">
      <c r="E1780" s="3">
        <v>65</v>
      </c>
    </row>
    <row r="1781" spans="5:5" x14ac:dyDescent="0.25">
      <c r="E1781" s="3">
        <v>75</v>
      </c>
    </row>
    <row r="1782" spans="5:5" x14ac:dyDescent="0.25">
      <c r="E1782" s="3">
        <v>64</v>
      </c>
    </row>
    <row r="1783" spans="5:5" x14ac:dyDescent="0.25">
      <c r="E1783" s="3">
        <v>39</v>
      </c>
    </row>
    <row r="1784" spans="5:5" x14ac:dyDescent="0.25">
      <c r="E1784" s="3">
        <v>74</v>
      </c>
    </row>
    <row r="1785" spans="5:5" x14ac:dyDescent="0.25">
      <c r="E1785" s="3">
        <v>70</v>
      </c>
    </row>
    <row r="1786" spans="5:5" x14ac:dyDescent="0.25">
      <c r="E1786" s="3">
        <v>70</v>
      </c>
    </row>
    <row r="1787" spans="5:5" x14ac:dyDescent="0.25">
      <c r="E1787" s="3">
        <v>69</v>
      </c>
    </row>
    <row r="1788" spans="5:5" x14ac:dyDescent="0.25">
      <c r="E1788" s="3">
        <v>58</v>
      </c>
    </row>
    <row r="1789" spans="5:5" x14ac:dyDescent="0.25">
      <c r="E1789" s="3">
        <v>36</v>
      </c>
    </row>
    <row r="1790" spans="5:5" x14ac:dyDescent="0.25">
      <c r="E1790" s="3">
        <v>56</v>
      </c>
    </row>
    <row r="1791" spans="5:5" x14ac:dyDescent="0.25">
      <c r="E1791" s="3">
        <v>11</v>
      </c>
    </row>
    <row r="1792" spans="5:5" x14ac:dyDescent="0.25">
      <c r="E1792" s="3">
        <v>37</v>
      </c>
    </row>
    <row r="1793" spans="5:5" x14ac:dyDescent="0.25">
      <c r="E1793" s="3">
        <v>71</v>
      </c>
    </row>
    <row r="1794" spans="5:5" x14ac:dyDescent="0.25">
      <c r="E1794" s="3">
        <v>74</v>
      </c>
    </row>
    <row r="1795" spans="5:5" x14ac:dyDescent="0.25">
      <c r="E1795" s="3">
        <v>72</v>
      </c>
    </row>
    <row r="1796" spans="5:5" x14ac:dyDescent="0.25">
      <c r="E1796" s="3">
        <v>72</v>
      </c>
    </row>
    <row r="1797" spans="5:5" x14ac:dyDescent="0.25">
      <c r="E1797" s="3">
        <v>75</v>
      </c>
    </row>
    <row r="1798" spans="5:5" x14ac:dyDescent="0.25">
      <c r="E1798" s="3">
        <v>70</v>
      </c>
    </row>
    <row r="1799" spans="5:5" x14ac:dyDescent="0.25">
      <c r="E1799" s="3">
        <v>65</v>
      </c>
    </row>
    <row r="1800" spans="5:5" x14ac:dyDescent="0.25">
      <c r="E1800" s="3">
        <v>80</v>
      </c>
    </row>
    <row r="1801" spans="5:5" x14ac:dyDescent="0.25">
      <c r="E1801" s="3">
        <v>85</v>
      </c>
    </row>
    <row r="1802" spans="5:5" x14ac:dyDescent="0.25">
      <c r="E1802" s="3">
        <v>25</v>
      </c>
    </row>
    <row r="1803" spans="5:5" x14ac:dyDescent="0.25">
      <c r="E1803" s="3">
        <v>81</v>
      </c>
    </row>
    <row r="1804" spans="5:5" x14ac:dyDescent="0.25">
      <c r="E1804" s="3">
        <v>3</v>
      </c>
    </row>
    <row r="1805" spans="5:5" x14ac:dyDescent="0.25">
      <c r="E1805" s="3">
        <v>56</v>
      </c>
    </row>
    <row r="1806" spans="5:5" x14ac:dyDescent="0.25">
      <c r="E1806" s="3">
        <v>71</v>
      </c>
    </row>
    <row r="1807" spans="5:5" x14ac:dyDescent="0.25">
      <c r="E1807" s="3">
        <v>74</v>
      </c>
    </row>
    <row r="1808" spans="5:5" x14ac:dyDescent="0.25">
      <c r="E1808" s="3">
        <v>73</v>
      </c>
    </row>
    <row r="1809" spans="5:5" x14ac:dyDescent="0.25">
      <c r="E1809" s="3">
        <v>47</v>
      </c>
    </row>
    <row r="1810" spans="5:5" x14ac:dyDescent="0.25">
      <c r="E1810" s="3">
        <v>100</v>
      </c>
    </row>
    <row r="1811" spans="5:5" x14ac:dyDescent="0.25">
      <c r="E1811" s="3">
        <v>36</v>
      </c>
    </row>
    <row r="1812" spans="5:5" x14ac:dyDescent="0.25">
      <c r="E1812" s="3">
        <v>46</v>
      </c>
    </row>
    <row r="1813" spans="5:5" x14ac:dyDescent="0.25">
      <c r="E1813" s="3">
        <v>74</v>
      </c>
    </row>
    <row r="1814" spans="5:5" x14ac:dyDescent="0.25">
      <c r="E1814" s="3">
        <v>72</v>
      </c>
    </row>
    <row r="1815" spans="5:5" x14ac:dyDescent="0.25">
      <c r="E1815" s="3">
        <v>59</v>
      </c>
    </row>
    <row r="1816" spans="5:5" x14ac:dyDescent="0.25">
      <c r="E1816" s="3">
        <v>15</v>
      </c>
    </row>
    <row r="1817" spans="5:5" x14ac:dyDescent="0.25">
      <c r="E1817" s="3">
        <v>33</v>
      </c>
    </row>
    <row r="1818" spans="5:5" x14ac:dyDescent="0.25">
      <c r="E1818" s="3">
        <v>68</v>
      </c>
    </row>
    <row r="1819" spans="5:5" x14ac:dyDescent="0.25">
      <c r="E1819" s="3">
        <v>11</v>
      </c>
    </row>
    <row r="1820" spans="5:5" x14ac:dyDescent="0.25">
      <c r="E1820" s="3">
        <v>68</v>
      </c>
    </row>
    <row r="1821" spans="5:5" x14ac:dyDescent="0.25">
      <c r="E1821" s="3">
        <v>69</v>
      </c>
    </row>
    <row r="1822" spans="5:5" x14ac:dyDescent="0.25">
      <c r="E1822" s="3">
        <v>80</v>
      </c>
    </row>
    <row r="1823" spans="5:5" x14ac:dyDescent="0.25">
      <c r="E1823" s="3">
        <v>61</v>
      </c>
    </row>
    <row r="1824" spans="5:5" x14ac:dyDescent="0.25">
      <c r="E1824" s="3">
        <v>41</v>
      </c>
    </row>
    <row r="1825" spans="5:5" x14ac:dyDescent="0.25">
      <c r="E1825" s="3">
        <v>9</v>
      </c>
    </row>
    <row r="1826" spans="5:5" x14ac:dyDescent="0.25">
      <c r="E1826" s="3">
        <v>29</v>
      </c>
    </row>
    <row r="1827" spans="5:5" x14ac:dyDescent="0.25">
      <c r="E1827" s="3">
        <v>67</v>
      </c>
    </row>
    <row r="1828" spans="5:5" x14ac:dyDescent="0.25">
      <c r="E1828" s="3">
        <v>43</v>
      </c>
    </row>
    <row r="1829" spans="5:5" x14ac:dyDescent="0.25">
      <c r="E1829" s="3">
        <v>47</v>
      </c>
    </row>
    <row r="1830" spans="5:5" x14ac:dyDescent="0.25">
      <c r="E1830" s="3">
        <v>40</v>
      </c>
    </row>
    <row r="1831" spans="5:5" x14ac:dyDescent="0.25">
      <c r="E1831" s="3">
        <v>40</v>
      </c>
    </row>
    <row r="1832" spans="5:5" x14ac:dyDescent="0.25">
      <c r="E1832" s="3">
        <v>26</v>
      </c>
    </row>
    <row r="1833" spans="5:5" x14ac:dyDescent="0.25">
      <c r="E1833" s="3">
        <v>50</v>
      </c>
    </row>
    <row r="1834" spans="5:5" x14ac:dyDescent="0.25">
      <c r="E1834" s="3">
        <v>80</v>
      </c>
    </row>
    <row r="1835" spans="5:5" x14ac:dyDescent="0.25">
      <c r="E1835" s="3">
        <v>56</v>
      </c>
    </row>
    <row r="1836" spans="5:5" x14ac:dyDescent="0.25">
      <c r="E1836" s="3">
        <v>20</v>
      </c>
    </row>
    <row r="1837" spans="5:5" x14ac:dyDescent="0.25">
      <c r="E1837" s="3">
        <v>37</v>
      </c>
    </row>
    <row r="1838" spans="5:5" x14ac:dyDescent="0.25">
      <c r="E1838" s="3">
        <v>76</v>
      </c>
    </row>
    <row r="1839" spans="5:5" x14ac:dyDescent="0.25">
      <c r="E1839" s="3">
        <v>72</v>
      </c>
    </row>
    <row r="1840" spans="5:5" x14ac:dyDescent="0.25">
      <c r="E1840" s="3">
        <v>10</v>
      </c>
    </row>
    <row r="1841" spans="5:5" x14ac:dyDescent="0.25">
      <c r="E1841" s="3">
        <v>83</v>
      </c>
    </row>
    <row r="1842" spans="5:5" x14ac:dyDescent="0.25">
      <c r="E1842" s="3">
        <v>65</v>
      </c>
    </row>
    <row r="1843" spans="5:5" x14ac:dyDescent="0.25">
      <c r="E1843" s="3">
        <v>70</v>
      </c>
    </row>
    <row r="1844" spans="5:5" x14ac:dyDescent="0.25">
      <c r="E1844" s="3">
        <v>36</v>
      </c>
    </row>
    <row r="1845" spans="5:5" x14ac:dyDescent="0.25">
      <c r="E1845" s="3">
        <v>39</v>
      </c>
    </row>
    <row r="1846" spans="5:5" x14ac:dyDescent="0.25">
      <c r="E1846" s="3">
        <v>33</v>
      </c>
    </row>
    <row r="1847" spans="5:5" x14ac:dyDescent="0.25">
      <c r="E1847" s="3">
        <v>30</v>
      </c>
    </row>
    <row r="1848" spans="5:5" x14ac:dyDescent="0.25">
      <c r="E1848" s="3">
        <v>45</v>
      </c>
    </row>
    <row r="1849" spans="5:5" x14ac:dyDescent="0.25">
      <c r="E1849" s="3">
        <v>73</v>
      </c>
    </row>
    <row r="1850" spans="5:5" x14ac:dyDescent="0.25">
      <c r="E1850" s="3">
        <v>24</v>
      </c>
    </row>
    <row r="1851" spans="5:5" x14ac:dyDescent="0.25">
      <c r="E1851" s="3">
        <v>52</v>
      </c>
    </row>
    <row r="1852" spans="5:5" x14ac:dyDescent="0.25">
      <c r="E1852" s="3">
        <v>36</v>
      </c>
    </row>
    <row r="1853" spans="5:5" x14ac:dyDescent="0.25">
      <c r="E1853" s="3">
        <v>36</v>
      </c>
    </row>
    <row r="1854" spans="5:5" x14ac:dyDescent="0.25">
      <c r="E1854" s="3">
        <v>50</v>
      </c>
    </row>
    <row r="1855" spans="5:5" x14ac:dyDescent="0.25">
      <c r="E1855" s="3">
        <v>71</v>
      </c>
    </row>
    <row r="1856" spans="5:5" x14ac:dyDescent="0.25">
      <c r="E1856" s="3">
        <v>54</v>
      </c>
    </row>
    <row r="1857" spans="5:5" x14ac:dyDescent="0.25">
      <c r="E1857" s="3">
        <v>80</v>
      </c>
    </row>
    <row r="1858" spans="5:5" x14ac:dyDescent="0.25">
      <c r="E1858" s="3">
        <v>64</v>
      </c>
    </row>
    <row r="1859" spans="5:5" x14ac:dyDescent="0.25">
      <c r="E1859" s="3">
        <v>57</v>
      </c>
    </row>
    <row r="1860" spans="5:5" x14ac:dyDescent="0.25">
      <c r="E1860" s="3">
        <v>78</v>
      </c>
    </row>
    <row r="1861" spans="5:5" x14ac:dyDescent="0.25">
      <c r="E1861" s="3">
        <v>81</v>
      </c>
    </row>
    <row r="1862" spans="5:5" x14ac:dyDescent="0.25">
      <c r="E1862" s="3">
        <v>55</v>
      </c>
    </row>
    <row r="1863" spans="5:5" x14ac:dyDescent="0.25">
      <c r="E1863" s="3">
        <v>99</v>
      </c>
    </row>
    <row r="1864" spans="5:5" x14ac:dyDescent="0.25">
      <c r="E1864" s="3">
        <v>70</v>
      </c>
    </row>
    <row r="1865" spans="5:5" x14ac:dyDescent="0.25">
      <c r="E1865" s="3">
        <v>72</v>
      </c>
    </row>
    <row r="1866" spans="5:5" x14ac:dyDescent="0.25">
      <c r="E1866" s="3">
        <v>40</v>
      </c>
    </row>
    <row r="1867" spans="5:5" x14ac:dyDescent="0.25">
      <c r="E1867" s="3">
        <v>78</v>
      </c>
    </row>
    <row r="1868" spans="5:5" x14ac:dyDescent="0.25">
      <c r="E1868" s="3">
        <v>81</v>
      </c>
    </row>
    <row r="1869" spans="5:5" x14ac:dyDescent="0.25">
      <c r="E1869" s="3">
        <v>82</v>
      </c>
    </row>
    <row r="1870" spans="5:5" x14ac:dyDescent="0.25">
      <c r="E1870" s="3">
        <v>63</v>
      </c>
    </row>
    <row r="1871" spans="5:5" x14ac:dyDescent="0.25">
      <c r="E1871" s="3">
        <v>64</v>
      </c>
    </row>
    <row r="1872" spans="5:5" x14ac:dyDescent="0.25">
      <c r="E1872" s="3">
        <v>2</v>
      </c>
    </row>
    <row r="1873" spans="5:5" x14ac:dyDescent="0.25">
      <c r="E1873" s="3">
        <v>55</v>
      </c>
    </row>
    <row r="1874" spans="5:5" x14ac:dyDescent="0.25">
      <c r="E1874" s="3">
        <v>30</v>
      </c>
    </row>
    <row r="1875" spans="5:5" x14ac:dyDescent="0.25">
      <c r="E1875" s="3">
        <v>61</v>
      </c>
    </row>
    <row r="1876" spans="5:5" x14ac:dyDescent="0.25">
      <c r="E1876" s="3">
        <v>71</v>
      </c>
    </row>
    <row r="1877" spans="5:5" x14ac:dyDescent="0.25">
      <c r="E1877" s="3">
        <v>35</v>
      </c>
    </row>
    <row r="1878" spans="5:5" x14ac:dyDescent="0.25">
      <c r="E1878" s="3">
        <v>81</v>
      </c>
    </row>
    <row r="1879" spans="5:5" x14ac:dyDescent="0.25">
      <c r="E1879" s="3">
        <v>90</v>
      </c>
    </row>
    <row r="1880" spans="5:5" x14ac:dyDescent="0.25">
      <c r="E1880" s="3">
        <v>66</v>
      </c>
    </row>
    <row r="1881" spans="5:5" x14ac:dyDescent="0.25">
      <c r="E1881" s="3">
        <v>52</v>
      </c>
    </row>
    <row r="1882" spans="5:5" x14ac:dyDescent="0.25">
      <c r="E1882" s="3">
        <v>71</v>
      </c>
    </row>
    <row r="1883" spans="5:5" x14ac:dyDescent="0.25">
      <c r="E1883" s="3">
        <v>50</v>
      </c>
    </row>
    <row r="1884" spans="5:5" x14ac:dyDescent="0.25">
      <c r="E1884" s="3">
        <v>72</v>
      </c>
    </row>
    <row r="1885" spans="5:5" x14ac:dyDescent="0.25">
      <c r="E1885" s="3">
        <v>66</v>
      </c>
    </row>
    <row r="1886" spans="5:5" x14ac:dyDescent="0.25">
      <c r="E1886" s="3">
        <v>54</v>
      </c>
    </row>
    <row r="1887" spans="5:5" x14ac:dyDescent="0.25">
      <c r="E1887" s="3">
        <v>43</v>
      </c>
    </row>
    <row r="1888" spans="5:5" x14ac:dyDescent="0.25">
      <c r="E1888" s="3">
        <v>74</v>
      </c>
    </row>
    <row r="1889" spans="5:5" x14ac:dyDescent="0.25">
      <c r="E1889" s="3">
        <v>7</v>
      </c>
    </row>
    <row r="1890" spans="5:5" x14ac:dyDescent="0.25">
      <c r="E1890" s="3">
        <v>82</v>
      </c>
    </row>
    <row r="1891" spans="5:5" x14ac:dyDescent="0.25">
      <c r="E1891" s="3">
        <v>17</v>
      </c>
    </row>
    <row r="1892" spans="5:5" x14ac:dyDescent="0.25">
      <c r="E1892" s="3">
        <v>59</v>
      </c>
    </row>
    <row r="1893" spans="5:5" x14ac:dyDescent="0.25">
      <c r="E1893" s="3">
        <v>45</v>
      </c>
    </row>
    <row r="1894" spans="5:5" x14ac:dyDescent="0.25">
      <c r="E1894" s="3">
        <v>67</v>
      </c>
    </row>
    <row r="1895" spans="5:5" x14ac:dyDescent="0.25">
      <c r="E1895" s="3">
        <v>57</v>
      </c>
    </row>
    <row r="1896" spans="5:5" x14ac:dyDescent="0.25">
      <c r="E1896" s="3">
        <v>65</v>
      </c>
    </row>
    <row r="1897" spans="5:5" x14ac:dyDescent="0.25">
      <c r="E1897" s="3">
        <v>81</v>
      </c>
    </row>
    <row r="1898" spans="5:5" x14ac:dyDescent="0.25">
      <c r="E1898" s="3">
        <v>6</v>
      </c>
    </row>
    <row r="1899" spans="5:5" x14ac:dyDescent="0.25">
      <c r="E1899" s="3">
        <v>71</v>
      </c>
    </row>
    <row r="1900" spans="5:5" x14ac:dyDescent="0.25">
      <c r="E1900" s="3">
        <v>34</v>
      </c>
    </row>
    <row r="1901" spans="5:5" x14ac:dyDescent="0.25">
      <c r="E1901" s="3">
        <v>61</v>
      </c>
    </row>
    <row r="1902" spans="5:5" x14ac:dyDescent="0.25">
      <c r="E1902" s="3">
        <v>62</v>
      </c>
    </row>
    <row r="1903" spans="5:5" x14ac:dyDescent="0.25">
      <c r="E1903" s="3">
        <v>66</v>
      </c>
    </row>
    <row r="1904" spans="5:5" x14ac:dyDescent="0.25">
      <c r="E1904" s="3">
        <v>41</v>
      </c>
    </row>
    <row r="1905" spans="5:5" x14ac:dyDescent="0.25">
      <c r="E1905" s="3">
        <v>67</v>
      </c>
    </row>
    <row r="1906" spans="5:5" x14ac:dyDescent="0.25">
      <c r="E1906" s="3">
        <v>71</v>
      </c>
    </row>
    <row r="1907" spans="5:5" x14ac:dyDescent="0.25">
      <c r="E1907" s="3">
        <v>80</v>
      </c>
    </row>
    <row r="1908" spans="5:5" x14ac:dyDescent="0.25">
      <c r="E1908" s="3">
        <v>52</v>
      </c>
    </row>
    <row r="1909" spans="5:5" x14ac:dyDescent="0.25">
      <c r="E1909" s="3">
        <v>72</v>
      </c>
    </row>
    <row r="1910" spans="5:5" x14ac:dyDescent="0.25">
      <c r="E1910" s="3">
        <v>72</v>
      </c>
    </row>
    <row r="1911" spans="5:5" x14ac:dyDescent="0.25">
      <c r="E1911" s="3">
        <v>70</v>
      </c>
    </row>
    <row r="1912" spans="5:5" x14ac:dyDescent="0.25">
      <c r="E1912" s="3">
        <v>38</v>
      </c>
    </row>
    <row r="1913" spans="5:5" x14ac:dyDescent="0.25">
      <c r="E1913" s="3">
        <v>51</v>
      </c>
    </row>
    <row r="1914" spans="5:5" x14ac:dyDescent="0.25">
      <c r="E1914" s="3">
        <v>74</v>
      </c>
    </row>
    <row r="1915" spans="5:5" x14ac:dyDescent="0.25">
      <c r="E1915" s="3">
        <v>38</v>
      </c>
    </row>
    <row r="1916" spans="5:5" x14ac:dyDescent="0.25">
      <c r="E1916" s="3">
        <v>65</v>
      </c>
    </row>
    <row r="1917" spans="5:5" x14ac:dyDescent="0.25">
      <c r="E1917" s="3">
        <v>58</v>
      </c>
    </row>
    <row r="1918" spans="5:5" x14ac:dyDescent="0.25">
      <c r="E1918" s="3">
        <v>71</v>
      </c>
    </row>
    <row r="1919" spans="5:5" x14ac:dyDescent="0.25">
      <c r="E1919" s="3">
        <v>64</v>
      </c>
    </row>
    <row r="1920" spans="5:5" x14ac:dyDescent="0.25">
      <c r="E1920" s="3">
        <v>46</v>
      </c>
    </row>
    <row r="1921" spans="5:5" x14ac:dyDescent="0.25">
      <c r="E1921" s="3">
        <v>71</v>
      </c>
    </row>
    <row r="1922" spans="5:5" x14ac:dyDescent="0.25">
      <c r="E1922" s="3">
        <v>55</v>
      </c>
    </row>
    <row r="1923" spans="5:5" x14ac:dyDescent="0.25">
      <c r="E1923" s="3">
        <v>92</v>
      </c>
    </row>
    <row r="1924" spans="5:5" x14ac:dyDescent="0.25">
      <c r="E1924" s="3">
        <v>92</v>
      </c>
    </row>
    <row r="1925" spans="5:5" x14ac:dyDescent="0.25">
      <c r="E1925" s="3">
        <v>86</v>
      </c>
    </row>
    <row r="1926" spans="5:5" x14ac:dyDescent="0.25">
      <c r="E1926" s="3">
        <v>71</v>
      </c>
    </row>
    <row r="1927" spans="5:5" x14ac:dyDescent="0.25">
      <c r="E1927" s="3">
        <v>72</v>
      </c>
    </row>
    <row r="1928" spans="5:5" x14ac:dyDescent="0.25">
      <c r="E1928" s="3">
        <v>69</v>
      </c>
    </row>
    <row r="1929" spans="5:5" x14ac:dyDescent="0.25">
      <c r="E1929" s="3">
        <v>57</v>
      </c>
    </row>
    <row r="1930" spans="5:5" x14ac:dyDescent="0.25">
      <c r="E1930" s="3">
        <v>73</v>
      </c>
    </row>
    <row r="1931" spans="5:5" x14ac:dyDescent="0.25">
      <c r="E1931" s="3">
        <v>68</v>
      </c>
    </row>
    <row r="1932" spans="5:5" x14ac:dyDescent="0.25">
      <c r="E1932" s="3">
        <v>92</v>
      </c>
    </row>
    <row r="1933" spans="5:5" x14ac:dyDescent="0.25">
      <c r="E1933" s="3">
        <v>34</v>
      </c>
    </row>
    <row r="1934" spans="5:5" x14ac:dyDescent="0.25">
      <c r="E1934" s="3">
        <v>4</v>
      </c>
    </row>
    <row r="1935" spans="5:5" x14ac:dyDescent="0.25">
      <c r="E1935" s="3">
        <v>76</v>
      </c>
    </row>
    <row r="1936" spans="5:5" x14ac:dyDescent="0.25">
      <c r="E1936" s="3">
        <v>73</v>
      </c>
    </row>
    <row r="1937" spans="5:5" x14ac:dyDescent="0.25">
      <c r="E1937" s="3">
        <v>47</v>
      </c>
    </row>
    <row r="1938" spans="5:5" x14ac:dyDescent="0.25">
      <c r="E1938" s="3">
        <v>71</v>
      </c>
    </row>
    <row r="1939" spans="5:5" x14ac:dyDescent="0.25">
      <c r="E1939" s="3">
        <v>42</v>
      </c>
    </row>
    <row r="1940" spans="5:5" x14ac:dyDescent="0.25">
      <c r="E1940" s="3">
        <v>68</v>
      </c>
    </row>
    <row r="1941" spans="5:5" x14ac:dyDescent="0.25">
      <c r="E1941" s="3">
        <v>54</v>
      </c>
    </row>
    <row r="1942" spans="5:5" x14ac:dyDescent="0.25">
      <c r="E1942" s="3">
        <v>73</v>
      </c>
    </row>
    <row r="1943" spans="5:5" x14ac:dyDescent="0.25">
      <c r="E1943" s="3">
        <v>68</v>
      </c>
    </row>
    <row r="1944" spans="5:5" x14ac:dyDescent="0.25">
      <c r="E1944" s="3">
        <v>91</v>
      </c>
    </row>
    <row r="1945" spans="5:5" x14ac:dyDescent="0.25">
      <c r="E1945" s="3">
        <v>48</v>
      </c>
    </row>
    <row r="1946" spans="5:5" x14ac:dyDescent="0.25">
      <c r="E1946" s="3">
        <v>70</v>
      </c>
    </row>
    <row r="1947" spans="5:5" x14ac:dyDescent="0.25">
      <c r="E1947" s="3">
        <v>56</v>
      </c>
    </row>
    <row r="1948" spans="5:5" x14ac:dyDescent="0.25">
      <c r="E1948" s="3">
        <v>53</v>
      </c>
    </row>
    <row r="1949" spans="5:5" x14ac:dyDescent="0.25">
      <c r="E1949" s="3">
        <v>54</v>
      </c>
    </row>
    <row r="1950" spans="5:5" x14ac:dyDescent="0.25">
      <c r="E1950" s="3">
        <v>41</v>
      </c>
    </row>
    <row r="1951" spans="5:5" x14ac:dyDescent="0.25">
      <c r="E1951" s="3">
        <v>71</v>
      </c>
    </row>
    <row r="1952" spans="5:5" x14ac:dyDescent="0.25">
      <c r="E1952" s="3">
        <v>38</v>
      </c>
    </row>
    <row r="1953" spans="5:5" x14ac:dyDescent="0.25">
      <c r="E1953" s="3">
        <v>38</v>
      </c>
    </row>
    <row r="1954" spans="5:5" x14ac:dyDescent="0.25">
      <c r="E1954" s="3">
        <v>39</v>
      </c>
    </row>
    <row r="1955" spans="5:5" x14ac:dyDescent="0.25">
      <c r="E1955" s="3">
        <v>66</v>
      </c>
    </row>
    <row r="1956" spans="5:5" x14ac:dyDescent="0.25">
      <c r="E1956" s="3">
        <v>79</v>
      </c>
    </row>
    <row r="1957" spans="5:5" x14ac:dyDescent="0.25">
      <c r="E1957" s="3">
        <v>71</v>
      </c>
    </row>
    <row r="1958" spans="5:5" x14ac:dyDescent="0.25">
      <c r="E1958" s="3">
        <v>66</v>
      </c>
    </row>
    <row r="1959" spans="5:5" x14ac:dyDescent="0.25">
      <c r="E1959" s="3">
        <v>56</v>
      </c>
    </row>
    <row r="1960" spans="5:5" x14ac:dyDescent="0.25">
      <c r="E1960" s="3">
        <v>16</v>
      </c>
    </row>
    <row r="1961" spans="5:5" x14ac:dyDescent="0.25">
      <c r="E1961" s="3">
        <v>92</v>
      </c>
    </row>
    <row r="1962" spans="5:5" x14ac:dyDescent="0.25">
      <c r="E1962" s="3">
        <v>33</v>
      </c>
    </row>
    <row r="1963" spans="5:5" x14ac:dyDescent="0.25">
      <c r="E1963" s="3">
        <v>77</v>
      </c>
    </row>
    <row r="1964" spans="5:5" x14ac:dyDescent="0.25">
      <c r="E1964" s="3">
        <v>83</v>
      </c>
    </row>
    <row r="1965" spans="5:5" x14ac:dyDescent="0.25">
      <c r="E1965" s="3">
        <v>25</v>
      </c>
    </row>
    <row r="1966" spans="5:5" x14ac:dyDescent="0.25">
      <c r="E1966" s="3">
        <v>74</v>
      </c>
    </row>
    <row r="1967" spans="5:5" x14ac:dyDescent="0.25">
      <c r="E1967" s="3">
        <v>32</v>
      </c>
    </row>
    <row r="1968" spans="5:5" x14ac:dyDescent="0.25">
      <c r="E1968" s="3">
        <v>52</v>
      </c>
    </row>
    <row r="1969" spans="5:5" x14ac:dyDescent="0.25">
      <c r="E1969" s="3">
        <v>42</v>
      </c>
    </row>
    <row r="1970" spans="5:5" x14ac:dyDescent="0.25">
      <c r="E1970" s="3">
        <v>69</v>
      </c>
    </row>
    <row r="1971" spans="5:5" x14ac:dyDescent="0.25">
      <c r="E1971" s="3">
        <v>55</v>
      </c>
    </row>
    <row r="1972" spans="5:5" x14ac:dyDescent="0.25">
      <c r="E1972" s="3">
        <v>89</v>
      </c>
    </row>
    <row r="1973" spans="5:5" x14ac:dyDescent="0.25">
      <c r="E1973" s="3">
        <v>36</v>
      </c>
    </row>
    <row r="1974" spans="5:5" x14ac:dyDescent="0.25">
      <c r="E1974" s="3">
        <v>13</v>
      </c>
    </row>
    <row r="1975" spans="5:5" x14ac:dyDescent="0.25">
      <c r="E1975" s="3">
        <v>89</v>
      </c>
    </row>
    <row r="1976" spans="5:5" x14ac:dyDescent="0.25">
      <c r="E1976" s="3">
        <v>65</v>
      </c>
    </row>
    <row r="1977" spans="5:5" x14ac:dyDescent="0.25">
      <c r="E1977" s="3">
        <v>48</v>
      </c>
    </row>
    <row r="1978" spans="5:5" x14ac:dyDescent="0.25">
      <c r="E1978" s="3">
        <v>38</v>
      </c>
    </row>
    <row r="1979" spans="5:5" x14ac:dyDescent="0.25">
      <c r="E1979" s="3">
        <v>36</v>
      </c>
    </row>
    <row r="1980" spans="5:5" x14ac:dyDescent="0.25">
      <c r="E1980" s="3">
        <v>71</v>
      </c>
    </row>
    <row r="1981" spans="5:5" x14ac:dyDescent="0.25">
      <c r="E1981" s="3">
        <v>75</v>
      </c>
    </row>
    <row r="1982" spans="5:5" x14ac:dyDescent="0.25">
      <c r="E1982" s="3">
        <v>53</v>
      </c>
    </row>
    <row r="1983" spans="5:5" x14ac:dyDescent="0.25">
      <c r="E1983" s="3">
        <v>70</v>
      </c>
    </row>
    <row r="1984" spans="5:5" x14ac:dyDescent="0.25">
      <c r="E1984" s="3">
        <v>70</v>
      </c>
    </row>
    <row r="1985" spans="5:5" x14ac:dyDescent="0.25">
      <c r="E1985" s="3">
        <v>75</v>
      </c>
    </row>
    <row r="1986" spans="5:5" x14ac:dyDescent="0.25">
      <c r="E1986" s="3">
        <v>73</v>
      </c>
    </row>
    <row r="1987" spans="5:5" x14ac:dyDescent="0.25">
      <c r="E1987" s="3">
        <v>31</v>
      </c>
    </row>
    <row r="1988" spans="5:5" x14ac:dyDescent="0.25">
      <c r="E1988" s="3">
        <v>70</v>
      </c>
    </row>
    <row r="1989" spans="5:5" x14ac:dyDescent="0.25">
      <c r="E1989" s="3">
        <v>78</v>
      </c>
    </row>
    <row r="1990" spans="5:5" x14ac:dyDescent="0.25">
      <c r="E1990" s="3">
        <v>57</v>
      </c>
    </row>
    <row r="1991" spans="5:5" x14ac:dyDescent="0.25">
      <c r="E1991" s="3">
        <v>78</v>
      </c>
    </row>
    <row r="1992" spans="5:5" x14ac:dyDescent="0.25">
      <c r="E1992" s="3">
        <v>60</v>
      </c>
    </row>
    <row r="1993" spans="5:5" x14ac:dyDescent="0.25">
      <c r="E1993" s="3">
        <v>0</v>
      </c>
    </row>
    <row r="1994" spans="5:5" x14ac:dyDescent="0.25">
      <c r="E1994" s="3">
        <v>62</v>
      </c>
    </row>
    <row r="1995" spans="5:5" x14ac:dyDescent="0.25">
      <c r="E1995" s="3">
        <v>14</v>
      </c>
    </row>
    <row r="1996" spans="5:5" x14ac:dyDescent="0.25">
      <c r="E1996" s="3">
        <v>75</v>
      </c>
    </row>
    <row r="1997" spans="5:5" x14ac:dyDescent="0.25">
      <c r="E1997" s="3">
        <v>39</v>
      </c>
    </row>
    <row r="1998" spans="5:5" x14ac:dyDescent="0.25">
      <c r="E1998" s="3">
        <v>74</v>
      </c>
    </row>
    <row r="1999" spans="5:5" x14ac:dyDescent="0.25">
      <c r="E1999" s="3">
        <v>72</v>
      </c>
    </row>
    <row r="2000" spans="5:5" x14ac:dyDescent="0.25">
      <c r="E2000" s="3">
        <v>72</v>
      </c>
    </row>
    <row r="2001" spans="5:5" x14ac:dyDescent="0.25">
      <c r="E2001" s="3">
        <v>72</v>
      </c>
    </row>
    <row r="2002" spans="5:5" x14ac:dyDescent="0.25">
      <c r="E2002" s="3">
        <v>73</v>
      </c>
    </row>
    <row r="2003" spans="5:5" x14ac:dyDescent="0.25">
      <c r="E2003" s="3">
        <v>34</v>
      </c>
    </row>
    <row r="2004" spans="5:5" x14ac:dyDescent="0.25">
      <c r="E2004" s="3">
        <v>75</v>
      </c>
    </row>
    <row r="2005" spans="5:5" x14ac:dyDescent="0.25">
      <c r="E2005" s="3">
        <v>76</v>
      </c>
    </row>
    <row r="2006" spans="5:5" x14ac:dyDescent="0.25">
      <c r="E2006" s="3">
        <v>69</v>
      </c>
    </row>
    <row r="2007" spans="5:5" x14ac:dyDescent="0.25">
      <c r="E2007" s="3">
        <v>65</v>
      </c>
    </row>
    <row r="2008" spans="5:5" x14ac:dyDescent="0.25">
      <c r="E2008" s="3">
        <v>69</v>
      </c>
    </row>
    <row r="2009" spans="5:5" x14ac:dyDescent="0.25">
      <c r="E2009" s="3">
        <v>66</v>
      </c>
    </row>
    <row r="2010" spans="5:5" x14ac:dyDescent="0.25">
      <c r="E2010" s="3">
        <v>77</v>
      </c>
    </row>
    <row r="2011" spans="5:5" x14ac:dyDescent="0.25">
      <c r="E2011" s="3">
        <v>77</v>
      </c>
    </row>
    <row r="2012" spans="5:5" x14ac:dyDescent="0.25">
      <c r="E2012" s="3">
        <v>42</v>
      </c>
    </row>
    <row r="2013" spans="5:5" x14ac:dyDescent="0.25">
      <c r="E2013" s="3">
        <v>65</v>
      </c>
    </row>
    <row r="2014" spans="5:5" x14ac:dyDescent="0.25">
      <c r="E2014" s="3">
        <v>79</v>
      </c>
    </row>
    <row r="2015" spans="5:5" x14ac:dyDescent="0.25">
      <c r="E2015" s="3">
        <v>54</v>
      </c>
    </row>
    <row r="2016" spans="5:5" x14ac:dyDescent="0.25">
      <c r="E2016" s="3">
        <v>60</v>
      </c>
    </row>
    <row r="2017" spans="5:5" x14ac:dyDescent="0.25">
      <c r="E2017" s="3">
        <v>49</v>
      </c>
    </row>
    <row r="2018" spans="5:5" x14ac:dyDescent="0.25">
      <c r="E2018" s="3">
        <v>68</v>
      </c>
    </row>
    <row r="2019" spans="5:5" x14ac:dyDescent="0.25">
      <c r="E2019" s="3">
        <v>1</v>
      </c>
    </row>
    <row r="2020" spans="5:5" x14ac:dyDescent="0.25">
      <c r="E2020" s="3">
        <v>61</v>
      </c>
    </row>
    <row r="2021" spans="5:5" x14ac:dyDescent="0.25">
      <c r="E2021" s="3">
        <v>62</v>
      </c>
    </row>
    <row r="2022" spans="5:5" x14ac:dyDescent="0.25">
      <c r="E2022" s="3">
        <v>89</v>
      </c>
    </row>
    <row r="2023" spans="5:5" x14ac:dyDescent="0.25">
      <c r="E2023" s="3">
        <v>45</v>
      </c>
    </row>
    <row r="2024" spans="5:5" x14ac:dyDescent="0.25">
      <c r="E2024" s="3">
        <v>72</v>
      </c>
    </row>
    <row r="2025" spans="5:5" x14ac:dyDescent="0.25">
      <c r="E2025" s="3">
        <v>91</v>
      </c>
    </row>
    <row r="2026" spans="5:5" x14ac:dyDescent="0.25">
      <c r="E2026" s="3">
        <v>41</v>
      </c>
    </row>
    <row r="2027" spans="5:5" x14ac:dyDescent="0.25">
      <c r="E2027" s="3">
        <v>72</v>
      </c>
    </row>
    <row r="2028" spans="5:5" x14ac:dyDescent="0.25">
      <c r="E2028" s="3">
        <v>81</v>
      </c>
    </row>
    <row r="2029" spans="5:5" x14ac:dyDescent="0.25">
      <c r="E2029" s="3">
        <v>100</v>
      </c>
    </row>
    <row r="2030" spans="5:5" x14ac:dyDescent="0.25">
      <c r="E2030" s="3">
        <v>77</v>
      </c>
    </row>
    <row r="2031" spans="5:5" x14ac:dyDescent="0.25">
      <c r="E2031" s="3">
        <v>76</v>
      </c>
    </row>
    <row r="2032" spans="5:5" x14ac:dyDescent="0.25">
      <c r="E2032" s="3">
        <v>52</v>
      </c>
    </row>
    <row r="2033" spans="5:5" x14ac:dyDescent="0.25">
      <c r="E2033" s="3">
        <v>64</v>
      </c>
    </row>
    <row r="2034" spans="5:5" x14ac:dyDescent="0.25">
      <c r="E2034" s="3">
        <v>85</v>
      </c>
    </row>
    <row r="2035" spans="5:5" x14ac:dyDescent="0.25">
      <c r="E2035" s="3">
        <v>5</v>
      </c>
    </row>
    <row r="2036" spans="5:5" x14ac:dyDescent="0.25">
      <c r="E2036" s="3">
        <v>53</v>
      </c>
    </row>
    <row r="2037" spans="5:5" x14ac:dyDescent="0.25">
      <c r="E2037" s="3">
        <v>6</v>
      </c>
    </row>
    <row r="2038" spans="5:5" x14ac:dyDescent="0.25">
      <c r="E2038" s="3">
        <v>74</v>
      </c>
    </row>
    <row r="2039" spans="5:5" x14ac:dyDescent="0.25">
      <c r="E2039" s="3">
        <v>73</v>
      </c>
    </row>
    <row r="2040" spans="5:5" x14ac:dyDescent="0.25">
      <c r="E2040" s="3">
        <v>61</v>
      </c>
    </row>
    <row r="2041" spans="5:5" x14ac:dyDescent="0.25">
      <c r="E2041" s="3">
        <v>56</v>
      </c>
    </row>
    <row r="2042" spans="5:5" x14ac:dyDescent="0.25">
      <c r="E2042" s="3">
        <v>72</v>
      </c>
    </row>
    <row r="2043" spans="5:5" x14ac:dyDescent="0.25">
      <c r="E2043" s="3">
        <v>51</v>
      </c>
    </row>
    <row r="2044" spans="5:5" x14ac:dyDescent="0.25">
      <c r="E2044" s="3">
        <v>69</v>
      </c>
    </row>
    <row r="2045" spans="5:5" x14ac:dyDescent="0.25">
      <c r="E2045" s="3">
        <v>53</v>
      </c>
    </row>
    <row r="2046" spans="5:5" x14ac:dyDescent="0.25">
      <c r="E2046" s="3">
        <v>71</v>
      </c>
    </row>
    <row r="2047" spans="5:5" x14ac:dyDescent="0.25">
      <c r="E2047" s="3">
        <v>50</v>
      </c>
    </row>
    <row r="2048" spans="5:5" x14ac:dyDescent="0.25">
      <c r="E2048" s="3">
        <v>77</v>
      </c>
    </row>
    <row r="2049" spans="5:5" x14ac:dyDescent="0.25">
      <c r="E2049" s="3">
        <v>15</v>
      </c>
    </row>
    <row r="2050" spans="5:5" x14ac:dyDescent="0.25">
      <c r="E2050" s="3">
        <v>50</v>
      </c>
    </row>
    <row r="2051" spans="5:5" x14ac:dyDescent="0.25">
      <c r="E2051" s="3">
        <v>70</v>
      </c>
    </row>
    <row r="2052" spans="5:5" x14ac:dyDescent="0.25">
      <c r="E2052" s="3">
        <v>35</v>
      </c>
    </row>
    <row r="2053" spans="5:5" x14ac:dyDescent="0.25">
      <c r="E2053" s="3">
        <v>86</v>
      </c>
    </row>
    <row r="2054" spans="5:5" x14ac:dyDescent="0.25">
      <c r="E2054" s="3">
        <v>69</v>
      </c>
    </row>
    <row r="2055" spans="5:5" x14ac:dyDescent="0.25">
      <c r="E2055" s="3">
        <v>40</v>
      </c>
    </row>
    <row r="2056" spans="5:5" x14ac:dyDescent="0.25">
      <c r="E2056" s="3">
        <v>71</v>
      </c>
    </row>
    <row r="2057" spans="5:5" x14ac:dyDescent="0.25">
      <c r="E2057" s="3">
        <v>72</v>
      </c>
    </row>
    <row r="2058" spans="5:5" x14ac:dyDescent="0.25">
      <c r="E2058" s="3">
        <v>78</v>
      </c>
    </row>
    <row r="2059" spans="5:5" x14ac:dyDescent="0.25">
      <c r="E2059" s="3">
        <v>47</v>
      </c>
    </row>
    <row r="2060" spans="5:5" x14ac:dyDescent="0.25">
      <c r="E2060" s="3">
        <v>67</v>
      </c>
    </row>
    <row r="2061" spans="5:5" x14ac:dyDescent="0.25">
      <c r="E2061" s="3">
        <v>25</v>
      </c>
    </row>
    <row r="2062" spans="5:5" x14ac:dyDescent="0.25">
      <c r="E2062" s="3">
        <v>84</v>
      </c>
    </row>
    <row r="2063" spans="5:5" x14ac:dyDescent="0.25">
      <c r="E2063" s="3">
        <v>51</v>
      </c>
    </row>
    <row r="2064" spans="5:5" x14ac:dyDescent="0.25">
      <c r="E2064" s="3">
        <v>60</v>
      </c>
    </row>
    <row r="2065" spans="5:5" x14ac:dyDescent="0.25">
      <c r="E2065" s="3">
        <v>70</v>
      </c>
    </row>
    <row r="2066" spans="5:5" x14ac:dyDescent="0.25">
      <c r="E2066" s="3">
        <v>74</v>
      </c>
    </row>
    <row r="2067" spans="5:5" x14ac:dyDescent="0.25">
      <c r="E2067" s="3">
        <v>85</v>
      </c>
    </row>
    <row r="2068" spans="5:5" x14ac:dyDescent="0.25">
      <c r="E2068" s="3">
        <v>8</v>
      </c>
    </row>
    <row r="2069" spans="5:5" x14ac:dyDescent="0.25">
      <c r="E2069" s="3">
        <v>79</v>
      </c>
    </row>
    <row r="2070" spans="5:5" x14ac:dyDescent="0.25">
      <c r="E2070" s="3">
        <v>50</v>
      </c>
    </row>
    <row r="2071" spans="5:5" x14ac:dyDescent="0.25">
      <c r="E2071" s="3">
        <v>69</v>
      </c>
    </row>
    <row r="2072" spans="5:5" x14ac:dyDescent="0.25">
      <c r="E2072" s="3">
        <v>80</v>
      </c>
    </row>
    <row r="2073" spans="5:5" x14ac:dyDescent="0.25">
      <c r="E2073" s="3">
        <v>71</v>
      </c>
    </row>
    <row r="2074" spans="5:5" x14ac:dyDescent="0.25">
      <c r="E2074" s="3">
        <v>62</v>
      </c>
    </row>
    <row r="2075" spans="5:5" x14ac:dyDescent="0.25">
      <c r="E2075" s="3">
        <v>38</v>
      </c>
    </row>
    <row r="2076" spans="5:5" x14ac:dyDescent="0.25">
      <c r="E2076" s="3">
        <v>23</v>
      </c>
    </row>
    <row r="2077" spans="5:5" x14ac:dyDescent="0.25">
      <c r="E2077" s="3">
        <v>67</v>
      </c>
    </row>
    <row r="2078" spans="5:5" x14ac:dyDescent="0.25">
      <c r="E2078" s="3">
        <v>34</v>
      </c>
    </row>
    <row r="2079" spans="5:5" x14ac:dyDescent="0.25">
      <c r="E2079" s="3">
        <v>82</v>
      </c>
    </row>
    <row r="2080" spans="5:5" x14ac:dyDescent="0.25">
      <c r="E2080" s="3">
        <v>7</v>
      </c>
    </row>
    <row r="2081" spans="5:5" x14ac:dyDescent="0.25">
      <c r="E2081" s="3">
        <v>62</v>
      </c>
    </row>
    <row r="2082" spans="5:5" x14ac:dyDescent="0.25">
      <c r="E2082" s="3">
        <v>48</v>
      </c>
    </row>
    <row r="2083" spans="5:5" x14ac:dyDescent="0.25">
      <c r="E2083" s="3">
        <v>75</v>
      </c>
    </row>
    <row r="2084" spans="5:5" x14ac:dyDescent="0.25">
      <c r="E2084" s="3">
        <v>72</v>
      </c>
    </row>
    <row r="2085" spans="5:5" x14ac:dyDescent="0.25">
      <c r="E2085" s="3">
        <v>56</v>
      </c>
    </row>
    <row r="2086" spans="5:5" x14ac:dyDescent="0.25">
      <c r="E2086" s="3">
        <v>73</v>
      </c>
    </row>
    <row r="2087" spans="5:5" x14ac:dyDescent="0.25">
      <c r="E2087" s="3">
        <v>83</v>
      </c>
    </row>
    <row r="2088" spans="5:5" x14ac:dyDescent="0.25">
      <c r="E2088" s="3">
        <v>59</v>
      </c>
    </row>
    <row r="2089" spans="5:5" x14ac:dyDescent="0.25">
      <c r="E2089" s="3">
        <v>8</v>
      </c>
    </row>
    <row r="2090" spans="5:5" x14ac:dyDescent="0.25">
      <c r="E2090" s="3">
        <v>72</v>
      </c>
    </row>
    <row r="2091" spans="5:5" x14ac:dyDescent="0.25">
      <c r="E2091" s="3">
        <v>64</v>
      </c>
    </row>
    <row r="2092" spans="5:5" x14ac:dyDescent="0.25">
      <c r="E2092" s="3">
        <v>11</v>
      </c>
    </row>
    <row r="2093" spans="5:5" x14ac:dyDescent="0.25">
      <c r="E2093" s="3">
        <v>72</v>
      </c>
    </row>
    <row r="2094" spans="5:5" x14ac:dyDescent="0.25">
      <c r="E2094" s="3">
        <v>74</v>
      </c>
    </row>
    <row r="2095" spans="5:5" x14ac:dyDescent="0.25">
      <c r="E2095" s="3">
        <v>64</v>
      </c>
    </row>
    <row r="2096" spans="5:5" x14ac:dyDescent="0.25">
      <c r="E2096" s="3">
        <v>74</v>
      </c>
    </row>
    <row r="2097" spans="5:5" x14ac:dyDescent="0.25">
      <c r="E2097" s="3">
        <v>43</v>
      </c>
    </row>
    <row r="2098" spans="5:5" x14ac:dyDescent="0.25">
      <c r="E2098" s="3">
        <v>79</v>
      </c>
    </row>
    <row r="2099" spans="5:5" x14ac:dyDescent="0.25">
      <c r="E2099" s="3">
        <v>66</v>
      </c>
    </row>
    <row r="2100" spans="5:5" x14ac:dyDescent="0.25">
      <c r="E2100" s="3">
        <v>89</v>
      </c>
    </row>
    <row r="2101" spans="5:5" x14ac:dyDescent="0.25">
      <c r="E2101" s="3">
        <v>71</v>
      </c>
    </row>
    <row r="2102" spans="5:5" x14ac:dyDescent="0.25">
      <c r="E2102" s="3">
        <v>74</v>
      </c>
    </row>
    <row r="2103" spans="5:5" x14ac:dyDescent="0.25">
      <c r="E2103" s="3">
        <v>46</v>
      </c>
    </row>
    <row r="2104" spans="5:5" x14ac:dyDescent="0.25">
      <c r="E2104" s="3">
        <v>8</v>
      </c>
    </row>
    <row r="2105" spans="5:5" x14ac:dyDescent="0.25">
      <c r="E2105" s="3">
        <v>60</v>
      </c>
    </row>
    <row r="2106" spans="5:5" x14ac:dyDescent="0.25">
      <c r="E2106" s="3">
        <v>51</v>
      </c>
    </row>
    <row r="2107" spans="5:5" x14ac:dyDescent="0.25">
      <c r="E2107" s="3">
        <v>77</v>
      </c>
    </row>
    <row r="2108" spans="5:5" x14ac:dyDescent="0.25">
      <c r="E2108" s="3">
        <v>77</v>
      </c>
    </row>
    <row r="2109" spans="5:5" x14ac:dyDescent="0.25">
      <c r="E2109" s="3">
        <v>62</v>
      </c>
    </row>
    <row r="2110" spans="5:5" x14ac:dyDescent="0.25">
      <c r="E2110" s="3">
        <v>54</v>
      </c>
    </row>
    <row r="2111" spans="5:5" x14ac:dyDescent="0.25">
      <c r="E2111" s="3">
        <v>3</v>
      </c>
    </row>
    <row r="2112" spans="5:5" x14ac:dyDescent="0.25">
      <c r="E2112" s="3">
        <v>85</v>
      </c>
    </row>
    <row r="2113" spans="5:5" x14ac:dyDescent="0.25">
      <c r="E2113" s="3">
        <v>53</v>
      </c>
    </row>
    <row r="2114" spans="5:5" x14ac:dyDescent="0.25">
      <c r="E2114" s="3">
        <v>41</v>
      </c>
    </row>
    <row r="2115" spans="5:5" x14ac:dyDescent="0.25">
      <c r="E2115" s="3">
        <v>74</v>
      </c>
    </row>
    <row r="2116" spans="5:5" x14ac:dyDescent="0.25">
      <c r="E2116" s="3">
        <v>68</v>
      </c>
    </row>
    <row r="2117" spans="5:5" x14ac:dyDescent="0.25">
      <c r="E2117" s="3">
        <v>47</v>
      </c>
    </row>
    <row r="2118" spans="5:5" x14ac:dyDescent="0.25">
      <c r="E2118" s="3">
        <v>31</v>
      </c>
    </row>
    <row r="2119" spans="5:5" x14ac:dyDescent="0.25">
      <c r="E2119" s="3">
        <v>60</v>
      </c>
    </row>
    <row r="2120" spans="5:5" x14ac:dyDescent="0.25">
      <c r="E2120" s="3">
        <v>46</v>
      </c>
    </row>
    <row r="2121" spans="5:5" x14ac:dyDescent="0.25">
      <c r="E2121" s="3">
        <v>96</v>
      </c>
    </row>
    <row r="2122" spans="5:5" x14ac:dyDescent="0.25">
      <c r="E2122" s="3">
        <v>37</v>
      </c>
    </row>
    <row r="2123" spans="5:5" x14ac:dyDescent="0.25">
      <c r="E2123" s="3">
        <v>38</v>
      </c>
    </row>
    <row r="2124" spans="5:5" x14ac:dyDescent="0.25">
      <c r="E2124" s="3">
        <v>52</v>
      </c>
    </row>
    <row r="2125" spans="5:5" x14ac:dyDescent="0.25">
      <c r="E2125" s="3">
        <v>54</v>
      </c>
    </row>
    <row r="2126" spans="5:5" x14ac:dyDescent="0.25">
      <c r="E2126" s="3">
        <v>57</v>
      </c>
    </row>
    <row r="2127" spans="5:5" x14ac:dyDescent="0.25">
      <c r="E2127" s="3">
        <v>56</v>
      </c>
    </row>
    <row r="2128" spans="5:5" x14ac:dyDescent="0.25">
      <c r="E2128" s="3">
        <v>98</v>
      </c>
    </row>
    <row r="2129" spans="5:5" x14ac:dyDescent="0.25">
      <c r="E2129" s="3">
        <v>31</v>
      </c>
    </row>
    <row r="2130" spans="5:5" x14ac:dyDescent="0.25">
      <c r="E2130" s="3">
        <v>67</v>
      </c>
    </row>
    <row r="2131" spans="5:5" x14ac:dyDescent="0.25">
      <c r="E2131" s="3">
        <v>39</v>
      </c>
    </row>
    <row r="2132" spans="5:5" x14ac:dyDescent="0.25">
      <c r="E2132" s="3">
        <v>73</v>
      </c>
    </row>
    <row r="2133" spans="5:5" x14ac:dyDescent="0.25">
      <c r="E2133" s="3">
        <v>79</v>
      </c>
    </row>
    <row r="2134" spans="5:5" x14ac:dyDescent="0.25">
      <c r="E2134" s="3">
        <v>78</v>
      </c>
    </row>
    <row r="2135" spans="5:5" x14ac:dyDescent="0.25">
      <c r="E2135" s="3">
        <v>35</v>
      </c>
    </row>
    <row r="2136" spans="5:5" x14ac:dyDescent="0.25">
      <c r="E2136" s="3">
        <v>100</v>
      </c>
    </row>
    <row r="2137" spans="5:5" x14ac:dyDescent="0.25">
      <c r="E2137" s="3">
        <v>74</v>
      </c>
    </row>
    <row r="2138" spans="5:5" x14ac:dyDescent="0.25">
      <c r="E2138" s="3">
        <v>81</v>
      </c>
    </row>
    <row r="2139" spans="5:5" x14ac:dyDescent="0.25">
      <c r="E2139" s="3">
        <v>64</v>
      </c>
    </row>
    <row r="2140" spans="5:5" x14ac:dyDescent="0.25">
      <c r="E2140" s="3">
        <v>67</v>
      </c>
    </row>
    <row r="2141" spans="5:5" x14ac:dyDescent="0.25">
      <c r="E2141" s="3">
        <v>76</v>
      </c>
    </row>
    <row r="2142" spans="5:5" x14ac:dyDescent="0.25">
      <c r="E2142" s="3">
        <v>67</v>
      </c>
    </row>
    <row r="2143" spans="5:5" x14ac:dyDescent="0.25">
      <c r="E2143" s="3">
        <v>66</v>
      </c>
    </row>
    <row r="2144" spans="5:5" x14ac:dyDescent="0.25">
      <c r="E2144" s="3">
        <v>56</v>
      </c>
    </row>
    <row r="2145" spans="5:5" x14ac:dyDescent="0.25">
      <c r="E2145" s="3">
        <v>74</v>
      </c>
    </row>
    <row r="2146" spans="5:5" x14ac:dyDescent="0.25">
      <c r="E2146" s="3">
        <v>26</v>
      </c>
    </row>
    <row r="2147" spans="5:5" x14ac:dyDescent="0.25">
      <c r="E2147" s="3">
        <v>57</v>
      </c>
    </row>
    <row r="2148" spans="5:5" x14ac:dyDescent="0.25">
      <c r="E2148" s="3">
        <v>78</v>
      </c>
    </row>
    <row r="2149" spans="5:5" x14ac:dyDescent="0.25">
      <c r="E2149" s="3">
        <v>44</v>
      </c>
    </row>
    <row r="2150" spans="5:5" x14ac:dyDescent="0.25">
      <c r="E2150" s="3">
        <v>47</v>
      </c>
    </row>
    <row r="2151" spans="5:5" x14ac:dyDescent="0.25">
      <c r="E2151" s="3">
        <v>77</v>
      </c>
    </row>
    <row r="2152" spans="5:5" x14ac:dyDescent="0.25">
      <c r="E2152" s="3">
        <v>72</v>
      </c>
    </row>
    <row r="2153" spans="5:5" x14ac:dyDescent="0.25">
      <c r="E2153" s="3">
        <v>42</v>
      </c>
    </row>
    <row r="2154" spans="5:5" x14ac:dyDescent="0.25">
      <c r="E2154" s="3">
        <v>69</v>
      </c>
    </row>
    <row r="2155" spans="5:5" x14ac:dyDescent="0.25">
      <c r="E2155" s="3">
        <v>62</v>
      </c>
    </row>
    <row r="2156" spans="5:5" x14ac:dyDescent="0.25">
      <c r="E2156" s="3">
        <v>33</v>
      </c>
    </row>
    <row r="2157" spans="5:5" x14ac:dyDescent="0.25">
      <c r="E2157" s="3">
        <v>77</v>
      </c>
    </row>
    <row r="2158" spans="5:5" x14ac:dyDescent="0.25">
      <c r="E2158" s="3">
        <v>83</v>
      </c>
    </row>
    <row r="2159" spans="5:5" x14ac:dyDescent="0.25">
      <c r="E2159" s="3">
        <v>65</v>
      </c>
    </row>
    <row r="2160" spans="5:5" x14ac:dyDescent="0.25">
      <c r="E2160" s="3">
        <v>66</v>
      </c>
    </row>
    <row r="2161" spans="5:5" x14ac:dyDescent="0.25">
      <c r="E2161" s="3">
        <v>70</v>
      </c>
    </row>
    <row r="2162" spans="5:5" x14ac:dyDescent="0.25">
      <c r="E2162" s="3">
        <v>74</v>
      </c>
    </row>
    <row r="2163" spans="5:5" x14ac:dyDescent="0.25">
      <c r="E2163" s="3">
        <v>75</v>
      </c>
    </row>
    <row r="2164" spans="5:5" x14ac:dyDescent="0.25">
      <c r="E2164" s="3">
        <v>82</v>
      </c>
    </row>
    <row r="2165" spans="5:5" x14ac:dyDescent="0.25">
      <c r="E2165" s="3">
        <v>71</v>
      </c>
    </row>
    <row r="2166" spans="5:5" x14ac:dyDescent="0.25">
      <c r="E2166" s="3">
        <v>34</v>
      </c>
    </row>
    <row r="2167" spans="5:5" x14ac:dyDescent="0.25">
      <c r="E2167" s="3">
        <v>74</v>
      </c>
    </row>
    <row r="2168" spans="5:5" x14ac:dyDescent="0.25">
      <c r="E2168" s="3">
        <v>79</v>
      </c>
    </row>
    <row r="2169" spans="5:5" x14ac:dyDescent="0.25">
      <c r="E2169" s="3">
        <v>64</v>
      </c>
    </row>
    <row r="2170" spans="5:5" x14ac:dyDescent="0.25">
      <c r="E2170" s="3">
        <v>37</v>
      </c>
    </row>
    <row r="2171" spans="5:5" x14ac:dyDescent="0.25">
      <c r="E2171" s="3">
        <v>68</v>
      </c>
    </row>
    <row r="2172" spans="5:5" x14ac:dyDescent="0.25">
      <c r="E2172" s="3">
        <v>72</v>
      </c>
    </row>
    <row r="2173" spans="5:5" x14ac:dyDescent="0.25">
      <c r="E2173" s="3">
        <v>58</v>
      </c>
    </row>
    <row r="2174" spans="5:5" x14ac:dyDescent="0.25">
      <c r="E2174" s="3">
        <v>78</v>
      </c>
    </row>
    <row r="2175" spans="5:5" x14ac:dyDescent="0.25">
      <c r="E2175" s="3">
        <v>46</v>
      </c>
    </row>
    <row r="2176" spans="5:5" x14ac:dyDescent="0.25">
      <c r="E2176" s="3">
        <v>36</v>
      </c>
    </row>
    <row r="2177" spans="5:5" x14ac:dyDescent="0.25">
      <c r="E2177" s="3">
        <v>59</v>
      </c>
    </row>
    <row r="2178" spans="5:5" x14ac:dyDescent="0.25">
      <c r="E2178" s="3">
        <v>92</v>
      </c>
    </row>
    <row r="2179" spans="5:5" x14ac:dyDescent="0.25">
      <c r="E2179" s="3">
        <v>67</v>
      </c>
    </row>
    <row r="2180" spans="5:5" x14ac:dyDescent="0.25">
      <c r="E2180" s="3">
        <v>97</v>
      </c>
    </row>
    <row r="2181" spans="5:5" x14ac:dyDescent="0.25">
      <c r="E2181" s="3">
        <v>86</v>
      </c>
    </row>
    <row r="2182" spans="5:5" x14ac:dyDescent="0.25">
      <c r="E2182" s="3">
        <v>68</v>
      </c>
    </row>
    <row r="2183" spans="5:5" x14ac:dyDescent="0.25">
      <c r="E2183" s="3">
        <v>51</v>
      </c>
    </row>
    <row r="2184" spans="5:5" x14ac:dyDescent="0.25">
      <c r="E2184" s="3">
        <v>41</v>
      </c>
    </row>
    <row r="2185" spans="5:5" x14ac:dyDescent="0.25">
      <c r="E2185" s="3">
        <v>42</v>
      </c>
    </row>
    <row r="2186" spans="5:5" x14ac:dyDescent="0.25">
      <c r="E2186" s="3">
        <v>71</v>
      </c>
    </row>
    <row r="2187" spans="5:5" x14ac:dyDescent="0.25">
      <c r="E2187" s="3">
        <v>71</v>
      </c>
    </row>
    <row r="2188" spans="5:5" x14ac:dyDescent="0.25">
      <c r="E2188" s="3">
        <v>70</v>
      </c>
    </row>
    <row r="2189" spans="5:5" x14ac:dyDescent="0.25">
      <c r="E2189" s="3">
        <v>52</v>
      </c>
    </row>
    <row r="2190" spans="5:5" x14ac:dyDescent="0.25">
      <c r="E2190" s="3">
        <v>3</v>
      </c>
    </row>
    <row r="2191" spans="5:5" x14ac:dyDescent="0.25">
      <c r="E2191" s="3">
        <v>93</v>
      </c>
    </row>
    <row r="2192" spans="5:5" x14ac:dyDescent="0.25">
      <c r="E2192" s="3">
        <v>74</v>
      </c>
    </row>
    <row r="2193" spans="5:5" x14ac:dyDescent="0.25">
      <c r="E2193" s="3">
        <v>44</v>
      </c>
    </row>
    <row r="2194" spans="5:5" x14ac:dyDescent="0.25">
      <c r="E2194" s="3">
        <v>72</v>
      </c>
    </row>
    <row r="2195" spans="5:5" x14ac:dyDescent="0.25">
      <c r="E2195" s="3">
        <v>35</v>
      </c>
    </row>
    <row r="2196" spans="5:5" x14ac:dyDescent="0.25">
      <c r="E2196" s="3">
        <v>43</v>
      </c>
    </row>
    <row r="2197" spans="5:5" x14ac:dyDescent="0.25">
      <c r="E2197" s="3">
        <v>89</v>
      </c>
    </row>
    <row r="2198" spans="5:5" x14ac:dyDescent="0.25">
      <c r="E2198" s="3">
        <v>87</v>
      </c>
    </row>
    <row r="2199" spans="5:5" x14ac:dyDescent="0.25">
      <c r="E2199" s="3">
        <v>60</v>
      </c>
    </row>
    <row r="2200" spans="5:5" x14ac:dyDescent="0.25">
      <c r="E2200" s="3">
        <v>41</v>
      </c>
    </row>
    <row r="2201" spans="5:5" x14ac:dyDescent="0.25">
      <c r="E2201" s="3">
        <v>48</v>
      </c>
    </row>
    <row r="2202" spans="5:5" x14ac:dyDescent="0.25">
      <c r="E2202" s="3">
        <v>43</v>
      </c>
    </row>
    <row r="2203" spans="5:5" x14ac:dyDescent="0.25">
      <c r="E2203" s="3">
        <v>68</v>
      </c>
    </row>
    <row r="2204" spans="5:5" x14ac:dyDescent="0.25">
      <c r="E2204" s="3">
        <v>54</v>
      </c>
    </row>
    <row r="2205" spans="5:5" x14ac:dyDescent="0.25">
      <c r="E2205" s="3">
        <v>59</v>
      </c>
    </row>
    <row r="2206" spans="5:5" x14ac:dyDescent="0.25">
      <c r="E2206" s="3">
        <v>58</v>
      </c>
    </row>
    <row r="2207" spans="5:5" x14ac:dyDescent="0.25">
      <c r="E2207" s="3">
        <v>78</v>
      </c>
    </row>
    <row r="2208" spans="5:5" x14ac:dyDescent="0.25">
      <c r="E2208" s="3">
        <v>70</v>
      </c>
    </row>
    <row r="2209" spans="5:5" x14ac:dyDescent="0.25">
      <c r="E2209" s="3">
        <v>74</v>
      </c>
    </row>
    <row r="2210" spans="5:5" x14ac:dyDescent="0.25">
      <c r="E2210" s="3">
        <v>79</v>
      </c>
    </row>
    <row r="2211" spans="5:5" x14ac:dyDescent="0.25">
      <c r="E2211" s="3">
        <v>70</v>
      </c>
    </row>
    <row r="2212" spans="5:5" x14ac:dyDescent="0.25">
      <c r="E2212" s="3">
        <v>70</v>
      </c>
    </row>
    <row r="2213" spans="5:5" x14ac:dyDescent="0.25">
      <c r="E2213" s="3">
        <v>89</v>
      </c>
    </row>
    <row r="2214" spans="5:5" x14ac:dyDescent="0.25">
      <c r="E2214" s="3">
        <v>37</v>
      </c>
    </row>
    <row r="2215" spans="5:5" x14ac:dyDescent="0.25">
      <c r="E2215" s="3">
        <v>41</v>
      </c>
    </row>
    <row r="2216" spans="5:5" x14ac:dyDescent="0.25">
      <c r="E2216" s="3">
        <v>73</v>
      </c>
    </row>
    <row r="2217" spans="5:5" x14ac:dyDescent="0.25">
      <c r="E2217" s="3">
        <v>34</v>
      </c>
    </row>
    <row r="2218" spans="5:5" x14ac:dyDescent="0.25">
      <c r="E2218" s="3">
        <v>78</v>
      </c>
    </row>
    <row r="2219" spans="5:5" x14ac:dyDescent="0.25">
      <c r="E2219" s="3">
        <v>75</v>
      </c>
    </row>
    <row r="2220" spans="5:5" x14ac:dyDescent="0.25">
      <c r="E2220" s="3">
        <v>24</v>
      </c>
    </row>
    <row r="2221" spans="5:5" x14ac:dyDescent="0.25">
      <c r="E2221" s="3">
        <v>65</v>
      </c>
    </row>
    <row r="2222" spans="5:5" x14ac:dyDescent="0.25">
      <c r="E2222" s="3">
        <v>78</v>
      </c>
    </row>
    <row r="2223" spans="5:5" x14ac:dyDescent="0.25">
      <c r="E2223" s="3">
        <v>71</v>
      </c>
    </row>
    <row r="2224" spans="5:5" x14ac:dyDescent="0.25">
      <c r="E2224" s="3">
        <v>52</v>
      </c>
    </row>
    <row r="2225" spans="5:5" x14ac:dyDescent="0.25">
      <c r="E2225" s="3">
        <v>81</v>
      </c>
    </row>
    <row r="2226" spans="5:5" x14ac:dyDescent="0.25">
      <c r="E2226" s="3">
        <v>80</v>
      </c>
    </row>
    <row r="2227" spans="5:5" x14ac:dyDescent="0.25">
      <c r="E2227" s="3">
        <v>59</v>
      </c>
    </row>
    <row r="2228" spans="5:5" x14ac:dyDescent="0.25">
      <c r="E2228" s="3">
        <v>6</v>
      </c>
    </row>
    <row r="2229" spans="5:5" x14ac:dyDescent="0.25">
      <c r="E2229" s="3">
        <v>83</v>
      </c>
    </row>
    <row r="2230" spans="5:5" x14ac:dyDescent="0.25">
      <c r="E2230" s="3">
        <v>41</v>
      </c>
    </row>
    <row r="2231" spans="5:5" x14ac:dyDescent="0.25">
      <c r="E2231" s="3">
        <v>62</v>
      </c>
    </row>
    <row r="2232" spans="5:5" x14ac:dyDescent="0.25">
      <c r="E2232" s="3">
        <v>55</v>
      </c>
    </row>
    <row r="2233" spans="5:5" x14ac:dyDescent="0.25">
      <c r="E2233" s="3">
        <v>38</v>
      </c>
    </row>
    <row r="2234" spans="5:5" x14ac:dyDescent="0.25">
      <c r="E2234" s="3">
        <v>63</v>
      </c>
    </row>
    <row r="2235" spans="5:5" x14ac:dyDescent="0.25">
      <c r="E2235" s="3">
        <v>48</v>
      </c>
    </row>
    <row r="2236" spans="5:5" x14ac:dyDescent="0.25">
      <c r="E2236" s="3">
        <v>52</v>
      </c>
    </row>
    <row r="2237" spans="5:5" x14ac:dyDescent="0.25">
      <c r="E2237" s="3">
        <v>37</v>
      </c>
    </row>
    <row r="2238" spans="5:5" x14ac:dyDescent="0.25">
      <c r="E2238" s="3">
        <v>65</v>
      </c>
    </row>
    <row r="2239" spans="5:5" x14ac:dyDescent="0.25">
      <c r="E2239" s="3">
        <v>77</v>
      </c>
    </row>
    <row r="2240" spans="5:5" x14ac:dyDescent="0.25">
      <c r="E2240" s="3">
        <v>63</v>
      </c>
    </row>
    <row r="2241" spans="5:5" x14ac:dyDescent="0.25">
      <c r="E2241" s="3">
        <v>69</v>
      </c>
    </row>
    <row r="2242" spans="5:5" x14ac:dyDescent="0.25">
      <c r="E2242" s="3">
        <v>66</v>
      </c>
    </row>
    <row r="2243" spans="5:5" x14ac:dyDescent="0.25">
      <c r="E2243" s="3">
        <v>49</v>
      </c>
    </row>
    <row r="2244" spans="5:5" x14ac:dyDescent="0.25">
      <c r="E2244" s="3">
        <v>20</v>
      </c>
    </row>
    <row r="2245" spans="5:5" x14ac:dyDescent="0.25">
      <c r="E2245" s="3">
        <v>68</v>
      </c>
    </row>
    <row r="2246" spans="5:5" x14ac:dyDescent="0.25">
      <c r="E2246" s="3">
        <v>83</v>
      </c>
    </row>
    <row r="2247" spans="5:5" x14ac:dyDescent="0.25">
      <c r="E2247" s="3">
        <v>34</v>
      </c>
    </row>
    <row r="2248" spans="5:5" x14ac:dyDescent="0.25">
      <c r="E2248" s="3">
        <v>52</v>
      </c>
    </row>
    <row r="2249" spans="5:5" x14ac:dyDescent="0.25">
      <c r="E2249" s="3">
        <v>44</v>
      </c>
    </row>
    <row r="2250" spans="5:5" x14ac:dyDescent="0.25">
      <c r="E2250" s="3">
        <v>69</v>
      </c>
    </row>
    <row r="2251" spans="5:5" x14ac:dyDescent="0.25">
      <c r="E2251" s="3">
        <v>61</v>
      </c>
    </row>
    <row r="2252" spans="5:5" x14ac:dyDescent="0.25">
      <c r="E2252" s="3">
        <v>25</v>
      </c>
    </row>
    <row r="2253" spans="5:5" x14ac:dyDescent="0.25">
      <c r="E2253" s="3">
        <v>52</v>
      </c>
    </row>
    <row r="2254" spans="5:5" x14ac:dyDescent="0.25">
      <c r="E2254" s="3">
        <v>72</v>
      </c>
    </row>
    <row r="2255" spans="5:5" x14ac:dyDescent="0.25">
      <c r="E2255" s="3">
        <v>66</v>
      </c>
    </row>
    <row r="2256" spans="5:5" x14ac:dyDescent="0.25">
      <c r="E2256" s="3">
        <v>52</v>
      </c>
    </row>
    <row r="2257" spans="5:5" x14ac:dyDescent="0.25">
      <c r="E2257" s="3">
        <v>75</v>
      </c>
    </row>
    <row r="2258" spans="5:5" x14ac:dyDescent="0.25">
      <c r="E2258" s="3">
        <v>17</v>
      </c>
    </row>
    <row r="2259" spans="5:5" x14ac:dyDescent="0.25">
      <c r="E2259" s="3">
        <v>56</v>
      </c>
    </row>
    <row r="2260" spans="5:5" x14ac:dyDescent="0.25">
      <c r="E2260" s="3">
        <v>45</v>
      </c>
    </row>
    <row r="2261" spans="5:5" x14ac:dyDescent="0.25">
      <c r="E2261" s="3">
        <v>37</v>
      </c>
    </row>
    <row r="2262" spans="5:5" x14ac:dyDescent="0.25">
      <c r="E2262" s="3">
        <v>59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O2262"/>
  <sheetViews>
    <sheetView zoomScaleNormal="100" workbookViewId="0"/>
  </sheetViews>
  <sheetFormatPr defaultRowHeight="15" x14ac:dyDescent="0.25"/>
  <cols>
    <col min="1" max="1" width="43.42578125" customWidth="1"/>
    <col min="2" max="2" width="22.42578125" customWidth="1"/>
    <col min="3" max="3" width="16.28515625" customWidth="1"/>
    <col min="4" max="4" width="13.7109375" customWidth="1"/>
    <col min="5" max="5" width="17.42578125" customWidth="1"/>
    <col min="6" max="6" width="15.42578125" customWidth="1"/>
    <col min="7" max="7" width="17.85546875" customWidth="1"/>
    <col min="8" max="8" width="10" customWidth="1"/>
    <col min="9" max="9" width="10.5703125" customWidth="1"/>
    <col min="10" max="10" width="10.85546875" customWidth="1"/>
    <col min="12" max="12" width="15.5703125" customWidth="1"/>
    <col min="14" max="14" width="10.42578125" customWidth="1"/>
  </cols>
  <sheetData>
    <row r="1" spans="1:8" ht="31.5" x14ac:dyDescent="0.35">
      <c r="A1" s="50" t="s">
        <v>157</v>
      </c>
      <c r="B1" s="51"/>
      <c r="E1" s="31" t="s">
        <v>97</v>
      </c>
      <c r="F1" s="10" t="s">
        <v>26</v>
      </c>
      <c r="G1" s="10" t="s">
        <v>25</v>
      </c>
      <c r="H1" s="10" t="s">
        <v>66</v>
      </c>
    </row>
    <row r="2" spans="1:8" x14ac:dyDescent="0.25">
      <c r="A2" s="46" t="s">
        <v>158</v>
      </c>
      <c r="B2" s="47"/>
      <c r="E2" s="3">
        <v>12568</v>
      </c>
      <c r="F2" s="11">
        <v>41974</v>
      </c>
      <c r="G2" s="20">
        <v>19161</v>
      </c>
      <c r="H2" s="3" t="s">
        <v>67</v>
      </c>
    </row>
    <row r="3" spans="1:8" x14ac:dyDescent="0.25">
      <c r="A3" s="48" t="s">
        <v>137</v>
      </c>
      <c r="B3" s="47"/>
      <c r="E3" s="3">
        <v>12569</v>
      </c>
      <c r="F3" s="11">
        <v>41974</v>
      </c>
      <c r="G3" s="20">
        <v>15027</v>
      </c>
      <c r="H3" s="3" t="s">
        <v>68</v>
      </c>
    </row>
    <row r="4" spans="1:8" x14ac:dyDescent="0.25">
      <c r="A4" s="49" t="s">
        <v>189</v>
      </c>
      <c r="B4" s="47"/>
      <c r="E4" s="3">
        <v>12570</v>
      </c>
      <c r="F4" s="11">
        <v>41975</v>
      </c>
      <c r="G4" s="20">
        <v>12953</v>
      </c>
      <c r="H4" s="3" t="s">
        <v>69</v>
      </c>
    </row>
    <row r="5" spans="1:8" x14ac:dyDescent="0.25">
      <c r="A5" s="49" t="s">
        <v>215</v>
      </c>
      <c r="B5" s="47"/>
      <c r="E5" s="3">
        <v>12571</v>
      </c>
      <c r="F5" s="11">
        <v>41975</v>
      </c>
      <c r="G5" s="20">
        <v>12670</v>
      </c>
      <c r="H5" s="3" t="s">
        <v>67</v>
      </c>
    </row>
    <row r="6" spans="1:8" x14ac:dyDescent="0.25">
      <c r="A6" s="49" t="s">
        <v>159</v>
      </c>
      <c r="B6" s="47"/>
      <c r="E6" s="3">
        <v>12572</v>
      </c>
      <c r="F6" s="11">
        <v>41975</v>
      </c>
      <c r="G6" s="20">
        <v>8893</v>
      </c>
      <c r="H6" s="3" t="s">
        <v>68</v>
      </c>
    </row>
    <row r="7" spans="1:8" x14ac:dyDescent="0.25">
      <c r="A7" s="46" t="s">
        <v>160</v>
      </c>
      <c r="B7" s="47"/>
      <c r="E7" s="3">
        <v>12573</v>
      </c>
      <c r="F7" s="11">
        <v>41976</v>
      </c>
      <c r="G7" s="20">
        <v>4667</v>
      </c>
      <c r="H7" s="3" t="s">
        <v>69</v>
      </c>
    </row>
    <row r="8" spans="1:8" x14ac:dyDescent="0.25">
      <c r="A8" s="46" t="s">
        <v>161</v>
      </c>
      <c r="B8" s="47"/>
      <c r="E8" s="3">
        <v>12574</v>
      </c>
      <c r="F8" s="11">
        <v>41976</v>
      </c>
      <c r="G8" s="20">
        <v>20272</v>
      </c>
      <c r="H8" s="3" t="s">
        <v>67</v>
      </c>
    </row>
    <row r="9" spans="1:8" x14ac:dyDescent="0.25">
      <c r="A9" s="49" t="s">
        <v>162</v>
      </c>
      <c r="B9" s="47"/>
      <c r="E9" s="3">
        <v>12575</v>
      </c>
      <c r="F9" s="11">
        <v>41976</v>
      </c>
      <c r="G9" s="20">
        <v>20204</v>
      </c>
      <c r="H9" s="3" t="s">
        <v>68</v>
      </c>
    </row>
    <row r="10" spans="1:8" x14ac:dyDescent="0.25">
      <c r="A10" s="49" t="s">
        <v>163</v>
      </c>
      <c r="B10" s="47"/>
      <c r="E10" s="3">
        <v>12576</v>
      </c>
      <c r="F10" s="11">
        <v>41976</v>
      </c>
      <c r="G10" s="20">
        <v>17223</v>
      </c>
      <c r="H10" s="3" t="s">
        <v>69</v>
      </c>
    </row>
    <row r="11" spans="1:8" x14ac:dyDescent="0.25">
      <c r="A11" s="49" t="s">
        <v>164</v>
      </c>
      <c r="B11" s="47"/>
    </row>
    <row r="12" spans="1:8" x14ac:dyDescent="0.25">
      <c r="A12" s="49" t="s">
        <v>165</v>
      </c>
      <c r="B12" s="47"/>
      <c r="E12" s="1" t="s">
        <v>192</v>
      </c>
    </row>
    <row r="13" spans="1:8" x14ac:dyDescent="0.25">
      <c r="A13" s="49" t="s">
        <v>166</v>
      </c>
      <c r="B13" s="47"/>
      <c r="E13" s="10" t="s">
        <v>70</v>
      </c>
      <c r="F13" s="21">
        <f>SUM(G2:G10)</f>
        <v>131070</v>
      </c>
      <c r="H13" s="1" t="s">
        <v>199</v>
      </c>
    </row>
    <row r="14" spans="1:8" x14ac:dyDescent="0.25">
      <c r="A14" s="49" t="s">
        <v>167</v>
      </c>
      <c r="B14" s="47"/>
      <c r="E14" s="1" t="s">
        <v>500</v>
      </c>
      <c r="H14" s="1" t="s">
        <v>504</v>
      </c>
    </row>
    <row r="15" spans="1:8" x14ac:dyDescent="0.25">
      <c r="A15" s="49" t="s">
        <v>168</v>
      </c>
      <c r="B15" s="47"/>
      <c r="E15" s="10" t="s">
        <v>70</v>
      </c>
      <c r="F15" s="21">
        <f>G2+G3+G4+G5+G6+G7+G8+G9+G10</f>
        <v>131070</v>
      </c>
    </row>
    <row r="16" spans="1:8" x14ac:dyDescent="0.25">
      <c r="A16" s="49" t="s">
        <v>169</v>
      </c>
      <c r="B16" s="47"/>
      <c r="E16" s="1" t="s">
        <v>501</v>
      </c>
    </row>
    <row r="17" spans="1:9" x14ac:dyDescent="0.25">
      <c r="E17" s="10" t="s">
        <v>151</v>
      </c>
      <c r="F17" s="21">
        <f>AVERAGE(G2:G10)</f>
        <v>14563.333333333334</v>
      </c>
      <c r="H17" s="1" t="s">
        <v>204</v>
      </c>
    </row>
    <row r="18" spans="1:9" x14ac:dyDescent="0.25">
      <c r="A18" s="43" t="s">
        <v>170</v>
      </c>
      <c r="B18" s="44"/>
      <c r="E18" s="1" t="s">
        <v>193</v>
      </c>
    </row>
    <row r="19" spans="1:9" x14ac:dyDescent="0.25">
      <c r="A19" s="3" t="s">
        <v>171</v>
      </c>
      <c r="B19" s="3" t="s">
        <v>172</v>
      </c>
      <c r="E19" s="10" t="s">
        <v>152</v>
      </c>
      <c r="F19" s="41">
        <f>COUNTA(H2:H10)</f>
        <v>9</v>
      </c>
      <c r="H19" s="1" t="s">
        <v>487</v>
      </c>
    </row>
    <row r="20" spans="1:9" x14ac:dyDescent="0.25">
      <c r="A20" s="3" t="s">
        <v>173</v>
      </c>
      <c r="B20" s="3" t="s">
        <v>174</v>
      </c>
      <c r="E20" s="1" t="s">
        <v>194</v>
      </c>
    </row>
    <row r="21" spans="1:9" x14ac:dyDescent="0.25">
      <c r="A21" s="3" t="s">
        <v>175</v>
      </c>
      <c r="B21" s="3" t="s">
        <v>176</v>
      </c>
      <c r="E21" s="10" t="s">
        <v>488</v>
      </c>
      <c r="F21" s="41">
        <f>COUNT(G2:G10)</f>
        <v>9</v>
      </c>
      <c r="H21" s="1" t="s">
        <v>205</v>
      </c>
    </row>
    <row r="22" spans="1:9" x14ac:dyDescent="0.25">
      <c r="A22" s="3" t="s">
        <v>177</v>
      </c>
      <c r="B22" s="3" t="s">
        <v>178</v>
      </c>
    </row>
    <row r="23" spans="1:9" x14ac:dyDescent="0.25">
      <c r="A23" s="3" t="s">
        <v>179</v>
      </c>
      <c r="B23" s="3" t="s">
        <v>180</v>
      </c>
    </row>
    <row r="24" spans="1:9" x14ac:dyDescent="0.25">
      <c r="A24" s="3" t="s">
        <v>181</v>
      </c>
      <c r="B24" s="3" t="s">
        <v>182</v>
      </c>
      <c r="E24" s="1" t="s">
        <v>503</v>
      </c>
    </row>
    <row r="25" spans="1:9" x14ac:dyDescent="0.25">
      <c r="E25" s="1" t="s">
        <v>502</v>
      </c>
    </row>
    <row r="26" spans="1:9" x14ac:dyDescent="0.25">
      <c r="A26" s="45" t="s">
        <v>141</v>
      </c>
      <c r="E26" s="10" t="s">
        <v>489</v>
      </c>
      <c r="F26" s="10" t="s">
        <v>490</v>
      </c>
      <c r="G26" s="10" t="s">
        <v>491</v>
      </c>
      <c r="I26" s="39" t="s">
        <v>492</v>
      </c>
    </row>
    <row r="27" spans="1:9" x14ac:dyDescent="0.25">
      <c r="A27" s="3" t="s">
        <v>183</v>
      </c>
      <c r="E27" s="3" t="s">
        <v>493</v>
      </c>
      <c r="F27" s="3">
        <v>1869.37</v>
      </c>
      <c r="G27" s="150">
        <f>F27*$I$27</f>
        <v>126.182475</v>
      </c>
      <c r="I27" s="3">
        <v>6.7500000000000004E-2</v>
      </c>
    </row>
    <row r="28" spans="1:9" x14ac:dyDescent="0.25">
      <c r="A28" s="3" t="s">
        <v>184</v>
      </c>
      <c r="E28" s="3" t="s">
        <v>494</v>
      </c>
      <c r="F28" s="3">
        <v>1178.1199999999999</v>
      </c>
      <c r="G28" s="150">
        <f t="shared" ref="G28:G33" si="0">F28*$I$27</f>
        <v>79.523099999999999</v>
      </c>
    </row>
    <row r="29" spans="1:9" x14ac:dyDescent="0.25">
      <c r="A29" s="3" t="s">
        <v>185</v>
      </c>
      <c r="E29" s="3" t="s">
        <v>495</v>
      </c>
      <c r="F29" s="3">
        <v>1791.92</v>
      </c>
      <c r="G29" s="150">
        <f t="shared" si="0"/>
        <v>120.95460000000001</v>
      </c>
    </row>
    <row r="30" spans="1:9" x14ac:dyDescent="0.25">
      <c r="A30" s="3" t="s">
        <v>186</v>
      </c>
      <c r="E30" s="3" t="s">
        <v>496</v>
      </c>
      <c r="F30" s="3">
        <v>1915.16</v>
      </c>
      <c r="G30" s="150">
        <f t="shared" si="0"/>
        <v>129.27330000000001</v>
      </c>
    </row>
    <row r="31" spans="1:9" x14ac:dyDescent="0.25">
      <c r="A31" s="3" t="s">
        <v>187</v>
      </c>
      <c r="E31" s="3" t="s">
        <v>497</v>
      </c>
      <c r="F31" s="3">
        <v>1047.94</v>
      </c>
      <c r="G31" s="150">
        <f t="shared" si="0"/>
        <v>70.735950000000003</v>
      </c>
    </row>
    <row r="32" spans="1:9" x14ac:dyDescent="0.25">
      <c r="A32" s="3" t="s">
        <v>188</v>
      </c>
      <c r="E32" s="3" t="s">
        <v>498</v>
      </c>
      <c r="F32" s="3">
        <v>1848.07</v>
      </c>
      <c r="G32" s="150">
        <f t="shared" si="0"/>
        <v>124.744725</v>
      </c>
    </row>
    <row r="33" spans="1:7" x14ac:dyDescent="0.25">
      <c r="E33" s="3" t="s">
        <v>499</v>
      </c>
      <c r="F33" s="3">
        <v>1083.58</v>
      </c>
      <c r="G33" s="150">
        <f t="shared" si="0"/>
        <v>73.141649999999998</v>
      </c>
    </row>
    <row r="34" spans="1:7" x14ac:dyDescent="0.25">
      <c r="A34" s="45" t="s">
        <v>190</v>
      </c>
    </row>
    <row r="35" spans="1:7" x14ac:dyDescent="0.25">
      <c r="A35" s="3" t="s">
        <v>191</v>
      </c>
    </row>
    <row r="36" spans="1:7" x14ac:dyDescent="0.25">
      <c r="E36" s="1" t="s">
        <v>216</v>
      </c>
    </row>
    <row r="37" spans="1:7" x14ac:dyDescent="0.25">
      <c r="A37" s="45" t="s">
        <v>384</v>
      </c>
      <c r="B37" s="128"/>
      <c r="C37" s="51"/>
      <c r="E37" s="4" t="s">
        <v>153</v>
      </c>
      <c r="F37" s="42" t="s">
        <v>154</v>
      </c>
      <c r="G37" s="42" t="s">
        <v>155</v>
      </c>
    </row>
    <row r="38" spans="1:7" x14ac:dyDescent="0.25">
      <c r="A38" s="114" t="s">
        <v>400</v>
      </c>
      <c r="B38" s="115"/>
      <c r="C38" s="116"/>
      <c r="E38" s="3">
        <f>E52</f>
        <v>8.6</v>
      </c>
      <c r="F38" s="13">
        <f>AVERAGE(E45:E57)</f>
        <v>6.9653846153846164</v>
      </c>
      <c r="G38" s="13">
        <f>(E38-F38)^2</f>
        <v>2.6719674556212971</v>
      </c>
    </row>
    <row r="39" spans="1:7" x14ac:dyDescent="0.25">
      <c r="A39" s="111" t="s">
        <v>401</v>
      </c>
      <c r="B39" s="112"/>
      <c r="C39" s="124"/>
    </row>
    <row r="40" spans="1:7" x14ac:dyDescent="0.25">
      <c r="A40" s="67" t="s">
        <v>385</v>
      </c>
      <c r="B40" s="113"/>
      <c r="C40" s="125"/>
    </row>
    <row r="41" spans="1:7" x14ac:dyDescent="0.25">
      <c r="A41" s="67" t="s">
        <v>386</v>
      </c>
      <c r="B41" s="113"/>
      <c r="C41" s="125"/>
      <c r="E41" s="1" t="s">
        <v>200</v>
      </c>
    </row>
    <row r="42" spans="1:7" x14ac:dyDescent="0.25">
      <c r="A42" s="67" t="s">
        <v>387</v>
      </c>
      <c r="B42" s="113"/>
      <c r="C42" s="125"/>
      <c r="E42" s="1" t="s">
        <v>198</v>
      </c>
    </row>
    <row r="43" spans="1:7" x14ac:dyDescent="0.25">
      <c r="A43" s="117" t="s">
        <v>402</v>
      </c>
      <c r="B43" s="118"/>
      <c r="C43" s="119"/>
      <c r="E43" s="1" t="s">
        <v>217</v>
      </c>
    </row>
    <row r="44" spans="1:7" x14ac:dyDescent="0.25">
      <c r="A44" s="126" t="s">
        <v>388</v>
      </c>
      <c r="B44" s="120"/>
      <c r="C44" s="127"/>
      <c r="E44" s="4" t="s">
        <v>195</v>
      </c>
      <c r="F44" s="42" t="s">
        <v>196</v>
      </c>
      <c r="G44" s="42" t="s">
        <v>197</v>
      </c>
    </row>
    <row r="45" spans="1:7" x14ac:dyDescent="0.25">
      <c r="A45" s="126" t="s">
        <v>389</v>
      </c>
      <c r="B45" s="120"/>
      <c r="C45" s="127"/>
      <c r="E45" s="3">
        <v>6.2</v>
      </c>
      <c r="F45" s="13">
        <f>E45-$F$38</f>
        <v>-0.76538461538461622</v>
      </c>
      <c r="G45" s="13">
        <f>F45^2</f>
        <v>0.58581360946745686</v>
      </c>
    </row>
    <row r="46" spans="1:7" x14ac:dyDescent="0.25">
      <c r="A46" s="126" t="s">
        <v>390</v>
      </c>
      <c r="B46" s="120"/>
      <c r="C46" s="127"/>
      <c r="E46" s="3">
        <v>8.4</v>
      </c>
      <c r="F46" s="13">
        <f t="shared" ref="F46:F57" si="1">E46-$F$38</f>
        <v>1.434615384615384</v>
      </c>
      <c r="G46" s="13">
        <f t="shared" ref="G46:G57" si="2">F46^2</f>
        <v>2.0581213017751461</v>
      </c>
    </row>
    <row r="47" spans="1:7" x14ac:dyDescent="0.25">
      <c r="A47" s="64" t="s">
        <v>403</v>
      </c>
      <c r="B47" s="62"/>
      <c r="C47" s="63"/>
      <c r="E47" s="3">
        <v>11</v>
      </c>
      <c r="F47" s="13">
        <f t="shared" si="1"/>
        <v>4.0346153846153836</v>
      </c>
      <c r="G47" s="13">
        <f t="shared" si="2"/>
        <v>16.27812130177514</v>
      </c>
    </row>
    <row r="48" spans="1:7" x14ac:dyDescent="0.25">
      <c r="A48" s="117" t="s">
        <v>404</v>
      </c>
      <c r="B48" s="118"/>
      <c r="C48" s="119"/>
      <c r="E48" s="3">
        <v>2.6</v>
      </c>
      <c r="F48" s="13">
        <f t="shared" si="1"/>
        <v>-4.3653846153846168</v>
      </c>
      <c r="G48" s="13">
        <f t="shared" si="2"/>
        <v>19.056582840236697</v>
      </c>
    </row>
    <row r="49" spans="1:9" x14ac:dyDescent="0.25">
      <c r="A49" s="126" t="s">
        <v>391</v>
      </c>
      <c r="B49" s="120"/>
      <c r="C49" s="127"/>
      <c r="E49" s="3">
        <v>9.1</v>
      </c>
      <c r="F49" s="13">
        <f t="shared" si="1"/>
        <v>2.1346153846153832</v>
      </c>
      <c r="G49" s="13">
        <f t="shared" si="2"/>
        <v>4.5565828402366808</v>
      </c>
    </row>
    <row r="50" spans="1:9" x14ac:dyDescent="0.25">
      <c r="A50" s="126" t="s">
        <v>392</v>
      </c>
      <c r="B50" s="120"/>
      <c r="C50" s="127"/>
      <c r="E50" s="3">
        <v>0</v>
      </c>
      <c r="F50" s="13">
        <f t="shared" si="1"/>
        <v>-6.9653846153846164</v>
      </c>
      <c r="G50" s="13">
        <f t="shared" si="2"/>
        <v>48.516582840236701</v>
      </c>
    </row>
    <row r="51" spans="1:9" x14ac:dyDescent="0.25">
      <c r="A51" s="126" t="s">
        <v>393</v>
      </c>
      <c r="B51" s="120"/>
      <c r="C51" s="127"/>
      <c r="E51" s="3">
        <v>8</v>
      </c>
      <c r="F51" s="13">
        <f t="shared" si="1"/>
        <v>1.0346153846153836</v>
      </c>
      <c r="G51" s="13">
        <f t="shared" si="2"/>
        <v>1.0704289940828382</v>
      </c>
    </row>
    <row r="52" spans="1:9" x14ac:dyDescent="0.25">
      <c r="A52" s="117" t="s">
        <v>405</v>
      </c>
      <c r="B52" s="118"/>
      <c r="C52" s="119"/>
      <c r="E52" s="3">
        <v>8.6</v>
      </c>
      <c r="F52" s="13">
        <f t="shared" si="1"/>
        <v>1.6346153846153832</v>
      </c>
      <c r="G52" s="13">
        <f t="shared" si="2"/>
        <v>2.6719674556212971</v>
      </c>
    </row>
    <row r="53" spans="1:9" x14ac:dyDescent="0.25">
      <c r="A53" s="117" t="s">
        <v>406</v>
      </c>
      <c r="B53" s="118"/>
      <c r="C53" s="119"/>
      <c r="E53" s="3">
        <v>3.9</v>
      </c>
      <c r="F53" s="13">
        <f t="shared" si="1"/>
        <v>-3.0653846153846165</v>
      </c>
      <c r="G53" s="13">
        <f t="shared" si="2"/>
        <v>9.3965828402366931</v>
      </c>
    </row>
    <row r="54" spans="1:9" x14ac:dyDescent="0.25">
      <c r="A54" s="117" t="s">
        <v>407</v>
      </c>
      <c r="B54" s="118"/>
      <c r="C54" s="119"/>
      <c r="E54" s="3">
        <v>6</v>
      </c>
      <c r="F54" s="13">
        <f t="shared" si="1"/>
        <v>-0.9653846153846164</v>
      </c>
      <c r="G54" s="13">
        <f t="shared" si="2"/>
        <v>0.93196745562130368</v>
      </c>
    </row>
    <row r="55" spans="1:9" x14ac:dyDescent="0.25">
      <c r="A55" s="121" t="s">
        <v>408</v>
      </c>
      <c r="B55" s="122"/>
      <c r="C55" s="123"/>
      <c r="E55" s="3">
        <v>5</v>
      </c>
      <c r="F55" s="13">
        <f t="shared" si="1"/>
        <v>-1.9653846153846164</v>
      </c>
      <c r="G55" s="13">
        <f t="shared" si="2"/>
        <v>3.8627366863905364</v>
      </c>
    </row>
    <row r="56" spans="1:9" x14ac:dyDescent="0.25">
      <c r="E56" s="3">
        <v>12</v>
      </c>
      <c r="F56" s="13">
        <f t="shared" si="1"/>
        <v>5.0346153846153836</v>
      </c>
      <c r="G56" s="13">
        <f t="shared" si="2"/>
        <v>25.347352071005908</v>
      </c>
    </row>
    <row r="57" spans="1:9" x14ac:dyDescent="0.25">
      <c r="E57" s="3">
        <v>9.75</v>
      </c>
      <c r="F57" s="13">
        <f t="shared" si="1"/>
        <v>2.7846153846153836</v>
      </c>
      <c r="G57" s="13">
        <f t="shared" si="2"/>
        <v>7.7540828402366806</v>
      </c>
    </row>
    <row r="59" spans="1:9" x14ac:dyDescent="0.25">
      <c r="E59" s="1" t="s">
        <v>201</v>
      </c>
      <c r="G59" s="13">
        <f>SUM(G45:G57)</f>
        <v>142.08692307692309</v>
      </c>
      <c r="I59" s="1" t="s">
        <v>218</v>
      </c>
    </row>
    <row r="60" spans="1:9" x14ac:dyDescent="0.25">
      <c r="E60" s="1" t="s">
        <v>206</v>
      </c>
      <c r="G60" s="13">
        <f>SQRT(G59)</f>
        <v>11.92002194112591</v>
      </c>
      <c r="I60" s="1" t="s">
        <v>203</v>
      </c>
    </row>
    <row r="61" spans="1:9" x14ac:dyDescent="0.25">
      <c r="E61" s="1" t="s">
        <v>207</v>
      </c>
      <c r="G61" s="13">
        <f>G59^(1/2)</f>
        <v>11.92002194112591</v>
      </c>
      <c r="I61" s="1"/>
    </row>
    <row r="62" spans="1:9" x14ac:dyDescent="0.25">
      <c r="E62" s="1" t="s">
        <v>202</v>
      </c>
      <c r="G62" s="13">
        <f>COUNT(G45:G57)</f>
        <v>13</v>
      </c>
      <c r="I62" s="1"/>
    </row>
    <row r="63" spans="1:9" x14ac:dyDescent="0.25">
      <c r="E63" s="1" t="s">
        <v>209</v>
      </c>
      <c r="G63" s="13">
        <f>SQRT(G59/G62)</f>
        <v>3.3060192548757894</v>
      </c>
      <c r="I63" s="1" t="s">
        <v>211</v>
      </c>
    </row>
    <row r="64" spans="1:9" x14ac:dyDescent="0.25">
      <c r="E64" s="1" t="s">
        <v>209</v>
      </c>
      <c r="G64" s="13">
        <f>_xlfn.STDEV.P(E45:E57)</f>
        <v>3.3060192548757885</v>
      </c>
      <c r="I64" s="1" t="s">
        <v>208</v>
      </c>
    </row>
    <row r="65" spans="5:12" x14ac:dyDescent="0.25">
      <c r="E65" s="1" t="s">
        <v>219</v>
      </c>
    </row>
    <row r="66" spans="5:12" x14ac:dyDescent="0.25">
      <c r="E66" s="1" t="s">
        <v>210</v>
      </c>
    </row>
    <row r="69" spans="5:12" x14ac:dyDescent="0.25">
      <c r="E69" s="10" t="s">
        <v>212</v>
      </c>
      <c r="G69" s="8" t="s">
        <v>27</v>
      </c>
      <c r="H69" s="8" t="s">
        <v>154</v>
      </c>
      <c r="I69" s="8" t="s">
        <v>202</v>
      </c>
      <c r="K69" s="1" t="s">
        <v>506</v>
      </c>
    </row>
    <row r="70" spans="5:12" x14ac:dyDescent="0.25">
      <c r="E70" s="3">
        <v>39</v>
      </c>
      <c r="G70" s="13">
        <f>SUM(E70:E2262)</f>
        <v>130999</v>
      </c>
      <c r="H70" s="13">
        <f>AVERAGE(E70:E2262)</f>
        <v>59.735066119471043</v>
      </c>
      <c r="I70" s="13">
        <f>COUNT(E70:E2262)</f>
        <v>2193</v>
      </c>
      <c r="K70" s="1" t="s">
        <v>213</v>
      </c>
    </row>
    <row r="71" spans="5:12" x14ac:dyDescent="0.25">
      <c r="E71" s="3">
        <v>79</v>
      </c>
      <c r="K71" s="1" t="s">
        <v>214</v>
      </c>
    </row>
    <row r="72" spans="5:12" x14ac:dyDescent="0.25">
      <c r="E72" s="3">
        <v>83</v>
      </c>
      <c r="K72" s="1" t="s">
        <v>224</v>
      </c>
    </row>
    <row r="73" spans="5:12" x14ac:dyDescent="0.25">
      <c r="E73" s="3">
        <v>62</v>
      </c>
      <c r="G73" s="39" t="s">
        <v>156</v>
      </c>
      <c r="H73" s="10" t="s">
        <v>27</v>
      </c>
    </row>
    <row r="74" spans="5:12" x14ac:dyDescent="0.25">
      <c r="E74" s="3">
        <v>81</v>
      </c>
      <c r="G74" s="3" t="s">
        <v>233</v>
      </c>
      <c r="H74" s="13">
        <f>COUNTIFS(E70:E2262,G74)</f>
        <v>79</v>
      </c>
      <c r="K74" s="1" t="s">
        <v>232</v>
      </c>
    </row>
    <row r="75" spans="5:12" x14ac:dyDescent="0.25">
      <c r="E75" s="3">
        <v>73</v>
      </c>
      <c r="K75" s="1" t="s">
        <v>237</v>
      </c>
    </row>
    <row r="76" spans="5:12" x14ac:dyDescent="0.25">
      <c r="E76" s="3">
        <v>41</v>
      </c>
      <c r="G76" s="39" t="s">
        <v>221</v>
      </c>
      <c r="H76" s="39" t="s">
        <v>220</v>
      </c>
      <c r="I76" s="10" t="s">
        <v>27</v>
      </c>
    </row>
    <row r="77" spans="5:12" x14ac:dyDescent="0.25">
      <c r="E77" s="3">
        <v>83</v>
      </c>
      <c r="G77" s="3" t="s">
        <v>235</v>
      </c>
      <c r="H77" s="3" t="s">
        <v>236</v>
      </c>
      <c r="I77" s="13">
        <f>COUNTIFS(E70:E2262,G77,E70:E2262,H77)</f>
        <v>412</v>
      </c>
      <c r="K77" s="1" t="s">
        <v>238</v>
      </c>
    </row>
    <row r="78" spans="5:12" x14ac:dyDescent="0.25">
      <c r="E78" s="3">
        <v>71</v>
      </c>
    </row>
    <row r="79" spans="5:12" ht="30" x14ac:dyDescent="0.25">
      <c r="E79" s="3">
        <v>36</v>
      </c>
      <c r="G79" s="31" t="s">
        <v>222</v>
      </c>
      <c r="H79" s="31" t="s">
        <v>221</v>
      </c>
      <c r="I79" s="31" t="s">
        <v>220</v>
      </c>
      <c r="J79" s="31" t="s">
        <v>223</v>
      </c>
      <c r="L79" s="1" t="s">
        <v>234</v>
      </c>
    </row>
    <row r="80" spans="5:12" x14ac:dyDescent="0.25">
      <c r="E80" s="3">
        <v>71</v>
      </c>
      <c r="G80" s="3" t="str">
        <f>H80&amp;" &lt;= Score &lt; "&amp;I80</f>
        <v>0 &lt;= Score &lt; 10</v>
      </c>
      <c r="H80" s="3">
        <v>0</v>
      </c>
      <c r="I80" s="3">
        <f>H80+10</f>
        <v>10</v>
      </c>
      <c r="J80" s="13">
        <f>COUNTIFS($E$70:$E$2262,"&gt;="&amp;H80,$E$70:$E$2262,"&lt;"&amp;I80)</f>
        <v>71</v>
      </c>
      <c r="L80" s="52" t="s">
        <v>239</v>
      </c>
    </row>
    <row r="81" spans="5:13" x14ac:dyDescent="0.25">
      <c r="E81" s="3">
        <v>37</v>
      </c>
      <c r="G81" s="3" t="str">
        <f t="shared" ref="G81:G90" si="3">H81&amp;" &lt;= Score &lt; "&amp;I81</f>
        <v>10 &lt;= Score &lt; 20</v>
      </c>
      <c r="H81" s="3">
        <f>I80</f>
        <v>10</v>
      </c>
      <c r="I81" s="3">
        <f>H81+10</f>
        <v>20</v>
      </c>
      <c r="J81" s="13">
        <f t="shared" ref="J81:J89" si="4">COUNTIFS($E$70:$E$2262,"&gt;="&amp;H81,$E$70:$E$2262,"&lt;"&amp;I81)</f>
        <v>61</v>
      </c>
    </row>
    <row r="82" spans="5:13" x14ac:dyDescent="0.25">
      <c r="E82" s="3">
        <v>62</v>
      </c>
      <c r="G82" s="3" t="str">
        <f t="shared" si="3"/>
        <v>20 &lt;= Score &lt; 30</v>
      </c>
      <c r="H82" s="3">
        <f t="shared" ref="H82:H90" si="5">I81</f>
        <v>20</v>
      </c>
      <c r="I82" s="3">
        <f t="shared" ref="I82:I90" si="6">H82+10</f>
        <v>30</v>
      </c>
      <c r="J82" s="13">
        <f t="shared" si="4"/>
        <v>72</v>
      </c>
    </row>
    <row r="83" spans="5:13" x14ac:dyDescent="0.25">
      <c r="E83" s="3">
        <v>78</v>
      </c>
      <c r="G83" s="3" t="str">
        <f t="shared" si="3"/>
        <v>30 &lt;= Score &lt; 40</v>
      </c>
      <c r="H83" s="3">
        <f t="shared" si="5"/>
        <v>30</v>
      </c>
      <c r="I83" s="3">
        <f t="shared" si="6"/>
        <v>40</v>
      </c>
      <c r="J83" s="13">
        <f t="shared" si="4"/>
        <v>183</v>
      </c>
    </row>
    <row r="84" spans="5:13" x14ac:dyDescent="0.25">
      <c r="E84" s="3">
        <v>10</v>
      </c>
      <c r="G84" s="3" t="str">
        <f t="shared" si="3"/>
        <v>40 &lt;= Score &lt; 50</v>
      </c>
      <c r="H84" s="3">
        <f t="shared" si="5"/>
        <v>40</v>
      </c>
      <c r="I84" s="3">
        <f t="shared" si="6"/>
        <v>50</v>
      </c>
      <c r="J84" s="13">
        <f t="shared" si="4"/>
        <v>219</v>
      </c>
    </row>
    <row r="85" spans="5:13" x14ac:dyDescent="0.25">
      <c r="E85" s="3">
        <v>71</v>
      </c>
      <c r="G85" s="3" t="str">
        <f t="shared" si="3"/>
        <v>50 &lt;= Score &lt; 60</v>
      </c>
      <c r="H85" s="3">
        <f t="shared" si="5"/>
        <v>50</v>
      </c>
      <c r="I85" s="3">
        <f t="shared" si="6"/>
        <v>60</v>
      </c>
      <c r="J85" s="13">
        <f t="shared" si="4"/>
        <v>247</v>
      </c>
    </row>
    <row r="86" spans="5:13" x14ac:dyDescent="0.25">
      <c r="E86" s="3">
        <v>50</v>
      </c>
      <c r="G86" s="3" t="str">
        <f t="shared" si="3"/>
        <v>60 &lt;= Score &lt; 70</v>
      </c>
      <c r="H86" s="3">
        <f t="shared" si="5"/>
        <v>60</v>
      </c>
      <c r="I86" s="3">
        <f t="shared" si="6"/>
        <v>70</v>
      </c>
      <c r="J86" s="13">
        <f t="shared" si="4"/>
        <v>475</v>
      </c>
    </row>
    <row r="87" spans="5:13" x14ac:dyDescent="0.25">
      <c r="E87" s="3">
        <v>62</v>
      </c>
      <c r="G87" s="3" t="str">
        <f t="shared" si="3"/>
        <v>70 &lt;= Score &lt; 80</v>
      </c>
      <c r="H87" s="3">
        <f t="shared" si="5"/>
        <v>70</v>
      </c>
      <c r="I87" s="3">
        <f t="shared" si="6"/>
        <v>80</v>
      </c>
      <c r="J87" s="13">
        <f t="shared" si="4"/>
        <v>582</v>
      </c>
    </row>
    <row r="88" spans="5:13" x14ac:dyDescent="0.25">
      <c r="E88" s="3">
        <v>54</v>
      </c>
      <c r="G88" s="3" t="str">
        <f t="shared" si="3"/>
        <v>80 &lt;= Score &lt; 90</v>
      </c>
      <c r="H88" s="3">
        <f t="shared" si="5"/>
        <v>80</v>
      </c>
      <c r="I88" s="3">
        <f t="shared" si="6"/>
        <v>90</v>
      </c>
      <c r="J88" s="13">
        <f t="shared" si="4"/>
        <v>194</v>
      </c>
    </row>
    <row r="89" spans="5:13" x14ac:dyDescent="0.25">
      <c r="E89" s="3">
        <v>64</v>
      </c>
      <c r="G89" s="3" t="str">
        <f t="shared" si="3"/>
        <v>90 &lt;= Score &lt; 100</v>
      </c>
      <c r="H89" s="3">
        <f t="shared" si="5"/>
        <v>90</v>
      </c>
      <c r="I89" s="3">
        <f t="shared" si="6"/>
        <v>100</v>
      </c>
      <c r="J89" s="13">
        <f t="shared" si="4"/>
        <v>81</v>
      </c>
    </row>
    <row r="90" spans="5:13" x14ac:dyDescent="0.25">
      <c r="E90" s="3">
        <v>81</v>
      </c>
      <c r="G90" s="3" t="str">
        <f t="shared" si="3"/>
        <v>100 &lt;= Score &lt; 110</v>
      </c>
      <c r="H90" s="3">
        <f t="shared" si="5"/>
        <v>100</v>
      </c>
      <c r="I90" s="3">
        <f t="shared" si="6"/>
        <v>110</v>
      </c>
      <c r="J90" s="13">
        <f>COUNTIFS($E$70:$E$2262,"&gt;="&amp;H90,$E$70:$E$2262,"&lt;"&amp;I90)</f>
        <v>8</v>
      </c>
    </row>
    <row r="91" spans="5:13" x14ac:dyDescent="0.25">
      <c r="E91" s="3">
        <v>66</v>
      </c>
    </row>
    <row r="92" spans="5:13" x14ac:dyDescent="0.25">
      <c r="E92" s="3">
        <v>80</v>
      </c>
    </row>
    <row r="93" spans="5:13" x14ac:dyDescent="0.25">
      <c r="E93" s="3">
        <v>64</v>
      </c>
      <c r="L93" s="102" t="s">
        <v>409</v>
      </c>
      <c r="M93" s="81"/>
    </row>
    <row r="94" spans="5:13" x14ac:dyDescent="0.25">
      <c r="E94" s="3">
        <v>15</v>
      </c>
      <c r="L94" s="109" t="s">
        <v>631</v>
      </c>
      <c r="M94" s="109" t="s">
        <v>410</v>
      </c>
    </row>
    <row r="95" spans="5:13" x14ac:dyDescent="0.25">
      <c r="E95" s="3">
        <v>41</v>
      </c>
      <c r="L95" s="2" t="s">
        <v>412</v>
      </c>
      <c r="M95" s="2" t="s">
        <v>411</v>
      </c>
    </row>
    <row r="96" spans="5:13" x14ac:dyDescent="0.25">
      <c r="E96" s="3">
        <v>33</v>
      </c>
      <c r="L96" s="109" t="s">
        <v>413</v>
      </c>
      <c r="M96" s="109" t="s">
        <v>414</v>
      </c>
    </row>
    <row r="97" spans="5:15" x14ac:dyDescent="0.25">
      <c r="E97" s="3">
        <v>69</v>
      </c>
      <c r="L97" s="109" t="s">
        <v>415</v>
      </c>
      <c r="M97" s="2" t="s">
        <v>416</v>
      </c>
    </row>
    <row r="98" spans="5:15" x14ac:dyDescent="0.25">
      <c r="E98" s="3">
        <v>40</v>
      </c>
    </row>
    <row r="99" spans="5:15" x14ac:dyDescent="0.25">
      <c r="E99" s="3">
        <v>67</v>
      </c>
      <c r="G99" s="110" t="s">
        <v>505</v>
      </c>
      <c r="H99" s="108"/>
      <c r="I99" s="108"/>
      <c r="L99" s="102" t="s">
        <v>384</v>
      </c>
      <c r="M99" s="81"/>
      <c r="N99" s="102"/>
      <c r="O99" s="81"/>
    </row>
    <row r="100" spans="5:15" ht="30" x14ac:dyDescent="0.25">
      <c r="E100" s="3">
        <v>70</v>
      </c>
      <c r="G100" s="4" t="s">
        <v>418</v>
      </c>
      <c r="H100" s="4" t="s">
        <v>333</v>
      </c>
      <c r="I100" s="130" t="s">
        <v>419</v>
      </c>
      <c r="J100" s="130" t="s">
        <v>420</v>
      </c>
      <c r="L100" s="46" t="s">
        <v>394</v>
      </c>
      <c r="M100" s="129"/>
      <c r="N100" s="129"/>
      <c r="O100" s="47"/>
    </row>
    <row r="101" spans="5:15" x14ac:dyDescent="0.25">
      <c r="E101" s="3">
        <v>87</v>
      </c>
      <c r="G101" s="131">
        <v>41545</v>
      </c>
      <c r="H101" s="131">
        <v>41548</v>
      </c>
      <c r="I101" s="53">
        <v>6</v>
      </c>
      <c r="J101" s="41" t="b">
        <f>I101&gt;H101-G101+1</f>
        <v>1</v>
      </c>
      <c r="L101" s="46" t="s">
        <v>417</v>
      </c>
      <c r="M101" s="129"/>
      <c r="N101" s="129"/>
      <c r="O101" s="47"/>
    </row>
    <row r="102" spans="5:15" x14ac:dyDescent="0.25">
      <c r="E102" s="3">
        <v>25</v>
      </c>
      <c r="L102" s="46" t="s">
        <v>395</v>
      </c>
      <c r="M102" s="129"/>
      <c r="N102" s="129"/>
      <c r="O102" s="47"/>
    </row>
    <row r="103" spans="5:15" x14ac:dyDescent="0.25">
      <c r="E103" s="3">
        <v>2</v>
      </c>
      <c r="G103" s="1" t="s">
        <v>421</v>
      </c>
      <c r="L103" s="46" t="s">
        <v>396</v>
      </c>
      <c r="M103" s="129"/>
      <c r="N103" s="129"/>
      <c r="O103" s="47"/>
    </row>
    <row r="104" spans="5:15" x14ac:dyDescent="0.25">
      <c r="E104" s="3">
        <v>63</v>
      </c>
      <c r="L104" s="46" t="s">
        <v>397</v>
      </c>
      <c r="M104" s="129"/>
      <c r="N104" s="129"/>
      <c r="O104" s="47"/>
    </row>
    <row r="105" spans="5:15" x14ac:dyDescent="0.25">
      <c r="E105" s="3">
        <v>63</v>
      </c>
      <c r="L105" s="46" t="s">
        <v>398</v>
      </c>
      <c r="M105" s="129"/>
      <c r="N105" s="129"/>
      <c r="O105" s="47"/>
    </row>
    <row r="106" spans="5:15" x14ac:dyDescent="0.25">
      <c r="E106" s="3">
        <v>67</v>
      </c>
      <c r="L106" s="46" t="s">
        <v>399</v>
      </c>
      <c r="M106" s="129"/>
      <c r="N106" s="129"/>
      <c r="O106" s="47"/>
    </row>
    <row r="107" spans="5:15" x14ac:dyDescent="0.25">
      <c r="E107" s="3">
        <v>66</v>
      </c>
    </row>
    <row r="108" spans="5:15" x14ac:dyDescent="0.25">
      <c r="E108" s="3">
        <v>60</v>
      </c>
    </row>
    <row r="109" spans="5:15" x14ac:dyDescent="0.25">
      <c r="E109" s="3">
        <v>63</v>
      </c>
    </row>
    <row r="110" spans="5:15" x14ac:dyDescent="0.25">
      <c r="E110" s="3">
        <v>37</v>
      </c>
    </row>
    <row r="111" spans="5:15" x14ac:dyDescent="0.25">
      <c r="E111" s="3">
        <v>62</v>
      </c>
    </row>
    <row r="112" spans="5:15" x14ac:dyDescent="0.25">
      <c r="E112" s="3">
        <v>31</v>
      </c>
    </row>
    <row r="113" spans="5:5" x14ac:dyDescent="0.25">
      <c r="E113" s="3">
        <v>46</v>
      </c>
    </row>
    <row r="114" spans="5:5" x14ac:dyDescent="0.25">
      <c r="E114" s="3">
        <v>75</v>
      </c>
    </row>
    <row r="115" spans="5:5" x14ac:dyDescent="0.25">
      <c r="E115" s="3">
        <v>73</v>
      </c>
    </row>
    <row r="116" spans="5:5" x14ac:dyDescent="0.25">
      <c r="E116" s="3">
        <v>62</v>
      </c>
    </row>
    <row r="117" spans="5:5" x14ac:dyDescent="0.25">
      <c r="E117" s="3">
        <v>13</v>
      </c>
    </row>
    <row r="118" spans="5:5" x14ac:dyDescent="0.25">
      <c r="E118" s="3">
        <v>82</v>
      </c>
    </row>
    <row r="119" spans="5:5" x14ac:dyDescent="0.25">
      <c r="E119" s="3">
        <v>44</v>
      </c>
    </row>
    <row r="120" spans="5:5" x14ac:dyDescent="0.25">
      <c r="E120" s="3">
        <v>71</v>
      </c>
    </row>
    <row r="121" spans="5:5" x14ac:dyDescent="0.25">
      <c r="E121" s="3">
        <v>58</v>
      </c>
    </row>
    <row r="122" spans="5:5" x14ac:dyDescent="0.25">
      <c r="E122" s="3">
        <v>95</v>
      </c>
    </row>
    <row r="123" spans="5:5" x14ac:dyDescent="0.25">
      <c r="E123" s="3">
        <v>78</v>
      </c>
    </row>
    <row r="124" spans="5:5" x14ac:dyDescent="0.25">
      <c r="E124" s="3">
        <v>68</v>
      </c>
    </row>
    <row r="125" spans="5:5" x14ac:dyDescent="0.25">
      <c r="E125" s="3">
        <v>68</v>
      </c>
    </row>
    <row r="126" spans="5:5" x14ac:dyDescent="0.25">
      <c r="E126" s="3">
        <v>52</v>
      </c>
    </row>
    <row r="127" spans="5:5" x14ac:dyDescent="0.25">
      <c r="E127" s="3">
        <v>67</v>
      </c>
    </row>
    <row r="128" spans="5:5" x14ac:dyDescent="0.25">
      <c r="E128" s="3">
        <v>30</v>
      </c>
    </row>
    <row r="129" spans="5:5" x14ac:dyDescent="0.25">
      <c r="E129" s="3">
        <v>71</v>
      </c>
    </row>
    <row r="130" spans="5:5" x14ac:dyDescent="0.25">
      <c r="E130" s="3">
        <v>96</v>
      </c>
    </row>
    <row r="131" spans="5:5" x14ac:dyDescent="0.25">
      <c r="E131" s="3">
        <v>67</v>
      </c>
    </row>
    <row r="132" spans="5:5" x14ac:dyDescent="0.25">
      <c r="E132" s="3">
        <v>72</v>
      </c>
    </row>
    <row r="133" spans="5:5" x14ac:dyDescent="0.25">
      <c r="E133" s="3">
        <v>53</v>
      </c>
    </row>
    <row r="134" spans="5:5" x14ac:dyDescent="0.25">
      <c r="E134" s="3">
        <v>82</v>
      </c>
    </row>
    <row r="135" spans="5:5" x14ac:dyDescent="0.25">
      <c r="E135" s="3">
        <v>56</v>
      </c>
    </row>
    <row r="136" spans="5:5" x14ac:dyDescent="0.25">
      <c r="E136" s="3">
        <v>54</v>
      </c>
    </row>
    <row r="137" spans="5:5" x14ac:dyDescent="0.25">
      <c r="E137" s="3">
        <v>42</v>
      </c>
    </row>
    <row r="138" spans="5:5" x14ac:dyDescent="0.25">
      <c r="E138" s="3">
        <v>73</v>
      </c>
    </row>
    <row r="139" spans="5:5" x14ac:dyDescent="0.25">
      <c r="E139" s="3">
        <v>66</v>
      </c>
    </row>
    <row r="140" spans="5:5" x14ac:dyDescent="0.25">
      <c r="E140" s="3">
        <v>41</v>
      </c>
    </row>
    <row r="141" spans="5:5" x14ac:dyDescent="0.25">
      <c r="E141" s="3">
        <v>92</v>
      </c>
    </row>
    <row r="142" spans="5:5" x14ac:dyDescent="0.25">
      <c r="E142" s="3">
        <v>72</v>
      </c>
    </row>
    <row r="143" spans="5:5" x14ac:dyDescent="0.25">
      <c r="E143" s="3">
        <v>31</v>
      </c>
    </row>
    <row r="144" spans="5:5" x14ac:dyDescent="0.25">
      <c r="E144" s="3">
        <v>73</v>
      </c>
    </row>
    <row r="145" spans="5:5" x14ac:dyDescent="0.25">
      <c r="E145" s="3">
        <v>71</v>
      </c>
    </row>
    <row r="146" spans="5:5" x14ac:dyDescent="0.25">
      <c r="E146" s="3">
        <v>68</v>
      </c>
    </row>
    <row r="147" spans="5:5" x14ac:dyDescent="0.25">
      <c r="E147" s="3">
        <v>97</v>
      </c>
    </row>
    <row r="148" spans="5:5" x14ac:dyDescent="0.25">
      <c r="E148" s="3">
        <v>38</v>
      </c>
    </row>
    <row r="149" spans="5:5" x14ac:dyDescent="0.25">
      <c r="E149" s="3">
        <v>57</v>
      </c>
    </row>
    <row r="150" spans="5:5" x14ac:dyDescent="0.25">
      <c r="E150" s="3">
        <v>75</v>
      </c>
    </row>
    <row r="151" spans="5:5" x14ac:dyDescent="0.25">
      <c r="E151" s="3">
        <v>61</v>
      </c>
    </row>
    <row r="152" spans="5:5" x14ac:dyDescent="0.25">
      <c r="E152" s="3">
        <v>4</v>
      </c>
    </row>
    <row r="153" spans="5:5" x14ac:dyDescent="0.25">
      <c r="E153" s="3">
        <v>60</v>
      </c>
    </row>
    <row r="154" spans="5:5" x14ac:dyDescent="0.25">
      <c r="E154" s="3">
        <v>81</v>
      </c>
    </row>
    <row r="155" spans="5:5" x14ac:dyDescent="0.25">
      <c r="E155" s="3">
        <v>73</v>
      </c>
    </row>
    <row r="156" spans="5:5" x14ac:dyDescent="0.25">
      <c r="E156" s="3">
        <v>75</v>
      </c>
    </row>
    <row r="157" spans="5:5" x14ac:dyDescent="0.25">
      <c r="E157" s="3">
        <v>52</v>
      </c>
    </row>
    <row r="158" spans="5:5" x14ac:dyDescent="0.25">
      <c r="E158" s="3">
        <v>68</v>
      </c>
    </row>
    <row r="159" spans="5:5" x14ac:dyDescent="0.25">
      <c r="E159" s="3">
        <v>82</v>
      </c>
    </row>
    <row r="160" spans="5:5" x14ac:dyDescent="0.25">
      <c r="E160" s="3">
        <v>61</v>
      </c>
    </row>
    <row r="161" spans="5:5" x14ac:dyDescent="0.25">
      <c r="E161" s="3">
        <v>66</v>
      </c>
    </row>
    <row r="162" spans="5:5" x14ac:dyDescent="0.25">
      <c r="E162" s="3">
        <v>77</v>
      </c>
    </row>
    <row r="163" spans="5:5" x14ac:dyDescent="0.25">
      <c r="E163" s="3">
        <v>49</v>
      </c>
    </row>
    <row r="164" spans="5:5" x14ac:dyDescent="0.25">
      <c r="E164" s="3">
        <v>70</v>
      </c>
    </row>
    <row r="165" spans="5:5" x14ac:dyDescent="0.25">
      <c r="E165" s="3">
        <v>59</v>
      </c>
    </row>
    <row r="166" spans="5:5" x14ac:dyDescent="0.25">
      <c r="E166" s="3">
        <v>36</v>
      </c>
    </row>
    <row r="167" spans="5:5" x14ac:dyDescent="0.25">
      <c r="E167" s="3">
        <v>70</v>
      </c>
    </row>
    <row r="168" spans="5:5" x14ac:dyDescent="0.25">
      <c r="E168" s="3">
        <v>47</v>
      </c>
    </row>
    <row r="169" spans="5:5" x14ac:dyDescent="0.25">
      <c r="E169" s="3">
        <v>56</v>
      </c>
    </row>
    <row r="170" spans="5:5" x14ac:dyDescent="0.25">
      <c r="E170" s="3">
        <v>48</v>
      </c>
    </row>
    <row r="171" spans="5:5" x14ac:dyDescent="0.25">
      <c r="E171" s="3">
        <v>94</v>
      </c>
    </row>
    <row r="172" spans="5:5" x14ac:dyDescent="0.25">
      <c r="E172" s="3">
        <v>39</v>
      </c>
    </row>
    <row r="173" spans="5:5" x14ac:dyDescent="0.25">
      <c r="E173" s="3">
        <v>70</v>
      </c>
    </row>
    <row r="174" spans="5:5" x14ac:dyDescent="0.25">
      <c r="E174" s="3">
        <v>70</v>
      </c>
    </row>
    <row r="175" spans="5:5" x14ac:dyDescent="0.25">
      <c r="E175" s="3">
        <v>55</v>
      </c>
    </row>
    <row r="176" spans="5:5" x14ac:dyDescent="0.25">
      <c r="E176" s="3">
        <v>75</v>
      </c>
    </row>
    <row r="177" spans="5:5" x14ac:dyDescent="0.25">
      <c r="E177" s="3">
        <v>28</v>
      </c>
    </row>
    <row r="178" spans="5:5" x14ac:dyDescent="0.25">
      <c r="E178" s="3">
        <v>37</v>
      </c>
    </row>
    <row r="179" spans="5:5" x14ac:dyDescent="0.25">
      <c r="E179" s="3">
        <v>39</v>
      </c>
    </row>
    <row r="180" spans="5:5" x14ac:dyDescent="0.25">
      <c r="E180" s="3">
        <v>82</v>
      </c>
    </row>
    <row r="181" spans="5:5" x14ac:dyDescent="0.25">
      <c r="E181" s="3">
        <v>75</v>
      </c>
    </row>
    <row r="182" spans="5:5" x14ac:dyDescent="0.25">
      <c r="E182" s="3">
        <v>40</v>
      </c>
    </row>
    <row r="183" spans="5:5" x14ac:dyDescent="0.25">
      <c r="E183" s="3">
        <v>61</v>
      </c>
    </row>
    <row r="184" spans="5:5" x14ac:dyDescent="0.25">
      <c r="E184" s="3">
        <v>74</v>
      </c>
    </row>
    <row r="185" spans="5:5" x14ac:dyDescent="0.25">
      <c r="E185" s="3">
        <v>47</v>
      </c>
    </row>
    <row r="186" spans="5:5" x14ac:dyDescent="0.25">
      <c r="E186" s="3">
        <v>67</v>
      </c>
    </row>
    <row r="187" spans="5:5" x14ac:dyDescent="0.25">
      <c r="E187" s="3">
        <v>69</v>
      </c>
    </row>
    <row r="188" spans="5:5" x14ac:dyDescent="0.25">
      <c r="E188" s="3">
        <v>76</v>
      </c>
    </row>
    <row r="189" spans="5:5" x14ac:dyDescent="0.25">
      <c r="E189" s="3">
        <v>47</v>
      </c>
    </row>
    <row r="190" spans="5:5" x14ac:dyDescent="0.25">
      <c r="E190" s="3">
        <v>7</v>
      </c>
    </row>
    <row r="191" spans="5:5" x14ac:dyDescent="0.25">
      <c r="E191" s="3">
        <v>47</v>
      </c>
    </row>
    <row r="192" spans="5:5" x14ac:dyDescent="0.25">
      <c r="E192" s="3">
        <v>68</v>
      </c>
    </row>
    <row r="193" spans="5:5" x14ac:dyDescent="0.25">
      <c r="E193" s="3">
        <v>71</v>
      </c>
    </row>
    <row r="194" spans="5:5" x14ac:dyDescent="0.25">
      <c r="E194" s="3">
        <v>75</v>
      </c>
    </row>
    <row r="195" spans="5:5" x14ac:dyDescent="0.25">
      <c r="E195" s="3">
        <v>55</v>
      </c>
    </row>
    <row r="196" spans="5:5" x14ac:dyDescent="0.25">
      <c r="E196" s="3">
        <v>35</v>
      </c>
    </row>
    <row r="197" spans="5:5" x14ac:dyDescent="0.25">
      <c r="E197" s="3">
        <v>66</v>
      </c>
    </row>
    <row r="198" spans="5:5" x14ac:dyDescent="0.25">
      <c r="E198" s="3">
        <v>43</v>
      </c>
    </row>
    <row r="199" spans="5:5" x14ac:dyDescent="0.25">
      <c r="E199" s="3">
        <v>64</v>
      </c>
    </row>
    <row r="200" spans="5:5" x14ac:dyDescent="0.25">
      <c r="E200" s="3">
        <v>80</v>
      </c>
    </row>
    <row r="201" spans="5:5" x14ac:dyDescent="0.25">
      <c r="E201" s="3">
        <v>59</v>
      </c>
    </row>
    <row r="202" spans="5:5" x14ac:dyDescent="0.25">
      <c r="E202" s="3">
        <v>0</v>
      </c>
    </row>
    <row r="203" spans="5:5" x14ac:dyDescent="0.25">
      <c r="E203" s="3">
        <v>51</v>
      </c>
    </row>
    <row r="204" spans="5:5" x14ac:dyDescent="0.25">
      <c r="E204" s="3">
        <v>46</v>
      </c>
    </row>
    <row r="205" spans="5:5" x14ac:dyDescent="0.25">
      <c r="E205" s="3">
        <v>69</v>
      </c>
    </row>
    <row r="206" spans="5:5" x14ac:dyDescent="0.25">
      <c r="E206" s="3">
        <v>100</v>
      </c>
    </row>
    <row r="207" spans="5:5" x14ac:dyDescent="0.25">
      <c r="E207" s="3">
        <v>67</v>
      </c>
    </row>
    <row r="208" spans="5:5" x14ac:dyDescent="0.25">
      <c r="E208" s="3">
        <v>66</v>
      </c>
    </row>
    <row r="209" spans="5:5" x14ac:dyDescent="0.25">
      <c r="E209" s="3">
        <v>72</v>
      </c>
    </row>
    <row r="210" spans="5:5" x14ac:dyDescent="0.25">
      <c r="E210" s="3">
        <v>88</v>
      </c>
    </row>
    <row r="211" spans="5:5" x14ac:dyDescent="0.25">
      <c r="E211" s="3">
        <v>54</v>
      </c>
    </row>
    <row r="212" spans="5:5" x14ac:dyDescent="0.25">
      <c r="E212" s="3">
        <v>58</v>
      </c>
    </row>
    <row r="213" spans="5:5" x14ac:dyDescent="0.25">
      <c r="E213" s="3">
        <v>63</v>
      </c>
    </row>
    <row r="214" spans="5:5" x14ac:dyDescent="0.25">
      <c r="E214" s="3">
        <v>60</v>
      </c>
    </row>
    <row r="215" spans="5:5" x14ac:dyDescent="0.25">
      <c r="E215" s="3">
        <v>66</v>
      </c>
    </row>
    <row r="216" spans="5:5" x14ac:dyDescent="0.25">
      <c r="E216" s="3">
        <v>64</v>
      </c>
    </row>
    <row r="217" spans="5:5" x14ac:dyDescent="0.25">
      <c r="E217" s="3">
        <v>74</v>
      </c>
    </row>
    <row r="218" spans="5:5" x14ac:dyDescent="0.25">
      <c r="E218" s="3">
        <v>74</v>
      </c>
    </row>
    <row r="219" spans="5:5" x14ac:dyDescent="0.25">
      <c r="E219" s="3">
        <v>75</v>
      </c>
    </row>
    <row r="220" spans="5:5" x14ac:dyDescent="0.25">
      <c r="E220" s="3">
        <v>30</v>
      </c>
    </row>
    <row r="221" spans="5:5" x14ac:dyDescent="0.25">
      <c r="E221" s="3">
        <v>50</v>
      </c>
    </row>
    <row r="222" spans="5:5" x14ac:dyDescent="0.25">
      <c r="E222" s="3">
        <v>76</v>
      </c>
    </row>
    <row r="223" spans="5:5" x14ac:dyDescent="0.25">
      <c r="E223" s="3">
        <v>54</v>
      </c>
    </row>
    <row r="224" spans="5:5" x14ac:dyDescent="0.25">
      <c r="E224" s="3">
        <v>63</v>
      </c>
    </row>
    <row r="225" spans="5:5" x14ac:dyDescent="0.25">
      <c r="E225" s="3">
        <v>67</v>
      </c>
    </row>
    <row r="226" spans="5:5" x14ac:dyDescent="0.25">
      <c r="E226" s="3">
        <v>54</v>
      </c>
    </row>
    <row r="227" spans="5:5" x14ac:dyDescent="0.25">
      <c r="E227" s="3">
        <v>41</v>
      </c>
    </row>
    <row r="228" spans="5:5" x14ac:dyDescent="0.25">
      <c r="E228" s="3">
        <v>47</v>
      </c>
    </row>
    <row r="229" spans="5:5" x14ac:dyDescent="0.25">
      <c r="E229" s="3">
        <v>47</v>
      </c>
    </row>
    <row r="230" spans="5:5" x14ac:dyDescent="0.25">
      <c r="E230" s="3">
        <v>77</v>
      </c>
    </row>
    <row r="231" spans="5:5" x14ac:dyDescent="0.25">
      <c r="E231" s="3">
        <v>71</v>
      </c>
    </row>
    <row r="232" spans="5:5" x14ac:dyDescent="0.25">
      <c r="E232" s="3">
        <v>36</v>
      </c>
    </row>
    <row r="233" spans="5:5" x14ac:dyDescent="0.25">
      <c r="E233" s="3">
        <v>80</v>
      </c>
    </row>
    <row r="234" spans="5:5" x14ac:dyDescent="0.25">
      <c r="E234" s="3">
        <v>81</v>
      </c>
    </row>
    <row r="235" spans="5:5" x14ac:dyDescent="0.25">
      <c r="E235" s="3">
        <v>78</v>
      </c>
    </row>
    <row r="236" spans="5:5" x14ac:dyDescent="0.25">
      <c r="E236" s="3">
        <v>74</v>
      </c>
    </row>
    <row r="237" spans="5:5" x14ac:dyDescent="0.25">
      <c r="E237" s="3">
        <v>77</v>
      </c>
    </row>
    <row r="238" spans="5:5" x14ac:dyDescent="0.25">
      <c r="E238" s="3">
        <v>51</v>
      </c>
    </row>
    <row r="239" spans="5:5" x14ac:dyDescent="0.25">
      <c r="E239" s="3">
        <v>66</v>
      </c>
    </row>
    <row r="240" spans="5:5" x14ac:dyDescent="0.25">
      <c r="E240" s="3">
        <v>33</v>
      </c>
    </row>
    <row r="241" spans="5:5" x14ac:dyDescent="0.25">
      <c r="E241" s="3">
        <v>92</v>
      </c>
    </row>
    <row r="242" spans="5:5" x14ac:dyDescent="0.25">
      <c r="E242" s="3">
        <v>70</v>
      </c>
    </row>
    <row r="243" spans="5:5" x14ac:dyDescent="0.25">
      <c r="E243" s="3">
        <v>79</v>
      </c>
    </row>
    <row r="244" spans="5:5" x14ac:dyDescent="0.25">
      <c r="E244" s="3">
        <v>63</v>
      </c>
    </row>
    <row r="245" spans="5:5" x14ac:dyDescent="0.25">
      <c r="E245" s="3">
        <v>70</v>
      </c>
    </row>
    <row r="246" spans="5:5" x14ac:dyDescent="0.25">
      <c r="E246" s="3">
        <v>67</v>
      </c>
    </row>
    <row r="247" spans="5:5" x14ac:dyDescent="0.25">
      <c r="E247" s="3">
        <v>3</v>
      </c>
    </row>
    <row r="248" spans="5:5" x14ac:dyDescent="0.25">
      <c r="E248" s="3">
        <v>99</v>
      </c>
    </row>
    <row r="249" spans="5:5" x14ac:dyDescent="0.25">
      <c r="E249" s="3">
        <v>38</v>
      </c>
    </row>
    <row r="250" spans="5:5" x14ac:dyDescent="0.25">
      <c r="E250" s="3">
        <v>69</v>
      </c>
    </row>
    <row r="251" spans="5:5" x14ac:dyDescent="0.25">
      <c r="E251" s="3">
        <v>74</v>
      </c>
    </row>
    <row r="252" spans="5:5" x14ac:dyDescent="0.25">
      <c r="E252" s="3">
        <v>74</v>
      </c>
    </row>
    <row r="253" spans="5:5" x14ac:dyDescent="0.25">
      <c r="E253" s="3">
        <v>78</v>
      </c>
    </row>
    <row r="254" spans="5:5" x14ac:dyDescent="0.25">
      <c r="E254" s="3">
        <v>86</v>
      </c>
    </row>
    <row r="255" spans="5:5" x14ac:dyDescent="0.25">
      <c r="E255" s="3">
        <v>66</v>
      </c>
    </row>
    <row r="256" spans="5:5" x14ac:dyDescent="0.25">
      <c r="E256" s="3">
        <v>72</v>
      </c>
    </row>
    <row r="257" spans="5:5" x14ac:dyDescent="0.25">
      <c r="E257" s="3">
        <v>64</v>
      </c>
    </row>
    <row r="258" spans="5:5" x14ac:dyDescent="0.25">
      <c r="E258" s="3">
        <v>32</v>
      </c>
    </row>
    <row r="259" spans="5:5" x14ac:dyDescent="0.25">
      <c r="E259" s="3">
        <v>78</v>
      </c>
    </row>
    <row r="260" spans="5:5" x14ac:dyDescent="0.25">
      <c r="E260" s="3">
        <v>82</v>
      </c>
    </row>
    <row r="261" spans="5:5" x14ac:dyDescent="0.25">
      <c r="E261" s="3">
        <v>48</v>
      </c>
    </row>
    <row r="262" spans="5:5" x14ac:dyDescent="0.25">
      <c r="E262" s="3">
        <v>45</v>
      </c>
    </row>
    <row r="263" spans="5:5" x14ac:dyDescent="0.25">
      <c r="E263" s="3">
        <v>59</v>
      </c>
    </row>
    <row r="264" spans="5:5" x14ac:dyDescent="0.25">
      <c r="E264" s="3">
        <v>49</v>
      </c>
    </row>
    <row r="265" spans="5:5" x14ac:dyDescent="0.25">
      <c r="E265" s="3">
        <v>57</v>
      </c>
    </row>
    <row r="266" spans="5:5" x14ac:dyDescent="0.25">
      <c r="E266" s="3">
        <v>51</v>
      </c>
    </row>
    <row r="267" spans="5:5" x14ac:dyDescent="0.25">
      <c r="E267" s="3">
        <v>79</v>
      </c>
    </row>
    <row r="268" spans="5:5" x14ac:dyDescent="0.25">
      <c r="E268" s="3">
        <v>5</v>
      </c>
    </row>
    <row r="269" spans="5:5" x14ac:dyDescent="0.25">
      <c r="E269" s="3">
        <v>45</v>
      </c>
    </row>
    <row r="270" spans="5:5" x14ac:dyDescent="0.25">
      <c r="E270" s="3">
        <v>71</v>
      </c>
    </row>
    <row r="271" spans="5:5" x14ac:dyDescent="0.25">
      <c r="E271" s="3">
        <v>29</v>
      </c>
    </row>
    <row r="272" spans="5:5" x14ac:dyDescent="0.25">
      <c r="E272" s="3">
        <v>64</v>
      </c>
    </row>
    <row r="273" spans="5:5" x14ac:dyDescent="0.25">
      <c r="E273" s="3">
        <v>65</v>
      </c>
    </row>
    <row r="274" spans="5:5" x14ac:dyDescent="0.25">
      <c r="E274" s="3">
        <v>6</v>
      </c>
    </row>
    <row r="275" spans="5:5" x14ac:dyDescent="0.25">
      <c r="E275" s="3">
        <v>47</v>
      </c>
    </row>
    <row r="276" spans="5:5" x14ac:dyDescent="0.25">
      <c r="E276" s="3">
        <v>59</v>
      </c>
    </row>
    <row r="277" spans="5:5" x14ac:dyDescent="0.25">
      <c r="E277" s="3">
        <v>15</v>
      </c>
    </row>
    <row r="278" spans="5:5" x14ac:dyDescent="0.25">
      <c r="E278" s="3">
        <v>68</v>
      </c>
    </row>
    <row r="279" spans="5:5" x14ac:dyDescent="0.25">
      <c r="E279" s="3">
        <v>79</v>
      </c>
    </row>
    <row r="280" spans="5:5" x14ac:dyDescent="0.25">
      <c r="E280" s="3">
        <v>93</v>
      </c>
    </row>
    <row r="281" spans="5:5" x14ac:dyDescent="0.25">
      <c r="E281" s="3">
        <v>74</v>
      </c>
    </row>
    <row r="282" spans="5:5" x14ac:dyDescent="0.25">
      <c r="E282" s="3">
        <v>78</v>
      </c>
    </row>
    <row r="283" spans="5:5" x14ac:dyDescent="0.25">
      <c r="E283" s="3">
        <v>72</v>
      </c>
    </row>
    <row r="284" spans="5:5" x14ac:dyDescent="0.25">
      <c r="E284" s="3">
        <v>34</v>
      </c>
    </row>
    <row r="285" spans="5:5" x14ac:dyDescent="0.25">
      <c r="E285" s="3">
        <v>76</v>
      </c>
    </row>
    <row r="286" spans="5:5" x14ac:dyDescent="0.25">
      <c r="E286" s="3">
        <v>73</v>
      </c>
    </row>
    <row r="287" spans="5:5" x14ac:dyDescent="0.25">
      <c r="E287" s="3">
        <v>77</v>
      </c>
    </row>
    <row r="288" spans="5:5" x14ac:dyDescent="0.25">
      <c r="E288" s="3">
        <v>90</v>
      </c>
    </row>
    <row r="289" spans="5:5" x14ac:dyDescent="0.25">
      <c r="E289" s="3">
        <v>14</v>
      </c>
    </row>
    <row r="290" spans="5:5" x14ac:dyDescent="0.25">
      <c r="E290" s="3">
        <v>85</v>
      </c>
    </row>
    <row r="291" spans="5:5" x14ac:dyDescent="0.25">
      <c r="E291" s="3">
        <v>8</v>
      </c>
    </row>
    <row r="292" spans="5:5" x14ac:dyDescent="0.25">
      <c r="E292" s="3">
        <v>75</v>
      </c>
    </row>
    <row r="293" spans="5:5" x14ac:dyDescent="0.25">
      <c r="E293" s="3">
        <v>82</v>
      </c>
    </row>
    <row r="294" spans="5:5" x14ac:dyDescent="0.25">
      <c r="E294" s="3">
        <v>91</v>
      </c>
    </row>
    <row r="295" spans="5:5" x14ac:dyDescent="0.25">
      <c r="E295" s="3">
        <v>44</v>
      </c>
    </row>
    <row r="296" spans="5:5" x14ac:dyDescent="0.25">
      <c r="E296" s="3">
        <v>38</v>
      </c>
    </row>
    <row r="297" spans="5:5" x14ac:dyDescent="0.25">
      <c r="E297" s="3">
        <v>80</v>
      </c>
    </row>
    <row r="298" spans="5:5" x14ac:dyDescent="0.25">
      <c r="E298" s="3">
        <v>27</v>
      </c>
    </row>
    <row r="299" spans="5:5" x14ac:dyDescent="0.25">
      <c r="E299" s="3">
        <v>69</v>
      </c>
    </row>
    <row r="300" spans="5:5" x14ac:dyDescent="0.25">
      <c r="E300" s="3">
        <v>79</v>
      </c>
    </row>
    <row r="301" spans="5:5" x14ac:dyDescent="0.25">
      <c r="E301" s="3">
        <v>36</v>
      </c>
    </row>
    <row r="302" spans="5:5" x14ac:dyDescent="0.25">
      <c r="E302" s="3">
        <v>78</v>
      </c>
    </row>
    <row r="303" spans="5:5" x14ac:dyDescent="0.25">
      <c r="E303" s="3">
        <v>13</v>
      </c>
    </row>
    <row r="304" spans="5:5" x14ac:dyDescent="0.25">
      <c r="E304" s="3">
        <v>59</v>
      </c>
    </row>
    <row r="305" spans="5:5" x14ac:dyDescent="0.25">
      <c r="E305" s="3">
        <v>75</v>
      </c>
    </row>
    <row r="306" spans="5:5" x14ac:dyDescent="0.25">
      <c r="E306" s="3">
        <v>98</v>
      </c>
    </row>
    <row r="307" spans="5:5" x14ac:dyDescent="0.25">
      <c r="E307" s="3">
        <v>91</v>
      </c>
    </row>
    <row r="308" spans="5:5" x14ac:dyDescent="0.25">
      <c r="E308" s="3">
        <v>75</v>
      </c>
    </row>
    <row r="309" spans="5:5" x14ac:dyDescent="0.25">
      <c r="E309" s="3">
        <v>79</v>
      </c>
    </row>
    <row r="310" spans="5:5" x14ac:dyDescent="0.25">
      <c r="E310" s="3">
        <v>78</v>
      </c>
    </row>
    <row r="311" spans="5:5" x14ac:dyDescent="0.25">
      <c r="E311" s="3">
        <v>79</v>
      </c>
    </row>
    <row r="312" spans="5:5" x14ac:dyDescent="0.25">
      <c r="E312" s="3">
        <v>39</v>
      </c>
    </row>
    <row r="313" spans="5:5" x14ac:dyDescent="0.25">
      <c r="E313" s="3">
        <v>96</v>
      </c>
    </row>
    <row r="314" spans="5:5" x14ac:dyDescent="0.25">
      <c r="E314" s="3">
        <v>54</v>
      </c>
    </row>
    <row r="315" spans="5:5" x14ac:dyDescent="0.25">
      <c r="E315" s="3">
        <v>85</v>
      </c>
    </row>
    <row r="316" spans="5:5" x14ac:dyDescent="0.25">
      <c r="E316" s="3">
        <v>1</v>
      </c>
    </row>
    <row r="317" spans="5:5" x14ac:dyDescent="0.25">
      <c r="E317" s="3">
        <v>75</v>
      </c>
    </row>
    <row r="318" spans="5:5" x14ac:dyDescent="0.25">
      <c r="E318" s="3">
        <v>76</v>
      </c>
    </row>
    <row r="319" spans="5:5" x14ac:dyDescent="0.25">
      <c r="E319" s="3">
        <v>12</v>
      </c>
    </row>
    <row r="320" spans="5:5" x14ac:dyDescent="0.25">
      <c r="E320" s="3">
        <v>74</v>
      </c>
    </row>
    <row r="321" spans="5:5" x14ac:dyDescent="0.25">
      <c r="E321" s="3">
        <v>78</v>
      </c>
    </row>
    <row r="322" spans="5:5" x14ac:dyDescent="0.25">
      <c r="E322" s="3">
        <v>32</v>
      </c>
    </row>
    <row r="323" spans="5:5" x14ac:dyDescent="0.25">
      <c r="E323" s="3">
        <v>79</v>
      </c>
    </row>
    <row r="324" spans="5:5" x14ac:dyDescent="0.25">
      <c r="E324" s="3">
        <v>52</v>
      </c>
    </row>
    <row r="325" spans="5:5" x14ac:dyDescent="0.25">
      <c r="E325" s="3">
        <v>81</v>
      </c>
    </row>
    <row r="326" spans="5:5" x14ac:dyDescent="0.25">
      <c r="E326" s="3">
        <v>46</v>
      </c>
    </row>
    <row r="327" spans="5:5" x14ac:dyDescent="0.25">
      <c r="E327" s="3">
        <v>34</v>
      </c>
    </row>
    <row r="328" spans="5:5" x14ac:dyDescent="0.25">
      <c r="E328" s="3">
        <v>29</v>
      </c>
    </row>
    <row r="329" spans="5:5" x14ac:dyDescent="0.25">
      <c r="E329" s="3">
        <v>67</v>
      </c>
    </row>
    <row r="330" spans="5:5" x14ac:dyDescent="0.25">
      <c r="E330" s="3">
        <v>75</v>
      </c>
    </row>
    <row r="331" spans="5:5" x14ac:dyDescent="0.25">
      <c r="E331" s="3">
        <v>73</v>
      </c>
    </row>
    <row r="332" spans="5:5" x14ac:dyDescent="0.25">
      <c r="E332" s="3">
        <v>22</v>
      </c>
    </row>
    <row r="333" spans="5:5" x14ac:dyDescent="0.25">
      <c r="E333" s="3">
        <v>27</v>
      </c>
    </row>
    <row r="334" spans="5:5" x14ac:dyDescent="0.25">
      <c r="E334" s="3">
        <v>63</v>
      </c>
    </row>
    <row r="335" spans="5:5" x14ac:dyDescent="0.25">
      <c r="E335" s="3">
        <v>96</v>
      </c>
    </row>
    <row r="336" spans="5:5" x14ac:dyDescent="0.25">
      <c r="E336" s="3">
        <v>69</v>
      </c>
    </row>
    <row r="337" spans="5:5" x14ac:dyDescent="0.25">
      <c r="E337" s="3">
        <v>56</v>
      </c>
    </row>
    <row r="338" spans="5:5" x14ac:dyDescent="0.25">
      <c r="E338" s="3">
        <v>73</v>
      </c>
    </row>
    <row r="339" spans="5:5" x14ac:dyDescent="0.25">
      <c r="E339" s="3">
        <v>70</v>
      </c>
    </row>
    <row r="340" spans="5:5" x14ac:dyDescent="0.25">
      <c r="E340" s="3">
        <v>71</v>
      </c>
    </row>
    <row r="341" spans="5:5" x14ac:dyDescent="0.25">
      <c r="E341" s="3">
        <v>71</v>
      </c>
    </row>
    <row r="342" spans="5:5" x14ac:dyDescent="0.25">
      <c r="E342" s="3">
        <v>71</v>
      </c>
    </row>
    <row r="343" spans="5:5" x14ac:dyDescent="0.25">
      <c r="E343" s="3">
        <v>17</v>
      </c>
    </row>
    <row r="344" spans="5:5" x14ac:dyDescent="0.25">
      <c r="E344" s="3">
        <v>76</v>
      </c>
    </row>
    <row r="345" spans="5:5" x14ac:dyDescent="0.25">
      <c r="E345" s="3">
        <v>73</v>
      </c>
    </row>
    <row r="346" spans="5:5" x14ac:dyDescent="0.25">
      <c r="E346" s="3">
        <v>46</v>
      </c>
    </row>
    <row r="347" spans="5:5" x14ac:dyDescent="0.25">
      <c r="E347" s="3">
        <v>40</v>
      </c>
    </row>
    <row r="348" spans="5:5" x14ac:dyDescent="0.25">
      <c r="E348" s="3">
        <v>65</v>
      </c>
    </row>
    <row r="349" spans="5:5" x14ac:dyDescent="0.25">
      <c r="E349" s="3">
        <v>60</v>
      </c>
    </row>
    <row r="350" spans="5:5" x14ac:dyDescent="0.25">
      <c r="E350" s="3">
        <v>37</v>
      </c>
    </row>
    <row r="351" spans="5:5" x14ac:dyDescent="0.25">
      <c r="E351" s="3">
        <v>86</v>
      </c>
    </row>
    <row r="352" spans="5:5" x14ac:dyDescent="0.25">
      <c r="E352" s="3">
        <v>85</v>
      </c>
    </row>
    <row r="353" spans="5:5" x14ac:dyDescent="0.25">
      <c r="E353" s="3">
        <v>87</v>
      </c>
    </row>
    <row r="354" spans="5:5" x14ac:dyDescent="0.25">
      <c r="E354" s="3">
        <v>50</v>
      </c>
    </row>
    <row r="355" spans="5:5" x14ac:dyDescent="0.25">
      <c r="E355" s="3">
        <v>78</v>
      </c>
    </row>
    <row r="356" spans="5:5" x14ac:dyDescent="0.25">
      <c r="E356" s="3">
        <v>73</v>
      </c>
    </row>
    <row r="357" spans="5:5" x14ac:dyDescent="0.25">
      <c r="E357" s="3">
        <v>29</v>
      </c>
    </row>
    <row r="358" spans="5:5" x14ac:dyDescent="0.25">
      <c r="E358" s="3">
        <v>68</v>
      </c>
    </row>
    <row r="359" spans="5:5" x14ac:dyDescent="0.25">
      <c r="E359" s="3">
        <v>83</v>
      </c>
    </row>
    <row r="360" spans="5:5" x14ac:dyDescent="0.25">
      <c r="E360" s="3">
        <v>63</v>
      </c>
    </row>
    <row r="361" spans="5:5" x14ac:dyDescent="0.25">
      <c r="E361" s="3">
        <v>50</v>
      </c>
    </row>
    <row r="362" spans="5:5" x14ac:dyDescent="0.25">
      <c r="E362" s="3">
        <v>71</v>
      </c>
    </row>
    <row r="363" spans="5:5" x14ac:dyDescent="0.25">
      <c r="E363" s="3">
        <v>35</v>
      </c>
    </row>
    <row r="364" spans="5:5" x14ac:dyDescent="0.25">
      <c r="E364" s="3">
        <v>64</v>
      </c>
    </row>
    <row r="365" spans="5:5" x14ac:dyDescent="0.25">
      <c r="E365" s="3">
        <v>50</v>
      </c>
    </row>
    <row r="366" spans="5:5" x14ac:dyDescent="0.25">
      <c r="E366" s="3">
        <v>68</v>
      </c>
    </row>
    <row r="367" spans="5:5" x14ac:dyDescent="0.25">
      <c r="E367" s="3">
        <v>73</v>
      </c>
    </row>
    <row r="368" spans="5:5" x14ac:dyDescent="0.25">
      <c r="E368" s="3">
        <v>81</v>
      </c>
    </row>
    <row r="369" spans="5:5" x14ac:dyDescent="0.25">
      <c r="E369" s="3">
        <v>48</v>
      </c>
    </row>
    <row r="370" spans="5:5" x14ac:dyDescent="0.25">
      <c r="E370" s="3">
        <v>49</v>
      </c>
    </row>
    <row r="371" spans="5:5" x14ac:dyDescent="0.25">
      <c r="E371" s="3">
        <v>54</v>
      </c>
    </row>
    <row r="372" spans="5:5" x14ac:dyDescent="0.25">
      <c r="E372" s="3">
        <v>50</v>
      </c>
    </row>
    <row r="373" spans="5:5" x14ac:dyDescent="0.25">
      <c r="E373" s="3">
        <v>71</v>
      </c>
    </row>
    <row r="374" spans="5:5" x14ac:dyDescent="0.25">
      <c r="E374" s="3">
        <v>58</v>
      </c>
    </row>
    <row r="375" spans="5:5" x14ac:dyDescent="0.25">
      <c r="E375" s="3">
        <v>32</v>
      </c>
    </row>
    <row r="376" spans="5:5" x14ac:dyDescent="0.25">
      <c r="E376" s="3">
        <v>78</v>
      </c>
    </row>
    <row r="377" spans="5:5" x14ac:dyDescent="0.25">
      <c r="E377" s="3">
        <v>23</v>
      </c>
    </row>
    <row r="378" spans="5:5" x14ac:dyDescent="0.25">
      <c r="E378" s="3">
        <v>41</v>
      </c>
    </row>
    <row r="379" spans="5:5" x14ac:dyDescent="0.25">
      <c r="E379" s="3">
        <v>76</v>
      </c>
    </row>
    <row r="380" spans="5:5" x14ac:dyDescent="0.25">
      <c r="E380" s="3">
        <v>72</v>
      </c>
    </row>
    <row r="381" spans="5:5" x14ac:dyDescent="0.25">
      <c r="E381" s="3">
        <v>47</v>
      </c>
    </row>
    <row r="382" spans="5:5" x14ac:dyDescent="0.25">
      <c r="E382" s="3">
        <v>51</v>
      </c>
    </row>
    <row r="383" spans="5:5" x14ac:dyDescent="0.25">
      <c r="E383" s="3">
        <v>69</v>
      </c>
    </row>
    <row r="384" spans="5:5" x14ac:dyDescent="0.25">
      <c r="E384" s="3">
        <v>73</v>
      </c>
    </row>
    <row r="385" spans="5:5" x14ac:dyDescent="0.25">
      <c r="E385" s="3">
        <v>65</v>
      </c>
    </row>
    <row r="386" spans="5:5" x14ac:dyDescent="0.25">
      <c r="E386" s="3">
        <v>64</v>
      </c>
    </row>
    <row r="387" spans="5:5" x14ac:dyDescent="0.25">
      <c r="E387" s="3">
        <v>61</v>
      </c>
    </row>
    <row r="388" spans="5:5" x14ac:dyDescent="0.25">
      <c r="E388" s="3">
        <v>46</v>
      </c>
    </row>
    <row r="389" spans="5:5" x14ac:dyDescent="0.25">
      <c r="E389" s="3">
        <v>98</v>
      </c>
    </row>
    <row r="390" spans="5:5" x14ac:dyDescent="0.25">
      <c r="E390" s="3">
        <v>67</v>
      </c>
    </row>
    <row r="391" spans="5:5" x14ac:dyDescent="0.25">
      <c r="E391" s="3">
        <v>80</v>
      </c>
    </row>
    <row r="392" spans="5:5" x14ac:dyDescent="0.25">
      <c r="E392" s="3">
        <v>37</v>
      </c>
    </row>
    <row r="393" spans="5:5" x14ac:dyDescent="0.25">
      <c r="E393" s="3">
        <v>71</v>
      </c>
    </row>
    <row r="394" spans="5:5" x14ac:dyDescent="0.25">
      <c r="E394" s="3">
        <v>64</v>
      </c>
    </row>
    <row r="395" spans="5:5" x14ac:dyDescent="0.25">
      <c r="E395" s="3">
        <v>90</v>
      </c>
    </row>
    <row r="396" spans="5:5" x14ac:dyDescent="0.25">
      <c r="E396" s="3">
        <v>64</v>
      </c>
    </row>
    <row r="397" spans="5:5" x14ac:dyDescent="0.25">
      <c r="E397" s="3">
        <v>50</v>
      </c>
    </row>
    <row r="398" spans="5:5" x14ac:dyDescent="0.25">
      <c r="E398" s="3">
        <v>63</v>
      </c>
    </row>
    <row r="399" spans="5:5" x14ac:dyDescent="0.25">
      <c r="E399" s="3">
        <v>59</v>
      </c>
    </row>
    <row r="400" spans="5:5" x14ac:dyDescent="0.25">
      <c r="E400" s="3">
        <v>43</v>
      </c>
    </row>
    <row r="401" spans="5:5" x14ac:dyDescent="0.25">
      <c r="E401" s="3">
        <v>69</v>
      </c>
    </row>
    <row r="402" spans="5:5" x14ac:dyDescent="0.25">
      <c r="E402" s="3">
        <v>77</v>
      </c>
    </row>
    <row r="403" spans="5:5" x14ac:dyDescent="0.25">
      <c r="E403" s="3">
        <v>32</v>
      </c>
    </row>
    <row r="404" spans="5:5" x14ac:dyDescent="0.25">
      <c r="E404" s="3">
        <v>87</v>
      </c>
    </row>
    <row r="405" spans="5:5" x14ac:dyDescent="0.25">
      <c r="E405" s="3">
        <v>65</v>
      </c>
    </row>
    <row r="406" spans="5:5" x14ac:dyDescent="0.25">
      <c r="E406" s="3">
        <v>70</v>
      </c>
    </row>
    <row r="407" spans="5:5" x14ac:dyDescent="0.25">
      <c r="E407" s="3">
        <v>84</v>
      </c>
    </row>
    <row r="408" spans="5:5" x14ac:dyDescent="0.25">
      <c r="E408" s="3">
        <v>75</v>
      </c>
    </row>
    <row r="409" spans="5:5" x14ac:dyDescent="0.25">
      <c r="E409" s="3">
        <v>66</v>
      </c>
    </row>
    <row r="410" spans="5:5" x14ac:dyDescent="0.25">
      <c r="E410" s="3">
        <v>44</v>
      </c>
    </row>
    <row r="411" spans="5:5" x14ac:dyDescent="0.25">
      <c r="E411" s="3">
        <v>65</v>
      </c>
    </row>
    <row r="412" spans="5:5" x14ac:dyDescent="0.25">
      <c r="E412" s="3">
        <v>73</v>
      </c>
    </row>
    <row r="413" spans="5:5" x14ac:dyDescent="0.25">
      <c r="E413" s="3">
        <v>58</v>
      </c>
    </row>
    <row r="414" spans="5:5" x14ac:dyDescent="0.25">
      <c r="E414" s="3">
        <v>71</v>
      </c>
    </row>
    <row r="415" spans="5:5" x14ac:dyDescent="0.25">
      <c r="E415" s="3">
        <v>78</v>
      </c>
    </row>
    <row r="416" spans="5:5" x14ac:dyDescent="0.25">
      <c r="E416" s="3">
        <v>62</v>
      </c>
    </row>
    <row r="417" spans="5:5" x14ac:dyDescent="0.25">
      <c r="E417" s="3">
        <v>68</v>
      </c>
    </row>
    <row r="418" spans="5:5" x14ac:dyDescent="0.25">
      <c r="E418" s="3">
        <v>90</v>
      </c>
    </row>
    <row r="419" spans="5:5" x14ac:dyDescent="0.25">
      <c r="E419" s="3">
        <v>77</v>
      </c>
    </row>
    <row r="420" spans="5:5" x14ac:dyDescent="0.25">
      <c r="E420" s="3">
        <v>40</v>
      </c>
    </row>
    <row r="421" spans="5:5" x14ac:dyDescent="0.25">
      <c r="E421" s="3">
        <v>58</v>
      </c>
    </row>
    <row r="422" spans="5:5" x14ac:dyDescent="0.25">
      <c r="E422" s="3">
        <v>17</v>
      </c>
    </row>
    <row r="423" spans="5:5" x14ac:dyDescent="0.25">
      <c r="E423" s="3">
        <v>6</v>
      </c>
    </row>
    <row r="424" spans="5:5" x14ac:dyDescent="0.25">
      <c r="E424" s="3">
        <v>68</v>
      </c>
    </row>
    <row r="425" spans="5:5" x14ac:dyDescent="0.25">
      <c r="E425" s="3">
        <v>73</v>
      </c>
    </row>
    <row r="426" spans="5:5" x14ac:dyDescent="0.25">
      <c r="E426" s="3">
        <v>79</v>
      </c>
    </row>
    <row r="427" spans="5:5" x14ac:dyDescent="0.25">
      <c r="E427" s="3">
        <v>35</v>
      </c>
    </row>
    <row r="428" spans="5:5" x14ac:dyDescent="0.25">
      <c r="E428" s="3">
        <v>68</v>
      </c>
    </row>
    <row r="429" spans="5:5" x14ac:dyDescent="0.25">
      <c r="E429" s="3">
        <v>52</v>
      </c>
    </row>
    <row r="430" spans="5:5" x14ac:dyDescent="0.25">
      <c r="E430" s="3">
        <v>53</v>
      </c>
    </row>
    <row r="431" spans="5:5" x14ac:dyDescent="0.25">
      <c r="E431" s="3">
        <v>47</v>
      </c>
    </row>
    <row r="432" spans="5:5" x14ac:dyDescent="0.25">
      <c r="E432" s="3">
        <v>73</v>
      </c>
    </row>
    <row r="433" spans="5:5" x14ac:dyDescent="0.25">
      <c r="E433" s="3">
        <v>83</v>
      </c>
    </row>
    <row r="434" spans="5:5" x14ac:dyDescent="0.25">
      <c r="E434" s="3">
        <v>68</v>
      </c>
    </row>
    <row r="435" spans="5:5" x14ac:dyDescent="0.25">
      <c r="E435" s="3">
        <v>33</v>
      </c>
    </row>
    <row r="436" spans="5:5" x14ac:dyDescent="0.25">
      <c r="E436" s="3">
        <v>64</v>
      </c>
    </row>
    <row r="437" spans="5:5" x14ac:dyDescent="0.25">
      <c r="E437" s="3">
        <v>31</v>
      </c>
    </row>
    <row r="438" spans="5:5" x14ac:dyDescent="0.25">
      <c r="E438" s="3">
        <v>67</v>
      </c>
    </row>
    <row r="439" spans="5:5" x14ac:dyDescent="0.25">
      <c r="E439" s="3">
        <v>58</v>
      </c>
    </row>
    <row r="440" spans="5:5" x14ac:dyDescent="0.25">
      <c r="E440" s="3">
        <v>81</v>
      </c>
    </row>
    <row r="441" spans="5:5" x14ac:dyDescent="0.25">
      <c r="E441" s="3">
        <v>44</v>
      </c>
    </row>
    <row r="442" spans="5:5" x14ac:dyDescent="0.25">
      <c r="E442" s="3">
        <v>69</v>
      </c>
    </row>
    <row r="443" spans="5:5" x14ac:dyDescent="0.25">
      <c r="E443" s="3">
        <v>66</v>
      </c>
    </row>
    <row r="444" spans="5:5" x14ac:dyDescent="0.25">
      <c r="E444" s="3">
        <v>62</v>
      </c>
    </row>
    <row r="445" spans="5:5" x14ac:dyDescent="0.25">
      <c r="E445" s="3">
        <v>72</v>
      </c>
    </row>
    <row r="446" spans="5:5" x14ac:dyDescent="0.25">
      <c r="E446" s="3">
        <v>70</v>
      </c>
    </row>
    <row r="447" spans="5:5" x14ac:dyDescent="0.25">
      <c r="E447" s="3">
        <v>53</v>
      </c>
    </row>
    <row r="448" spans="5:5" x14ac:dyDescent="0.25">
      <c r="E448" s="3">
        <v>79</v>
      </c>
    </row>
    <row r="449" spans="5:5" x14ac:dyDescent="0.25">
      <c r="E449" s="3">
        <v>78</v>
      </c>
    </row>
    <row r="450" spans="5:5" x14ac:dyDescent="0.25">
      <c r="E450" s="3">
        <v>72</v>
      </c>
    </row>
    <row r="451" spans="5:5" x14ac:dyDescent="0.25">
      <c r="E451" s="3">
        <v>47</v>
      </c>
    </row>
    <row r="452" spans="5:5" x14ac:dyDescent="0.25">
      <c r="E452" s="3">
        <v>75</v>
      </c>
    </row>
    <row r="453" spans="5:5" x14ac:dyDescent="0.25">
      <c r="E453" s="3">
        <v>68</v>
      </c>
    </row>
    <row r="454" spans="5:5" x14ac:dyDescent="0.25">
      <c r="E454" s="3">
        <v>60</v>
      </c>
    </row>
    <row r="455" spans="5:5" x14ac:dyDescent="0.25">
      <c r="E455" s="3">
        <v>77</v>
      </c>
    </row>
    <row r="456" spans="5:5" x14ac:dyDescent="0.25">
      <c r="E456" s="3">
        <v>69</v>
      </c>
    </row>
    <row r="457" spans="5:5" x14ac:dyDescent="0.25">
      <c r="E457" s="3">
        <v>90</v>
      </c>
    </row>
    <row r="458" spans="5:5" x14ac:dyDescent="0.25">
      <c r="E458" s="3">
        <v>73</v>
      </c>
    </row>
    <row r="459" spans="5:5" x14ac:dyDescent="0.25">
      <c r="E459" s="3">
        <v>77</v>
      </c>
    </row>
    <row r="460" spans="5:5" x14ac:dyDescent="0.25">
      <c r="E460" s="3">
        <v>70</v>
      </c>
    </row>
    <row r="461" spans="5:5" x14ac:dyDescent="0.25">
      <c r="E461" s="3">
        <v>59</v>
      </c>
    </row>
    <row r="462" spans="5:5" x14ac:dyDescent="0.25">
      <c r="E462" s="3">
        <v>74</v>
      </c>
    </row>
    <row r="463" spans="5:5" x14ac:dyDescent="0.25">
      <c r="E463" s="3">
        <v>78</v>
      </c>
    </row>
    <row r="464" spans="5:5" x14ac:dyDescent="0.25">
      <c r="E464" s="3">
        <v>6</v>
      </c>
    </row>
    <row r="465" spans="5:5" x14ac:dyDescent="0.25">
      <c r="E465" s="3">
        <v>68</v>
      </c>
    </row>
    <row r="466" spans="5:5" x14ac:dyDescent="0.25">
      <c r="E466" s="3">
        <v>49</v>
      </c>
    </row>
    <row r="467" spans="5:5" x14ac:dyDescent="0.25">
      <c r="E467" s="3">
        <v>55</v>
      </c>
    </row>
    <row r="468" spans="5:5" x14ac:dyDescent="0.25">
      <c r="E468" s="3">
        <v>0</v>
      </c>
    </row>
    <row r="469" spans="5:5" x14ac:dyDescent="0.25">
      <c r="E469" s="3">
        <v>40</v>
      </c>
    </row>
    <row r="470" spans="5:5" x14ac:dyDescent="0.25">
      <c r="E470" s="3">
        <v>75</v>
      </c>
    </row>
    <row r="471" spans="5:5" x14ac:dyDescent="0.25">
      <c r="E471" s="3">
        <v>97</v>
      </c>
    </row>
    <row r="472" spans="5:5" x14ac:dyDescent="0.25">
      <c r="E472" s="3">
        <v>64</v>
      </c>
    </row>
    <row r="473" spans="5:5" x14ac:dyDescent="0.25">
      <c r="E473" s="3">
        <v>83</v>
      </c>
    </row>
    <row r="474" spans="5:5" x14ac:dyDescent="0.25">
      <c r="E474" s="3">
        <v>5</v>
      </c>
    </row>
    <row r="475" spans="5:5" x14ac:dyDescent="0.25">
      <c r="E475" s="3">
        <v>74</v>
      </c>
    </row>
    <row r="476" spans="5:5" x14ac:dyDescent="0.25">
      <c r="E476" s="3">
        <v>52</v>
      </c>
    </row>
    <row r="477" spans="5:5" x14ac:dyDescent="0.25">
      <c r="E477" s="3">
        <v>73</v>
      </c>
    </row>
    <row r="478" spans="5:5" x14ac:dyDescent="0.25">
      <c r="E478" s="3">
        <v>73</v>
      </c>
    </row>
    <row r="479" spans="5:5" x14ac:dyDescent="0.25">
      <c r="E479" s="3">
        <v>43</v>
      </c>
    </row>
    <row r="480" spans="5:5" x14ac:dyDescent="0.25">
      <c r="E480" s="3">
        <v>33</v>
      </c>
    </row>
    <row r="481" spans="5:5" x14ac:dyDescent="0.25">
      <c r="E481" s="3">
        <v>65</v>
      </c>
    </row>
    <row r="482" spans="5:5" x14ac:dyDescent="0.25">
      <c r="E482" s="3">
        <v>53</v>
      </c>
    </row>
    <row r="483" spans="5:5" x14ac:dyDescent="0.25">
      <c r="E483" s="3">
        <v>67</v>
      </c>
    </row>
    <row r="484" spans="5:5" x14ac:dyDescent="0.25">
      <c r="E484" s="3">
        <v>69</v>
      </c>
    </row>
    <row r="485" spans="5:5" x14ac:dyDescent="0.25">
      <c r="E485" s="3">
        <v>12</v>
      </c>
    </row>
    <row r="486" spans="5:5" x14ac:dyDescent="0.25">
      <c r="E486" s="3">
        <v>72</v>
      </c>
    </row>
    <row r="487" spans="5:5" x14ac:dyDescent="0.25">
      <c r="E487" s="3">
        <v>82</v>
      </c>
    </row>
    <row r="488" spans="5:5" x14ac:dyDescent="0.25">
      <c r="E488" s="3">
        <v>48</v>
      </c>
    </row>
    <row r="489" spans="5:5" x14ac:dyDescent="0.25">
      <c r="E489" s="3">
        <v>77</v>
      </c>
    </row>
    <row r="490" spans="5:5" x14ac:dyDescent="0.25">
      <c r="E490" s="3">
        <v>42</v>
      </c>
    </row>
    <row r="491" spans="5:5" x14ac:dyDescent="0.25">
      <c r="E491" s="3">
        <v>77</v>
      </c>
    </row>
    <row r="492" spans="5:5" x14ac:dyDescent="0.25">
      <c r="E492" s="3">
        <v>65</v>
      </c>
    </row>
    <row r="493" spans="5:5" x14ac:dyDescent="0.25">
      <c r="E493" s="3">
        <v>64</v>
      </c>
    </row>
    <row r="494" spans="5:5" x14ac:dyDescent="0.25">
      <c r="E494" s="3">
        <v>69</v>
      </c>
    </row>
    <row r="495" spans="5:5" x14ac:dyDescent="0.25">
      <c r="E495" s="3">
        <v>76</v>
      </c>
    </row>
    <row r="496" spans="5:5" x14ac:dyDescent="0.25">
      <c r="E496" s="3">
        <v>28</v>
      </c>
    </row>
    <row r="497" spans="5:5" x14ac:dyDescent="0.25">
      <c r="E497" s="3">
        <v>64</v>
      </c>
    </row>
    <row r="498" spans="5:5" x14ac:dyDescent="0.25">
      <c r="E498" s="3">
        <v>62</v>
      </c>
    </row>
    <row r="499" spans="5:5" x14ac:dyDescent="0.25">
      <c r="E499" s="3">
        <v>40</v>
      </c>
    </row>
    <row r="500" spans="5:5" x14ac:dyDescent="0.25">
      <c r="E500" s="3">
        <v>69</v>
      </c>
    </row>
    <row r="501" spans="5:5" x14ac:dyDescent="0.25">
      <c r="E501" s="3">
        <v>69</v>
      </c>
    </row>
    <row r="502" spans="5:5" x14ac:dyDescent="0.25">
      <c r="E502" s="3">
        <v>89</v>
      </c>
    </row>
    <row r="503" spans="5:5" x14ac:dyDescent="0.25">
      <c r="E503" s="3">
        <v>77</v>
      </c>
    </row>
    <row r="504" spans="5:5" x14ac:dyDescent="0.25">
      <c r="E504" s="3">
        <v>73</v>
      </c>
    </row>
    <row r="505" spans="5:5" x14ac:dyDescent="0.25">
      <c r="E505" s="3">
        <v>83</v>
      </c>
    </row>
    <row r="506" spans="5:5" x14ac:dyDescent="0.25">
      <c r="E506" s="3">
        <v>77</v>
      </c>
    </row>
    <row r="507" spans="5:5" x14ac:dyDescent="0.25">
      <c r="E507" s="3">
        <v>95</v>
      </c>
    </row>
    <row r="508" spans="5:5" x14ac:dyDescent="0.25">
      <c r="E508" s="3">
        <v>56</v>
      </c>
    </row>
    <row r="509" spans="5:5" x14ac:dyDescent="0.25">
      <c r="E509" s="3">
        <v>82</v>
      </c>
    </row>
    <row r="510" spans="5:5" x14ac:dyDescent="0.25">
      <c r="E510" s="3">
        <v>68</v>
      </c>
    </row>
    <row r="511" spans="5:5" x14ac:dyDescent="0.25">
      <c r="E511" s="3">
        <v>7</v>
      </c>
    </row>
    <row r="512" spans="5:5" x14ac:dyDescent="0.25">
      <c r="E512" s="3">
        <v>76</v>
      </c>
    </row>
    <row r="513" spans="5:5" x14ac:dyDescent="0.25">
      <c r="E513" s="3">
        <v>71</v>
      </c>
    </row>
    <row r="514" spans="5:5" x14ac:dyDescent="0.25">
      <c r="E514" s="3">
        <v>43</v>
      </c>
    </row>
    <row r="515" spans="5:5" x14ac:dyDescent="0.25">
      <c r="E515" s="3">
        <v>71</v>
      </c>
    </row>
    <row r="516" spans="5:5" x14ac:dyDescent="0.25">
      <c r="E516" s="3">
        <v>36</v>
      </c>
    </row>
    <row r="517" spans="5:5" x14ac:dyDescent="0.25">
      <c r="E517" s="3">
        <v>76</v>
      </c>
    </row>
    <row r="518" spans="5:5" x14ac:dyDescent="0.25">
      <c r="E518" s="3">
        <v>76</v>
      </c>
    </row>
    <row r="519" spans="5:5" x14ac:dyDescent="0.25">
      <c r="E519" s="3">
        <v>71</v>
      </c>
    </row>
    <row r="520" spans="5:5" x14ac:dyDescent="0.25">
      <c r="E520" s="3">
        <v>33</v>
      </c>
    </row>
    <row r="521" spans="5:5" x14ac:dyDescent="0.25">
      <c r="E521" s="3">
        <v>78</v>
      </c>
    </row>
    <row r="522" spans="5:5" x14ac:dyDescent="0.25">
      <c r="E522" s="3">
        <v>28</v>
      </c>
    </row>
    <row r="523" spans="5:5" x14ac:dyDescent="0.25">
      <c r="E523" s="3">
        <v>5</v>
      </c>
    </row>
    <row r="524" spans="5:5" x14ac:dyDescent="0.25">
      <c r="E524" s="3">
        <v>67</v>
      </c>
    </row>
    <row r="525" spans="5:5" x14ac:dyDescent="0.25">
      <c r="E525" s="3">
        <v>69</v>
      </c>
    </row>
    <row r="526" spans="5:5" x14ac:dyDescent="0.25">
      <c r="E526" s="3">
        <v>70</v>
      </c>
    </row>
    <row r="527" spans="5:5" x14ac:dyDescent="0.25">
      <c r="E527" s="3">
        <v>68</v>
      </c>
    </row>
    <row r="528" spans="5:5" x14ac:dyDescent="0.25">
      <c r="E528" s="3">
        <v>67</v>
      </c>
    </row>
    <row r="529" spans="5:5" x14ac:dyDescent="0.25">
      <c r="E529" s="3">
        <v>14</v>
      </c>
    </row>
    <row r="530" spans="5:5" x14ac:dyDescent="0.25">
      <c r="E530" s="3">
        <v>37</v>
      </c>
    </row>
    <row r="531" spans="5:5" x14ac:dyDescent="0.25">
      <c r="E531" s="3">
        <v>65</v>
      </c>
    </row>
    <row r="532" spans="5:5" x14ac:dyDescent="0.25">
      <c r="E532" s="3">
        <v>70</v>
      </c>
    </row>
    <row r="533" spans="5:5" x14ac:dyDescent="0.25">
      <c r="E533" s="3">
        <v>67</v>
      </c>
    </row>
    <row r="534" spans="5:5" x14ac:dyDescent="0.25">
      <c r="E534" s="3">
        <v>36</v>
      </c>
    </row>
    <row r="535" spans="5:5" x14ac:dyDescent="0.25">
      <c r="E535" s="3">
        <v>40</v>
      </c>
    </row>
    <row r="536" spans="5:5" x14ac:dyDescent="0.25">
      <c r="E536" s="3">
        <v>53</v>
      </c>
    </row>
    <row r="537" spans="5:5" x14ac:dyDescent="0.25">
      <c r="E537" s="3">
        <v>76</v>
      </c>
    </row>
    <row r="538" spans="5:5" x14ac:dyDescent="0.25">
      <c r="E538" s="3">
        <v>61</v>
      </c>
    </row>
    <row r="539" spans="5:5" x14ac:dyDescent="0.25">
      <c r="E539" s="3">
        <v>52</v>
      </c>
    </row>
    <row r="540" spans="5:5" x14ac:dyDescent="0.25">
      <c r="E540" s="3">
        <v>25</v>
      </c>
    </row>
    <row r="541" spans="5:5" x14ac:dyDescent="0.25">
      <c r="E541" s="3">
        <v>84</v>
      </c>
    </row>
    <row r="542" spans="5:5" x14ac:dyDescent="0.25">
      <c r="E542" s="3">
        <v>4</v>
      </c>
    </row>
    <row r="543" spans="5:5" x14ac:dyDescent="0.25">
      <c r="E543" s="3">
        <v>25</v>
      </c>
    </row>
    <row r="544" spans="5:5" x14ac:dyDescent="0.25">
      <c r="E544" s="3">
        <v>54</v>
      </c>
    </row>
    <row r="545" spans="5:5" x14ac:dyDescent="0.25">
      <c r="E545" s="3">
        <v>66</v>
      </c>
    </row>
    <row r="546" spans="5:5" x14ac:dyDescent="0.25">
      <c r="E546" s="3">
        <v>83</v>
      </c>
    </row>
    <row r="547" spans="5:5" x14ac:dyDescent="0.25">
      <c r="E547" s="3">
        <v>38</v>
      </c>
    </row>
    <row r="548" spans="5:5" x14ac:dyDescent="0.25">
      <c r="E548" s="3">
        <v>81</v>
      </c>
    </row>
    <row r="549" spans="5:5" x14ac:dyDescent="0.25">
      <c r="E549" s="3">
        <v>65</v>
      </c>
    </row>
    <row r="550" spans="5:5" x14ac:dyDescent="0.25">
      <c r="E550" s="3">
        <v>30</v>
      </c>
    </row>
    <row r="551" spans="5:5" x14ac:dyDescent="0.25">
      <c r="E551" s="3">
        <v>74</v>
      </c>
    </row>
    <row r="552" spans="5:5" x14ac:dyDescent="0.25">
      <c r="E552" s="3">
        <v>3</v>
      </c>
    </row>
    <row r="553" spans="5:5" x14ac:dyDescent="0.25">
      <c r="E553" s="3">
        <v>82</v>
      </c>
    </row>
    <row r="554" spans="5:5" x14ac:dyDescent="0.25">
      <c r="E554" s="3">
        <v>58</v>
      </c>
    </row>
    <row r="555" spans="5:5" x14ac:dyDescent="0.25">
      <c r="E555" s="3">
        <v>74</v>
      </c>
    </row>
    <row r="556" spans="5:5" x14ac:dyDescent="0.25">
      <c r="E556" s="3">
        <v>30</v>
      </c>
    </row>
    <row r="557" spans="5:5" x14ac:dyDescent="0.25">
      <c r="E557" s="3">
        <v>63</v>
      </c>
    </row>
    <row r="558" spans="5:5" x14ac:dyDescent="0.25">
      <c r="E558" s="3">
        <v>74</v>
      </c>
    </row>
    <row r="559" spans="5:5" x14ac:dyDescent="0.25">
      <c r="E559" s="3">
        <v>66</v>
      </c>
    </row>
    <row r="560" spans="5:5" x14ac:dyDescent="0.25">
      <c r="E560" s="3">
        <v>68</v>
      </c>
    </row>
    <row r="561" spans="5:5" x14ac:dyDescent="0.25">
      <c r="E561" s="3">
        <v>39</v>
      </c>
    </row>
    <row r="562" spans="5:5" x14ac:dyDescent="0.25">
      <c r="E562" s="3">
        <v>4</v>
      </c>
    </row>
    <row r="563" spans="5:5" x14ac:dyDescent="0.25">
      <c r="E563" s="3">
        <v>91</v>
      </c>
    </row>
    <row r="564" spans="5:5" x14ac:dyDescent="0.25">
      <c r="E564" s="3">
        <v>13</v>
      </c>
    </row>
    <row r="565" spans="5:5" x14ac:dyDescent="0.25">
      <c r="E565" s="3">
        <v>76</v>
      </c>
    </row>
    <row r="566" spans="5:5" x14ac:dyDescent="0.25">
      <c r="E566" s="3">
        <v>7</v>
      </c>
    </row>
    <row r="567" spans="5:5" x14ac:dyDescent="0.25">
      <c r="E567" s="3">
        <v>25</v>
      </c>
    </row>
    <row r="568" spans="5:5" x14ac:dyDescent="0.25">
      <c r="E568" s="3">
        <v>71</v>
      </c>
    </row>
    <row r="569" spans="5:5" x14ac:dyDescent="0.25">
      <c r="E569" s="3">
        <v>81</v>
      </c>
    </row>
    <row r="570" spans="5:5" x14ac:dyDescent="0.25">
      <c r="E570" s="3">
        <v>37</v>
      </c>
    </row>
    <row r="571" spans="5:5" x14ac:dyDescent="0.25">
      <c r="E571" s="3">
        <v>66</v>
      </c>
    </row>
    <row r="572" spans="5:5" x14ac:dyDescent="0.25">
      <c r="E572" s="3">
        <v>7</v>
      </c>
    </row>
    <row r="573" spans="5:5" x14ac:dyDescent="0.25">
      <c r="E573" s="3">
        <v>65</v>
      </c>
    </row>
    <row r="574" spans="5:5" x14ac:dyDescent="0.25">
      <c r="E574" s="3">
        <v>64</v>
      </c>
    </row>
    <row r="575" spans="5:5" x14ac:dyDescent="0.25">
      <c r="E575" s="3">
        <v>60</v>
      </c>
    </row>
    <row r="576" spans="5:5" x14ac:dyDescent="0.25">
      <c r="E576" s="3">
        <v>44</v>
      </c>
    </row>
    <row r="577" spans="5:5" x14ac:dyDescent="0.25">
      <c r="E577" s="3">
        <v>62</v>
      </c>
    </row>
    <row r="578" spans="5:5" x14ac:dyDescent="0.25">
      <c r="E578" s="3">
        <v>49</v>
      </c>
    </row>
    <row r="579" spans="5:5" x14ac:dyDescent="0.25">
      <c r="E579" s="3">
        <v>94</v>
      </c>
    </row>
    <row r="580" spans="5:5" x14ac:dyDescent="0.25">
      <c r="E580" s="3">
        <v>78</v>
      </c>
    </row>
    <row r="581" spans="5:5" x14ac:dyDescent="0.25">
      <c r="E581" s="3">
        <v>97</v>
      </c>
    </row>
    <row r="582" spans="5:5" x14ac:dyDescent="0.25">
      <c r="E582" s="3">
        <v>46</v>
      </c>
    </row>
    <row r="583" spans="5:5" x14ac:dyDescent="0.25">
      <c r="E583" s="3">
        <v>73</v>
      </c>
    </row>
    <row r="584" spans="5:5" x14ac:dyDescent="0.25">
      <c r="E584" s="3">
        <v>71</v>
      </c>
    </row>
    <row r="585" spans="5:5" x14ac:dyDescent="0.25">
      <c r="E585" s="3">
        <v>12</v>
      </c>
    </row>
    <row r="586" spans="5:5" x14ac:dyDescent="0.25">
      <c r="E586" s="3">
        <v>70</v>
      </c>
    </row>
    <row r="587" spans="5:5" x14ac:dyDescent="0.25">
      <c r="E587" s="3">
        <v>71</v>
      </c>
    </row>
    <row r="588" spans="5:5" x14ac:dyDescent="0.25">
      <c r="E588" s="3">
        <v>3</v>
      </c>
    </row>
    <row r="589" spans="5:5" x14ac:dyDescent="0.25">
      <c r="E589" s="3">
        <v>71</v>
      </c>
    </row>
    <row r="590" spans="5:5" x14ac:dyDescent="0.25">
      <c r="E590" s="3">
        <v>69</v>
      </c>
    </row>
    <row r="591" spans="5:5" x14ac:dyDescent="0.25">
      <c r="E591" s="3">
        <v>100</v>
      </c>
    </row>
    <row r="592" spans="5:5" x14ac:dyDescent="0.25">
      <c r="E592" s="3">
        <v>40</v>
      </c>
    </row>
    <row r="593" spans="5:5" x14ac:dyDescent="0.25">
      <c r="E593" s="3">
        <v>78</v>
      </c>
    </row>
    <row r="594" spans="5:5" x14ac:dyDescent="0.25">
      <c r="E594" s="3">
        <v>48</v>
      </c>
    </row>
    <row r="595" spans="5:5" x14ac:dyDescent="0.25">
      <c r="E595" s="3">
        <v>53</v>
      </c>
    </row>
    <row r="596" spans="5:5" x14ac:dyDescent="0.25">
      <c r="E596" s="3">
        <v>65</v>
      </c>
    </row>
    <row r="597" spans="5:5" x14ac:dyDescent="0.25">
      <c r="E597" s="3">
        <v>89</v>
      </c>
    </row>
    <row r="598" spans="5:5" x14ac:dyDescent="0.25">
      <c r="E598" s="3">
        <v>13</v>
      </c>
    </row>
    <row r="599" spans="5:5" x14ac:dyDescent="0.25">
      <c r="E599" s="3">
        <v>32</v>
      </c>
    </row>
    <row r="600" spans="5:5" x14ac:dyDescent="0.25">
      <c r="E600" s="3">
        <v>58</v>
      </c>
    </row>
    <row r="601" spans="5:5" x14ac:dyDescent="0.25">
      <c r="E601" s="3">
        <v>64</v>
      </c>
    </row>
    <row r="602" spans="5:5" x14ac:dyDescent="0.25">
      <c r="E602" s="3">
        <v>72</v>
      </c>
    </row>
    <row r="603" spans="5:5" x14ac:dyDescent="0.25">
      <c r="E603" s="3">
        <v>71</v>
      </c>
    </row>
    <row r="604" spans="5:5" x14ac:dyDescent="0.25">
      <c r="E604" s="3">
        <v>88</v>
      </c>
    </row>
    <row r="605" spans="5:5" x14ac:dyDescent="0.25">
      <c r="E605" s="3">
        <v>71</v>
      </c>
    </row>
    <row r="606" spans="5:5" x14ac:dyDescent="0.25">
      <c r="E606" s="3">
        <v>61</v>
      </c>
    </row>
    <row r="607" spans="5:5" x14ac:dyDescent="0.25">
      <c r="E607" s="3">
        <v>24</v>
      </c>
    </row>
    <row r="608" spans="5:5" x14ac:dyDescent="0.25">
      <c r="E608" s="3">
        <v>64</v>
      </c>
    </row>
    <row r="609" spans="5:5" x14ac:dyDescent="0.25">
      <c r="E609" s="3">
        <v>87</v>
      </c>
    </row>
    <row r="610" spans="5:5" x14ac:dyDescent="0.25">
      <c r="E610" s="3">
        <v>94</v>
      </c>
    </row>
    <row r="611" spans="5:5" x14ac:dyDescent="0.25">
      <c r="E611" s="3">
        <v>51</v>
      </c>
    </row>
    <row r="612" spans="5:5" x14ac:dyDescent="0.25">
      <c r="E612" s="3">
        <v>64</v>
      </c>
    </row>
    <row r="613" spans="5:5" x14ac:dyDescent="0.25">
      <c r="E613" s="3">
        <v>30</v>
      </c>
    </row>
    <row r="614" spans="5:5" x14ac:dyDescent="0.25">
      <c r="E614" s="3">
        <v>68</v>
      </c>
    </row>
    <row r="615" spans="5:5" x14ac:dyDescent="0.25">
      <c r="E615" s="3">
        <v>78</v>
      </c>
    </row>
    <row r="616" spans="5:5" x14ac:dyDescent="0.25">
      <c r="E616" s="3">
        <v>72</v>
      </c>
    </row>
    <row r="617" spans="5:5" x14ac:dyDescent="0.25">
      <c r="E617" s="3">
        <v>57</v>
      </c>
    </row>
    <row r="618" spans="5:5" x14ac:dyDescent="0.25">
      <c r="E618" s="3">
        <v>68</v>
      </c>
    </row>
    <row r="619" spans="5:5" x14ac:dyDescent="0.25">
      <c r="E619" s="3">
        <v>74</v>
      </c>
    </row>
    <row r="620" spans="5:5" x14ac:dyDescent="0.25">
      <c r="E620" s="3">
        <v>46</v>
      </c>
    </row>
    <row r="621" spans="5:5" x14ac:dyDescent="0.25">
      <c r="E621" s="3">
        <v>61</v>
      </c>
    </row>
    <row r="622" spans="5:5" x14ac:dyDescent="0.25">
      <c r="E622" s="3">
        <v>69</v>
      </c>
    </row>
    <row r="623" spans="5:5" x14ac:dyDescent="0.25">
      <c r="E623" s="3">
        <v>35</v>
      </c>
    </row>
    <row r="624" spans="5:5" x14ac:dyDescent="0.25">
      <c r="E624" s="3">
        <v>78</v>
      </c>
    </row>
    <row r="625" spans="5:5" x14ac:dyDescent="0.25">
      <c r="E625" s="3">
        <v>79</v>
      </c>
    </row>
    <row r="626" spans="5:5" x14ac:dyDescent="0.25">
      <c r="E626" s="3">
        <v>79</v>
      </c>
    </row>
    <row r="627" spans="5:5" x14ac:dyDescent="0.25">
      <c r="E627" s="3">
        <v>72</v>
      </c>
    </row>
    <row r="628" spans="5:5" x14ac:dyDescent="0.25">
      <c r="E628" s="3">
        <v>74</v>
      </c>
    </row>
    <row r="629" spans="5:5" x14ac:dyDescent="0.25">
      <c r="E629" s="3">
        <v>47</v>
      </c>
    </row>
    <row r="630" spans="5:5" x14ac:dyDescent="0.25">
      <c r="E630" s="3">
        <v>73</v>
      </c>
    </row>
    <row r="631" spans="5:5" x14ac:dyDescent="0.25">
      <c r="E631" s="3">
        <v>73</v>
      </c>
    </row>
    <row r="632" spans="5:5" x14ac:dyDescent="0.25">
      <c r="E632" s="3">
        <v>73</v>
      </c>
    </row>
    <row r="633" spans="5:5" x14ac:dyDescent="0.25">
      <c r="E633" s="3">
        <v>82</v>
      </c>
    </row>
    <row r="634" spans="5:5" x14ac:dyDescent="0.25">
      <c r="E634" s="3">
        <v>69</v>
      </c>
    </row>
    <row r="635" spans="5:5" x14ac:dyDescent="0.25">
      <c r="E635" s="3">
        <v>52</v>
      </c>
    </row>
    <row r="636" spans="5:5" x14ac:dyDescent="0.25">
      <c r="E636" s="3">
        <v>84</v>
      </c>
    </row>
    <row r="637" spans="5:5" x14ac:dyDescent="0.25">
      <c r="E637" s="3">
        <v>47</v>
      </c>
    </row>
    <row r="638" spans="5:5" x14ac:dyDescent="0.25">
      <c r="E638" s="3">
        <v>41</v>
      </c>
    </row>
    <row r="639" spans="5:5" x14ac:dyDescent="0.25">
      <c r="E639" s="3">
        <v>77</v>
      </c>
    </row>
    <row r="640" spans="5:5" x14ac:dyDescent="0.25">
      <c r="E640" s="3">
        <v>33</v>
      </c>
    </row>
    <row r="641" spans="5:5" x14ac:dyDescent="0.25">
      <c r="E641" s="3">
        <v>54</v>
      </c>
    </row>
    <row r="642" spans="5:5" x14ac:dyDescent="0.25">
      <c r="E642" s="3">
        <v>33</v>
      </c>
    </row>
    <row r="643" spans="5:5" x14ac:dyDescent="0.25">
      <c r="E643" s="3">
        <v>90</v>
      </c>
    </row>
    <row r="644" spans="5:5" x14ac:dyDescent="0.25">
      <c r="E644" s="3">
        <v>96</v>
      </c>
    </row>
    <row r="645" spans="5:5" x14ac:dyDescent="0.25">
      <c r="E645" s="3">
        <v>74</v>
      </c>
    </row>
    <row r="646" spans="5:5" x14ac:dyDescent="0.25">
      <c r="E646" s="3">
        <v>45</v>
      </c>
    </row>
    <row r="647" spans="5:5" x14ac:dyDescent="0.25">
      <c r="E647" s="3">
        <v>57</v>
      </c>
    </row>
    <row r="648" spans="5:5" x14ac:dyDescent="0.25">
      <c r="E648" s="3">
        <v>74</v>
      </c>
    </row>
    <row r="649" spans="5:5" x14ac:dyDescent="0.25">
      <c r="E649" s="3">
        <v>66</v>
      </c>
    </row>
    <row r="650" spans="5:5" x14ac:dyDescent="0.25">
      <c r="E650" s="3">
        <v>64</v>
      </c>
    </row>
    <row r="651" spans="5:5" x14ac:dyDescent="0.25">
      <c r="E651" s="3">
        <v>75</v>
      </c>
    </row>
    <row r="652" spans="5:5" x14ac:dyDescent="0.25">
      <c r="E652" s="3">
        <v>81</v>
      </c>
    </row>
    <row r="653" spans="5:5" x14ac:dyDescent="0.25">
      <c r="E653" s="3">
        <v>57</v>
      </c>
    </row>
    <row r="654" spans="5:5" x14ac:dyDescent="0.25">
      <c r="E654" s="3">
        <v>70</v>
      </c>
    </row>
    <row r="655" spans="5:5" x14ac:dyDescent="0.25">
      <c r="E655" s="3">
        <v>44</v>
      </c>
    </row>
    <row r="656" spans="5:5" x14ac:dyDescent="0.25">
      <c r="E656" s="3">
        <v>49</v>
      </c>
    </row>
    <row r="657" spans="5:5" x14ac:dyDescent="0.25">
      <c r="E657" s="3">
        <v>14</v>
      </c>
    </row>
    <row r="658" spans="5:5" x14ac:dyDescent="0.25">
      <c r="E658" s="3">
        <v>74</v>
      </c>
    </row>
    <row r="659" spans="5:5" x14ac:dyDescent="0.25">
      <c r="E659" s="3">
        <v>72</v>
      </c>
    </row>
    <row r="660" spans="5:5" x14ac:dyDescent="0.25">
      <c r="E660" s="3">
        <v>54</v>
      </c>
    </row>
    <row r="661" spans="5:5" x14ac:dyDescent="0.25">
      <c r="E661" s="3">
        <v>69</v>
      </c>
    </row>
    <row r="662" spans="5:5" x14ac:dyDescent="0.25">
      <c r="E662" s="3">
        <v>15</v>
      </c>
    </row>
    <row r="663" spans="5:5" x14ac:dyDescent="0.25">
      <c r="E663" s="3">
        <v>64</v>
      </c>
    </row>
    <row r="664" spans="5:5" x14ac:dyDescent="0.25">
      <c r="E664" s="3">
        <v>59</v>
      </c>
    </row>
    <row r="665" spans="5:5" x14ac:dyDescent="0.25">
      <c r="E665" s="3">
        <v>36</v>
      </c>
    </row>
    <row r="666" spans="5:5" x14ac:dyDescent="0.25">
      <c r="E666" s="3">
        <v>37</v>
      </c>
    </row>
    <row r="667" spans="5:5" x14ac:dyDescent="0.25">
      <c r="E667" s="3">
        <v>81</v>
      </c>
    </row>
    <row r="668" spans="5:5" x14ac:dyDescent="0.25">
      <c r="E668" s="3">
        <v>74</v>
      </c>
    </row>
    <row r="669" spans="5:5" x14ac:dyDescent="0.25">
      <c r="E669" s="3">
        <v>64</v>
      </c>
    </row>
    <row r="670" spans="5:5" x14ac:dyDescent="0.25">
      <c r="E670" s="3">
        <v>74</v>
      </c>
    </row>
    <row r="671" spans="5:5" x14ac:dyDescent="0.25">
      <c r="E671" s="3">
        <v>47</v>
      </c>
    </row>
    <row r="672" spans="5:5" x14ac:dyDescent="0.25">
      <c r="E672" s="3">
        <v>41</v>
      </c>
    </row>
    <row r="673" spans="5:5" x14ac:dyDescent="0.25">
      <c r="E673" s="3">
        <v>56</v>
      </c>
    </row>
    <row r="674" spans="5:5" x14ac:dyDescent="0.25">
      <c r="E674" s="3">
        <v>73</v>
      </c>
    </row>
    <row r="675" spans="5:5" x14ac:dyDescent="0.25">
      <c r="E675" s="3">
        <v>99</v>
      </c>
    </row>
    <row r="676" spans="5:5" x14ac:dyDescent="0.25">
      <c r="E676" s="3">
        <v>76</v>
      </c>
    </row>
    <row r="677" spans="5:5" x14ac:dyDescent="0.25">
      <c r="E677" s="3">
        <v>73</v>
      </c>
    </row>
    <row r="678" spans="5:5" x14ac:dyDescent="0.25">
      <c r="E678" s="3">
        <v>76</v>
      </c>
    </row>
    <row r="679" spans="5:5" x14ac:dyDescent="0.25">
      <c r="E679" s="3">
        <v>55</v>
      </c>
    </row>
    <row r="680" spans="5:5" x14ac:dyDescent="0.25">
      <c r="E680" s="3">
        <v>64</v>
      </c>
    </row>
    <row r="681" spans="5:5" x14ac:dyDescent="0.25">
      <c r="E681" s="3">
        <v>62</v>
      </c>
    </row>
    <row r="682" spans="5:5" x14ac:dyDescent="0.25">
      <c r="E682" s="3">
        <v>69</v>
      </c>
    </row>
    <row r="683" spans="5:5" x14ac:dyDescent="0.25">
      <c r="E683" s="3">
        <v>41</v>
      </c>
    </row>
    <row r="684" spans="5:5" x14ac:dyDescent="0.25">
      <c r="E684" s="3">
        <v>79</v>
      </c>
    </row>
    <row r="685" spans="5:5" x14ac:dyDescent="0.25">
      <c r="E685" s="3">
        <v>38</v>
      </c>
    </row>
    <row r="686" spans="5:5" x14ac:dyDescent="0.25">
      <c r="E686" s="3">
        <v>71</v>
      </c>
    </row>
    <row r="687" spans="5:5" x14ac:dyDescent="0.25">
      <c r="E687" s="3">
        <v>75</v>
      </c>
    </row>
    <row r="688" spans="5:5" x14ac:dyDescent="0.25">
      <c r="E688" s="3">
        <v>45</v>
      </c>
    </row>
    <row r="689" spans="5:5" x14ac:dyDescent="0.25">
      <c r="E689" s="3">
        <v>80</v>
      </c>
    </row>
    <row r="690" spans="5:5" x14ac:dyDescent="0.25">
      <c r="E690" s="3">
        <v>52</v>
      </c>
    </row>
    <row r="691" spans="5:5" x14ac:dyDescent="0.25">
      <c r="E691" s="3">
        <v>48</v>
      </c>
    </row>
    <row r="692" spans="5:5" x14ac:dyDescent="0.25">
      <c r="E692" s="3">
        <v>31</v>
      </c>
    </row>
    <row r="693" spans="5:5" x14ac:dyDescent="0.25">
      <c r="E693" s="3">
        <v>65</v>
      </c>
    </row>
    <row r="694" spans="5:5" x14ac:dyDescent="0.25">
      <c r="E694" s="3">
        <v>65</v>
      </c>
    </row>
    <row r="695" spans="5:5" x14ac:dyDescent="0.25">
      <c r="E695" s="3">
        <v>35</v>
      </c>
    </row>
    <row r="696" spans="5:5" x14ac:dyDescent="0.25">
      <c r="E696" s="3">
        <v>64</v>
      </c>
    </row>
    <row r="697" spans="5:5" x14ac:dyDescent="0.25">
      <c r="E697" s="3">
        <v>24</v>
      </c>
    </row>
    <row r="698" spans="5:5" x14ac:dyDescent="0.25">
      <c r="E698" s="3">
        <v>74</v>
      </c>
    </row>
    <row r="699" spans="5:5" x14ac:dyDescent="0.25">
      <c r="E699" s="3">
        <v>95</v>
      </c>
    </row>
    <row r="700" spans="5:5" x14ac:dyDescent="0.25">
      <c r="E700" s="3">
        <v>69</v>
      </c>
    </row>
    <row r="701" spans="5:5" x14ac:dyDescent="0.25">
      <c r="E701" s="3">
        <v>56</v>
      </c>
    </row>
    <row r="702" spans="5:5" x14ac:dyDescent="0.25">
      <c r="E702" s="3">
        <v>74</v>
      </c>
    </row>
    <row r="703" spans="5:5" x14ac:dyDescent="0.25">
      <c r="E703" s="3">
        <v>74</v>
      </c>
    </row>
    <row r="704" spans="5:5" x14ac:dyDescent="0.25">
      <c r="E704" s="3">
        <v>19</v>
      </c>
    </row>
    <row r="705" spans="5:5" x14ac:dyDescent="0.25">
      <c r="E705" s="3">
        <v>52</v>
      </c>
    </row>
    <row r="706" spans="5:5" x14ac:dyDescent="0.25">
      <c r="E706" s="3">
        <v>74</v>
      </c>
    </row>
    <row r="707" spans="5:5" x14ac:dyDescent="0.25">
      <c r="E707" s="3">
        <v>63</v>
      </c>
    </row>
    <row r="708" spans="5:5" x14ac:dyDescent="0.25">
      <c r="E708" s="3">
        <v>72</v>
      </c>
    </row>
    <row r="709" spans="5:5" x14ac:dyDescent="0.25">
      <c r="E709" s="3">
        <v>37</v>
      </c>
    </row>
    <row r="710" spans="5:5" x14ac:dyDescent="0.25">
      <c r="E710" s="3">
        <v>37</v>
      </c>
    </row>
    <row r="711" spans="5:5" x14ac:dyDescent="0.25">
      <c r="E711" s="3">
        <v>65</v>
      </c>
    </row>
    <row r="712" spans="5:5" x14ac:dyDescent="0.25">
      <c r="E712" s="3">
        <v>74</v>
      </c>
    </row>
    <row r="713" spans="5:5" x14ac:dyDescent="0.25">
      <c r="E713" s="3">
        <v>60</v>
      </c>
    </row>
    <row r="714" spans="5:5" x14ac:dyDescent="0.25">
      <c r="E714" s="3">
        <v>82</v>
      </c>
    </row>
    <row r="715" spans="5:5" x14ac:dyDescent="0.25">
      <c r="E715" s="3">
        <v>77</v>
      </c>
    </row>
    <row r="716" spans="5:5" x14ac:dyDescent="0.25">
      <c r="E716" s="3">
        <v>88</v>
      </c>
    </row>
    <row r="717" spans="5:5" x14ac:dyDescent="0.25">
      <c r="E717" s="3">
        <v>72</v>
      </c>
    </row>
    <row r="718" spans="5:5" x14ac:dyDescent="0.25">
      <c r="E718" s="3">
        <v>65</v>
      </c>
    </row>
    <row r="719" spans="5:5" x14ac:dyDescent="0.25">
      <c r="E719" s="3">
        <v>33</v>
      </c>
    </row>
    <row r="720" spans="5:5" x14ac:dyDescent="0.25">
      <c r="E720" s="3">
        <v>61</v>
      </c>
    </row>
    <row r="721" spans="5:5" x14ac:dyDescent="0.25">
      <c r="E721" s="3">
        <v>25</v>
      </c>
    </row>
    <row r="722" spans="5:5" x14ac:dyDescent="0.25">
      <c r="E722" s="3">
        <v>35</v>
      </c>
    </row>
    <row r="723" spans="5:5" x14ac:dyDescent="0.25">
      <c r="E723" s="3">
        <v>55</v>
      </c>
    </row>
    <row r="724" spans="5:5" x14ac:dyDescent="0.25">
      <c r="E724" s="3">
        <v>58</v>
      </c>
    </row>
    <row r="725" spans="5:5" x14ac:dyDescent="0.25">
      <c r="E725" s="3">
        <v>14</v>
      </c>
    </row>
    <row r="726" spans="5:5" x14ac:dyDescent="0.25">
      <c r="E726" s="3">
        <v>88</v>
      </c>
    </row>
    <row r="727" spans="5:5" x14ac:dyDescent="0.25">
      <c r="E727" s="3">
        <v>70</v>
      </c>
    </row>
    <row r="728" spans="5:5" x14ac:dyDescent="0.25">
      <c r="E728" s="3">
        <v>46</v>
      </c>
    </row>
    <row r="729" spans="5:5" x14ac:dyDescent="0.25">
      <c r="E729" s="3">
        <v>75</v>
      </c>
    </row>
    <row r="730" spans="5:5" x14ac:dyDescent="0.25">
      <c r="E730" s="3">
        <v>76</v>
      </c>
    </row>
    <row r="731" spans="5:5" x14ac:dyDescent="0.25">
      <c r="E731" s="3">
        <v>2</v>
      </c>
    </row>
    <row r="732" spans="5:5" x14ac:dyDescent="0.25">
      <c r="E732" s="3">
        <v>74</v>
      </c>
    </row>
    <row r="733" spans="5:5" x14ac:dyDescent="0.25">
      <c r="E733" s="3">
        <v>62</v>
      </c>
    </row>
    <row r="734" spans="5:5" x14ac:dyDescent="0.25">
      <c r="E734" s="3">
        <v>92</v>
      </c>
    </row>
    <row r="735" spans="5:5" x14ac:dyDescent="0.25">
      <c r="E735" s="3">
        <v>43</v>
      </c>
    </row>
    <row r="736" spans="5:5" x14ac:dyDescent="0.25">
      <c r="E736" s="3">
        <v>74</v>
      </c>
    </row>
    <row r="737" spans="5:5" x14ac:dyDescent="0.25">
      <c r="E737" s="3">
        <v>23</v>
      </c>
    </row>
    <row r="738" spans="5:5" x14ac:dyDescent="0.25">
      <c r="E738" s="3">
        <v>76</v>
      </c>
    </row>
    <row r="739" spans="5:5" x14ac:dyDescent="0.25">
      <c r="E739" s="3">
        <v>72</v>
      </c>
    </row>
    <row r="740" spans="5:5" x14ac:dyDescent="0.25">
      <c r="E740" s="3">
        <v>59</v>
      </c>
    </row>
    <row r="741" spans="5:5" x14ac:dyDescent="0.25">
      <c r="E741" s="3">
        <v>63</v>
      </c>
    </row>
    <row r="742" spans="5:5" x14ac:dyDescent="0.25">
      <c r="E742" s="3">
        <v>49</v>
      </c>
    </row>
    <row r="743" spans="5:5" x14ac:dyDescent="0.25">
      <c r="E743" s="3">
        <v>75</v>
      </c>
    </row>
    <row r="744" spans="5:5" x14ac:dyDescent="0.25">
      <c r="E744" s="3">
        <v>63</v>
      </c>
    </row>
    <row r="745" spans="5:5" x14ac:dyDescent="0.25">
      <c r="E745" s="3">
        <v>89</v>
      </c>
    </row>
    <row r="746" spans="5:5" x14ac:dyDescent="0.25">
      <c r="E746" s="3">
        <v>49</v>
      </c>
    </row>
    <row r="747" spans="5:5" x14ac:dyDescent="0.25">
      <c r="E747" s="3">
        <v>7</v>
      </c>
    </row>
    <row r="748" spans="5:5" x14ac:dyDescent="0.25">
      <c r="E748" s="3">
        <v>74</v>
      </c>
    </row>
    <row r="749" spans="5:5" x14ac:dyDescent="0.25">
      <c r="E749" s="3">
        <v>51</v>
      </c>
    </row>
    <row r="750" spans="5:5" x14ac:dyDescent="0.25">
      <c r="E750" s="3">
        <v>65</v>
      </c>
    </row>
    <row r="751" spans="5:5" x14ac:dyDescent="0.25">
      <c r="E751" s="3">
        <v>64</v>
      </c>
    </row>
    <row r="752" spans="5:5" x14ac:dyDescent="0.25">
      <c r="E752" s="3">
        <v>82</v>
      </c>
    </row>
    <row r="753" spans="5:5" x14ac:dyDescent="0.25">
      <c r="E753" s="3">
        <v>68</v>
      </c>
    </row>
    <row r="754" spans="5:5" x14ac:dyDescent="0.25">
      <c r="E754" s="3">
        <v>67</v>
      </c>
    </row>
    <row r="755" spans="5:5" x14ac:dyDescent="0.25">
      <c r="E755" s="3">
        <v>96</v>
      </c>
    </row>
    <row r="756" spans="5:5" x14ac:dyDescent="0.25">
      <c r="E756" s="3">
        <v>78</v>
      </c>
    </row>
    <row r="757" spans="5:5" x14ac:dyDescent="0.25">
      <c r="E757" s="3">
        <v>56</v>
      </c>
    </row>
    <row r="758" spans="5:5" x14ac:dyDescent="0.25">
      <c r="E758" s="3">
        <v>57</v>
      </c>
    </row>
    <row r="759" spans="5:5" x14ac:dyDescent="0.25">
      <c r="E759" s="3">
        <v>69</v>
      </c>
    </row>
    <row r="760" spans="5:5" x14ac:dyDescent="0.25">
      <c r="E760" s="3">
        <v>61</v>
      </c>
    </row>
    <row r="761" spans="5:5" x14ac:dyDescent="0.25">
      <c r="E761" s="3">
        <v>70</v>
      </c>
    </row>
    <row r="762" spans="5:5" x14ac:dyDescent="0.25">
      <c r="E762" s="3">
        <v>70</v>
      </c>
    </row>
    <row r="763" spans="5:5" x14ac:dyDescent="0.25">
      <c r="E763" s="3">
        <v>70</v>
      </c>
    </row>
    <row r="764" spans="5:5" x14ac:dyDescent="0.25">
      <c r="E764" s="3">
        <v>84</v>
      </c>
    </row>
    <row r="765" spans="5:5" x14ac:dyDescent="0.25">
      <c r="E765" s="3">
        <v>46</v>
      </c>
    </row>
    <row r="766" spans="5:5" x14ac:dyDescent="0.25">
      <c r="E766" s="3">
        <v>47</v>
      </c>
    </row>
    <row r="767" spans="5:5" x14ac:dyDescent="0.25">
      <c r="E767" s="3">
        <v>71</v>
      </c>
    </row>
    <row r="768" spans="5:5" x14ac:dyDescent="0.25">
      <c r="E768" s="3">
        <v>9</v>
      </c>
    </row>
    <row r="769" spans="5:5" x14ac:dyDescent="0.25">
      <c r="E769" s="3">
        <v>51</v>
      </c>
    </row>
    <row r="770" spans="5:5" x14ac:dyDescent="0.25">
      <c r="E770" s="3">
        <v>47</v>
      </c>
    </row>
    <row r="771" spans="5:5" x14ac:dyDescent="0.25">
      <c r="E771" s="3">
        <v>62</v>
      </c>
    </row>
    <row r="772" spans="5:5" x14ac:dyDescent="0.25">
      <c r="E772" s="3">
        <v>86</v>
      </c>
    </row>
    <row r="773" spans="5:5" x14ac:dyDescent="0.25">
      <c r="E773" s="3">
        <v>10</v>
      </c>
    </row>
    <row r="774" spans="5:5" x14ac:dyDescent="0.25">
      <c r="E774" s="3">
        <v>78</v>
      </c>
    </row>
    <row r="775" spans="5:5" x14ac:dyDescent="0.25">
      <c r="E775" s="3">
        <v>61</v>
      </c>
    </row>
    <row r="776" spans="5:5" x14ac:dyDescent="0.25">
      <c r="E776" s="3">
        <v>49</v>
      </c>
    </row>
    <row r="777" spans="5:5" x14ac:dyDescent="0.25">
      <c r="E777" s="3">
        <v>6</v>
      </c>
    </row>
    <row r="778" spans="5:5" x14ac:dyDescent="0.25">
      <c r="E778" s="3">
        <v>74</v>
      </c>
    </row>
    <row r="779" spans="5:5" x14ac:dyDescent="0.25">
      <c r="E779" s="3">
        <v>4</v>
      </c>
    </row>
    <row r="780" spans="5:5" x14ac:dyDescent="0.25">
      <c r="E780" s="3">
        <v>47</v>
      </c>
    </row>
    <row r="781" spans="5:5" x14ac:dyDescent="0.25">
      <c r="E781" s="3">
        <v>36</v>
      </c>
    </row>
    <row r="782" spans="5:5" x14ac:dyDescent="0.25">
      <c r="E782" s="3">
        <v>73</v>
      </c>
    </row>
    <row r="783" spans="5:5" x14ac:dyDescent="0.25">
      <c r="E783" s="3">
        <v>68</v>
      </c>
    </row>
    <row r="784" spans="5:5" x14ac:dyDescent="0.25">
      <c r="E784" s="3">
        <v>31</v>
      </c>
    </row>
    <row r="785" spans="5:5" x14ac:dyDescent="0.25">
      <c r="E785" s="3">
        <v>51</v>
      </c>
    </row>
    <row r="786" spans="5:5" x14ac:dyDescent="0.25">
      <c r="E786" s="3">
        <v>92</v>
      </c>
    </row>
    <row r="787" spans="5:5" x14ac:dyDescent="0.25">
      <c r="E787" s="3">
        <v>71</v>
      </c>
    </row>
    <row r="788" spans="5:5" x14ac:dyDescent="0.25">
      <c r="E788" s="3">
        <v>75</v>
      </c>
    </row>
    <row r="789" spans="5:5" x14ac:dyDescent="0.25">
      <c r="E789" s="3">
        <v>15</v>
      </c>
    </row>
    <row r="790" spans="5:5" x14ac:dyDescent="0.25">
      <c r="E790" s="3">
        <v>13</v>
      </c>
    </row>
    <row r="791" spans="5:5" x14ac:dyDescent="0.25">
      <c r="E791" s="3">
        <v>76</v>
      </c>
    </row>
    <row r="792" spans="5:5" x14ac:dyDescent="0.25">
      <c r="E792" s="3">
        <v>71</v>
      </c>
    </row>
    <row r="793" spans="5:5" x14ac:dyDescent="0.25">
      <c r="E793" s="3">
        <v>16</v>
      </c>
    </row>
    <row r="794" spans="5:5" x14ac:dyDescent="0.25">
      <c r="E794" s="3">
        <v>60</v>
      </c>
    </row>
    <row r="795" spans="5:5" x14ac:dyDescent="0.25">
      <c r="E795" s="3">
        <v>28</v>
      </c>
    </row>
    <row r="796" spans="5:5" x14ac:dyDescent="0.25">
      <c r="E796" s="3">
        <v>17</v>
      </c>
    </row>
    <row r="797" spans="5:5" x14ac:dyDescent="0.25">
      <c r="E797" s="3">
        <v>41</v>
      </c>
    </row>
    <row r="798" spans="5:5" x14ac:dyDescent="0.25">
      <c r="E798" s="3">
        <v>100</v>
      </c>
    </row>
    <row r="799" spans="5:5" x14ac:dyDescent="0.25">
      <c r="E799" s="3">
        <v>21</v>
      </c>
    </row>
    <row r="800" spans="5:5" x14ac:dyDescent="0.25">
      <c r="E800" s="3">
        <v>61</v>
      </c>
    </row>
    <row r="801" spans="5:5" x14ac:dyDescent="0.25">
      <c r="E801" s="3">
        <v>93</v>
      </c>
    </row>
    <row r="802" spans="5:5" x14ac:dyDescent="0.25">
      <c r="E802" s="3">
        <v>60</v>
      </c>
    </row>
    <row r="803" spans="5:5" x14ac:dyDescent="0.25">
      <c r="E803" s="3">
        <v>78</v>
      </c>
    </row>
    <row r="804" spans="5:5" x14ac:dyDescent="0.25">
      <c r="E804" s="3">
        <v>90</v>
      </c>
    </row>
    <row r="805" spans="5:5" x14ac:dyDescent="0.25">
      <c r="E805" s="3">
        <v>89</v>
      </c>
    </row>
    <row r="806" spans="5:5" x14ac:dyDescent="0.25">
      <c r="E806" s="3">
        <v>74</v>
      </c>
    </row>
    <row r="807" spans="5:5" x14ac:dyDescent="0.25">
      <c r="E807" s="3">
        <v>49</v>
      </c>
    </row>
    <row r="808" spans="5:5" x14ac:dyDescent="0.25">
      <c r="E808" s="3">
        <v>52</v>
      </c>
    </row>
    <row r="809" spans="5:5" x14ac:dyDescent="0.25">
      <c r="E809" s="3">
        <v>73</v>
      </c>
    </row>
    <row r="810" spans="5:5" x14ac:dyDescent="0.25">
      <c r="E810" s="3">
        <v>62</v>
      </c>
    </row>
    <row r="811" spans="5:5" x14ac:dyDescent="0.25">
      <c r="E811" s="3">
        <v>78</v>
      </c>
    </row>
    <row r="812" spans="5:5" x14ac:dyDescent="0.25">
      <c r="E812" s="3">
        <v>48</v>
      </c>
    </row>
    <row r="813" spans="5:5" x14ac:dyDescent="0.25">
      <c r="E813" s="3">
        <v>82</v>
      </c>
    </row>
    <row r="814" spans="5:5" x14ac:dyDescent="0.25">
      <c r="E814" s="3">
        <v>53</v>
      </c>
    </row>
    <row r="815" spans="5:5" x14ac:dyDescent="0.25">
      <c r="E815" s="3">
        <v>51</v>
      </c>
    </row>
    <row r="816" spans="5:5" x14ac:dyDescent="0.25">
      <c r="E816" s="3">
        <v>62</v>
      </c>
    </row>
    <row r="817" spans="5:5" x14ac:dyDescent="0.25">
      <c r="E817" s="3">
        <v>71</v>
      </c>
    </row>
    <row r="818" spans="5:5" x14ac:dyDescent="0.25">
      <c r="E818" s="3">
        <v>67</v>
      </c>
    </row>
    <row r="819" spans="5:5" x14ac:dyDescent="0.25">
      <c r="E819" s="3">
        <v>63</v>
      </c>
    </row>
    <row r="820" spans="5:5" x14ac:dyDescent="0.25">
      <c r="E820" s="3">
        <v>46</v>
      </c>
    </row>
    <row r="821" spans="5:5" x14ac:dyDescent="0.25">
      <c r="E821" s="3">
        <v>80</v>
      </c>
    </row>
    <row r="822" spans="5:5" x14ac:dyDescent="0.25">
      <c r="E822" s="3">
        <v>71</v>
      </c>
    </row>
    <row r="823" spans="5:5" x14ac:dyDescent="0.25">
      <c r="E823" s="3">
        <v>31</v>
      </c>
    </row>
    <row r="824" spans="5:5" x14ac:dyDescent="0.25">
      <c r="E824" s="3">
        <v>70</v>
      </c>
    </row>
    <row r="825" spans="5:5" x14ac:dyDescent="0.25">
      <c r="E825" s="3">
        <v>77</v>
      </c>
    </row>
    <row r="826" spans="5:5" x14ac:dyDescent="0.25">
      <c r="E826" s="3">
        <v>81</v>
      </c>
    </row>
    <row r="827" spans="5:5" x14ac:dyDescent="0.25">
      <c r="E827" s="3">
        <v>5</v>
      </c>
    </row>
    <row r="828" spans="5:5" x14ac:dyDescent="0.25">
      <c r="E828" s="3">
        <v>67</v>
      </c>
    </row>
    <row r="829" spans="5:5" x14ac:dyDescent="0.25">
      <c r="E829" s="3">
        <v>50</v>
      </c>
    </row>
    <row r="830" spans="5:5" x14ac:dyDescent="0.25">
      <c r="E830" s="3">
        <v>81</v>
      </c>
    </row>
    <row r="831" spans="5:5" x14ac:dyDescent="0.25">
      <c r="E831" s="3">
        <v>62</v>
      </c>
    </row>
    <row r="832" spans="5:5" x14ac:dyDescent="0.25">
      <c r="E832" s="3">
        <v>31</v>
      </c>
    </row>
    <row r="833" spans="5:5" x14ac:dyDescent="0.25">
      <c r="E833" s="3">
        <v>78</v>
      </c>
    </row>
    <row r="834" spans="5:5" x14ac:dyDescent="0.25">
      <c r="E834" s="3">
        <v>75</v>
      </c>
    </row>
    <row r="835" spans="5:5" x14ac:dyDescent="0.25">
      <c r="E835" s="3">
        <v>44</v>
      </c>
    </row>
    <row r="836" spans="5:5" x14ac:dyDescent="0.25">
      <c r="E836" s="3">
        <v>68</v>
      </c>
    </row>
    <row r="837" spans="5:5" x14ac:dyDescent="0.25">
      <c r="E837" s="3">
        <v>51</v>
      </c>
    </row>
    <row r="838" spans="5:5" x14ac:dyDescent="0.25">
      <c r="E838" s="3">
        <v>28</v>
      </c>
    </row>
    <row r="839" spans="5:5" x14ac:dyDescent="0.25">
      <c r="E839" s="3">
        <v>16</v>
      </c>
    </row>
    <row r="840" spans="5:5" x14ac:dyDescent="0.25">
      <c r="E840" s="3">
        <v>74</v>
      </c>
    </row>
    <row r="841" spans="5:5" x14ac:dyDescent="0.25">
      <c r="E841" s="3">
        <v>81</v>
      </c>
    </row>
    <row r="842" spans="5:5" x14ac:dyDescent="0.25">
      <c r="E842" s="3">
        <v>81</v>
      </c>
    </row>
    <row r="843" spans="5:5" x14ac:dyDescent="0.25">
      <c r="E843" s="3">
        <v>6</v>
      </c>
    </row>
    <row r="844" spans="5:5" x14ac:dyDescent="0.25">
      <c r="E844" s="3">
        <v>39</v>
      </c>
    </row>
    <row r="845" spans="5:5" x14ac:dyDescent="0.25">
      <c r="E845" s="3">
        <v>60</v>
      </c>
    </row>
    <row r="846" spans="5:5" x14ac:dyDescent="0.25">
      <c r="E846" s="3">
        <v>81</v>
      </c>
    </row>
    <row r="847" spans="5:5" x14ac:dyDescent="0.25">
      <c r="E847" s="3">
        <v>73</v>
      </c>
    </row>
    <row r="848" spans="5:5" x14ac:dyDescent="0.25">
      <c r="E848" s="3">
        <v>75</v>
      </c>
    </row>
    <row r="849" spans="5:5" x14ac:dyDescent="0.25">
      <c r="E849" s="3">
        <v>67</v>
      </c>
    </row>
    <row r="850" spans="5:5" x14ac:dyDescent="0.25">
      <c r="E850" s="3">
        <v>36</v>
      </c>
    </row>
    <row r="851" spans="5:5" x14ac:dyDescent="0.25">
      <c r="E851" s="3">
        <v>39</v>
      </c>
    </row>
    <row r="852" spans="5:5" x14ac:dyDescent="0.25">
      <c r="E852" s="3">
        <v>41</v>
      </c>
    </row>
    <row r="853" spans="5:5" x14ac:dyDescent="0.25">
      <c r="E853" s="3">
        <v>6</v>
      </c>
    </row>
    <row r="854" spans="5:5" x14ac:dyDescent="0.25">
      <c r="E854" s="3">
        <v>7</v>
      </c>
    </row>
    <row r="855" spans="5:5" x14ac:dyDescent="0.25">
      <c r="E855" s="3">
        <v>62</v>
      </c>
    </row>
    <row r="856" spans="5:5" x14ac:dyDescent="0.25">
      <c r="E856" s="3">
        <v>29</v>
      </c>
    </row>
    <row r="857" spans="5:5" x14ac:dyDescent="0.25">
      <c r="E857" s="3">
        <v>68</v>
      </c>
    </row>
    <row r="858" spans="5:5" x14ac:dyDescent="0.25">
      <c r="E858" s="3">
        <v>68</v>
      </c>
    </row>
    <row r="859" spans="5:5" x14ac:dyDescent="0.25">
      <c r="E859" s="3">
        <v>51</v>
      </c>
    </row>
    <row r="860" spans="5:5" x14ac:dyDescent="0.25">
      <c r="E860" s="3">
        <v>58</v>
      </c>
    </row>
    <row r="861" spans="5:5" x14ac:dyDescent="0.25">
      <c r="E861" s="3">
        <v>65</v>
      </c>
    </row>
    <row r="862" spans="5:5" x14ac:dyDescent="0.25">
      <c r="E862" s="3">
        <v>14</v>
      </c>
    </row>
    <row r="863" spans="5:5" x14ac:dyDescent="0.25">
      <c r="E863" s="3">
        <v>72</v>
      </c>
    </row>
    <row r="864" spans="5:5" x14ac:dyDescent="0.25">
      <c r="E864" s="3">
        <v>21</v>
      </c>
    </row>
    <row r="865" spans="5:5" x14ac:dyDescent="0.25">
      <c r="E865" s="3">
        <v>63</v>
      </c>
    </row>
    <row r="866" spans="5:5" x14ac:dyDescent="0.25">
      <c r="E866" s="3">
        <v>73</v>
      </c>
    </row>
    <row r="867" spans="5:5" x14ac:dyDescent="0.25">
      <c r="E867" s="3">
        <v>59</v>
      </c>
    </row>
    <row r="868" spans="5:5" x14ac:dyDescent="0.25">
      <c r="E868" s="3">
        <v>82</v>
      </c>
    </row>
    <row r="869" spans="5:5" x14ac:dyDescent="0.25">
      <c r="E869" s="3">
        <v>72</v>
      </c>
    </row>
    <row r="870" spans="5:5" x14ac:dyDescent="0.25">
      <c r="E870" s="3">
        <v>70</v>
      </c>
    </row>
    <row r="871" spans="5:5" x14ac:dyDescent="0.25">
      <c r="E871" s="3">
        <v>72</v>
      </c>
    </row>
    <row r="872" spans="5:5" x14ac:dyDescent="0.25">
      <c r="E872" s="3">
        <v>47</v>
      </c>
    </row>
    <row r="873" spans="5:5" x14ac:dyDescent="0.25">
      <c r="E873" s="3">
        <v>58</v>
      </c>
    </row>
    <row r="874" spans="5:5" x14ac:dyDescent="0.25">
      <c r="E874" s="3">
        <v>72</v>
      </c>
    </row>
    <row r="875" spans="5:5" x14ac:dyDescent="0.25">
      <c r="E875" s="3">
        <v>55</v>
      </c>
    </row>
    <row r="876" spans="5:5" x14ac:dyDescent="0.25">
      <c r="E876" s="3">
        <v>35</v>
      </c>
    </row>
    <row r="877" spans="5:5" x14ac:dyDescent="0.25">
      <c r="E877" s="3">
        <v>71</v>
      </c>
    </row>
    <row r="878" spans="5:5" x14ac:dyDescent="0.25">
      <c r="E878" s="3">
        <v>65</v>
      </c>
    </row>
    <row r="879" spans="5:5" x14ac:dyDescent="0.25">
      <c r="E879" s="3">
        <v>63</v>
      </c>
    </row>
    <row r="880" spans="5:5" x14ac:dyDescent="0.25">
      <c r="E880" s="3">
        <v>25</v>
      </c>
    </row>
    <row r="881" spans="5:5" x14ac:dyDescent="0.25">
      <c r="E881" s="3">
        <v>62</v>
      </c>
    </row>
    <row r="882" spans="5:5" x14ac:dyDescent="0.25">
      <c r="E882" s="3">
        <v>19</v>
      </c>
    </row>
    <row r="883" spans="5:5" x14ac:dyDescent="0.25">
      <c r="E883" s="3">
        <v>62</v>
      </c>
    </row>
    <row r="884" spans="5:5" x14ac:dyDescent="0.25">
      <c r="E884" s="3">
        <v>75</v>
      </c>
    </row>
    <row r="885" spans="5:5" x14ac:dyDescent="0.25">
      <c r="E885" s="3">
        <v>93</v>
      </c>
    </row>
    <row r="886" spans="5:5" x14ac:dyDescent="0.25">
      <c r="E886" s="3">
        <v>43</v>
      </c>
    </row>
    <row r="887" spans="5:5" x14ac:dyDescent="0.25">
      <c r="E887" s="3">
        <v>22</v>
      </c>
    </row>
    <row r="888" spans="5:5" x14ac:dyDescent="0.25">
      <c r="E888" s="3">
        <v>95</v>
      </c>
    </row>
    <row r="889" spans="5:5" x14ac:dyDescent="0.25">
      <c r="E889" s="3">
        <v>77</v>
      </c>
    </row>
    <row r="890" spans="5:5" x14ac:dyDescent="0.25">
      <c r="E890" s="3">
        <v>74</v>
      </c>
    </row>
    <row r="891" spans="5:5" x14ac:dyDescent="0.25">
      <c r="E891" s="3">
        <v>49</v>
      </c>
    </row>
    <row r="892" spans="5:5" x14ac:dyDescent="0.25">
      <c r="E892" s="3">
        <v>72</v>
      </c>
    </row>
    <row r="893" spans="5:5" x14ac:dyDescent="0.25">
      <c r="E893" s="3">
        <v>47</v>
      </c>
    </row>
    <row r="894" spans="5:5" x14ac:dyDescent="0.25">
      <c r="E894" s="3">
        <v>68</v>
      </c>
    </row>
    <row r="895" spans="5:5" x14ac:dyDescent="0.25">
      <c r="E895" s="3">
        <v>62</v>
      </c>
    </row>
    <row r="896" spans="5:5" x14ac:dyDescent="0.25">
      <c r="E896" s="3">
        <v>54</v>
      </c>
    </row>
    <row r="897" spans="5:5" x14ac:dyDescent="0.25">
      <c r="E897" s="3">
        <v>53</v>
      </c>
    </row>
    <row r="898" spans="5:5" x14ac:dyDescent="0.25">
      <c r="E898" s="3">
        <v>0</v>
      </c>
    </row>
    <row r="899" spans="5:5" x14ac:dyDescent="0.25">
      <c r="E899" s="3">
        <v>51</v>
      </c>
    </row>
    <row r="900" spans="5:5" x14ac:dyDescent="0.25">
      <c r="E900" s="3">
        <v>40</v>
      </c>
    </row>
    <row r="901" spans="5:5" x14ac:dyDescent="0.25">
      <c r="E901" s="3">
        <v>34</v>
      </c>
    </row>
    <row r="902" spans="5:5" x14ac:dyDescent="0.25">
      <c r="E902" s="3">
        <v>62</v>
      </c>
    </row>
    <row r="903" spans="5:5" x14ac:dyDescent="0.25">
      <c r="E903" s="3">
        <v>71</v>
      </c>
    </row>
    <row r="904" spans="5:5" x14ac:dyDescent="0.25">
      <c r="E904" s="3">
        <v>68</v>
      </c>
    </row>
    <row r="905" spans="5:5" x14ac:dyDescent="0.25">
      <c r="E905" s="3">
        <v>59</v>
      </c>
    </row>
    <row r="906" spans="5:5" x14ac:dyDescent="0.25">
      <c r="E906" s="3">
        <v>80</v>
      </c>
    </row>
    <row r="907" spans="5:5" x14ac:dyDescent="0.25">
      <c r="E907" s="3">
        <v>95</v>
      </c>
    </row>
    <row r="908" spans="5:5" x14ac:dyDescent="0.25">
      <c r="E908" s="3">
        <v>20</v>
      </c>
    </row>
    <row r="909" spans="5:5" x14ac:dyDescent="0.25">
      <c r="E909" s="3">
        <v>56</v>
      </c>
    </row>
    <row r="910" spans="5:5" x14ac:dyDescent="0.25">
      <c r="E910" s="3">
        <v>78</v>
      </c>
    </row>
    <row r="911" spans="5:5" x14ac:dyDescent="0.25">
      <c r="E911" s="3">
        <v>68</v>
      </c>
    </row>
    <row r="912" spans="5:5" x14ac:dyDescent="0.25">
      <c r="E912" s="3">
        <v>87</v>
      </c>
    </row>
    <row r="913" spans="5:5" x14ac:dyDescent="0.25">
      <c r="E913" s="3">
        <v>55</v>
      </c>
    </row>
    <row r="914" spans="5:5" x14ac:dyDescent="0.25">
      <c r="E914" s="3">
        <v>25</v>
      </c>
    </row>
    <row r="915" spans="5:5" x14ac:dyDescent="0.25">
      <c r="E915" s="3">
        <v>51</v>
      </c>
    </row>
    <row r="916" spans="5:5" x14ac:dyDescent="0.25">
      <c r="E916" s="3">
        <v>91</v>
      </c>
    </row>
    <row r="917" spans="5:5" x14ac:dyDescent="0.25">
      <c r="E917" s="3">
        <v>78</v>
      </c>
    </row>
    <row r="918" spans="5:5" x14ac:dyDescent="0.25">
      <c r="E918" s="3">
        <v>93</v>
      </c>
    </row>
    <row r="919" spans="5:5" x14ac:dyDescent="0.25">
      <c r="E919" s="3">
        <v>33</v>
      </c>
    </row>
    <row r="920" spans="5:5" x14ac:dyDescent="0.25">
      <c r="E920" s="3">
        <v>66</v>
      </c>
    </row>
    <row r="921" spans="5:5" x14ac:dyDescent="0.25">
      <c r="E921" s="3">
        <v>52</v>
      </c>
    </row>
    <row r="922" spans="5:5" x14ac:dyDescent="0.25">
      <c r="E922" s="3">
        <v>59</v>
      </c>
    </row>
    <row r="923" spans="5:5" x14ac:dyDescent="0.25">
      <c r="E923" s="3">
        <v>68</v>
      </c>
    </row>
    <row r="924" spans="5:5" x14ac:dyDescent="0.25">
      <c r="E924" s="3">
        <v>49</v>
      </c>
    </row>
    <row r="925" spans="5:5" x14ac:dyDescent="0.25">
      <c r="E925" s="3">
        <v>70</v>
      </c>
    </row>
    <row r="926" spans="5:5" x14ac:dyDescent="0.25">
      <c r="E926" s="3">
        <v>92</v>
      </c>
    </row>
    <row r="927" spans="5:5" x14ac:dyDescent="0.25">
      <c r="E927" s="3">
        <v>71</v>
      </c>
    </row>
    <row r="928" spans="5:5" x14ac:dyDescent="0.25">
      <c r="E928" s="3">
        <v>69</v>
      </c>
    </row>
    <row r="929" spans="5:5" x14ac:dyDescent="0.25">
      <c r="E929" s="3">
        <v>82</v>
      </c>
    </row>
    <row r="930" spans="5:5" x14ac:dyDescent="0.25">
      <c r="E930" s="3">
        <v>80</v>
      </c>
    </row>
    <row r="931" spans="5:5" x14ac:dyDescent="0.25">
      <c r="E931" s="3">
        <v>60</v>
      </c>
    </row>
    <row r="932" spans="5:5" x14ac:dyDescent="0.25">
      <c r="E932" s="3">
        <v>50</v>
      </c>
    </row>
    <row r="933" spans="5:5" x14ac:dyDescent="0.25">
      <c r="E933" s="3">
        <v>36</v>
      </c>
    </row>
    <row r="934" spans="5:5" x14ac:dyDescent="0.25">
      <c r="E934" s="3">
        <v>37</v>
      </c>
    </row>
    <row r="935" spans="5:5" x14ac:dyDescent="0.25">
      <c r="E935" s="3">
        <v>62</v>
      </c>
    </row>
    <row r="936" spans="5:5" x14ac:dyDescent="0.25">
      <c r="E936" s="3">
        <v>39</v>
      </c>
    </row>
    <row r="937" spans="5:5" x14ac:dyDescent="0.25">
      <c r="E937" s="3">
        <v>71</v>
      </c>
    </row>
    <row r="938" spans="5:5" x14ac:dyDescent="0.25">
      <c r="E938" s="3">
        <v>61</v>
      </c>
    </row>
    <row r="939" spans="5:5" x14ac:dyDescent="0.25">
      <c r="E939" s="3">
        <v>38</v>
      </c>
    </row>
    <row r="940" spans="5:5" x14ac:dyDescent="0.25">
      <c r="E940" s="3">
        <v>54</v>
      </c>
    </row>
    <row r="941" spans="5:5" x14ac:dyDescent="0.25">
      <c r="E941" s="3">
        <v>37</v>
      </c>
    </row>
    <row r="942" spans="5:5" x14ac:dyDescent="0.25">
      <c r="E942" s="3">
        <v>73</v>
      </c>
    </row>
    <row r="943" spans="5:5" x14ac:dyDescent="0.25">
      <c r="E943" s="3">
        <v>73</v>
      </c>
    </row>
    <row r="944" spans="5:5" x14ac:dyDescent="0.25">
      <c r="E944" s="3">
        <v>13</v>
      </c>
    </row>
    <row r="945" spans="5:5" x14ac:dyDescent="0.25">
      <c r="E945" s="3">
        <v>73</v>
      </c>
    </row>
    <row r="946" spans="5:5" x14ac:dyDescent="0.25">
      <c r="E946" s="3">
        <v>93</v>
      </c>
    </row>
    <row r="947" spans="5:5" x14ac:dyDescent="0.25">
      <c r="E947" s="3">
        <v>71</v>
      </c>
    </row>
    <row r="948" spans="5:5" x14ac:dyDescent="0.25">
      <c r="E948" s="3">
        <v>61</v>
      </c>
    </row>
    <row r="949" spans="5:5" x14ac:dyDescent="0.25">
      <c r="E949" s="3">
        <v>57</v>
      </c>
    </row>
    <row r="950" spans="5:5" x14ac:dyDescent="0.25">
      <c r="E950" s="3">
        <v>56</v>
      </c>
    </row>
    <row r="951" spans="5:5" x14ac:dyDescent="0.25">
      <c r="E951" s="3">
        <v>81</v>
      </c>
    </row>
    <row r="952" spans="5:5" x14ac:dyDescent="0.25">
      <c r="E952" s="3">
        <v>69</v>
      </c>
    </row>
    <row r="953" spans="5:5" x14ac:dyDescent="0.25">
      <c r="E953" s="3">
        <v>88</v>
      </c>
    </row>
    <row r="954" spans="5:5" x14ac:dyDescent="0.25">
      <c r="E954" s="3">
        <v>70</v>
      </c>
    </row>
    <row r="955" spans="5:5" x14ac:dyDescent="0.25">
      <c r="E955" s="3">
        <v>66</v>
      </c>
    </row>
    <row r="956" spans="5:5" x14ac:dyDescent="0.25">
      <c r="E956" s="3">
        <v>30</v>
      </c>
    </row>
    <row r="957" spans="5:5" x14ac:dyDescent="0.25">
      <c r="E957" s="3">
        <v>94</v>
      </c>
    </row>
    <row r="958" spans="5:5" x14ac:dyDescent="0.25">
      <c r="E958" s="3">
        <v>76</v>
      </c>
    </row>
    <row r="959" spans="5:5" x14ac:dyDescent="0.25">
      <c r="E959" s="3">
        <v>82</v>
      </c>
    </row>
    <row r="960" spans="5:5" x14ac:dyDescent="0.25">
      <c r="E960" s="3">
        <v>56</v>
      </c>
    </row>
    <row r="961" spans="5:5" x14ac:dyDescent="0.25">
      <c r="E961" s="3">
        <v>90</v>
      </c>
    </row>
    <row r="962" spans="5:5" x14ac:dyDescent="0.25">
      <c r="E962" s="3">
        <v>80</v>
      </c>
    </row>
    <row r="963" spans="5:5" x14ac:dyDescent="0.25">
      <c r="E963" s="3">
        <v>15</v>
      </c>
    </row>
    <row r="964" spans="5:5" x14ac:dyDescent="0.25">
      <c r="E964" s="3">
        <v>29</v>
      </c>
    </row>
    <row r="965" spans="5:5" x14ac:dyDescent="0.25">
      <c r="E965" s="3">
        <v>69</v>
      </c>
    </row>
    <row r="966" spans="5:5" x14ac:dyDescent="0.25">
      <c r="E966" s="3">
        <v>5</v>
      </c>
    </row>
    <row r="967" spans="5:5" x14ac:dyDescent="0.25">
      <c r="E967" s="3">
        <v>56</v>
      </c>
    </row>
    <row r="968" spans="5:5" x14ac:dyDescent="0.25">
      <c r="E968" s="3">
        <v>55</v>
      </c>
    </row>
    <row r="969" spans="5:5" x14ac:dyDescent="0.25">
      <c r="E969" s="3">
        <v>83</v>
      </c>
    </row>
    <row r="970" spans="5:5" x14ac:dyDescent="0.25">
      <c r="E970" s="3">
        <v>70</v>
      </c>
    </row>
    <row r="971" spans="5:5" x14ac:dyDescent="0.25">
      <c r="E971" s="3">
        <v>45</v>
      </c>
    </row>
    <row r="972" spans="5:5" x14ac:dyDescent="0.25">
      <c r="E972" s="3">
        <v>67</v>
      </c>
    </row>
    <row r="973" spans="5:5" x14ac:dyDescent="0.25">
      <c r="E973" s="3">
        <v>65</v>
      </c>
    </row>
    <row r="974" spans="5:5" x14ac:dyDescent="0.25">
      <c r="E974" s="3">
        <v>52</v>
      </c>
    </row>
    <row r="975" spans="5:5" x14ac:dyDescent="0.25">
      <c r="E975" s="3">
        <v>70</v>
      </c>
    </row>
    <row r="976" spans="5:5" x14ac:dyDescent="0.25">
      <c r="E976" s="3">
        <v>98</v>
      </c>
    </row>
    <row r="977" spans="5:5" x14ac:dyDescent="0.25">
      <c r="E977" s="3">
        <v>69</v>
      </c>
    </row>
    <row r="978" spans="5:5" x14ac:dyDescent="0.25">
      <c r="E978" s="3">
        <v>77</v>
      </c>
    </row>
    <row r="979" spans="5:5" x14ac:dyDescent="0.25">
      <c r="E979" s="3">
        <v>70</v>
      </c>
    </row>
    <row r="980" spans="5:5" x14ac:dyDescent="0.25">
      <c r="E980" s="3">
        <v>41</v>
      </c>
    </row>
    <row r="981" spans="5:5" x14ac:dyDescent="0.25">
      <c r="E981" s="3">
        <v>76</v>
      </c>
    </row>
    <row r="982" spans="5:5" x14ac:dyDescent="0.25">
      <c r="E982" s="3">
        <v>80</v>
      </c>
    </row>
    <row r="983" spans="5:5" x14ac:dyDescent="0.25">
      <c r="E983" s="3">
        <v>69</v>
      </c>
    </row>
    <row r="984" spans="5:5" x14ac:dyDescent="0.25">
      <c r="E984" s="3">
        <v>48</v>
      </c>
    </row>
    <row r="985" spans="5:5" x14ac:dyDescent="0.25">
      <c r="E985" s="3">
        <v>63</v>
      </c>
    </row>
    <row r="986" spans="5:5" x14ac:dyDescent="0.25">
      <c r="E986" s="3">
        <v>44</v>
      </c>
    </row>
    <row r="987" spans="5:5" x14ac:dyDescent="0.25">
      <c r="E987" s="3">
        <v>30</v>
      </c>
    </row>
    <row r="988" spans="5:5" x14ac:dyDescent="0.25">
      <c r="E988" s="3">
        <v>30</v>
      </c>
    </row>
    <row r="989" spans="5:5" x14ac:dyDescent="0.25">
      <c r="E989" s="3">
        <v>76</v>
      </c>
    </row>
    <row r="990" spans="5:5" x14ac:dyDescent="0.25">
      <c r="E990" s="3">
        <v>43</v>
      </c>
    </row>
    <row r="991" spans="5:5" x14ac:dyDescent="0.25">
      <c r="E991" s="3">
        <v>82</v>
      </c>
    </row>
    <row r="992" spans="5:5" x14ac:dyDescent="0.25">
      <c r="E992" s="3">
        <v>69</v>
      </c>
    </row>
    <row r="993" spans="5:5" x14ac:dyDescent="0.25">
      <c r="E993" s="3">
        <v>42</v>
      </c>
    </row>
    <row r="994" spans="5:5" x14ac:dyDescent="0.25">
      <c r="E994" s="3">
        <v>67</v>
      </c>
    </row>
    <row r="995" spans="5:5" x14ac:dyDescent="0.25">
      <c r="E995" s="3">
        <v>71</v>
      </c>
    </row>
    <row r="996" spans="5:5" x14ac:dyDescent="0.25">
      <c r="E996" s="3">
        <v>79</v>
      </c>
    </row>
    <row r="997" spans="5:5" x14ac:dyDescent="0.25">
      <c r="E997" s="3">
        <v>63</v>
      </c>
    </row>
    <row r="998" spans="5:5" x14ac:dyDescent="0.25">
      <c r="E998" s="3">
        <v>39</v>
      </c>
    </row>
    <row r="999" spans="5:5" x14ac:dyDescent="0.25">
      <c r="E999" s="3">
        <v>81</v>
      </c>
    </row>
    <row r="1000" spans="5:5" x14ac:dyDescent="0.25">
      <c r="E1000" s="3">
        <v>68</v>
      </c>
    </row>
    <row r="1001" spans="5:5" x14ac:dyDescent="0.25">
      <c r="E1001" s="3">
        <v>51</v>
      </c>
    </row>
    <row r="1002" spans="5:5" x14ac:dyDescent="0.25">
      <c r="E1002" s="3">
        <v>74</v>
      </c>
    </row>
    <row r="1003" spans="5:5" x14ac:dyDescent="0.25">
      <c r="E1003" s="3">
        <v>66</v>
      </c>
    </row>
    <row r="1004" spans="5:5" x14ac:dyDescent="0.25">
      <c r="E1004" s="3">
        <v>34</v>
      </c>
    </row>
    <row r="1005" spans="5:5" x14ac:dyDescent="0.25">
      <c r="E1005" s="3">
        <v>3</v>
      </c>
    </row>
    <row r="1006" spans="5:5" x14ac:dyDescent="0.25">
      <c r="E1006" s="3">
        <v>70</v>
      </c>
    </row>
    <row r="1007" spans="5:5" x14ac:dyDescent="0.25">
      <c r="E1007" s="3">
        <v>63</v>
      </c>
    </row>
    <row r="1008" spans="5:5" x14ac:dyDescent="0.25">
      <c r="E1008" s="3">
        <v>19</v>
      </c>
    </row>
    <row r="1009" spans="5:5" x14ac:dyDescent="0.25">
      <c r="E1009" s="3">
        <v>64</v>
      </c>
    </row>
    <row r="1010" spans="5:5" x14ac:dyDescent="0.25">
      <c r="E1010" s="3">
        <v>85</v>
      </c>
    </row>
    <row r="1011" spans="5:5" x14ac:dyDescent="0.25">
      <c r="E1011" s="3">
        <v>38</v>
      </c>
    </row>
    <row r="1012" spans="5:5" x14ac:dyDescent="0.25">
      <c r="E1012" s="3">
        <v>64</v>
      </c>
    </row>
    <row r="1013" spans="5:5" x14ac:dyDescent="0.25">
      <c r="E1013" s="3">
        <v>81</v>
      </c>
    </row>
    <row r="1014" spans="5:5" x14ac:dyDescent="0.25">
      <c r="E1014" s="3">
        <v>47</v>
      </c>
    </row>
    <row r="1015" spans="5:5" x14ac:dyDescent="0.25">
      <c r="E1015" s="3">
        <v>58</v>
      </c>
    </row>
    <row r="1016" spans="5:5" x14ac:dyDescent="0.25">
      <c r="E1016" s="3">
        <v>69</v>
      </c>
    </row>
    <row r="1017" spans="5:5" x14ac:dyDescent="0.25">
      <c r="E1017" s="3">
        <v>75</v>
      </c>
    </row>
    <row r="1018" spans="5:5" x14ac:dyDescent="0.25">
      <c r="E1018" s="3">
        <v>22</v>
      </c>
    </row>
    <row r="1019" spans="5:5" x14ac:dyDescent="0.25">
      <c r="E1019" s="3">
        <v>47</v>
      </c>
    </row>
    <row r="1020" spans="5:5" x14ac:dyDescent="0.25">
      <c r="E1020" s="3">
        <v>49</v>
      </c>
    </row>
    <row r="1021" spans="5:5" x14ac:dyDescent="0.25">
      <c r="E1021" s="3">
        <v>72</v>
      </c>
    </row>
    <row r="1022" spans="5:5" x14ac:dyDescent="0.25">
      <c r="E1022" s="3">
        <v>68</v>
      </c>
    </row>
    <row r="1023" spans="5:5" x14ac:dyDescent="0.25">
      <c r="E1023" s="3">
        <v>73</v>
      </c>
    </row>
    <row r="1024" spans="5:5" x14ac:dyDescent="0.25">
      <c r="E1024" s="3">
        <v>41</v>
      </c>
    </row>
    <row r="1025" spans="5:5" x14ac:dyDescent="0.25">
      <c r="E1025" s="3">
        <v>67</v>
      </c>
    </row>
    <row r="1026" spans="5:5" x14ac:dyDescent="0.25">
      <c r="E1026" s="3">
        <v>55</v>
      </c>
    </row>
    <row r="1027" spans="5:5" x14ac:dyDescent="0.25">
      <c r="E1027" s="3">
        <v>41</v>
      </c>
    </row>
    <row r="1028" spans="5:5" x14ac:dyDescent="0.25">
      <c r="E1028" s="3">
        <v>73</v>
      </c>
    </row>
    <row r="1029" spans="5:5" x14ac:dyDescent="0.25">
      <c r="E1029" s="3">
        <v>77</v>
      </c>
    </row>
    <row r="1030" spans="5:5" x14ac:dyDescent="0.25">
      <c r="E1030" s="3">
        <v>59</v>
      </c>
    </row>
    <row r="1031" spans="5:5" x14ac:dyDescent="0.25">
      <c r="E1031" s="3">
        <v>54</v>
      </c>
    </row>
    <row r="1032" spans="5:5" x14ac:dyDescent="0.25">
      <c r="E1032" s="3">
        <v>79</v>
      </c>
    </row>
    <row r="1033" spans="5:5" x14ac:dyDescent="0.25">
      <c r="E1033" s="3">
        <v>81</v>
      </c>
    </row>
    <row r="1034" spans="5:5" x14ac:dyDescent="0.25">
      <c r="E1034" s="3">
        <v>70</v>
      </c>
    </row>
    <row r="1035" spans="5:5" x14ac:dyDescent="0.25">
      <c r="E1035" s="3">
        <v>71</v>
      </c>
    </row>
    <row r="1036" spans="5:5" x14ac:dyDescent="0.25">
      <c r="E1036" s="3">
        <v>41</v>
      </c>
    </row>
    <row r="1037" spans="5:5" x14ac:dyDescent="0.25">
      <c r="E1037" s="3">
        <v>77</v>
      </c>
    </row>
    <row r="1038" spans="5:5" x14ac:dyDescent="0.25">
      <c r="E1038" s="3">
        <v>73</v>
      </c>
    </row>
    <row r="1039" spans="5:5" x14ac:dyDescent="0.25">
      <c r="E1039" s="3">
        <v>38</v>
      </c>
    </row>
    <row r="1040" spans="5:5" x14ac:dyDescent="0.25">
      <c r="E1040" s="3">
        <v>55</v>
      </c>
    </row>
    <row r="1041" spans="5:5" x14ac:dyDescent="0.25">
      <c r="E1041" s="3">
        <v>67</v>
      </c>
    </row>
    <row r="1042" spans="5:5" x14ac:dyDescent="0.25">
      <c r="E1042" s="3">
        <v>43</v>
      </c>
    </row>
    <row r="1043" spans="5:5" x14ac:dyDescent="0.25">
      <c r="E1043" s="3">
        <v>80</v>
      </c>
    </row>
    <row r="1044" spans="5:5" x14ac:dyDescent="0.25">
      <c r="E1044" s="3">
        <v>25</v>
      </c>
    </row>
    <row r="1045" spans="5:5" x14ac:dyDescent="0.25">
      <c r="E1045" s="3">
        <v>77</v>
      </c>
    </row>
    <row r="1046" spans="5:5" x14ac:dyDescent="0.25">
      <c r="E1046" s="3">
        <v>3</v>
      </c>
    </row>
    <row r="1047" spans="5:5" x14ac:dyDescent="0.25">
      <c r="E1047" s="3">
        <v>41</v>
      </c>
    </row>
    <row r="1048" spans="5:5" x14ac:dyDescent="0.25">
      <c r="E1048" s="3">
        <v>78</v>
      </c>
    </row>
    <row r="1049" spans="5:5" x14ac:dyDescent="0.25">
      <c r="E1049" s="3">
        <v>9</v>
      </c>
    </row>
    <row r="1050" spans="5:5" x14ac:dyDescent="0.25">
      <c r="E1050" s="3">
        <v>65</v>
      </c>
    </row>
    <row r="1051" spans="5:5" x14ac:dyDescent="0.25">
      <c r="E1051" s="3">
        <v>79</v>
      </c>
    </row>
    <row r="1052" spans="5:5" x14ac:dyDescent="0.25">
      <c r="E1052" s="3">
        <v>21</v>
      </c>
    </row>
    <row r="1053" spans="5:5" x14ac:dyDescent="0.25">
      <c r="E1053" s="3">
        <v>89</v>
      </c>
    </row>
    <row r="1054" spans="5:5" x14ac:dyDescent="0.25">
      <c r="E1054" s="3">
        <v>74</v>
      </c>
    </row>
    <row r="1055" spans="5:5" x14ac:dyDescent="0.25">
      <c r="E1055" s="3">
        <v>44</v>
      </c>
    </row>
    <row r="1056" spans="5:5" x14ac:dyDescent="0.25">
      <c r="E1056" s="3">
        <v>25</v>
      </c>
    </row>
    <row r="1057" spans="5:5" x14ac:dyDescent="0.25">
      <c r="E1057" s="3">
        <v>67</v>
      </c>
    </row>
    <row r="1058" spans="5:5" x14ac:dyDescent="0.25">
      <c r="E1058" s="3">
        <v>49</v>
      </c>
    </row>
    <row r="1059" spans="5:5" x14ac:dyDescent="0.25">
      <c r="E1059" s="3">
        <v>84</v>
      </c>
    </row>
    <row r="1060" spans="5:5" x14ac:dyDescent="0.25">
      <c r="E1060" s="3">
        <v>75</v>
      </c>
    </row>
    <row r="1061" spans="5:5" x14ac:dyDescent="0.25">
      <c r="E1061" s="3">
        <v>28</v>
      </c>
    </row>
    <row r="1062" spans="5:5" x14ac:dyDescent="0.25">
      <c r="E1062" s="3">
        <v>75</v>
      </c>
    </row>
    <row r="1063" spans="5:5" x14ac:dyDescent="0.25">
      <c r="E1063" s="3">
        <v>25</v>
      </c>
    </row>
    <row r="1064" spans="5:5" x14ac:dyDescent="0.25">
      <c r="E1064" s="3">
        <v>73</v>
      </c>
    </row>
    <row r="1065" spans="5:5" x14ac:dyDescent="0.25">
      <c r="E1065" s="3">
        <v>3</v>
      </c>
    </row>
    <row r="1066" spans="5:5" x14ac:dyDescent="0.25">
      <c r="E1066" s="3">
        <v>80</v>
      </c>
    </row>
    <row r="1067" spans="5:5" x14ac:dyDescent="0.25">
      <c r="E1067" s="3">
        <v>73</v>
      </c>
    </row>
    <row r="1068" spans="5:5" x14ac:dyDescent="0.25">
      <c r="E1068" s="3">
        <v>49</v>
      </c>
    </row>
    <row r="1069" spans="5:5" x14ac:dyDescent="0.25">
      <c r="E1069" s="3">
        <v>77</v>
      </c>
    </row>
    <row r="1070" spans="5:5" x14ac:dyDescent="0.25">
      <c r="E1070" s="3">
        <v>0</v>
      </c>
    </row>
    <row r="1071" spans="5:5" x14ac:dyDescent="0.25">
      <c r="E1071" s="3">
        <v>67</v>
      </c>
    </row>
    <row r="1072" spans="5:5" x14ac:dyDescent="0.25">
      <c r="E1072" s="3">
        <v>80</v>
      </c>
    </row>
    <row r="1073" spans="5:5" x14ac:dyDescent="0.25">
      <c r="E1073" s="3">
        <v>42</v>
      </c>
    </row>
    <row r="1074" spans="5:5" x14ac:dyDescent="0.25">
      <c r="E1074" s="3">
        <v>79</v>
      </c>
    </row>
    <row r="1075" spans="5:5" x14ac:dyDescent="0.25">
      <c r="E1075" s="3">
        <v>46</v>
      </c>
    </row>
    <row r="1076" spans="5:5" x14ac:dyDescent="0.25">
      <c r="E1076" s="3">
        <v>65</v>
      </c>
    </row>
    <row r="1077" spans="5:5" x14ac:dyDescent="0.25">
      <c r="E1077" s="3">
        <v>77</v>
      </c>
    </row>
    <row r="1078" spans="5:5" x14ac:dyDescent="0.25">
      <c r="E1078" s="3">
        <v>84</v>
      </c>
    </row>
    <row r="1079" spans="5:5" x14ac:dyDescent="0.25">
      <c r="E1079" s="3">
        <v>73</v>
      </c>
    </row>
    <row r="1080" spans="5:5" x14ac:dyDescent="0.25">
      <c r="E1080" s="3">
        <v>66</v>
      </c>
    </row>
    <row r="1081" spans="5:5" x14ac:dyDescent="0.25">
      <c r="E1081" s="3">
        <v>66</v>
      </c>
    </row>
    <row r="1082" spans="5:5" x14ac:dyDescent="0.25">
      <c r="E1082" s="3">
        <v>92</v>
      </c>
    </row>
    <row r="1083" spans="5:5" x14ac:dyDescent="0.25">
      <c r="E1083" s="3">
        <v>80</v>
      </c>
    </row>
    <row r="1084" spans="5:5" x14ac:dyDescent="0.25">
      <c r="E1084" s="3">
        <v>77</v>
      </c>
    </row>
    <row r="1085" spans="5:5" x14ac:dyDescent="0.25">
      <c r="E1085" s="3">
        <v>41</v>
      </c>
    </row>
    <row r="1086" spans="5:5" x14ac:dyDescent="0.25">
      <c r="E1086" s="3">
        <v>59</v>
      </c>
    </row>
    <row r="1087" spans="5:5" x14ac:dyDescent="0.25">
      <c r="E1087" s="3">
        <v>68</v>
      </c>
    </row>
    <row r="1088" spans="5:5" x14ac:dyDescent="0.25">
      <c r="E1088" s="3">
        <v>69</v>
      </c>
    </row>
    <row r="1089" spans="5:5" x14ac:dyDescent="0.25">
      <c r="E1089" s="3">
        <v>75</v>
      </c>
    </row>
    <row r="1090" spans="5:5" x14ac:dyDescent="0.25">
      <c r="E1090" s="3">
        <v>72</v>
      </c>
    </row>
    <row r="1091" spans="5:5" x14ac:dyDescent="0.25">
      <c r="E1091" s="3">
        <v>77</v>
      </c>
    </row>
    <row r="1092" spans="5:5" x14ac:dyDescent="0.25">
      <c r="E1092" s="3">
        <v>63</v>
      </c>
    </row>
    <row r="1093" spans="5:5" x14ac:dyDescent="0.25">
      <c r="E1093" s="3">
        <v>67</v>
      </c>
    </row>
    <row r="1094" spans="5:5" x14ac:dyDescent="0.25">
      <c r="E1094" s="3">
        <v>45</v>
      </c>
    </row>
    <row r="1095" spans="5:5" x14ac:dyDescent="0.25">
      <c r="E1095" s="3">
        <v>28</v>
      </c>
    </row>
    <row r="1096" spans="5:5" x14ac:dyDescent="0.25">
      <c r="E1096" s="3">
        <v>82</v>
      </c>
    </row>
    <row r="1097" spans="5:5" x14ac:dyDescent="0.25">
      <c r="E1097" s="3">
        <v>59</v>
      </c>
    </row>
    <row r="1098" spans="5:5" x14ac:dyDescent="0.25">
      <c r="E1098" s="3">
        <v>68</v>
      </c>
    </row>
    <row r="1099" spans="5:5" x14ac:dyDescent="0.25">
      <c r="E1099" s="3">
        <v>52</v>
      </c>
    </row>
    <row r="1100" spans="5:5" x14ac:dyDescent="0.25">
      <c r="E1100" s="3">
        <v>13</v>
      </c>
    </row>
    <row r="1101" spans="5:5" x14ac:dyDescent="0.25">
      <c r="E1101" s="3">
        <v>66</v>
      </c>
    </row>
    <row r="1102" spans="5:5" x14ac:dyDescent="0.25">
      <c r="E1102" s="3">
        <v>74</v>
      </c>
    </row>
    <row r="1103" spans="5:5" x14ac:dyDescent="0.25">
      <c r="E1103" s="3">
        <v>45</v>
      </c>
    </row>
    <row r="1104" spans="5:5" x14ac:dyDescent="0.25">
      <c r="E1104" s="3">
        <v>66</v>
      </c>
    </row>
    <row r="1105" spans="5:5" x14ac:dyDescent="0.25">
      <c r="E1105" s="3">
        <v>62</v>
      </c>
    </row>
    <row r="1106" spans="5:5" x14ac:dyDescent="0.25">
      <c r="E1106" s="3">
        <v>76</v>
      </c>
    </row>
    <row r="1107" spans="5:5" x14ac:dyDescent="0.25">
      <c r="E1107" s="3">
        <v>72</v>
      </c>
    </row>
    <row r="1108" spans="5:5" x14ac:dyDescent="0.25">
      <c r="E1108" s="3">
        <v>79</v>
      </c>
    </row>
    <row r="1109" spans="5:5" x14ac:dyDescent="0.25">
      <c r="E1109" s="3">
        <v>54</v>
      </c>
    </row>
    <row r="1110" spans="5:5" x14ac:dyDescent="0.25">
      <c r="E1110" s="3">
        <v>49</v>
      </c>
    </row>
    <row r="1111" spans="5:5" x14ac:dyDescent="0.25">
      <c r="E1111" s="3">
        <v>64</v>
      </c>
    </row>
    <row r="1112" spans="5:5" x14ac:dyDescent="0.25">
      <c r="E1112" s="3">
        <v>76</v>
      </c>
    </row>
    <row r="1113" spans="5:5" x14ac:dyDescent="0.25">
      <c r="E1113" s="3">
        <v>6</v>
      </c>
    </row>
    <row r="1114" spans="5:5" x14ac:dyDescent="0.25">
      <c r="E1114" s="3">
        <v>13</v>
      </c>
    </row>
    <row r="1115" spans="5:5" x14ac:dyDescent="0.25">
      <c r="E1115" s="3">
        <v>80</v>
      </c>
    </row>
    <row r="1116" spans="5:5" x14ac:dyDescent="0.25">
      <c r="E1116" s="3">
        <v>48</v>
      </c>
    </row>
    <row r="1117" spans="5:5" x14ac:dyDescent="0.25">
      <c r="E1117" s="3">
        <v>74</v>
      </c>
    </row>
    <row r="1118" spans="5:5" x14ac:dyDescent="0.25">
      <c r="E1118" s="3">
        <v>72</v>
      </c>
    </row>
    <row r="1119" spans="5:5" x14ac:dyDescent="0.25">
      <c r="E1119" s="3">
        <v>21</v>
      </c>
    </row>
    <row r="1120" spans="5:5" x14ac:dyDescent="0.25">
      <c r="E1120" s="3">
        <v>74</v>
      </c>
    </row>
    <row r="1121" spans="5:5" x14ac:dyDescent="0.25">
      <c r="E1121" s="3">
        <v>67</v>
      </c>
    </row>
    <row r="1122" spans="5:5" x14ac:dyDescent="0.25">
      <c r="E1122" s="3">
        <v>74</v>
      </c>
    </row>
    <row r="1123" spans="5:5" x14ac:dyDescent="0.25">
      <c r="E1123" s="3">
        <v>60</v>
      </c>
    </row>
    <row r="1124" spans="5:5" x14ac:dyDescent="0.25">
      <c r="E1124" s="3">
        <v>77</v>
      </c>
    </row>
    <row r="1125" spans="5:5" x14ac:dyDescent="0.25">
      <c r="E1125" s="3">
        <v>80</v>
      </c>
    </row>
    <row r="1126" spans="5:5" x14ac:dyDescent="0.25">
      <c r="E1126" s="3">
        <v>72</v>
      </c>
    </row>
    <row r="1127" spans="5:5" x14ac:dyDescent="0.25">
      <c r="E1127" s="3">
        <v>83</v>
      </c>
    </row>
    <row r="1128" spans="5:5" x14ac:dyDescent="0.25">
      <c r="E1128" s="3">
        <v>65</v>
      </c>
    </row>
    <row r="1129" spans="5:5" x14ac:dyDescent="0.25">
      <c r="E1129" s="3">
        <v>79</v>
      </c>
    </row>
    <row r="1130" spans="5:5" x14ac:dyDescent="0.25">
      <c r="E1130" s="3">
        <v>75</v>
      </c>
    </row>
    <row r="1131" spans="5:5" x14ac:dyDescent="0.25">
      <c r="E1131" s="3">
        <v>36</v>
      </c>
    </row>
    <row r="1132" spans="5:5" x14ac:dyDescent="0.25">
      <c r="E1132" s="3">
        <v>53</v>
      </c>
    </row>
    <row r="1133" spans="5:5" x14ac:dyDescent="0.25">
      <c r="E1133" s="3">
        <v>74</v>
      </c>
    </row>
    <row r="1134" spans="5:5" x14ac:dyDescent="0.25">
      <c r="E1134" s="3">
        <v>38</v>
      </c>
    </row>
    <row r="1135" spans="5:5" x14ac:dyDescent="0.25">
      <c r="E1135" s="3">
        <v>74</v>
      </c>
    </row>
    <row r="1136" spans="5:5" x14ac:dyDescent="0.25">
      <c r="E1136" s="3">
        <v>70</v>
      </c>
    </row>
    <row r="1137" spans="5:5" x14ac:dyDescent="0.25">
      <c r="E1137" s="3">
        <v>85</v>
      </c>
    </row>
    <row r="1138" spans="5:5" x14ac:dyDescent="0.25">
      <c r="E1138" s="3">
        <v>81</v>
      </c>
    </row>
    <row r="1139" spans="5:5" x14ac:dyDescent="0.25">
      <c r="E1139" s="3">
        <v>45</v>
      </c>
    </row>
    <row r="1140" spans="5:5" x14ac:dyDescent="0.25">
      <c r="E1140" s="3">
        <v>58</v>
      </c>
    </row>
    <row r="1141" spans="5:5" x14ac:dyDescent="0.25">
      <c r="E1141" s="3">
        <v>80</v>
      </c>
    </row>
    <row r="1142" spans="5:5" x14ac:dyDescent="0.25">
      <c r="E1142" s="3">
        <v>77</v>
      </c>
    </row>
    <row r="1143" spans="5:5" x14ac:dyDescent="0.25">
      <c r="E1143" s="3">
        <v>71</v>
      </c>
    </row>
    <row r="1144" spans="5:5" x14ac:dyDescent="0.25">
      <c r="E1144" s="3">
        <v>68</v>
      </c>
    </row>
    <row r="1145" spans="5:5" x14ac:dyDescent="0.25">
      <c r="E1145" s="3">
        <v>40</v>
      </c>
    </row>
    <row r="1146" spans="5:5" x14ac:dyDescent="0.25">
      <c r="E1146" s="3">
        <v>77</v>
      </c>
    </row>
    <row r="1147" spans="5:5" x14ac:dyDescent="0.25">
      <c r="E1147" s="3">
        <v>76</v>
      </c>
    </row>
    <row r="1148" spans="5:5" x14ac:dyDescent="0.25">
      <c r="E1148" s="3">
        <v>20</v>
      </c>
    </row>
    <row r="1149" spans="5:5" x14ac:dyDescent="0.25">
      <c r="E1149" s="3">
        <v>69</v>
      </c>
    </row>
    <row r="1150" spans="5:5" x14ac:dyDescent="0.25">
      <c r="E1150" s="3">
        <v>62</v>
      </c>
    </row>
    <row r="1151" spans="5:5" x14ac:dyDescent="0.25">
      <c r="E1151" s="3">
        <v>40</v>
      </c>
    </row>
    <row r="1152" spans="5:5" x14ac:dyDescent="0.25">
      <c r="E1152" s="3">
        <v>49</v>
      </c>
    </row>
    <row r="1153" spans="5:5" x14ac:dyDescent="0.25">
      <c r="E1153" s="3">
        <v>77</v>
      </c>
    </row>
    <row r="1154" spans="5:5" x14ac:dyDescent="0.25">
      <c r="E1154" s="3">
        <v>4</v>
      </c>
    </row>
    <row r="1155" spans="5:5" x14ac:dyDescent="0.25">
      <c r="E1155" s="3">
        <v>8</v>
      </c>
    </row>
    <row r="1156" spans="5:5" x14ac:dyDescent="0.25">
      <c r="E1156" s="3">
        <v>57</v>
      </c>
    </row>
    <row r="1157" spans="5:5" x14ac:dyDescent="0.25">
      <c r="E1157" s="3">
        <v>43</v>
      </c>
    </row>
    <row r="1158" spans="5:5" x14ac:dyDescent="0.25">
      <c r="E1158" s="3">
        <v>85</v>
      </c>
    </row>
    <row r="1159" spans="5:5" x14ac:dyDescent="0.25">
      <c r="E1159" s="3">
        <v>69</v>
      </c>
    </row>
    <row r="1160" spans="5:5" x14ac:dyDescent="0.25">
      <c r="E1160" s="3">
        <v>44</v>
      </c>
    </row>
    <row r="1161" spans="5:5" x14ac:dyDescent="0.25">
      <c r="E1161" s="3">
        <v>74</v>
      </c>
    </row>
    <row r="1162" spans="5:5" x14ac:dyDescent="0.25">
      <c r="E1162" s="3">
        <v>43</v>
      </c>
    </row>
    <row r="1163" spans="5:5" x14ac:dyDescent="0.25">
      <c r="E1163" s="3">
        <v>50</v>
      </c>
    </row>
    <row r="1164" spans="5:5" x14ac:dyDescent="0.25">
      <c r="E1164" s="3">
        <v>69</v>
      </c>
    </row>
    <row r="1165" spans="5:5" x14ac:dyDescent="0.25">
      <c r="E1165" s="3">
        <v>59</v>
      </c>
    </row>
    <row r="1166" spans="5:5" x14ac:dyDescent="0.25">
      <c r="E1166" s="3">
        <v>32</v>
      </c>
    </row>
    <row r="1167" spans="5:5" x14ac:dyDescent="0.25">
      <c r="E1167" s="3">
        <v>74</v>
      </c>
    </row>
    <row r="1168" spans="5:5" x14ac:dyDescent="0.25">
      <c r="E1168" s="3">
        <v>71</v>
      </c>
    </row>
    <row r="1169" spans="5:5" x14ac:dyDescent="0.25">
      <c r="E1169" s="3">
        <v>73</v>
      </c>
    </row>
    <row r="1170" spans="5:5" x14ac:dyDescent="0.25">
      <c r="E1170" s="3">
        <v>68</v>
      </c>
    </row>
    <row r="1171" spans="5:5" x14ac:dyDescent="0.25">
      <c r="E1171" s="3">
        <v>64</v>
      </c>
    </row>
    <row r="1172" spans="5:5" x14ac:dyDescent="0.25">
      <c r="E1172" s="3">
        <v>67</v>
      </c>
    </row>
    <row r="1173" spans="5:5" x14ac:dyDescent="0.25">
      <c r="E1173" s="3">
        <v>69</v>
      </c>
    </row>
    <row r="1174" spans="5:5" x14ac:dyDescent="0.25">
      <c r="E1174" s="3">
        <v>100</v>
      </c>
    </row>
    <row r="1175" spans="5:5" x14ac:dyDescent="0.25">
      <c r="E1175" s="3">
        <v>70</v>
      </c>
    </row>
    <row r="1176" spans="5:5" x14ac:dyDescent="0.25">
      <c r="E1176" s="3">
        <v>40</v>
      </c>
    </row>
    <row r="1177" spans="5:5" x14ac:dyDescent="0.25">
      <c r="E1177" s="3">
        <v>96</v>
      </c>
    </row>
    <row r="1178" spans="5:5" x14ac:dyDescent="0.25">
      <c r="E1178" s="3">
        <v>83</v>
      </c>
    </row>
    <row r="1179" spans="5:5" x14ac:dyDescent="0.25">
      <c r="E1179" s="3">
        <v>74</v>
      </c>
    </row>
    <row r="1180" spans="5:5" x14ac:dyDescent="0.25">
      <c r="E1180" s="3">
        <v>90</v>
      </c>
    </row>
    <row r="1181" spans="5:5" x14ac:dyDescent="0.25">
      <c r="E1181" s="3">
        <v>100</v>
      </c>
    </row>
    <row r="1182" spans="5:5" x14ac:dyDescent="0.25">
      <c r="E1182" s="3">
        <v>67</v>
      </c>
    </row>
    <row r="1183" spans="5:5" x14ac:dyDescent="0.25">
      <c r="E1183" s="3">
        <v>59</v>
      </c>
    </row>
    <row r="1184" spans="5:5" x14ac:dyDescent="0.25">
      <c r="E1184" s="3">
        <v>67</v>
      </c>
    </row>
    <row r="1185" spans="5:5" x14ac:dyDescent="0.25">
      <c r="E1185" s="3">
        <v>32</v>
      </c>
    </row>
    <row r="1186" spans="5:5" x14ac:dyDescent="0.25">
      <c r="E1186" s="3">
        <v>30</v>
      </c>
    </row>
    <row r="1187" spans="5:5" x14ac:dyDescent="0.25">
      <c r="E1187" s="3">
        <v>26</v>
      </c>
    </row>
    <row r="1188" spans="5:5" x14ac:dyDescent="0.25">
      <c r="E1188" s="3">
        <v>99</v>
      </c>
    </row>
    <row r="1189" spans="5:5" x14ac:dyDescent="0.25">
      <c r="E1189" s="3">
        <v>65</v>
      </c>
    </row>
    <row r="1190" spans="5:5" x14ac:dyDescent="0.25">
      <c r="E1190" s="3">
        <v>64</v>
      </c>
    </row>
    <row r="1191" spans="5:5" x14ac:dyDescent="0.25">
      <c r="E1191" s="3">
        <v>30</v>
      </c>
    </row>
    <row r="1192" spans="5:5" x14ac:dyDescent="0.25">
      <c r="E1192" s="3">
        <v>78</v>
      </c>
    </row>
    <row r="1193" spans="5:5" x14ac:dyDescent="0.25">
      <c r="E1193" s="3">
        <v>34</v>
      </c>
    </row>
    <row r="1194" spans="5:5" x14ac:dyDescent="0.25">
      <c r="E1194" s="3">
        <v>32</v>
      </c>
    </row>
    <row r="1195" spans="5:5" x14ac:dyDescent="0.25">
      <c r="E1195" s="3">
        <v>43</v>
      </c>
    </row>
    <row r="1196" spans="5:5" x14ac:dyDescent="0.25">
      <c r="E1196" s="3">
        <v>72</v>
      </c>
    </row>
    <row r="1197" spans="5:5" x14ac:dyDescent="0.25">
      <c r="E1197" s="3">
        <v>31</v>
      </c>
    </row>
    <row r="1198" spans="5:5" x14ac:dyDescent="0.25">
      <c r="E1198" s="3">
        <v>73</v>
      </c>
    </row>
    <row r="1199" spans="5:5" x14ac:dyDescent="0.25">
      <c r="E1199" s="3">
        <v>74</v>
      </c>
    </row>
    <row r="1200" spans="5:5" x14ac:dyDescent="0.25">
      <c r="E1200" s="3">
        <v>72</v>
      </c>
    </row>
    <row r="1201" spans="5:5" x14ac:dyDescent="0.25">
      <c r="E1201" s="3">
        <v>45</v>
      </c>
    </row>
    <row r="1202" spans="5:5" x14ac:dyDescent="0.25">
      <c r="E1202" s="3">
        <v>70</v>
      </c>
    </row>
    <row r="1203" spans="5:5" x14ac:dyDescent="0.25">
      <c r="E1203" s="3">
        <v>72</v>
      </c>
    </row>
    <row r="1204" spans="5:5" x14ac:dyDescent="0.25">
      <c r="E1204" s="3">
        <v>69</v>
      </c>
    </row>
    <row r="1205" spans="5:5" x14ac:dyDescent="0.25">
      <c r="E1205" s="3">
        <v>73</v>
      </c>
    </row>
    <row r="1206" spans="5:5" x14ac:dyDescent="0.25">
      <c r="E1206" s="3">
        <v>31</v>
      </c>
    </row>
    <row r="1207" spans="5:5" x14ac:dyDescent="0.25">
      <c r="E1207" s="3">
        <v>61</v>
      </c>
    </row>
    <row r="1208" spans="5:5" x14ac:dyDescent="0.25">
      <c r="E1208" s="3">
        <v>84</v>
      </c>
    </row>
    <row r="1209" spans="5:5" x14ac:dyDescent="0.25">
      <c r="E1209" s="3">
        <v>72</v>
      </c>
    </row>
    <row r="1210" spans="5:5" x14ac:dyDescent="0.25">
      <c r="E1210" s="3">
        <v>73</v>
      </c>
    </row>
    <row r="1211" spans="5:5" x14ac:dyDescent="0.25">
      <c r="E1211" s="3">
        <v>61</v>
      </c>
    </row>
    <row r="1212" spans="5:5" x14ac:dyDescent="0.25">
      <c r="E1212" s="3">
        <v>74</v>
      </c>
    </row>
    <row r="1213" spans="5:5" x14ac:dyDescent="0.25">
      <c r="E1213" s="3">
        <v>40</v>
      </c>
    </row>
    <row r="1214" spans="5:5" x14ac:dyDescent="0.25">
      <c r="E1214" s="3">
        <v>71</v>
      </c>
    </row>
    <row r="1215" spans="5:5" x14ac:dyDescent="0.25">
      <c r="E1215" s="3">
        <v>49</v>
      </c>
    </row>
    <row r="1216" spans="5:5" x14ac:dyDescent="0.25">
      <c r="E1216" s="3">
        <v>70</v>
      </c>
    </row>
    <row r="1217" spans="5:5" x14ac:dyDescent="0.25">
      <c r="E1217" s="3">
        <v>76</v>
      </c>
    </row>
    <row r="1218" spans="5:5" x14ac:dyDescent="0.25">
      <c r="E1218" s="3">
        <v>6</v>
      </c>
    </row>
    <row r="1219" spans="5:5" x14ac:dyDescent="0.25">
      <c r="E1219" s="3">
        <v>73</v>
      </c>
    </row>
    <row r="1220" spans="5:5" x14ac:dyDescent="0.25">
      <c r="E1220" s="3">
        <v>72</v>
      </c>
    </row>
    <row r="1221" spans="5:5" x14ac:dyDescent="0.25">
      <c r="E1221" s="3">
        <v>62</v>
      </c>
    </row>
    <row r="1222" spans="5:5" x14ac:dyDescent="0.25">
      <c r="E1222" s="3">
        <v>81</v>
      </c>
    </row>
    <row r="1223" spans="5:5" x14ac:dyDescent="0.25">
      <c r="E1223" s="3">
        <v>45</v>
      </c>
    </row>
    <row r="1224" spans="5:5" x14ac:dyDescent="0.25">
      <c r="E1224" s="3">
        <v>82</v>
      </c>
    </row>
    <row r="1225" spans="5:5" x14ac:dyDescent="0.25">
      <c r="E1225" s="3">
        <v>40</v>
      </c>
    </row>
    <row r="1226" spans="5:5" x14ac:dyDescent="0.25">
      <c r="E1226" s="3">
        <v>40</v>
      </c>
    </row>
    <row r="1227" spans="5:5" x14ac:dyDescent="0.25">
      <c r="E1227" s="3">
        <v>70</v>
      </c>
    </row>
    <row r="1228" spans="5:5" x14ac:dyDescent="0.25">
      <c r="E1228" s="3">
        <v>39</v>
      </c>
    </row>
    <row r="1229" spans="5:5" x14ac:dyDescent="0.25">
      <c r="E1229" s="3">
        <v>48</v>
      </c>
    </row>
    <row r="1230" spans="5:5" x14ac:dyDescent="0.25">
      <c r="E1230" s="3">
        <v>67</v>
      </c>
    </row>
    <row r="1231" spans="5:5" x14ac:dyDescent="0.25">
      <c r="E1231" s="3">
        <v>70</v>
      </c>
    </row>
    <row r="1232" spans="5:5" x14ac:dyDescent="0.25">
      <c r="E1232" s="3">
        <v>62</v>
      </c>
    </row>
    <row r="1233" spans="5:5" x14ac:dyDescent="0.25">
      <c r="E1233" s="3">
        <v>53</v>
      </c>
    </row>
    <row r="1234" spans="5:5" x14ac:dyDescent="0.25">
      <c r="E1234" s="3">
        <v>96</v>
      </c>
    </row>
    <row r="1235" spans="5:5" x14ac:dyDescent="0.25">
      <c r="E1235" s="3">
        <v>37</v>
      </c>
    </row>
    <row r="1236" spans="5:5" x14ac:dyDescent="0.25">
      <c r="E1236" s="3">
        <v>63</v>
      </c>
    </row>
    <row r="1237" spans="5:5" x14ac:dyDescent="0.25">
      <c r="E1237" s="3">
        <v>75</v>
      </c>
    </row>
    <row r="1238" spans="5:5" x14ac:dyDescent="0.25">
      <c r="E1238" s="3">
        <v>35</v>
      </c>
    </row>
    <row r="1239" spans="5:5" x14ac:dyDescent="0.25">
      <c r="E1239" s="3">
        <v>69</v>
      </c>
    </row>
    <row r="1240" spans="5:5" x14ac:dyDescent="0.25">
      <c r="E1240" s="3">
        <v>46</v>
      </c>
    </row>
    <row r="1241" spans="5:5" x14ac:dyDescent="0.25">
      <c r="E1241" s="3">
        <v>71</v>
      </c>
    </row>
    <row r="1242" spans="5:5" x14ac:dyDescent="0.25">
      <c r="E1242" s="3">
        <v>59</v>
      </c>
    </row>
    <row r="1243" spans="5:5" x14ac:dyDescent="0.25">
      <c r="E1243" s="3">
        <v>9</v>
      </c>
    </row>
    <row r="1244" spans="5:5" x14ac:dyDescent="0.25">
      <c r="E1244" s="3">
        <v>60</v>
      </c>
    </row>
    <row r="1245" spans="5:5" x14ac:dyDescent="0.25">
      <c r="E1245" s="3">
        <v>4</v>
      </c>
    </row>
    <row r="1246" spans="5:5" x14ac:dyDescent="0.25">
      <c r="E1246" s="3">
        <v>84</v>
      </c>
    </row>
    <row r="1247" spans="5:5" x14ac:dyDescent="0.25">
      <c r="E1247" s="3">
        <v>65</v>
      </c>
    </row>
    <row r="1248" spans="5:5" x14ac:dyDescent="0.25">
      <c r="E1248" s="3">
        <v>34</v>
      </c>
    </row>
    <row r="1249" spans="5:5" x14ac:dyDescent="0.25">
      <c r="E1249" s="3">
        <v>63</v>
      </c>
    </row>
    <row r="1250" spans="5:5" x14ac:dyDescent="0.25">
      <c r="E1250" s="3">
        <v>71</v>
      </c>
    </row>
    <row r="1251" spans="5:5" x14ac:dyDescent="0.25">
      <c r="E1251" s="3">
        <v>78</v>
      </c>
    </row>
    <row r="1252" spans="5:5" x14ac:dyDescent="0.25">
      <c r="E1252" s="3">
        <v>95</v>
      </c>
    </row>
    <row r="1253" spans="5:5" x14ac:dyDescent="0.25">
      <c r="E1253" s="3">
        <v>65</v>
      </c>
    </row>
    <row r="1254" spans="5:5" x14ac:dyDescent="0.25">
      <c r="E1254" s="3">
        <v>80</v>
      </c>
    </row>
    <row r="1255" spans="5:5" x14ac:dyDescent="0.25">
      <c r="E1255" s="3">
        <v>69</v>
      </c>
    </row>
    <row r="1256" spans="5:5" x14ac:dyDescent="0.25">
      <c r="E1256" s="3">
        <v>78</v>
      </c>
    </row>
    <row r="1257" spans="5:5" x14ac:dyDescent="0.25">
      <c r="E1257" s="3">
        <v>52</v>
      </c>
    </row>
    <row r="1258" spans="5:5" x14ac:dyDescent="0.25">
      <c r="E1258" s="3">
        <v>81</v>
      </c>
    </row>
    <row r="1259" spans="5:5" x14ac:dyDescent="0.25">
      <c r="E1259" s="3">
        <v>69</v>
      </c>
    </row>
    <row r="1260" spans="5:5" x14ac:dyDescent="0.25">
      <c r="E1260" s="3">
        <v>38</v>
      </c>
    </row>
    <row r="1261" spans="5:5" x14ac:dyDescent="0.25">
      <c r="E1261" s="3">
        <v>23</v>
      </c>
    </row>
    <row r="1262" spans="5:5" x14ac:dyDescent="0.25">
      <c r="E1262" s="3">
        <v>71</v>
      </c>
    </row>
    <row r="1263" spans="5:5" x14ac:dyDescent="0.25">
      <c r="E1263" s="3">
        <v>88</v>
      </c>
    </row>
    <row r="1264" spans="5:5" x14ac:dyDescent="0.25">
      <c r="E1264" s="3">
        <v>74</v>
      </c>
    </row>
    <row r="1265" spans="5:5" x14ac:dyDescent="0.25">
      <c r="E1265" s="3">
        <v>77</v>
      </c>
    </row>
    <row r="1266" spans="5:5" x14ac:dyDescent="0.25">
      <c r="E1266" s="3">
        <v>43</v>
      </c>
    </row>
    <row r="1267" spans="5:5" x14ac:dyDescent="0.25">
      <c r="E1267" s="3">
        <v>74</v>
      </c>
    </row>
    <row r="1268" spans="5:5" x14ac:dyDescent="0.25">
      <c r="E1268" s="3">
        <v>87</v>
      </c>
    </row>
    <row r="1269" spans="5:5" x14ac:dyDescent="0.25">
      <c r="E1269" s="3">
        <v>72</v>
      </c>
    </row>
    <row r="1270" spans="5:5" x14ac:dyDescent="0.25">
      <c r="E1270" s="3">
        <v>66</v>
      </c>
    </row>
    <row r="1271" spans="5:5" x14ac:dyDescent="0.25">
      <c r="E1271" s="3">
        <v>61</v>
      </c>
    </row>
    <row r="1272" spans="5:5" x14ac:dyDescent="0.25">
      <c r="E1272" s="3">
        <v>31</v>
      </c>
    </row>
    <row r="1273" spans="5:5" x14ac:dyDescent="0.25">
      <c r="E1273" s="3">
        <v>80</v>
      </c>
    </row>
    <row r="1274" spans="5:5" x14ac:dyDescent="0.25">
      <c r="E1274" s="3">
        <v>71</v>
      </c>
    </row>
    <row r="1275" spans="5:5" x14ac:dyDescent="0.25">
      <c r="E1275" s="3">
        <v>60</v>
      </c>
    </row>
    <row r="1276" spans="5:5" x14ac:dyDescent="0.25">
      <c r="E1276" s="3">
        <v>86</v>
      </c>
    </row>
    <row r="1277" spans="5:5" x14ac:dyDescent="0.25">
      <c r="E1277" s="3">
        <v>66</v>
      </c>
    </row>
    <row r="1278" spans="5:5" x14ac:dyDescent="0.25">
      <c r="E1278" s="3">
        <v>70</v>
      </c>
    </row>
    <row r="1279" spans="5:5" x14ac:dyDescent="0.25">
      <c r="E1279" s="3">
        <v>32</v>
      </c>
    </row>
    <row r="1280" spans="5:5" x14ac:dyDescent="0.25">
      <c r="E1280" s="3">
        <v>39</v>
      </c>
    </row>
    <row r="1281" spans="5:5" x14ac:dyDescent="0.25">
      <c r="E1281" s="3">
        <v>45</v>
      </c>
    </row>
    <row r="1282" spans="5:5" x14ac:dyDescent="0.25">
      <c r="E1282" s="3">
        <v>4</v>
      </c>
    </row>
    <row r="1283" spans="5:5" x14ac:dyDescent="0.25">
      <c r="E1283" s="3">
        <v>55</v>
      </c>
    </row>
    <row r="1284" spans="5:5" x14ac:dyDescent="0.25">
      <c r="E1284" s="3">
        <v>67</v>
      </c>
    </row>
    <row r="1285" spans="5:5" x14ac:dyDescent="0.25">
      <c r="E1285" s="3">
        <v>37</v>
      </c>
    </row>
    <row r="1286" spans="5:5" x14ac:dyDescent="0.25">
      <c r="E1286" s="3">
        <v>82</v>
      </c>
    </row>
    <row r="1287" spans="5:5" x14ac:dyDescent="0.25">
      <c r="E1287" s="3">
        <v>62</v>
      </c>
    </row>
    <row r="1288" spans="5:5" x14ac:dyDescent="0.25">
      <c r="E1288" s="3">
        <v>52</v>
      </c>
    </row>
    <row r="1289" spans="5:5" x14ac:dyDescent="0.25">
      <c r="E1289" s="3">
        <v>75</v>
      </c>
    </row>
    <row r="1290" spans="5:5" x14ac:dyDescent="0.25">
      <c r="E1290" s="3">
        <v>36</v>
      </c>
    </row>
    <row r="1291" spans="5:5" x14ac:dyDescent="0.25">
      <c r="E1291" s="3">
        <v>31</v>
      </c>
    </row>
    <row r="1292" spans="5:5" x14ac:dyDescent="0.25">
      <c r="E1292" s="3">
        <v>71</v>
      </c>
    </row>
    <row r="1293" spans="5:5" x14ac:dyDescent="0.25">
      <c r="E1293" s="3">
        <v>30</v>
      </c>
    </row>
    <row r="1294" spans="5:5" x14ac:dyDescent="0.25">
      <c r="E1294" s="3">
        <v>63</v>
      </c>
    </row>
    <row r="1295" spans="5:5" x14ac:dyDescent="0.25">
      <c r="E1295" s="3">
        <v>77</v>
      </c>
    </row>
    <row r="1296" spans="5:5" x14ac:dyDescent="0.25">
      <c r="E1296" s="3">
        <v>34</v>
      </c>
    </row>
    <row r="1297" spans="5:5" x14ac:dyDescent="0.25">
      <c r="E1297" s="3">
        <v>59</v>
      </c>
    </row>
    <row r="1298" spans="5:5" x14ac:dyDescent="0.25">
      <c r="E1298" s="3">
        <v>43</v>
      </c>
    </row>
    <row r="1299" spans="5:5" x14ac:dyDescent="0.25">
      <c r="E1299" s="3">
        <v>81</v>
      </c>
    </row>
    <row r="1300" spans="5:5" x14ac:dyDescent="0.25">
      <c r="E1300" s="3">
        <v>41</v>
      </c>
    </row>
    <row r="1301" spans="5:5" x14ac:dyDescent="0.25">
      <c r="E1301" s="3">
        <v>67</v>
      </c>
    </row>
    <row r="1302" spans="5:5" x14ac:dyDescent="0.25">
      <c r="E1302" s="3">
        <v>77</v>
      </c>
    </row>
    <row r="1303" spans="5:5" x14ac:dyDescent="0.25">
      <c r="E1303" s="3">
        <v>69</v>
      </c>
    </row>
    <row r="1304" spans="5:5" x14ac:dyDescent="0.25">
      <c r="E1304" s="3">
        <v>77</v>
      </c>
    </row>
    <row r="1305" spans="5:5" x14ac:dyDescent="0.25">
      <c r="E1305" s="3">
        <v>60</v>
      </c>
    </row>
    <row r="1306" spans="5:5" x14ac:dyDescent="0.25">
      <c r="E1306" s="3">
        <v>74</v>
      </c>
    </row>
    <row r="1307" spans="5:5" x14ac:dyDescent="0.25">
      <c r="E1307" s="3">
        <v>83</v>
      </c>
    </row>
    <row r="1308" spans="5:5" x14ac:dyDescent="0.25">
      <c r="E1308" s="3">
        <v>70</v>
      </c>
    </row>
    <row r="1309" spans="5:5" x14ac:dyDescent="0.25">
      <c r="E1309" s="3">
        <v>65</v>
      </c>
    </row>
    <row r="1310" spans="5:5" x14ac:dyDescent="0.25">
      <c r="E1310" s="3">
        <v>28</v>
      </c>
    </row>
    <row r="1311" spans="5:5" x14ac:dyDescent="0.25">
      <c r="E1311" s="3">
        <v>64</v>
      </c>
    </row>
    <row r="1312" spans="5:5" x14ac:dyDescent="0.25">
      <c r="E1312" s="3">
        <v>43</v>
      </c>
    </row>
    <row r="1313" spans="5:5" x14ac:dyDescent="0.25">
      <c r="E1313" s="3">
        <v>74</v>
      </c>
    </row>
    <row r="1314" spans="5:5" x14ac:dyDescent="0.25">
      <c r="E1314" s="3">
        <v>75</v>
      </c>
    </row>
    <row r="1315" spans="5:5" x14ac:dyDescent="0.25">
      <c r="E1315" s="3">
        <v>68</v>
      </c>
    </row>
    <row r="1316" spans="5:5" x14ac:dyDescent="0.25">
      <c r="E1316" s="3">
        <v>75</v>
      </c>
    </row>
    <row r="1317" spans="5:5" x14ac:dyDescent="0.25">
      <c r="E1317" s="3">
        <v>30</v>
      </c>
    </row>
    <row r="1318" spans="5:5" x14ac:dyDescent="0.25">
      <c r="E1318" s="3">
        <v>34</v>
      </c>
    </row>
    <row r="1319" spans="5:5" x14ac:dyDescent="0.25">
      <c r="E1319" s="3">
        <v>67</v>
      </c>
    </row>
    <row r="1320" spans="5:5" x14ac:dyDescent="0.25">
      <c r="E1320" s="3">
        <v>57</v>
      </c>
    </row>
    <row r="1321" spans="5:5" x14ac:dyDescent="0.25">
      <c r="E1321" s="3">
        <v>70</v>
      </c>
    </row>
    <row r="1322" spans="5:5" x14ac:dyDescent="0.25">
      <c r="E1322" s="3">
        <v>81</v>
      </c>
    </row>
    <row r="1323" spans="5:5" x14ac:dyDescent="0.25">
      <c r="E1323" s="3">
        <v>77</v>
      </c>
    </row>
    <row r="1324" spans="5:5" x14ac:dyDescent="0.25">
      <c r="E1324" s="3">
        <v>25</v>
      </c>
    </row>
    <row r="1325" spans="5:5" x14ac:dyDescent="0.25">
      <c r="E1325" s="3">
        <v>75</v>
      </c>
    </row>
    <row r="1326" spans="5:5" x14ac:dyDescent="0.25">
      <c r="E1326" s="3">
        <v>83</v>
      </c>
    </row>
    <row r="1327" spans="5:5" x14ac:dyDescent="0.25">
      <c r="E1327" s="3">
        <v>59</v>
      </c>
    </row>
    <row r="1328" spans="5:5" x14ac:dyDescent="0.25">
      <c r="E1328" s="3">
        <v>67</v>
      </c>
    </row>
    <row r="1329" spans="5:5" x14ac:dyDescent="0.25">
      <c r="E1329" s="3">
        <v>10</v>
      </c>
    </row>
    <row r="1330" spans="5:5" x14ac:dyDescent="0.25">
      <c r="E1330" s="3">
        <v>63</v>
      </c>
    </row>
    <row r="1331" spans="5:5" x14ac:dyDescent="0.25">
      <c r="E1331" s="3">
        <v>65</v>
      </c>
    </row>
    <row r="1332" spans="5:5" x14ac:dyDescent="0.25">
      <c r="E1332" s="3">
        <v>19</v>
      </c>
    </row>
    <row r="1333" spans="5:5" x14ac:dyDescent="0.25">
      <c r="E1333" s="3">
        <v>65</v>
      </c>
    </row>
    <row r="1334" spans="5:5" x14ac:dyDescent="0.25">
      <c r="E1334" s="3">
        <v>77</v>
      </c>
    </row>
    <row r="1335" spans="5:5" x14ac:dyDescent="0.25">
      <c r="E1335" s="3">
        <v>37</v>
      </c>
    </row>
    <row r="1336" spans="5:5" x14ac:dyDescent="0.25">
      <c r="E1336" s="3">
        <v>23</v>
      </c>
    </row>
    <row r="1337" spans="5:5" x14ac:dyDescent="0.25">
      <c r="E1337" s="3">
        <v>73</v>
      </c>
    </row>
    <row r="1338" spans="5:5" x14ac:dyDescent="0.25">
      <c r="E1338" s="3">
        <v>21</v>
      </c>
    </row>
    <row r="1339" spans="5:5" x14ac:dyDescent="0.25">
      <c r="E1339" s="3">
        <v>53</v>
      </c>
    </row>
    <row r="1340" spans="5:5" x14ac:dyDescent="0.25">
      <c r="E1340" s="3">
        <v>68</v>
      </c>
    </row>
    <row r="1341" spans="5:5" x14ac:dyDescent="0.25">
      <c r="E1341" s="3">
        <v>79</v>
      </c>
    </row>
    <row r="1342" spans="5:5" x14ac:dyDescent="0.25">
      <c r="E1342" s="3">
        <v>78</v>
      </c>
    </row>
    <row r="1343" spans="5:5" x14ac:dyDescent="0.25">
      <c r="E1343" s="3">
        <v>33</v>
      </c>
    </row>
    <row r="1344" spans="5:5" x14ac:dyDescent="0.25">
      <c r="E1344" s="3">
        <v>21</v>
      </c>
    </row>
    <row r="1345" spans="5:5" x14ac:dyDescent="0.25">
      <c r="E1345" s="3">
        <v>15</v>
      </c>
    </row>
    <row r="1346" spans="5:5" x14ac:dyDescent="0.25">
      <c r="E1346" s="3">
        <v>49</v>
      </c>
    </row>
    <row r="1347" spans="5:5" x14ac:dyDescent="0.25">
      <c r="E1347" s="3">
        <v>26</v>
      </c>
    </row>
    <row r="1348" spans="5:5" x14ac:dyDescent="0.25">
      <c r="E1348" s="3">
        <v>83</v>
      </c>
    </row>
    <row r="1349" spans="5:5" x14ac:dyDescent="0.25">
      <c r="E1349" s="3">
        <v>4</v>
      </c>
    </row>
    <row r="1350" spans="5:5" x14ac:dyDescent="0.25">
      <c r="E1350" s="3">
        <v>17</v>
      </c>
    </row>
    <row r="1351" spans="5:5" x14ac:dyDescent="0.25">
      <c r="E1351" s="3">
        <v>63</v>
      </c>
    </row>
    <row r="1352" spans="5:5" x14ac:dyDescent="0.25">
      <c r="E1352" s="3">
        <v>68</v>
      </c>
    </row>
    <row r="1353" spans="5:5" x14ac:dyDescent="0.25">
      <c r="E1353" s="3">
        <v>10</v>
      </c>
    </row>
    <row r="1354" spans="5:5" x14ac:dyDescent="0.25">
      <c r="E1354" s="3">
        <v>64</v>
      </c>
    </row>
    <row r="1355" spans="5:5" x14ac:dyDescent="0.25">
      <c r="E1355" s="3">
        <v>80</v>
      </c>
    </row>
    <row r="1356" spans="5:5" x14ac:dyDescent="0.25">
      <c r="E1356" s="3">
        <v>61</v>
      </c>
    </row>
    <row r="1357" spans="5:5" x14ac:dyDescent="0.25">
      <c r="E1357" s="3">
        <v>50</v>
      </c>
    </row>
    <row r="1358" spans="5:5" x14ac:dyDescent="0.25">
      <c r="E1358" s="3">
        <v>69</v>
      </c>
    </row>
    <row r="1359" spans="5:5" x14ac:dyDescent="0.25">
      <c r="E1359" s="3">
        <v>62</v>
      </c>
    </row>
    <row r="1360" spans="5:5" x14ac:dyDescent="0.25">
      <c r="E1360" s="3">
        <v>30</v>
      </c>
    </row>
    <row r="1361" spans="5:5" x14ac:dyDescent="0.25">
      <c r="E1361" s="3">
        <v>71</v>
      </c>
    </row>
    <row r="1362" spans="5:5" x14ac:dyDescent="0.25">
      <c r="E1362" s="3">
        <v>19</v>
      </c>
    </row>
    <row r="1363" spans="5:5" x14ac:dyDescent="0.25">
      <c r="E1363" s="3">
        <v>48</v>
      </c>
    </row>
    <row r="1364" spans="5:5" x14ac:dyDescent="0.25">
      <c r="E1364" s="3">
        <v>93</v>
      </c>
    </row>
    <row r="1365" spans="5:5" x14ac:dyDescent="0.25">
      <c r="E1365" s="3">
        <v>77</v>
      </c>
    </row>
    <row r="1366" spans="5:5" x14ac:dyDescent="0.25">
      <c r="E1366" s="3">
        <v>86</v>
      </c>
    </row>
    <row r="1367" spans="5:5" x14ac:dyDescent="0.25">
      <c r="E1367" s="3">
        <v>50</v>
      </c>
    </row>
    <row r="1368" spans="5:5" x14ac:dyDescent="0.25">
      <c r="E1368" s="3">
        <v>76</v>
      </c>
    </row>
    <row r="1369" spans="5:5" x14ac:dyDescent="0.25">
      <c r="E1369" s="3">
        <v>40</v>
      </c>
    </row>
    <row r="1370" spans="5:5" x14ac:dyDescent="0.25">
      <c r="E1370" s="3">
        <v>59</v>
      </c>
    </row>
    <row r="1371" spans="5:5" x14ac:dyDescent="0.25">
      <c r="E1371" s="3">
        <v>43</v>
      </c>
    </row>
    <row r="1372" spans="5:5" x14ac:dyDescent="0.25">
      <c r="E1372" s="3">
        <v>43</v>
      </c>
    </row>
    <row r="1373" spans="5:5" x14ac:dyDescent="0.25">
      <c r="E1373" s="3">
        <v>63</v>
      </c>
    </row>
    <row r="1374" spans="5:5" x14ac:dyDescent="0.25">
      <c r="E1374" s="3">
        <v>71</v>
      </c>
    </row>
    <row r="1375" spans="5:5" x14ac:dyDescent="0.25">
      <c r="E1375" s="3">
        <v>76</v>
      </c>
    </row>
    <row r="1376" spans="5:5" x14ac:dyDescent="0.25">
      <c r="E1376" s="3">
        <v>4</v>
      </c>
    </row>
    <row r="1377" spans="5:5" x14ac:dyDescent="0.25">
      <c r="E1377" s="3">
        <v>44</v>
      </c>
    </row>
    <row r="1378" spans="5:5" x14ac:dyDescent="0.25">
      <c r="E1378" s="3">
        <v>50</v>
      </c>
    </row>
    <row r="1379" spans="5:5" x14ac:dyDescent="0.25">
      <c r="E1379" s="3">
        <v>54</v>
      </c>
    </row>
    <row r="1380" spans="5:5" x14ac:dyDescent="0.25">
      <c r="E1380" s="3">
        <v>31</v>
      </c>
    </row>
    <row r="1381" spans="5:5" x14ac:dyDescent="0.25">
      <c r="E1381" s="3">
        <v>71</v>
      </c>
    </row>
    <row r="1382" spans="5:5" x14ac:dyDescent="0.25">
      <c r="E1382" s="3">
        <v>73</v>
      </c>
    </row>
    <row r="1383" spans="5:5" x14ac:dyDescent="0.25">
      <c r="E1383" s="3">
        <v>57</v>
      </c>
    </row>
    <row r="1384" spans="5:5" x14ac:dyDescent="0.25">
      <c r="E1384" s="3">
        <v>48</v>
      </c>
    </row>
    <row r="1385" spans="5:5" x14ac:dyDescent="0.25">
      <c r="E1385" s="3">
        <v>50</v>
      </c>
    </row>
    <row r="1386" spans="5:5" x14ac:dyDescent="0.25">
      <c r="E1386" s="3">
        <v>77</v>
      </c>
    </row>
    <row r="1387" spans="5:5" x14ac:dyDescent="0.25">
      <c r="E1387" s="3">
        <v>40</v>
      </c>
    </row>
    <row r="1388" spans="5:5" x14ac:dyDescent="0.25">
      <c r="E1388" s="3">
        <v>3</v>
      </c>
    </row>
    <row r="1389" spans="5:5" x14ac:dyDescent="0.25">
      <c r="E1389" s="3">
        <v>82</v>
      </c>
    </row>
    <row r="1390" spans="5:5" x14ac:dyDescent="0.25">
      <c r="E1390" s="3">
        <v>74</v>
      </c>
    </row>
    <row r="1391" spans="5:5" x14ac:dyDescent="0.25">
      <c r="E1391" s="3">
        <v>53</v>
      </c>
    </row>
    <row r="1392" spans="5:5" x14ac:dyDescent="0.25">
      <c r="E1392" s="3">
        <v>46</v>
      </c>
    </row>
    <row r="1393" spans="5:5" x14ac:dyDescent="0.25">
      <c r="E1393" s="3">
        <v>53</v>
      </c>
    </row>
    <row r="1394" spans="5:5" x14ac:dyDescent="0.25">
      <c r="E1394" s="3">
        <v>66</v>
      </c>
    </row>
    <row r="1395" spans="5:5" x14ac:dyDescent="0.25">
      <c r="E1395" s="3">
        <v>44</v>
      </c>
    </row>
    <row r="1396" spans="5:5" x14ac:dyDescent="0.25">
      <c r="E1396" s="3">
        <v>81</v>
      </c>
    </row>
    <row r="1397" spans="5:5" x14ac:dyDescent="0.25">
      <c r="E1397" s="3">
        <v>67</v>
      </c>
    </row>
    <row r="1398" spans="5:5" x14ac:dyDescent="0.25">
      <c r="E1398" s="3">
        <v>82</v>
      </c>
    </row>
    <row r="1399" spans="5:5" x14ac:dyDescent="0.25">
      <c r="E1399" s="3">
        <v>50</v>
      </c>
    </row>
    <row r="1400" spans="5:5" x14ac:dyDescent="0.25">
      <c r="E1400" s="3">
        <v>75</v>
      </c>
    </row>
    <row r="1401" spans="5:5" x14ac:dyDescent="0.25">
      <c r="E1401" s="3">
        <v>66</v>
      </c>
    </row>
    <row r="1402" spans="5:5" x14ac:dyDescent="0.25">
      <c r="E1402" s="3">
        <v>37</v>
      </c>
    </row>
    <row r="1403" spans="5:5" x14ac:dyDescent="0.25">
      <c r="E1403" s="3">
        <v>14</v>
      </c>
    </row>
    <row r="1404" spans="5:5" x14ac:dyDescent="0.25">
      <c r="E1404" s="3">
        <v>31</v>
      </c>
    </row>
    <row r="1405" spans="5:5" x14ac:dyDescent="0.25">
      <c r="E1405" s="3">
        <v>83</v>
      </c>
    </row>
    <row r="1406" spans="5:5" x14ac:dyDescent="0.25">
      <c r="E1406" s="3">
        <v>29</v>
      </c>
    </row>
    <row r="1407" spans="5:5" x14ac:dyDescent="0.25">
      <c r="E1407" s="3">
        <v>64</v>
      </c>
    </row>
    <row r="1408" spans="5:5" x14ac:dyDescent="0.25">
      <c r="E1408" s="3">
        <v>79</v>
      </c>
    </row>
    <row r="1409" spans="5:5" x14ac:dyDescent="0.25">
      <c r="E1409" s="3">
        <v>67</v>
      </c>
    </row>
    <row r="1410" spans="5:5" x14ac:dyDescent="0.25">
      <c r="E1410" s="3">
        <v>71</v>
      </c>
    </row>
    <row r="1411" spans="5:5" x14ac:dyDescent="0.25">
      <c r="E1411" s="3">
        <v>64</v>
      </c>
    </row>
    <row r="1412" spans="5:5" x14ac:dyDescent="0.25">
      <c r="E1412" s="3">
        <v>64</v>
      </c>
    </row>
    <row r="1413" spans="5:5" x14ac:dyDescent="0.25">
      <c r="E1413" s="3">
        <v>82</v>
      </c>
    </row>
    <row r="1414" spans="5:5" x14ac:dyDescent="0.25">
      <c r="E1414" s="3">
        <v>18</v>
      </c>
    </row>
    <row r="1415" spans="5:5" x14ac:dyDescent="0.25">
      <c r="E1415" s="3">
        <v>75</v>
      </c>
    </row>
    <row r="1416" spans="5:5" x14ac:dyDescent="0.25">
      <c r="E1416" s="3">
        <v>59</v>
      </c>
    </row>
    <row r="1417" spans="5:5" x14ac:dyDescent="0.25">
      <c r="E1417" s="3">
        <v>62</v>
      </c>
    </row>
    <row r="1418" spans="5:5" x14ac:dyDescent="0.25">
      <c r="E1418" s="3">
        <v>44</v>
      </c>
    </row>
    <row r="1419" spans="5:5" x14ac:dyDescent="0.25">
      <c r="E1419" s="3">
        <v>79</v>
      </c>
    </row>
    <row r="1420" spans="5:5" x14ac:dyDescent="0.25">
      <c r="E1420" s="3">
        <v>51</v>
      </c>
    </row>
    <row r="1421" spans="5:5" x14ac:dyDescent="0.25">
      <c r="E1421" s="3">
        <v>41</v>
      </c>
    </row>
    <row r="1422" spans="5:5" x14ac:dyDescent="0.25">
      <c r="E1422" s="3">
        <v>40</v>
      </c>
    </row>
    <row r="1423" spans="5:5" x14ac:dyDescent="0.25">
      <c r="E1423" s="3">
        <v>44</v>
      </c>
    </row>
    <row r="1424" spans="5:5" x14ac:dyDescent="0.25">
      <c r="E1424" s="3">
        <v>29</v>
      </c>
    </row>
    <row r="1425" spans="5:5" x14ac:dyDescent="0.25">
      <c r="E1425" s="3">
        <v>57</v>
      </c>
    </row>
    <row r="1426" spans="5:5" x14ac:dyDescent="0.25">
      <c r="E1426" s="3">
        <v>70</v>
      </c>
    </row>
    <row r="1427" spans="5:5" x14ac:dyDescent="0.25">
      <c r="E1427" s="3">
        <v>30</v>
      </c>
    </row>
    <row r="1428" spans="5:5" x14ac:dyDescent="0.25">
      <c r="E1428" s="3">
        <v>94</v>
      </c>
    </row>
    <row r="1429" spans="5:5" x14ac:dyDescent="0.25">
      <c r="E1429" s="3">
        <v>64</v>
      </c>
    </row>
    <row r="1430" spans="5:5" x14ac:dyDescent="0.25">
      <c r="E1430" s="3">
        <v>65</v>
      </c>
    </row>
    <row r="1431" spans="5:5" x14ac:dyDescent="0.25">
      <c r="E1431" s="3">
        <v>92</v>
      </c>
    </row>
    <row r="1432" spans="5:5" x14ac:dyDescent="0.25">
      <c r="E1432" s="3">
        <v>57</v>
      </c>
    </row>
    <row r="1433" spans="5:5" x14ac:dyDescent="0.25">
      <c r="E1433" s="3">
        <v>44</v>
      </c>
    </row>
    <row r="1434" spans="5:5" x14ac:dyDescent="0.25">
      <c r="E1434" s="3">
        <v>65</v>
      </c>
    </row>
    <row r="1435" spans="5:5" x14ac:dyDescent="0.25">
      <c r="E1435" s="3">
        <v>71</v>
      </c>
    </row>
    <row r="1436" spans="5:5" x14ac:dyDescent="0.25">
      <c r="E1436" s="3">
        <v>70</v>
      </c>
    </row>
    <row r="1437" spans="5:5" x14ac:dyDescent="0.25">
      <c r="E1437" s="3">
        <v>83</v>
      </c>
    </row>
    <row r="1438" spans="5:5" x14ac:dyDescent="0.25">
      <c r="E1438" s="3">
        <v>43</v>
      </c>
    </row>
    <row r="1439" spans="5:5" x14ac:dyDescent="0.25">
      <c r="E1439" s="3">
        <v>98</v>
      </c>
    </row>
    <row r="1440" spans="5:5" x14ac:dyDescent="0.25">
      <c r="E1440" s="3">
        <v>65</v>
      </c>
    </row>
    <row r="1441" spans="5:5" x14ac:dyDescent="0.25">
      <c r="E1441" s="3">
        <v>77</v>
      </c>
    </row>
    <row r="1442" spans="5:5" x14ac:dyDescent="0.25">
      <c r="E1442" s="3">
        <v>46</v>
      </c>
    </row>
    <row r="1443" spans="5:5" x14ac:dyDescent="0.25">
      <c r="E1443" s="3">
        <v>93</v>
      </c>
    </row>
    <row r="1444" spans="5:5" x14ac:dyDescent="0.25">
      <c r="E1444" s="3">
        <v>67</v>
      </c>
    </row>
    <row r="1445" spans="5:5" x14ac:dyDescent="0.25">
      <c r="E1445" s="3">
        <v>75</v>
      </c>
    </row>
    <row r="1446" spans="5:5" x14ac:dyDescent="0.25">
      <c r="E1446" s="3">
        <v>58</v>
      </c>
    </row>
    <row r="1447" spans="5:5" x14ac:dyDescent="0.25">
      <c r="E1447" s="3">
        <v>78</v>
      </c>
    </row>
    <row r="1448" spans="5:5" x14ac:dyDescent="0.25">
      <c r="E1448" s="3">
        <v>45</v>
      </c>
    </row>
    <row r="1449" spans="5:5" x14ac:dyDescent="0.25">
      <c r="E1449" s="3">
        <v>4</v>
      </c>
    </row>
    <row r="1450" spans="5:5" x14ac:dyDescent="0.25">
      <c r="E1450" s="3">
        <v>58</v>
      </c>
    </row>
    <row r="1451" spans="5:5" x14ac:dyDescent="0.25">
      <c r="E1451" s="3">
        <v>60</v>
      </c>
    </row>
    <row r="1452" spans="5:5" x14ac:dyDescent="0.25">
      <c r="E1452" s="3">
        <v>25</v>
      </c>
    </row>
    <row r="1453" spans="5:5" x14ac:dyDescent="0.25">
      <c r="E1453" s="3">
        <v>66</v>
      </c>
    </row>
    <row r="1454" spans="5:5" x14ac:dyDescent="0.25">
      <c r="E1454" s="3">
        <v>74</v>
      </c>
    </row>
    <row r="1455" spans="5:5" x14ac:dyDescent="0.25">
      <c r="E1455" s="3">
        <v>83</v>
      </c>
    </row>
    <row r="1456" spans="5:5" x14ac:dyDescent="0.25">
      <c r="E1456" s="3">
        <v>69</v>
      </c>
    </row>
    <row r="1457" spans="5:5" x14ac:dyDescent="0.25">
      <c r="E1457" s="3">
        <v>81</v>
      </c>
    </row>
    <row r="1458" spans="5:5" x14ac:dyDescent="0.25">
      <c r="E1458" s="3">
        <v>49</v>
      </c>
    </row>
    <row r="1459" spans="5:5" x14ac:dyDescent="0.25">
      <c r="E1459" s="3">
        <v>69</v>
      </c>
    </row>
    <row r="1460" spans="5:5" x14ac:dyDescent="0.25">
      <c r="E1460" s="3">
        <v>17</v>
      </c>
    </row>
    <row r="1461" spans="5:5" x14ac:dyDescent="0.25">
      <c r="E1461" s="3">
        <v>53</v>
      </c>
    </row>
    <row r="1462" spans="5:5" x14ac:dyDescent="0.25">
      <c r="E1462" s="3">
        <v>81</v>
      </c>
    </row>
    <row r="1463" spans="5:5" x14ac:dyDescent="0.25">
      <c r="E1463" s="3">
        <v>97</v>
      </c>
    </row>
    <row r="1464" spans="5:5" x14ac:dyDescent="0.25">
      <c r="E1464" s="3">
        <v>61</v>
      </c>
    </row>
    <row r="1465" spans="5:5" x14ac:dyDescent="0.25">
      <c r="E1465" s="3">
        <v>31</v>
      </c>
    </row>
    <row r="1466" spans="5:5" x14ac:dyDescent="0.25">
      <c r="E1466" s="3">
        <v>51</v>
      </c>
    </row>
    <row r="1467" spans="5:5" x14ac:dyDescent="0.25">
      <c r="E1467" s="3">
        <v>80</v>
      </c>
    </row>
    <row r="1468" spans="5:5" x14ac:dyDescent="0.25">
      <c r="E1468" s="3">
        <v>91</v>
      </c>
    </row>
    <row r="1469" spans="5:5" x14ac:dyDescent="0.25">
      <c r="E1469" s="3">
        <v>67</v>
      </c>
    </row>
    <row r="1470" spans="5:5" x14ac:dyDescent="0.25">
      <c r="E1470" s="3">
        <v>59</v>
      </c>
    </row>
    <row r="1471" spans="5:5" x14ac:dyDescent="0.25">
      <c r="E1471" s="3">
        <v>61</v>
      </c>
    </row>
    <row r="1472" spans="5:5" x14ac:dyDescent="0.25">
      <c r="E1472" s="3">
        <v>13</v>
      </c>
    </row>
    <row r="1473" spans="5:5" x14ac:dyDescent="0.25">
      <c r="E1473" s="3">
        <v>75</v>
      </c>
    </row>
    <row r="1474" spans="5:5" x14ac:dyDescent="0.25">
      <c r="E1474" s="3">
        <v>32</v>
      </c>
    </row>
    <row r="1475" spans="5:5" x14ac:dyDescent="0.25">
      <c r="E1475" s="3">
        <v>78</v>
      </c>
    </row>
    <row r="1476" spans="5:5" x14ac:dyDescent="0.25">
      <c r="E1476" s="3">
        <v>44</v>
      </c>
    </row>
    <row r="1477" spans="5:5" x14ac:dyDescent="0.25">
      <c r="E1477" s="3">
        <v>64</v>
      </c>
    </row>
    <row r="1478" spans="5:5" x14ac:dyDescent="0.25">
      <c r="E1478" s="3">
        <v>67</v>
      </c>
    </row>
    <row r="1479" spans="5:5" x14ac:dyDescent="0.25">
      <c r="E1479" s="3">
        <v>49</v>
      </c>
    </row>
    <row r="1480" spans="5:5" x14ac:dyDescent="0.25">
      <c r="E1480" s="3">
        <v>82</v>
      </c>
    </row>
    <row r="1481" spans="5:5" x14ac:dyDescent="0.25">
      <c r="E1481" s="3">
        <v>68</v>
      </c>
    </row>
    <row r="1482" spans="5:5" x14ac:dyDescent="0.25">
      <c r="E1482" s="3">
        <v>72</v>
      </c>
    </row>
    <row r="1483" spans="5:5" x14ac:dyDescent="0.25">
      <c r="E1483" s="3">
        <v>67</v>
      </c>
    </row>
    <row r="1484" spans="5:5" x14ac:dyDescent="0.25">
      <c r="E1484" s="3">
        <v>63</v>
      </c>
    </row>
    <row r="1485" spans="5:5" x14ac:dyDescent="0.25">
      <c r="E1485" s="3">
        <v>73</v>
      </c>
    </row>
    <row r="1486" spans="5:5" x14ac:dyDescent="0.25">
      <c r="E1486" s="3">
        <v>94</v>
      </c>
    </row>
    <row r="1487" spans="5:5" x14ac:dyDescent="0.25">
      <c r="E1487" s="3">
        <v>73</v>
      </c>
    </row>
    <row r="1488" spans="5:5" x14ac:dyDescent="0.25">
      <c r="E1488" s="3">
        <v>46</v>
      </c>
    </row>
    <row r="1489" spans="5:5" x14ac:dyDescent="0.25">
      <c r="E1489" s="3">
        <v>69</v>
      </c>
    </row>
    <row r="1490" spans="5:5" x14ac:dyDescent="0.25">
      <c r="E1490" s="3">
        <v>8</v>
      </c>
    </row>
    <row r="1491" spans="5:5" x14ac:dyDescent="0.25">
      <c r="E1491" s="3">
        <v>50</v>
      </c>
    </row>
    <row r="1492" spans="5:5" x14ac:dyDescent="0.25">
      <c r="E1492" s="3">
        <v>3</v>
      </c>
    </row>
    <row r="1493" spans="5:5" x14ac:dyDescent="0.25">
      <c r="E1493" s="3">
        <v>83</v>
      </c>
    </row>
    <row r="1494" spans="5:5" x14ac:dyDescent="0.25">
      <c r="E1494" s="3">
        <v>0</v>
      </c>
    </row>
    <row r="1495" spans="5:5" x14ac:dyDescent="0.25">
      <c r="E1495" s="3">
        <v>77</v>
      </c>
    </row>
    <row r="1496" spans="5:5" x14ac:dyDescent="0.25">
      <c r="E1496" s="3">
        <v>67</v>
      </c>
    </row>
    <row r="1497" spans="5:5" x14ac:dyDescent="0.25">
      <c r="E1497" s="3">
        <v>71</v>
      </c>
    </row>
    <row r="1498" spans="5:5" x14ac:dyDescent="0.25">
      <c r="E1498" s="3">
        <v>64</v>
      </c>
    </row>
    <row r="1499" spans="5:5" x14ac:dyDescent="0.25">
      <c r="E1499" s="3">
        <v>81</v>
      </c>
    </row>
    <row r="1500" spans="5:5" x14ac:dyDescent="0.25">
      <c r="E1500" s="3">
        <v>74</v>
      </c>
    </row>
    <row r="1501" spans="5:5" x14ac:dyDescent="0.25">
      <c r="E1501" s="3">
        <v>73</v>
      </c>
    </row>
    <row r="1502" spans="5:5" x14ac:dyDescent="0.25">
      <c r="E1502" s="3">
        <v>61</v>
      </c>
    </row>
    <row r="1503" spans="5:5" x14ac:dyDescent="0.25">
      <c r="E1503" s="3">
        <v>73</v>
      </c>
    </row>
    <row r="1504" spans="5:5" x14ac:dyDescent="0.25">
      <c r="E1504" s="3">
        <v>93</v>
      </c>
    </row>
    <row r="1505" spans="5:5" x14ac:dyDescent="0.25">
      <c r="E1505" s="3">
        <v>69</v>
      </c>
    </row>
    <row r="1506" spans="5:5" x14ac:dyDescent="0.25">
      <c r="E1506" s="3">
        <v>72</v>
      </c>
    </row>
    <row r="1507" spans="5:5" x14ac:dyDescent="0.25">
      <c r="E1507" s="3">
        <v>60</v>
      </c>
    </row>
    <row r="1508" spans="5:5" x14ac:dyDescent="0.25">
      <c r="E1508" s="3">
        <v>65</v>
      </c>
    </row>
    <row r="1509" spans="5:5" x14ac:dyDescent="0.25">
      <c r="E1509" s="3">
        <v>69</v>
      </c>
    </row>
    <row r="1510" spans="5:5" x14ac:dyDescent="0.25">
      <c r="E1510" s="3">
        <v>77</v>
      </c>
    </row>
    <row r="1511" spans="5:5" x14ac:dyDescent="0.25">
      <c r="E1511" s="3">
        <v>55</v>
      </c>
    </row>
    <row r="1512" spans="5:5" x14ac:dyDescent="0.25">
      <c r="E1512" s="3">
        <v>74</v>
      </c>
    </row>
    <row r="1513" spans="5:5" x14ac:dyDescent="0.25">
      <c r="E1513" s="3">
        <v>70</v>
      </c>
    </row>
    <row r="1514" spans="5:5" x14ac:dyDescent="0.25">
      <c r="E1514" s="3">
        <v>69</v>
      </c>
    </row>
    <row r="1515" spans="5:5" x14ac:dyDescent="0.25">
      <c r="E1515" s="3">
        <v>67</v>
      </c>
    </row>
    <row r="1516" spans="5:5" x14ac:dyDescent="0.25">
      <c r="E1516" s="3">
        <v>41</v>
      </c>
    </row>
    <row r="1517" spans="5:5" x14ac:dyDescent="0.25">
      <c r="E1517" s="3">
        <v>70</v>
      </c>
    </row>
    <row r="1518" spans="5:5" x14ac:dyDescent="0.25">
      <c r="E1518" s="3">
        <v>62</v>
      </c>
    </row>
    <row r="1519" spans="5:5" x14ac:dyDescent="0.25">
      <c r="E1519" s="3">
        <v>72</v>
      </c>
    </row>
    <row r="1520" spans="5:5" x14ac:dyDescent="0.25">
      <c r="E1520" s="3">
        <v>75</v>
      </c>
    </row>
    <row r="1521" spans="5:5" x14ac:dyDescent="0.25">
      <c r="E1521" s="3">
        <v>58</v>
      </c>
    </row>
    <row r="1522" spans="5:5" x14ac:dyDescent="0.25">
      <c r="E1522" s="3">
        <v>70</v>
      </c>
    </row>
    <row r="1523" spans="5:5" x14ac:dyDescent="0.25">
      <c r="E1523" s="3">
        <v>39</v>
      </c>
    </row>
    <row r="1524" spans="5:5" x14ac:dyDescent="0.25">
      <c r="E1524" s="3">
        <v>74</v>
      </c>
    </row>
    <row r="1525" spans="5:5" x14ac:dyDescent="0.25">
      <c r="E1525" s="3">
        <v>68</v>
      </c>
    </row>
    <row r="1526" spans="5:5" x14ac:dyDescent="0.25">
      <c r="E1526" s="3">
        <v>91</v>
      </c>
    </row>
    <row r="1527" spans="5:5" x14ac:dyDescent="0.25">
      <c r="E1527" s="3">
        <v>24</v>
      </c>
    </row>
    <row r="1528" spans="5:5" x14ac:dyDescent="0.25">
      <c r="E1528" s="3">
        <v>65</v>
      </c>
    </row>
    <row r="1529" spans="5:5" x14ac:dyDescent="0.25">
      <c r="E1529" s="3">
        <v>72</v>
      </c>
    </row>
    <row r="1530" spans="5:5" x14ac:dyDescent="0.25">
      <c r="E1530" s="3">
        <v>63</v>
      </c>
    </row>
    <row r="1531" spans="5:5" x14ac:dyDescent="0.25">
      <c r="E1531" s="3">
        <v>69</v>
      </c>
    </row>
    <row r="1532" spans="5:5" x14ac:dyDescent="0.25">
      <c r="E1532" s="3">
        <v>82</v>
      </c>
    </row>
    <row r="1533" spans="5:5" x14ac:dyDescent="0.25">
      <c r="E1533" s="3">
        <v>71</v>
      </c>
    </row>
    <row r="1534" spans="5:5" x14ac:dyDescent="0.25">
      <c r="E1534" s="3">
        <v>63</v>
      </c>
    </row>
    <row r="1535" spans="5:5" x14ac:dyDescent="0.25">
      <c r="E1535" s="3">
        <v>52</v>
      </c>
    </row>
    <row r="1536" spans="5:5" x14ac:dyDescent="0.25">
      <c r="E1536" s="3">
        <v>68</v>
      </c>
    </row>
    <row r="1537" spans="5:5" x14ac:dyDescent="0.25">
      <c r="E1537" s="3">
        <v>69</v>
      </c>
    </row>
    <row r="1538" spans="5:5" x14ac:dyDescent="0.25">
      <c r="E1538" s="3">
        <v>63</v>
      </c>
    </row>
    <row r="1539" spans="5:5" x14ac:dyDescent="0.25">
      <c r="E1539" s="3">
        <v>15</v>
      </c>
    </row>
    <row r="1540" spans="5:5" x14ac:dyDescent="0.25">
      <c r="E1540" s="3">
        <v>47</v>
      </c>
    </row>
    <row r="1541" spans="5:5" x14ac:dyDescent="0.25">
      <c r="E1541" s="3">
        <v>67</v>
      </c>
    </row>
    <row r="1542" spans="5:5" x14ac:dyDescent="0.25">
      <c r="E1542" s="3">
        <v>80</v>
      </c>
    </row>
    <row r="1543" spans="5:5" x14ac:dyDescent="0.25">
      <c r="E1543" s="3">
        <v>92</v>
      </c>
    </row>
    <row r="1544" spans="5:5" x14ac:dyDescent="0.25">
      <c r="E1544" s="3">
        <v>64</v>
      </c>
    </row>
    <row r="1545" spans="5:5" x14ac:dyDescent="0.25">
      <c r="E1545" s="3">
        <v>77</v>
      </c>
    </row>
    <row r="1546" spans="5:5" x14ac:dyDescent="0.25">
      <c r="E1546" s="3">
        <v>67</v>
      </c>
    </row>
    <row r="1547" spans="5:5" x14ac:dyDescent="0.25">
      <c r="E1547" s="3">
        <v>67</v>
      </c>
    </row>
    <row r="1548" spans="5:5" x14ac:dyDescent="0.25">
      <c r="E1548" s="3">
        <v>63</v>
      </c>
    </row>
    <row r="1549" spans="5:5" x14ac:dyDescent="0.25">
      <c r="E1549" s="3">
        <v>80</v>
      </c>
    </row>
    <row r="1550" spans="5:5" x14ac:dyDescent="0.25">
      <c r="E1550" s="3">
        <v>37</v>
      </c>
    </row>
    <row r="1551" spans="5:5" x14ac:dyDescent="0.25">
      <c r="E1551" s="3">
        <v>32</v>
      </c>
    </row>
    <row r="1552" spans="5:5" x14ac:dyDescent="0.25">
      <c r="E1552" s="3">
        <v>50</v>
      </c>
    </row>
    <row r="1553" spans="5:5" x14ac:dyDescent="0.25">
      <c r="E1553" s="3">
        <v>73</v>
      </c>
    </row>
    <row r="1554" spans="5:5" x14ac:dyDescent="0.25">
      <c r="E1554" s="3">
        <v>82</v>
      </c>
    </row>
    <row r="1555" spans="5:5" x14ac:dyDescent="0.25">
      <c r="E1555" s="3">
        <v>59</v>
      </c>
    </row>
    <row r="1556" spans="5:5" x14ac:dyDescent="0.25">
      <c r="E1556" s="3">
        <v>57</v>
      </c>
    </row>
    <row r="1557" spans="5:5" x14ac:dyDescent="0.25">
      <c r="E1557" s="3">
        <v>0</v>
      </c>
    </row>
    <row r="1558" spans="5:5" x14ac:dyDescent="0.25">
      <c r="E1558" s="3">
        <v>61</v>
      </c>
    </row>
    <row r="1559" spans="5:5" x14ac:dyDescent="0.25">
      <c r="E1559" s="3">
        <v>81</v>
      </c>
    </row>
    <row r="1560" spans="5:5" x14ac:dyDescent="0.25">
      <c r="E1560" s="3">
        <v>65</v>
      </c>
    </row>
    <row r="1561" spans="5:5" x14ac:dyDescent="0.25">
      <c r="E1561" s="3">
        <v>28</v>
      </c>
    </row>
    <row r="1562" spans="5:5" x14ac:dyDescent="0.25">
      <c r="E1562" s="3">
        <v>50</v>
      </c>
    </row>
    <row r="1563" spans="5:5" x14ac:dyDescent="0.25">
      <c r="E1563" s="3">
        <v>63</v>
      </c>
    </row>
    <row r="1564" spans="5:5" x14ac:dyDescent="0.25">
      <c r="E1564" s="3">
        <v>60</v>
      </c>
    </row>
    <row r="1565" spans="5:5" x14ac:dyDescent="0.25">
      <c r="E1565" s="3">
        <v>24</v>
      </c>
    </row>
    <row r="1566" spans="5:5" x14ac:dyDescent="0.25">
      <c r="E1566" s="3">
        <v>70</v>
      </c>
    </row>
    <row r="1567" spans="5:5" x14ac:dyDescent="0.25">
      <c r="E1567" s="3">
        <v>64</v>
      </c>
    </row>
    <row r="1568" spans="5:5" x14ac:dyDescent="0.25">
      <c r="E1568" s="3">
        <v>39</v>
      </c>
    </row>
    <row r="1569" spans="5:5" x14ac:dyDescent="0.25">
      <c r="E1569" s="3">
        <v>47</v>
      </c>
    </row>
    <row r="1570" spans="5:5" x14ac:dyDescent="0.25">
      <c r="E1570" s="3">
        <v>42</v>
      </c>
    </row>
    <row r="1571" spans="5:5" x14ac:dyDescent="0.25">
      <c r="E1571" s="3">
        <v>59</v>
      </c>
    </row>
    <row r="1572" spans="5:5" x14ac:dyDescent="0.25">
      <c r="E1572" s="3">
        <v>39</v>
      </c>
    </row>
    <row r="1573" spans="5:5" x14ac:dyDescent="0.25">
      <c r="E1573" s="3">
        <v>41</v>
      </c>
    </row>
    <row r="1574" spans="5:5" x14ac:dyDescent="0.25">
      <c r="E1574" s="3">
        <v>59</v>
      </c>
    </row>
    <row r="1575" spans="5:5" x14ac:dyDescent="0.25">
      <c r="E1575" s="3">
        <v>78</v>
      </c>
    </row>
    <row r="1576" spans="5:5" x14ac:dyDescent="0.25">
      <c r="E1576" s="3">
        <v>68</v>
      </c>
    </row>
    <row r="1577" spans="5:5" x14ac:dyDescent="0.25">
      <c r="E1577" s="3">
        <v>78</v>
      </c>
    </row>
    <row r="1578" spans="5:5" x14ac:dyDescent="0.25">
      <c r="E1578" s="3">
        <v>60</v>
      </c>
    </row>
    <row r="1579" spans="5:5" x14ac:dyDescent="0.25">
      <c r="E1579" s="3">
        <v>75</v>
      </c>
    </row>
    <row r="1580" spans="5:5" x14ac:dyDescent="0.25">
      <c r="E1580" s="3">
        <v>91</v>
      </c>
    </row>
    <row r="1581" spans="5:5" x14ac:dyDescent="0.25">
      <c r="E1581" s="3">
        <v>81</v>
      </c>
    </row>
    <row r="1582" spans="5:5" x14ac:dyDescent="0.25">
      <c r="E1582" s="3">
        <v>83</v>
      </c>
    </row>
    <row r="1583" spans="5:5" x14ac:dyDescent="0.25">
      <c r="E1583" s="3">
        <v>77</v>
      </c>
    </row>
    <row r="1584" spans="5:5" x14ac:dyDescent="0.25">
      <c r="E1584" s="3">
        <v>62</v>
      </c>
    </row>
    <row r="1585" spans="5:5" x14ac:dyDescent="0.25">
      <c r="E1585" s="3">
        <v>68</v>
      </c>
    </row>
    <row r="1586" spans="5:5" x14ac:dyDescent="0.25">
      <c r="E1586" s="3">
        <v>67</v>
      </c>
    </row>
    <row r="1587" spans="5:5" x14ac:dyDescent="0.25">
      <c r="E1587" s="3">
        <v>69</v>
      </c>
    </row>
    <row r="1588" spans="5:5" x14ac:dyDescent="0.25">
      <c r="E1588" s="3">
        <v>67</v>
      </c>
    </row>
    <row r="1589" spans="5:5" x14ac:dyDescent="0.25">
      <c r="E1589" s="3">
        <v>71</v>
      </c>
    </row>
    <row r="1590" spans="5:5" x14ac:dyDescent="0.25">
      <c r="E1590" s="3">
        <v>30</v>
      </c>
    </row>
    <row r="1591" spans="5:5" x14ac:dyDescent="0.25">
      <c r="E1591" s="3">
        <v>74</v>
      </c>
    </row>
    <row r="1592" spans="5:5" x14ac:dyDescent="0.25">
      <c r="E1592" s="3">
        <v>73</v>
      </c>
    </row>
    <row r="1593" spans="5:5" x14ac:dyDescent="0.25">
      <c r="E1593" s="3">
        <v>54</v>
      </c>
    </row>
    <row r="1594" spans="5:5" x14ac:dyDescent="0.25">
      <c r="E1594" s="3">
        <v>66</v>
      </c>
    </row>
    <row r="1595" spans="5:5" x14ac:dyDescent="0.25">
      <c r="E1595" s="3">
        <v>83</v>
      </c>
    </row>
    <row r="1596" spans="5:5" x14ac:dyDescent="0.25">
      <c r="E1596" s="3">
        <v>61</v>
      </c>
    </row>
    <row r="1597" spans="5:5" x14ac:dyDescent="0.25">
      <c r="E1597" s="3">
        <v>13</v>
      </c>
    </row>
    <row r="1598" spans="5:5" x14ac:dyDescent="0.25">
      <c r="E1598" s="3">
        <v>17</v>
      </c>
    </row>
    <row r="1599" spans="5:5" x14ac:dyDescent="0.25">
      <c r="E1599" s="3">
        <v>58</v>
      </c>
    </row>
    <row r="1600" spans="5:5" x14ac:dyDescent="0.25">
      <c r="E1600" s="3">
        <v>0</v>
      </c>
    </row>
    <row r="1601" spans="5:5" x14ac:dyDescent="0.25">
      <c r="E1601" s="3">
        <v>34</v>
      </c>
    </row>
    <row r="1602" spans="5:5" x14ac:dyDescent="0.25">
      <c r="E1602" s="3">
        <v>72</v>
      </c>
    </row>
    <row r="1603" spans="5:5" x14ac:dyDescent="0.25">
      <c r="E1603" s="3">
        <v>76</v>
      </c>
    </row>
    <row r="1604" spans="5:5" x14ac:dyDescent="0.25">
      <c r="E1604" s="3">
        <v>75</v>
      </c>
    </row>
    <row r="1605" spans="5:5" x14ac:dyDescent="0.25">
      <c r="E1605" s="3">
        <v>44</v>
      </c>
    </row>
    <row r="1606" spans="5:5" x14ac:dyDescent="0.25">
      <c r="E1606" s="3">
        <v>89</v>
      </c>
    </row>
    <row r="1607" spans="5:5" x14ac:dyDescent="0.25">
      <c r="E1607" s="3">
        <v>79</v>
      </c>
    </row>
    <row r="1608" spans="5:5" x14ac:dyDescent="0.25">
      <c r="E1608" s="3">
        <v>66</v>
      </c>
    </row>
    <row r="1609" spans="5:5" x14ac:dyDescent="0.25">
      <c r="E1609" s="3">
        <v>90</v>
      </c>
    </row>
    <row r="1610" spans="5:5" x14ac:dyDescent="0.25">
      <c r="E1610" s="3">
        <v>30</v>
      </c>
    </row>
    <row r="1611" spans="5:5" x14ac:dyDescent="0.25">
      <c r="E1611" s="3">
        <v>61</v>
      </c>
    </row>
    <row r="1612" spans="5:5" x14ac:dyDescent="0.25">
      <c r="E1612" s="3">
        <v>74</v>
      </c>
    </row>
    <row r="1613" spans="5:5" x14ac:dyDescent="0.25">
      <c r="E1613" s="3">
        <v>62</v>
      </c>
    </row>
    <row r="1614" spans="5:5" x14ac:dyDescent="0.25">
      <c r="E1614" s="3">
        <v>50</v>
      </c>
    </row>
    <row r="1615" spans="5:5" x14ac:dyDescent="0.25">
      <c r="E1615" s="3">
        <v>73</v>
      </c>
    </row>
    <row r="1616" spans="5:5" x14ac:dyDescent="0.25">
      <c r="E1616" s="3">
        <v>41</v>
      </c>
    </row>
    <row r="1617" spans="5:5" x14ac:dyDescent="0.25">
      <c r="E1617" s="3">
        <v>60</v>
      </c>
    </row>
    <row r="1618" spans="5:5" x14ac:dyDescent="0.25">
      <c r="E1618" s="3">
        <v>40</v>
      </c>
    </row>
    <row r="1619" spans="5:5" x14ac:dyDescent="0.25">
      <c r="E1619" s="3">
        <v>53</v>
      </c>
    </row>
    <row r="1620" spans="5:5" x14ac:dyDescent="0.25">
      <c r="E1620" s="3">
        <v>71</v>
      </c>
    </row>
    <row r="1621" spans="5:5" x14ac:dyDescent="0.25">
      <c r="E1621" s="3">
        <v>47</v>
      </c>
    </row>
    <row r="1622" spans="5:5" x14ac:dyDescent="0.25">
      <c r="E1622" s="3">
        <v>71</v>
      </c>
    </row>
    <row r="1623" spans="5:5" x14ac:dyDescent="0.25">
      <c r="E1623" s="3">
        <v>71</v>
      </c>
    </row>
    <row r="1624" spans="5:5" x14ac:dyDescent="0.25">
      <c r="E1624" s="3">
        <v>64</v>
      </c>
    </row>
    <row r="1625" spans="5:5" x14ac:dyDescent="0.25">
      <c r="E1625" s="3">
        <v>64</v>
      </c>
    </row>
    <row r="1626" spans="5:5" x14ac:dyDescent="0.25">
      <c r="E1626" s="3">
        <v>58</v>
      </c>
    </row>
    <row r="1627" spans="5:5" x14ac:dyDescent="0.25">
      <c r="E1627" s="3">
        <v>81</v>
      </c>
    </row>
    <row r="1628" spans="5:5" x14ac:dyDescent="0.25">
      <c r="E1628" s="3">
        <v>23</v>
      </c>
    </row>
    <row r="1629" spans="5:5" x14ac:dyDescent="0.25">
      <c r="E1629" s="3">
        <v>12</v>
      </c>
    </row>
    <row r="1630" spans="5:5" x14ac:dyDescent="0.25">
      <c r="E1630" s="3">
        <v>70</v>
      </c>
    </row>
    <row r="1631" spans="5:5" x14ac:dyDescent="0.25">
      <c r="E1631" s="3">
        <v>11</v>
      </c>
    </row>
    <row r="1632" spans="5:5" x14ac:dyDescent="0.25">
      <c r="E1632" s="3">
        <v>73</v>
      </c>
    </row>
    <row r="1633" spans="5:5" x14ac:dyDescent="0.25">
      <c r="E1633" s="3">
        <v>44</v>
      </c>
    </row>
    <row r="1634" spans="5:5" x14ac:dyDescent="0.25">
      <c r="E1634" s="3">
        <v>64</v>
      </c>
    </row>
    <row r="1635" spans="5:5" x14ac:dyDescent="0.25">
      <c r="E1635" s="3">
        <v>41</v>
      </c>
    </row>
    <row r="1636" spans="5:5" x14ac:dyDescent="0.25">
      <c r="E1636" s="3">
        <v>75</v>
      </c>
    </row>
    <row r="1637" spans="5:5" x14ac:dyDescent="0.25">
      <c r="E1637" s="3">
        <v>34</v>
      </c>
    </row>
    <row r="1638" spans="5:5" x14ac:dyDescent="0.25">
      <c r="E1638" s="3">
        <v>49</v>
      </c>
    </row>
    <row r="1639" spans="5:5" x14ac:dyDescent="0.25">
      <c r="E1639" s="3">
        <v>56</v>
      </c>
    </row>
    <row r="1640" spans="5:5" x14ac:dyDescent="0.25">
      <c r="E1640" s="3">
        <v>77</v>
      </c>
    </row>
    <row r="1641" spans="5:5" x14ac:dyDescent="0.25">
      <c r="E1641" s="3">
        <v>71</v>
      </c>
    </row>
    <row r="1642" spans="5:5" x14ac:dyDescent="0.25">
      <c r="E1642" s="3">
        <v>64</v>
      </c>
    </row>
    <row r="1643" spans="5:5" x14ac:dyDescent="0.25">
      <c r="E1643" s="3">
        <v>25</v>
      </c>
    </row>
    <row r="1644" spans="5:5" x14ac:dyDescent="0.25">
      <c r="E1644" s="3">
        <v>47</v>
      </c>
    </row>
    <row r="1645" spans="5:5" x14ac:dyDescent="0.25">
      <c r="E1645" s="3">
        <v>17</v>
      </c>
    </row>
    <row r="1646" spans="5:5" x14ac:dyDescent="0.25">
      <c r="E1646" s="3">
        <v>67</v>
      </c>
    </row>
    <row r="1647" spans="5:5" x14ac:dyDescent="0.25">
      <c r="E1647" s="3">
        <v>80</v>
      </c>
    </row>
    <row r="1648" spans="5:5" x14ac:dyDescent="0.25">
      <c r="E1648" s="3">
        <v>50</v>
      </c>
    </row>
    <row r="1649" spans="5:5" x14ac:dyDescent="0.25">
      <c r="E1649" s="3">
        <v>28</v>
      </c>
    </row>
    <row r="1650" spans="5:5" x14ac:dyDescent="0.25">
      <c r="E1650" s="3">
        <v>36</v>
      </c>
    </row>
    <row r="1651" spans="5:5" x14ac:dyDescent="0.25">
      <c r="E1651" s="3">
        <v>57</v>
      </c>
    </row>
    <row r="1652" spans="5:5" x14ac:dyDescent="0.25">
      <c r="E1652" s="3">
        <v>70</v>
      </c>
    </row>
    <row r="1653" spans="5:5" x14ac:dyDescent="0.25">
      <c r="E1653" s="3">
        <v>88</v>
      </c>
    </row>
    <row r="1654" spans="5:5" x14ac:dyDescent="0.25">
      <c r="E1654" s="3">
        <v>65</v>
      </c>
    </row>
    <row r="1655" spans="5:5" x14ac:dyDescent="0.25">
      <c r="E1655" s="3">
        <v>43</v>
      </c>
    </row>
    <row r="1656" spans="5:5" x14ac:dyDescent="0.25">
      <c r="E1656" s="3">
        <v>66</v>
      </c>
    </row>
    <row r="1657" spans="5:5" x14ac:dyDescent="0.25">
      <c r="E1657" s="3">
        <v>77</v>
      </c>
    </row>
    <row r="1658" spans="5:5" x14ac:dyDescent="0.25">
      <c r="E1658" s="3">
        <v>63</v>
      </c>
    </row>
    <row r="1659" spans="5:5" x14ac:dyDescent="0.25">
      <c r="E1659" s="3">
        <v>68</v>
      </c>
    </row>
    <row r="1660" spans="5:5" x14ac:dyDescent="0.25">
      <c r="E1660" s="3">
        <v>53</v>
      </c>
    </row>
    <row r="1661" spans="5:5" x14ac:dyDescent="0.25">
      <c r="E1661" s="3">
        <v>60</v>
      </c>
    </row>
    <row r="1662" spans="5:5" x14ac:dyDescent="0.25">
      <c r="E1662" s="3">
        <v>27</v>
      </c>
    </row>
    <row r="1663" spans="5:5" x14ac:dyDescent="0.25">
      <c r="E1663" s="3">
        <v>22</v>
      </c>
    </row>
    <row r="1664" spans="5:5" x14ac:dyDescent="0.25">
      <c r="E1664" s="3">
        <v>68</v>
      </c>
    </row>
    <row r="1665" spans="5:5" x14ac:dyDescent="0.25">
      <c r="E1665" s="3">
        <v>13</v>
      </c>
    </row>
    <row r="1666" spans="5:5" x14ac:dyDescent="0.25">
      <c r="E1666" s="3">
        <v>64</v>
      </c>
    </row>
    <row r="1667" spans="5:5" x14ac:dyDescent="0.25">
      <c r="E1667" s="3">
        <v>50</v>
      </c>
    </row>
    <row r="1668" spans="5:5" x14ac:dyDescent="0.25">
      <c r="E1668" s="3">
        <v>58</v>
      </c>
    </row>
    <row r="1669" spans="5:5" x14ac:dyDescent="0.25">
      <c r="E1669" s="3">
        <v>38</v>
      </c>
    </row>
    <row r="1670" spans="5:5" x14ac:dyDescent="0.25">
      <c r="E1670" s="3">
        <v>68</v>
      </c>
    </row>
    <row r="1671" spans="5:5" x14ac:dyDescent="0.25">
      <c r="E1671" s="3">
        <v>34</v>
      </c>
    </row>
    <row r="1672" spans="5:5" x14ac:dyDescent="0.25">
      <c r="E1672" s="3">
        <v>63</v>
      </c>
    </row>
    <row r="1673" spans="5:5" x14ac:dyDescent="0.25">
      <c r="E1673" s="3">
        <v>38</v>
      </c>
    </row>
    <row r="1674" spans="5:5" x14ac:dyDescent="0.25">
      <c r="E1674" s="3">
        <v>63</v>
      </c>
    </row>
    <row r="1675" spans="5:5" x14ac:dyDescent="0.25">
      <c r="E1675" s="3">
        <v>54</v>
      </c>
    </row>
    <row r="1676" spans="5:5" x14ac:dyDescent="0.25">
      <c r="E1676" s="3">
        <v>78</v>
      </c>
    </row>
    <row r="1677" spans="5:5" x14ac:dyDescent="0.25">
      <c r="E1677" s="3">
        <v>64</v>
      </c>
    </row>
    <row r="1678" spans="5:5" x14ac:dyDescent="0.25">
      <c r="E1678" s="3">
        <v>40</v>
      </c>
    </row>
    <row r="1679" spans="5:5" x14ac:dyDescent="0.25">
      <c r="E1679" s="3">
        <v>64</v>
      </c>
    </row>
    <row r="1680" spans="5:5" x14ac:dyDescent="0.25">
      <c r="E1680" s="3">
        <v>56</v>
      </c>
    </row>
    <row r="1681" spans="5:5" x14ac:dyDescent="0.25">
      <c r="E1681" s="3">
        <v>65</v>
      </c>
    </row>
    <row r="1682" spans="5:5" x14ac:dyDescent="0.25">
      <c r="E1682" s="3">
        <v>91</v>
      </c>
    </row>
    <row r="1683" spans="5:5" x14ac:dyDescent="0.25">
      <c r="E1683" s="3">
        <v>59</v>
      </c>
    </row>
    <row r="1684" spans="5:5" x14ac:dyDescent="0.25">
      <c r="E1684" s="3">
        <v>71</v>
      </c>
    </row>
    <row r="1685" spans="5:5" x14ac:dyDescent="0.25">
      <c r="E1685" s="3">
        <v>94</v>
      </c>
    </row>
    <row r="1686" spans="5:5" x14ac:dyDescent="0.25">
      <c r="E1686" s="3">
        <v>65</v>
      </c>
    </row>
    <row r="1687" spans="5:5" x14ac:dyDescent="0.25">
      <c r="E1687" s="3">
        <v>66</v>
      </c>
    </row>
    <row r="1688" spans="5:5" x14ac:dyDescent="0.25">
      <c r="E1688" s="3">
        <v>72</v>
      </c>
    </row>
    <row r="1689" spans="5:5" x14ac:dyDescent="0.25">
      <c r="E1689" s="3">
        <v>65</v>
      </c>
    </row>
    <row r="1690" spans="5:5" x14ac:dyDescent="0.25">
      <c r="E1690" s="3">
        <v>71</v>
      </c>
    </row>
    <row r="1691" spans="5:5" x14ac:dyDescent="0.25">
      <c r="E1691" s="3">
        <v>74</v>
      </c>
    </row>
    <row r="1692" spans="5:5" x14ac:dyDescent="0.25">
      <c r="E1692" s="3">
        <v>65</v>
      </c>
    </row>
    <row r="1693" spans="5:5" x14ac:dyDescent="0.25">
      <c r="E1693" s="3">
        <v>71</v>
      </c>
    </row>
    <row r="1694" spans="5:5" x14ac:dyDescent="0.25">
      <c r="E1694" s="3">
        <v>11</v>
      </c>
    </row>
    <row r="1695" spans="5:5" x14ac:dyDescent="0.25">
      <c r="E1695" s="3">
        <v>81</v>
      </c>
    </row>
    <row r="1696" spans="5:5" x14ac:dyDescent="0.25">
      <c r="E1696" s="3">
        <v>67</v>
      </c>
    </row>
    <row r="1697" spans="5:5" x14ac:dyDescent="0.25">
      <c r="E1697" s="3">
        <v>92</v>
      </c>
    </row>
    <row r="1698" spans="5:5" x14ac:dyDescent="0.25">
      <c r="E1698" s="3">
        <v>63</v>
      </c>
    </row>
    <row r="1699" spans="5:5" x14ac:dyDescent="0.25">
      <c r="E1699" s="3">
        <v>71</v>
      </c>
    </row>
    <row r="1700" spans="5:5" x14ac:dyDescent="0.25">
      <c r="E1700" s="3">
        <v>73</v>
      </c>
    </row>
    <row r="1701" spans="5:5" x14ac:dyDescent="0.25">
      <c r="E1701" s="3">
        <v>58</v>
      </c>
    </row>
    <row r="1702" spans="5:5" x14ac:dyDescent="0.25">
      <c r="E1702" s="3">
        <v>65</v>
      </c>
    </row>
    <row r="1703" spans="5:5" x14ac:dyDescent="0.25">
      <c r="E1703" s="3">
        <v>80</v>
      </c>
    </row>
    <row r="1704" spans="5:5" x14ac:dyDescent="0.25">
      <c r="E1704" s="3">
        <v>27</v>
      </c>
    </row>
    <row r="1705" spans="5:5" x14ac:dyDescent="0.25">
      <c r="E1705" s="3">
        <v>33</v>
      </c>
    </row>
    <row r="1706" spans="5:5" x14ac:dyDescent="0.25">
      <c r="E1706" s="3">
        <v>64</v>
      </c>
    </row>
    <row r="1707" spans="5:5" x14ac:dyDescent="0.25">
      <c r="E1707" s="3">
        <v>85</v>
      </c>
    </row>
    <row r="1708" spans="5:5" x14ac:dyDescent="0.25">
      <c r="E1708" s="3">
        <v>67</v>
      </c>
    </row>
    <row r="1709" spans="5:5" x14ac:dyDescent="0.25">
      <c r="E1709" s="3">
        <v>73</v>
      </c>
    </row>
    <row r="1710" spans="5:5" x14ac:dyDescent="0.25">
      <c r="E1710" s="3">
        <v>74</v>
      </c>
    </row>
    <row r="1711" spans="5:5" x14ac:dyDescent="0.25">
      <c r="E1711" s="3">
        <v>64</v>
      </c>
    </row>
    <row r="1712" spans="5:5" x14ac:dyDescent="0.25">
      <c r="E1712" s="3">
        <v>74</v>
      </c>
    </row>
    <row r="1713" spans="5:5" x14ac:dyDescent="0.25">
      <c r="E1713" s="3">
        <v>61</v>
      </c>
    </row>
    <row r="1714" spans="5:5" x14ac:dyDescent="0.25">
      <c r="E1714" s="3">
        <v>83</v>
      </c>
    </row>
    <row r="1715" spans="5:5" x14ac:dyDescent="0.25">
      <c r="E1715" s="3">
        <v>18</v>
      </c>
    </row>
    <row r="1716" spans="5:5" x14ac:dyDescent="0.25">
      <c r="E1716" s="3">
        <v>73</v>
      </c>
    </row>
    <row r="1717" spans="5:5" x14ac:dyDescent="0.25">
      <c r="E1717" s="3">
        <v>67</v>
      </c>
    </row>
    <row r="1718" spans="5:5" x14ac:dyDescent="0.25">
      <c r="E1718" s="3">
        <v>70</v>
      </c>
    </row>
    <row r="1719" spans="5:5" x14ac:dyDescent="0.25">
      <c r="E1719" s="3">
        <v>76</v>
      </c>
    </row>
    <row r="1720" spans="5:5" x14ac:dyDescent="0.25">
      <c r="E1720" s="3">
        <v>81</v>
      </c>
    </row>
    <row r="1721" spans="5:5" x14ac:dyDescent="0.25">
      <c r="E1721" s="3">
        <v>63</v>
      </c>
    </row>
    <row r="1722" spans="5:5" x14ac:dyDescent="0.25">
      <c r="E1722" s="3">
        <v>72</v>
      </c>
    </row>
    <row r="1723" spans="5:5" x14ac:dyDescent="0.25">
      <c r="E1723" s="3">
        <v>57</v>
      </c>
    </row>
    <row r="1724" spans="5:5" x14ac:dyDescent="0.25">
      <c r="E1724" s="3">
        <v>83</v>
      </c>
    </row>
    <row r="1725" spans="5:5" x14ac:dyDescent="0.25">
      <c r="E1725" s="3">
        <v>85</v>
      </c>
    </row>
    <row r="1726" spans="5:5" x14ac:dyDescent="0.25">
      <c r="E1726" s="3">
        <v>75</v>
      </c>
    </row>
    <row r="1727" spans="5:5" x14ac:dyDescent="0.25">
      <c r="E1727" s="3">
        <v>55</v>
      </c>
    </row>
    <row r="1728" spans="5:5" x14ac:dyDescent="0.25">
      <c r="E1728" s="3">
        <v>98</v>
      </c>
    </row>
    <row r="1729" spans="5:5" x14ac:dyDescent="0.25">
      <c r="E1729" s="3">
        <v>75</v>
      </c>
    </row>
    <row r="1730" spans="5:5" x14ac:dyDescent="0.25">
      <c r="E1730" s="3">
        <v>62</v>
      </c>
    </row>
    <row r="1731" spans="5:5" x14ac:dyDescent="0.25">
      <c r="E1731" s="3">
        <v>44</v>
      </c>
    </row>
    <row r="1732" spans="5:5" x14ac:dyDescent="0.25">
      <c r="E1732" s="3">
        <v>65</v>
      </c>
    </row>
    <row r="1733" spans="5:5" x14ac:dyDescent="0.25">
      <c r="E1733" s="3">
        <v>83</v>
      </c>
    </row>
    <row r="1734" spans="5:5" x14ac:dyDescent="0.25">
      <c r="E1734" s="3">
        <v>83</v>
      </c>
    </row>
    <row r="1735" spans="5:5" x14ac:dyDescent="0.25">
      <c r="E1735" s="3">
        <v>80</v>
      </c>
    </row>
    <row r="1736" spans="5:5" x14ac:dyDescent="0.25">
      <c r="E1736" s="3">
        <v>85</v>
      </c>
    </row>
    <row r="1737" spans="5:5" x14ac:dyDescent="0.25">
      <c r="E1737" s="3">
        <v>89</v>
      </c>
    </row>
    <row r="1738" spans="5:5" x14ac:dyDescent="0.25">
      <c r="E1738" s="3">
        <v>21</v>
      </c>
    </row>
    <row r="1739" spans="5:5" x14ac:dyDescent="0.25">
      <c r="E1739" s="3">
        <v>36</v>
      </c>
    </row>
    <row r="1740" spans="5:5" x14ac:dyDescent="0.25">
      <c r="E1740" s="3">
        <v>57</v>
      </c>
    </row>
    <row r="1741" spans="5:5" x14ac:dyDescent="0.25">
      <c r="E1741" s="3">
        <v>64</v>
      </c>
    </row>
    <row r="1742" spans="5:5" x14ac:dyDescent="0.25">
      <c r="E1742" s="3">
        <v>68</v>
      </c>
    </row>
    <row r="1743" spans="5:5" x14ac:dyDescent="0.25">
      <c r="E1743" s="3">
        <v>72</v>
      </c>
    </row>
    <row r="1744" spans="5:5" x14ac:dyDescent="0.25">
      <c r="E1744" s="3">
        <v>42</v>
      </c>
    </row>
    <row r="1745" spans="5:5" x14ac:dyDescent="0.25">
      <c r="E1745" s="3">
        <v>73</v>
      </c>
    </row>
    <row r="1746" spans="5:5" x14ac:dyDescent="0.25">
      <c r="E1746" s="3">
        <v>76</v>
      </c>
    </row>
    <row r="1747" spans="5:5" x14ac:dyDescent="0.25">
      <c r="E1747" s="3">
        <v>68</v>
      </c>
    </row>
    <row r="1748" spans="5:5" x14ac:dyDescent="0.25">
      <c r="E1748" s="3">
        <v>4</v>
      </c>
    </row>
    <row r="1749" spans="5:5" x14ac:dyDescent="0.25">
      <c r="E1749" s="3">
        <v>57</v>
      </c>
    </row>
    <row r="1750" spans="5:5" x14ac:dyDescent="0.25">
      <c r="E1750" s="3">
        <v>33</v>
      </c>
    </row>
    <row r="1751" spans="5:5" x14ac:dyDescent="0.25">
      <c r="E1751" s="3">
        <v>64</v>
      </c>
    </row>
    <row r="1752" spans="5:5" x14ac:dyDescent="0.25">
      <c r="E1752" s="3">
        <v>74</v>
      </c>
    </row>
    <row r="1753" spans="5:5" x14ac:dyDescent="0.25">
      <c r="E1753" s="3">
        <v>37</v>
      </c>
    </row>
    <row r="1754" spans="5:5" x14ac:dyDescent="0.25">
      <c r="E1754" s="3">
        <v>69</v>
      </c>
    </row>
    <row r="1755" spans="5:5" x14ac:dyDescent="0.25">
      <c r="E1755" s="3">
        <v>68</v>
      </c>
    </row>
    <row r="1756" spans="5:5" x14ac:dyDescent="0.25">
      <c r="E1756" s="3">
        <v>69</v>
      </c>
    </row>
    <row r="1757" spans="5:5" x14ac:dyDescent="0.25">
      <c r="E1757" s="3">
        <v>63</v>
      </c>
    </row>
    <row r="1758" spans="5:5" x14ac:dyDescent="0.25">
      <c r="E1758" s="3">
        <v>93</v>
      </c>
    </row>
    <row r="1759" spans="5:5" x14ac:dyDescent="0.25">
      <c r="E1759" s="3">
        <v>35</v>
      </c>
    </row>
    <row r="1760" spans="5:5" x14ac:dyDescent="0.25">
      <c r="E1760" s="3">
        <v>28</v>
      </c>
    </row>
    <row r="1761" spans="5:5" x14ac:dyDescent="0.25">
      <c r="E1761" s="3">
        <v>52</v>
      </c>
    </row>
    <row r="1762" spans="5:5" x14ac:dyDescent="0.25">
      <c r="E1762" s="3">
        <v>97</v>
      </c>
    </row>
    <row r="1763" spans="5:5" x14ac:dyDescent="0.25">
      <c r="E1763" s="3">
        <v>59</v>
      </c>
    </row>
    <row r="1764" spans="5:5" x14ac:dyDescent="0.25">
      <c r="E1764" s="3">
        <v>54</v>
      </c>
    </row>
    <row r="1765" spans="5:5" x14ac:dyDescent="0.25">
      <c r="E1765" s="3">
        <v>81</v>
      </c>
    </row>
    <row r="1766" spans="5:5" x14ac:dyDescent="0.25">
      <c r="E1766" s="3">
        <v>74</v>
      </c>
    </row>
    <row r="1767" spans="5:5" x14ac:dyDescent="0.25">
      <c r="E1767" s="3">
        <v>67</v>
      </c>
    </row>
    <row r="1768" spans="5:5" x14ac:dyDescent="0.25">
      <c r="E1768" s="3">
        <v>70</v>
      </c>
    </row>
    <row r="1769" spans="5:5" x14ac:dyDescent="0.25">
      <c r="E1769" s="3">
        <v>70</v>
      </c>
    </row>
    <row r="1770" spans="5:5" x14ac:dyDescent="0.25">
      <c r="E1770" s="3">
        <v>72</v>
      </c>
    </row>
    <row r="1771" spans="5:5" x14ac:dyDescent="0.25">
      <c r="E1771" s="3">
        <v>34</v>
      </c>
    </row>
    <row r="1772" spans="5:5" x14ac:dyDescent="0.25">
      <c r="E1772" s="3">
        <v>36</v>
      </c>
    </row>
    <row r="1773" spans="5:5" x14ac:dyDescent="0.25">
      <c r="E1773" s="3">
        <v>47</v>
      </c>
    </row>
    <row r="1774" spans="5:5" x14ac:dyDescent="0.25">
      <c r="E1774" s="3">
        <v>72</v>
      </c>
    </row>
    <row r="1775" spans="5:5" x14ac:dyDescent="0.25">
      <c r="E1775" s="3">
        <v>82</v>
      </c>
    </row>
    <row r="1776" spans="5:5" x14ac:dyDescent="0.25">
      <c r="E1776" s="3">
        <v>70</v>
      </c>
    </row>
    <row r="1777" spans="5:5" x14ac:dyDescent="0.25">
      <c r="E1777" s="3">
        <v>78</v>
      </c>
    </row>
    <row r="1778" spans="5:5" x14ac:dyDescent="0.25">
      <c r="E1778" s="3">
        <v>38</v>
      </c>
    </row>
    <row r="1779" spans="5:5" x14ac:dyDescent="0.25">
      <c r="E1779" s="3">
        <v>20</v>
      </c>
    </row>
    <row r="1780" spans="5:5" x14ac:dyDescent="0.25">
      <c r="E1780" s="3">
        <v>65</v>
      </c>
    </row>
    <row r="1781" spans="5:5" x14ac:dyDescent="0.25">
      <c r="E1781" s="3">
        <v>75</v>
      </c>
    </row>
    <row r="1782" spans="5:5" x14ac:dyDescent="0.25">
      <c r="E1782" s="3">
        <v>64</v>
      </c>
    </row>
    <row r="1783" spans="5:5" x14ac:dyDescent="0.25">
      <c r="E1783" s="3">
        <v>39</v>
      </c>
    </row>
    <row r="1784" spans="5:5" x14ac:dyDescent="0.25">
      <c r="E1784" s="3">
        <v>74</v>
      </c>
    </row>
    <row r="1785" spans="5:5" x14ac:dyDescent="0.25">
      <c r="E1785" s="3">
        <v>70</v>
      </c>
    </row>
    <row r="1786" spans="5:5" x14ac:dyDescent="0.25">
      <c r="E1786" s="3">
        <v>70</v>
      </c>
    </row>
    <row r="1787" spans="5:5" x14ac:dyDescent="0.25">
      <c r="E1787" s="3">
        <v>69</v>
      </c>
    </row>
    <row r="1788" spans="5:5" x14ac:dyDescent="0.25">
      <c r="E1788" s="3">
        <v>58</v>
      </c>
    </row>
    <row r="1789" spans="5:5" x14ac:dyDescent="0.25">
      <c r="E1789" s="3">
        <v>36</v>
      </c>
    </row>
    <row r="1790" spans="5:5" x14ac:dyDescent="0.25">
      <c r="E1790" s="3">
        <v>56</v>
      </c>
    </row>
    <row r="1791" spans="5:5" x14ac:dyDescent="0.25">
      <c r="E1791" s="3">
        <v>11</v>
      </c>
    </row>
    <row r="1792" spans="5:5" x14ac:dyDescent="0.25">
      <c r="E1792" s="3">
        <v>37</v>
      </c>
    </row>
    <row r="1793" spans="5:5" x14ac:dyDescent="0.25">
      <c r="E1793" s="3">
        <v>71</v>
      </c>
    </row>
    <row r="1794" spans="5:5" x14ac:dyDescent="0.25">
      <c r="E1794" s="3">
        <v>74</v>
      </c>
    </row>
    <row r="1795" spans="5:5" x14ac:dyDescent="0.25">
      <c r="E1795" s="3">
        <v>72</v>
      </c>
    </row>
    <row r="1796" spans="5:5" x14ac:dyDescent="0.25">
      <c r="E1796" s="3">
        <v>72</v>
      </c>
    </row>
    <row r="1797" spans="5:5" x14ac:dyDescent="0.25">
      <c r="E1797" s="3">
        <v>75</v>
      </c>
    </row>
    <row r="1798" spans="5:5" x14ac:dyDescent="0.25">
      <c r="E1798" s="3">
        <v>70</v>
      </c>
    </row>
    <row r="1799" spans="5:5" x14ac:dyDescent="0.25">
      <c r="E1799" s="3">
        <v>65</v>
      </c>
    </row>
    <row r="1800" spans="5:5" x14ac:dyDescent="0.25">
      <c r="E1800" s="3">
        <v>80</v>
      </c>
    </row>
    <row r="1801" spans="5:5" x14ac:dyDescent="0.25">
      <c r="E1801" s="3">
        <v>85</v>
      </c>
    </row>
    <row r="1802" spans="5:5" x14ac:dyDescent="0.25">
      <c r="E1802" s="3">
        <v>25</v>
      </c>
    </row>
    <row r="1803" spans="5:5" x14ac:dyDescent="0.25">
      <c r="E1803" s="3">
        <v>81</v>
      </c>
    </row>
    <row r="1804" spans="5:5" x14ac:dyDescent="0.25">
      <c r="E1804" s="3">
        <v>3</v>
      </c>
    </row>
    <row r="1805" spans="5:5" x14ac:dyDescent="0.25">
      <c r="E1805" s="3">
        <v>56</v>
      </c>
    </row>
    <row r="1806" spans="5:5" x14ac:dyDescent="0.25">
      <c r="E1806" s="3">
        <v>71</v>
      </c>
    </row>
    <row r="1807" spans="5:5" x14ac:dyDescent="0.25">
      <c r="E1807" s="3">
        <v>74</v>
      </c>
    </row>
    <row r="1808" spans="5:5" x14ac:dyDescent="0.25">
      <c r="E1808" s="3">
        <v>73</v>
      </c>
    </row>
    <row r="1809" spans="5:5" x14ac:dyDescent="0.25">
      <c r="E1809" s="3">
        <v>47</v>
      </c>
    </row>
    <row r="1810" spans="5:5" x14ac:dyDescent="0.25">
      <c r="E1810" s="3">
        <v>100</v>
      </c>
    </row>
    <row r="1811" spans="5:5" x14ac:dyDescent="0.25">
      <c r="E1811" s="3">
        <v>36</v>
      </c>
    </row>
    <row r="1812" spans="5:5" x14ac:dyDescent="0.25">
      <c r="E1812" s="3">
        <v>46</v>
      </c>
    </row>
    <row r="1813" spans="5:5" x14ac:dyDescent="0.25">
      <c r="E1813" s="3">
        <v>74</v>
      </c>
    </row>
    <row r="1814" spans="5:5" x14ac:dyDescent="0.25">
      <c r="E1814" s="3">
        <v>72</v>
      </c>
    </row>
    <row r="1815" spans="5:5" x14ac:dyDescent="0.25">
      <c r="E1815" s="3">
        <v>59</v>
      </c>
    </row>
    <row r="1816" spans="5:5" x14ac:dyDescent="0.25">
      <c r="E1816" s="3">
        <v>15</v>
      </c>
    </row>
    <row r="1817" spans="5:5" x14ac:dyDescent="0.25">
      <c r="E1817" s="3">
        <v>33</v>
      </c>
    </row>
    <row r="1818" spans="5:5" x14ac:dyDescent="0.25">
      <c r="E1818" s="3">
        <v>68</v>
      </c>
    </row>
    <row r="1819" spans="5:5" x14ac:dyDescent="0.25">
      <c r="E1819" s="3">
        <v>11</v>
      </c>
    </row>
    <row r="1820" spans="5:5" x14ac:dyDescent="0.25">
      <c r="E1820" s="3">
        <v>68</v>
      </c>
    </row>
    <row r="1821" spans="5:5" x14ac:dyDescent="0.25">
      <c r="E1821" s="3">
        <v>69</v>
      </c>
    </row>
    <row r="1822" spans="5:5" x14ac:dyDescent="0.25">
      <c r="E1822" s="3">
        <v>80</v>
      </c>
    </row>
    <row r="1823" spans="5:5" x14ac:dyDescent="0.25">
      <c r="E1823" s="3">
        <v>61</v>
      </c>
    </row>
    <row r="1824" spans="5:5" x14ac:dyDescent="0.25">
      <c r="E1824" s="3">
        <v>41</v>
      </c>
    </row>
    <row r="1825" spans="5:5" x14ac:dyDescent="0.25">
      <c r="E1825" s="3">
        <v>9</v>
      </c>
    </row>
    <row r="1826" spans="5:5" x14ac:dyDescent="0.25">
      <c r="E1826" s="3">
        <v>29</v>
      </c>
    </row>
    <row r="1827" spans="5:5" x14ac:dyDescent="0.25">
      <c r="E1827" s="3">
        <v>67</v>
      </c>
    </row>
    <row r="1828" spans="5:5" x14ac:dyDescent="0.25">
      <c r="E1828" s="3">
        <v>43</v>
      </c>
    </row>
    <row r="1829" spans="5:5" x14ac:dyDescent="0.25">
      <c r="E1829" s="3">
        <v>47</v>
      </c>
    </row>
    <row r="1830" spans="5:5" x14ac:dyDescent="0.25">
      <c r="E1830" s="3">
        <v>40</v>
      </c>
    </row>
    <row r="1831" spans="5:5" x14ac:dyDescent="0.25">
      <c r="E1831" s="3">
        <v>40</v>
      </c>
    </row>
    <row r="1832" spans="5:5" x14ac:dyDescent="0.25">
      <c r="E1832" s="3">
        <v>26</v>
      </c>
    </row>
    <row r="1833" spans="5:5" x14ac:dyDescent="0.25">
      <c r="E1833" s="3">
        <v>50</v>
      </c>
    </row>
    <row r="1834" spans="5:5" x14ac:dyDescent="0.25">
      <c r="E1834" s="3">
        <v>80</v>
      </c>
    </row>
    <row r="1835" spans="5:5" x14ac:dyDescent="0.25">
      <c r="E1835" s="3">
        <v>56</v>
      </c>
    </row>
    <row r="1836" spans="5:5" x14ac:dyDescent="0.25">
      <c r="E1836" s="3">
        <v>20</v>
      </c>
    </row>
    <row r="1837" spans="5:5" x14ac:dyDescent="0.25">
      <c r="E1837" s="3">
        <v>37</v>
      </c>
    </row>
    <row r="1838" spans="5:5" x14ac:dyDescent="0.25">
      <c r="E1838" s="3">
        <v>76</v>
      </c>
    </row>
    <row r="1839" spans="5:5" x14ac:dyDescent="0.25">
      <c r="E1839" s="3">
        <v>72</v>
      </c>
    </row>
    <row r="1840" spans="5:5" x14ac:dyDescent="0.25">
      <c r="E1840" s="3">
        <v>10</v>
      </c>
    </row>
    <row r="1841" spans="5:5" x14ac:dyDescent="0.25">
      <c r="E1841" s="3">
        <v>83</v>
      </c>
    </row>
    <row r="1842" spans="5:5" x14ac:dyDescent="0.25">
      <c r="E1842" s="3">
        <v>65</v>
      </c>
    </row>
    <row r="1843" spans="5:5" x14ac:dyDescent="0.25">
      <c r="E1843" s="3">
        <v>70</v>
      </c>
    </row>
    <row r="1844" spans="5:5" x14ac:dyDescent="0.25">
      <c r="E1844" s="3">
        <v>36</v>
      </c>
    </row>
    <row r="1845" spans="5:5" x14ac:dyDescent="0.25">
      <c r="E1845" s="3">
        <v>39</v>
      </c>
    </row>
    <row r="1846" spans="5:5" x14ac:dyDescent="0.25">
      <c r="E1846" s="3">
        <v>33</v>
      </c>
    </row>
    <row r="1847" spans="5:5" x14ac:dyDescent="0.25">
      <c r="E1847" s="3">
        <v>30</v>
      </c>
    </row>
    <row r="1848" spans="5:5" x14ac:dyDescent="0.25">
      <c r="E1848" s="3">
        <v>45</v>
      </c>
    </row>
    <row r="1849" spans="5:5" x14ac:dyDescent="0.25">
      <c r="E1849" s="3">
        <v>73</v>
      </c>
    </row>
    <row r="1850" spans="5:5" x14ac:dyDescent="0.25">
      <c r="E1850" s="3">
        <v>24</v>
      </c>
    </row>
    <row r="1851" spans="5:5" x14ac:dyDescent="0.25">
      <c r="E1851" s="3">
        <v>52</v>
      </c>
    </row>
    <row r="1852" spans="5:5" x14ac:dyDescent="0.25">
      <c r="E1852" s="3">
        <v>36</v>
      </c>
    </row>
    <row r="1853" spans="5:5" x14ac:dyDescent="0.25">
      <c r="E1853" s="3">
        <v>36</v>
      </c>
    </row>
    <row r="1854" spans="5:5" x14ac:dyDescent="0.25">
      <c r="E1854" s="3">
        <v>50</v>
      </c>
    </row>
    <row r="1855" spans="5:5" x14ac:dyDescent="0.25">
      <c r="E1855" s="3">
        <v>71</v>
      </c>
    </row>
    <row r="1856" spans="5:5" x14ac:dyDescent="0.25">
      <c r="E1856" s="3">
        <v>54</v>
      </c>
    </row>
    <row r="1857" spans="5:5" x14ac:dyDescent="0.25">
      <c r="E1857" s="3">
        <v>80</v>
      </c>
    </row>
    <row r="1858" spans="5:5" x14ac:dyDescent="0.25">
      <c r="E1858" s="3">
        <v>64</v>
      </c>
    </row>
    <row r="1859" spans="5:5" x14ac:dyDescent="0.25">
      <c r="E1859" s="3">
        <v>57</v>
      </c>
    </row>
    <row r="1860" spans="5:5" x14ac:dyDescent="0.25">
      <c r="E1860" s="3">
        <v>78</v>
      </c>
    </row>
    <row r="1861" spans="5:5" x14ac:dyDescent="0.25">
      <c r="E1861" s="3">
        <v>81</v>
      </c>
    </row>
    <row r="1862" spans="5:5" x14ac:dyDescent="0.25">
      <c r="E1862" s="3">
        <v>55</v>
      </c>
    </row>
    <row r="1863" spans="5:5" x14ac:dyDescent="0.25">
      <c r="E1863" s="3">
        <v>99</v>
      </c>
    </row>
    <row r="1864" spans="5:5" x14ac:dyDescent="0.25">
      <c r="E1864" s="3">
        <v>70</v>
      </c>
    </row>
    <row r="1865" spans="5:5" x14ac:dyDescent="0.25">
      <c r="E1865" s="3">
        <v>72</v>
      </c>
    </row>
    <row r="1866" spans="5:5" x14ac:dyDescent="0.25">
      <c r="E1866" s="3">
        <v>40</v>
      </c>
    </row>
    <row r="1867" spans="5:5" x14ac:dyDescent="0.25">
      <c r="E1867" s="3">
        <v>78</v>
      </c>
    </row>
    <row r="1868" spans="5:5" x14ac:dyDescent="0.25">
      <c r="E1868" s="3">
        <v>81</v>
      </c>
    </row>
    <row r="1869" spans="5:5" x14ac:dyDescent="0.25">
      <c r="E1869" s="3">
        <v>82</v>
      </c>
    </row>
    <row r="1870" spans="5:5" x14ac:dyDescent="0.25">
      <c r="E1870" s="3">
        <v>63</v>
      </c>
    </row>
    <row r="1871" spans="5:5" x14ac:dyDescent="0.25">
      <c r="E1871" s="3">
        <v>64</v>
      </c>
    </row>
    <row r="1872" spans="5:5" x14ac:dyDescent="0.25">
      <c r="E1872" s="3">
        <v>2</v>
      </c>
    </row>
    <row r="1873" spans="5:5" x14ac:dyDescent="0.25">
      <c r="E1873" s="3">
        <v>55</v>
      </c>
    </row>
    <row r="1874" spans="5:5" x14ac:dyDescent="0.25">
      <c r="E1874" s="3">
        <v>30</v>
      </c>
    </row>
    <row r="1875" spans="5:5" x14ac:dyDescent="0.25">
      <c r="E1875" s="3">
        <v>61</v>
      </c>
    </row>
    <row r="1876" spans="5:5" x14ac:dyDescent="0.25">
      <c r="E1876" s="3">
        <v>71</v>
      </c>
    </row>
    <row r="1877" spans="5:5" x14ac:dyDescent="0.25">
      <c r="E1877" s="3">
        <v>35</v>
      </c>
    </row>
    <row r="1878" spans="5:5" x14ac:dyDescent="0.25">
      <c r="E1878" s="3">
        <v>81</v>
      </c>
    </row>
    <row r="1879" spans="5:5" x14ac:dyDescent="0.25">
      <c r="E1879" s="3">
        <v>90</v>
      </c>
    </row>
    <row r="1880" spans="5:5" x14ac:dyDescent="0.25">
      <c r="E1880" s="3">
        <v>66</v>
      </c>
    </row>
    <row r="1881" spans="5:5" x14ac:dyDescent="0.25">
      <c r="E1881" s="3">
        <v>52</v>
      </c>
    </row>
    <row r="1882" spans="5:5" x14ac:dyDescent="0.25">
      <c r="E1882" s="3">
        <v>71</v>
      </c>
    </row>
    <row r="1883" spans="5:5" x14ac:dyDescent="0.25">
      <c r="E1883" s="3">
        <v>50</v>
      </c>
    </row>
    <row r="1884" spans="5:5" x14ac:dyDescent="0.25">
      <c r="E1884" s="3">
        <v>72</v>
      </c>
    </row>
    <row r="1885" spans="5:5" x14ac:dyDescent="0.25">
      <c r="E1885" s="3">
        <v>66</v>
      </c>
    </row>
    <row r="1886" spans="5:5" x14ac:dyDescent="0.25">
      <c r="E1886" s="3">
        <v>54</v>
      </c>
    </row>
    <row r="1887" spans="5:5" x14ac:dyDescent="0.25">
      <c r="E1887" s="3">
        <v>43</v>
      </c>
    </row>
    <row r="1888" spans="5:5" x14ac:dyDescent="0.25">
      <c r="E1888" s="3">
        <v>74</v>
      </c>
    </row>
    <row r="1889" spans="5:5" x14ac:dyDescent="0.25">
      <c r="E1889" s="3">
        <v>7</v>
      </c>
    </row>
    <row r="1890" spans="5:5" x14ac:dyDescent="0.25">
      <c r="E1890" s="3">
        <v>82</v>
      </c>
    </row>
    <row r="1891" spans="5:5" x14ac:dyDescent="0.25">
      <c r="E1891" s="3">
        <v>17</v>
      </c>
    </row>
    <row r="1892" spans="5:5" x14ac:dyDescent="0.25">
      <c r="E1892" s="3">
        <v>59</v>
      </c>
    </row>
    <row r="1893" spans="5:5" x14ac:dyDescent="0.25">
      <c r="E1893" s="3">
        <v>45</v>
      </c>
    </row>
    <row r="1894" spans="5:5" x14ac:dyDescent="0.25">
      <c r="E1894" s="3">
        <v>67</v>
      </c>
    </row>
    <row r="1895" spans="5:5" x14ac:dyDescent="0.25">
      <c r="E1895" s="3">
        <v>57</v>
      </c>
    </row>
    <row r="1896" spans="5:5" x14ac:dyDescent="0.25">
      <c r="E1896" s="3">
        <v>65</v>
      </c>
    </row>
    <row r="1897" spans="5:5" x14ac:dyDescent="0.25">
      <c r="E1897" s="3">
        <v>81</v>
      </c>
    </row>
    <row r="1898" spans="5:5" x14ac:dyDescent="0.25">
      <c r="E1898" s="3">
        <v>6</v>
      </c>
    </row>
    <row r="1899" spans="5:5" x14ac:dyDescent="0.25">
      <c r="E1899" s="3">
        <v>71</v>
      </c>
    </row>
    <row r="1900" spans="5:5" x14ac:dyDescent="0.25">
      <c r="E1900" s="3">
        <v>34</v>
      </c>
    </row>
    <row r="1901" spans="5:5" x14ac:dyDescent="0.25">
      <c r="E1901" s="3">
        <v>61</v>
      </c>
    </row>
    <row r="1902" spans="5:5" x14ac:dyDescent="0.25">
      <c r="E1902" s="3">
        <v>62</v>
      </c>
    </row>
    <row r="1903" spans="5:5" x14ac:dyDescent="0.25">
      <c r="E1903" s="3">
        <v>66</v>
      </c>
    </row>
    <row r="1904" spans="5:5" x14ac:dyDescent="0.25">
      <c r="E1904" s="3">
        <v>41</v>
      </c>
    </row>
    <row r="1905" spans="5:5" x14ac:dyDescent="0.25">
      <c r="E1905" s="3">
        <v>67</v>
      </c>
    </row>
    <row r="1906" spans="5:5" x14ac:dyDescent="0.25">
      <c r="E1906" s="3">
        <v>71</v>
      </c>
    </row>
    <row r="1907" spans="5:5" x14ac:dyDescent="0.25">
      <c r="E1907" s="3">
        <v>80</v>
      </c>
    </row>
    <row r="1908" spans="5:5" x14ac:dyDescent="0.25">
      <c r="E1908" s="3">
        <v>52</v>
      </c>
    </row>
    <row r="1909" spans="5:5" x14ac:dyDescent="0.25">
      <c r="E1909" s="3">
        <v>72</v>
      </c>
    </row>
    <row r="1910" spans="5:5" x14ac:dyDescent="0.25">
      <c r="E1910" s="3">
        <v>72</v>
      </c>
    </row>
    <row r="1911" spans="5:5" x14ac:dyDescent="0.25">
      <c r="E1911" s="3">
        <v>70</v>
      </c>
    </row>
    <row r="1912" spans="5:5" x14ac:dyDescent="0.25">
      <c r="E1912" s="3">
        <v>38</v>
      </c>
    </row>
    <row r="1913" spans="5:5" x14ac:dyDescent="0.25">
      <c r="E1913" s="3">
        <v>51</v>
      </c>
    </row>
    <row r="1914" spans="5:5" x14ac:dyDescent="0.25">
      <c r="E1914" s="3">
        <v>74</v>
      </c>
    </row>
    <row r="1915" spans="5:5" x14ac:dyDescent="0.25">
      <c r="E1915" s="3">
        <v>38</v>
      </c>
    </row>
    <row r="1916" spans="5:5" x14ac:dyDescent="0.25">
      <c r="E1916" s="3">
        <v>65</v>
      </c>
    </row>
    <row r="1917" spans="5:5" x14ac:dyDescent="0.25">
      <c r="E1917" s="3">
        <v>58</v>
      </c>
    </row>
    <row r="1918" spans="5:5" x14ac:dyDescent="0.25">
      <c r="E1918" s="3">
        <v>71</v>
      </c>
    </row>
    <row r="1919" spans="5:5" x14ac:dyDescent="0.25">
      <c r="E1919" s="3">
        <v>64</v>
      </c>
    </row>
    <row r="1920" spans="5:5" x14ac:dyDescent="0.25">
      <c r="E1920" s="3">
        <v>46</v>
      </c>
    </row>
    <row r="1921" spans="5:5" x14ac:dyDescent="0.25">
      <c r="E1921" s="3">
        <v>71</v>
      </c>
    </row>
    <row r="1922" spans="5:5" x14ac:dyDescent="0.25">
      <c r="E1922" s="3">
        <v>55</v>
      </c>
    </row>
    <row r="1923" spans="5:5" x14ac:dyDescent="0.25">
      <c r="E1923" s="3">
        <v>92</v>
      </c>
    </row>
    <row r="1924" spans="5:5" x14ac:dyDescent="0.25">
      <c r="E1924" s="3">
        <v>92</v>
      </c>
    </row>
    <row r="1925" spans="5:5" x14ac:dyDescent="0.25">
      <c r="E1925" s="3">
        <v>86</v>
      </c>
    </row>
    <row r="1926" spans="5:5" x14ac:dyDescent="0.25">
      <c r="E1926" s="3">
        <v>71</v>
      </c>
    </row>
    <row r="1927" spans="5:5" x14ac:dyDescent="0.25">
      <c r="E1927" s="3">
        <v>72</v>
      </c>
    </row>
    <row r="1928" spans="5:5" x14ac:dyDescent="0.25">
      <c r="E1928" s="3">
        <v>69</v>
      </c>
    </row>
    <row r="1929" spans="5:5" x14ac:dyDescent="0.25">
      <c r="E1929" s="3">
        <v>57</v>
      </c>
    </row>
    <row r="1930" spans="5:5" x14ac:dyDescent="0.25">
      <c r="E1930" s="3">
        <v>73</v>
      </c>
    </row>
    <row r="1931" spans="5:5" x14ac:dyDescent="0.25">
      <c r="E1931" s="3">
        <v>68</v>
      </c>
    </row>
    <row r="1932" spans="5:5" x14ac:dyDescent="0.25">
      <c r="E1932" s="3">
        <v>92</v>
      </c>
    </row>
    <row r="1933" spans="5:5" x14ac:dyDescent="0.25">
      <c r="E1933" s="3">
        <v>34</v>
      </c>
    </row>
    <row r="1934" spans="5:5" x14ac:dyDescent="0.25">
      <c r="E1934" s="3">
        <v>4</v>
      </c>
    </row>
    <row r="1935" spans="5:5" x14ac:dyDescent="0.25">
      <c r="E1935" s="3">
        <v>76</v>
      </c>
    </row>
    <row r="1936" spans="5:5" x14ac:dyDescent="0.25">
      <c r="E1936" s="3">
        <v>73</v>
      </c>
    </row>
    <row r="1937" spans="5:5" x14ac:dyDescent="0.25">
      <c r="E1937" s="3">
        <v>47</v>
      </c>
    </row>
    <row r="1938" spans="5:5" x14ac:dyDescent="0.25">
      <c r="E1938" s="3">
        <v>71</v>
      </c>
    </row>
    <row r="1939" spans="5:5" x14ac:dyDescent="0.25">
      <c r="E1939" s="3">
        <v>42</v>
      </c>
    </row>
    <row r="1940" spans="5:5" x14ac:dyDescent="0.25">
      <c r="E1940" s="3">
        <v>68</v>
      </c>
    </row>
    <row r="1941" spans="5:5" x14ac:dyDescent="0.25">
      <c r="E1941" s="3">
        <v>54</v>
      </c>
    </row>
    <row r="1942" spans="5:5" x14ac:dyDescent="0.25">
      <c r="E1942" s="3">
        <v>73</v>
      </c>
    </row>
    <row r="1943" spans="5:5" x14ac:dyDescent="0.25">
      <c r="E1943" s="3">
        <v>68</v>
      </c>
    </row>
    <row r="1944" spans="5:5" x14ac:dyDescent="0.25">
      <c r="E1944" s="3">
        <v>91</v>
      </c>
    </row>
    <row r="1945" spans="5:5" x14ac:dyDescent="0.25">
      <c r="E1945" s="3">
        <v>48</v>
      </c>
    </row>
    <row r="1946" spans="5:5" x14ac:dyDescent="0.25">
      <c r="E1946" s="3">
        <v>70</v>
      </c>
    </row>
    <row r="1947" spans="5:5" x14ac:dyDescent="0.25">
      <c r="E1947" s="3">
        <v>56</v>
      </c>
    </row>
    <row r="1948" spans="5:5" x14ac:dyDescent="0.25">
      <c r="E1948" s="3">
        <v>53</v>
      </c>
    </row>
    <row r="1949" spans="5:5" x14ac:dyDescent="0.25">
      <c r="E1949" s="3">
        <v>54</v>
      </c>
    </row>
    <row r="1950" spans="5:5" x14ac:dyDescent="0.25">
      <c r="E1950" s="3">
        <v>41</v>
      </c>
    </row>
    <row r="1951" spans="5:5" x14ac:dyDescent="0.25">
      <c r="E1951" s="3">
        <v>71</v>
      </c>
    </row>
    <row r="1952" spans="5:5" x14ac:dyDescent="0.25">
      <c r="E1952" s="3">
        <v>38</v>
      </c>
    </row>
    <row r="1953" spans="5:5" x14ac:dyDescent="0.25">
      <c r="E1953" s="3">
        <v>38</v>
      </c>
    </row>
    <row r="1954" spans="5:5" x14ac:dyDescent="0.25">
      <c r="E1954" s="3">
        <v>39</v>
      </c>
    </row>
    <row r="1955" spans="5:5" x14ac:dyDescent="0.25">
      <c r="E1955" s="3">
        <v>66</v>
      </c>
    </row>
    <row r="1956" spans="5:5" x14ac:dyDescent="0.25">
      <c r="E1956" s="3">
        <v>79</v>
      </c>
    </row>
    <row r="1957" spans="5:5" x14ac:dyDescent="0.25">
      <c r="E1957" s="3">
        <v>71</v>
      </c>
    </row>
    <row r="1958" spans="5:5" x14ac:dyDescent="0.25">
      <c r="E1958" s="3">
        <v>66</v>
      </c>
    </row>
    <row r="1959" spans="5:5" x14ac:dyDescent="0.25">
      <c r="E1959" s="3">
        <v>56</v>
      </c>
    </row>
    <row r="1960" spans="5:5" x14ac:dyDescent="0.25">
      <c r="E1960" s="3">
        <v>16</v>
      </c>
    </row>
    <row r="1961" spans="5:5" x14ac:dyDescent="0.25">
      <c r="E1961" s="3">
        <v>92</v>
      </c>
    </row>
    <row r="1962" spans="5:5" x14ac:dyDescent="0.25">
      <c r="E1962" s="3">
        <v>33</v>
      </c>
    </row>
    <row r="1963" spans="5:5" x14ac:dyDescent="0.25">
      <c r="E1963" s="3">
        <v>77</v>
      </c>
    </row>
    <row r="1964" spans="5:5" x14ac:dyDescent="0.25">
      <c r="E1964" s="3">
        <v>83</v>
      </c>
    </row>
    <row r="1965" spans="5:5" x14ac:dyDescent="0.25">
      <c r="E1965" s="3">
        <v>25</v>
      </c>
    </row>
    <row r="1966" spans="5:5" x14ac:dyDescent="0.25">
      <c r="E1966" s="3">
        <v>74</v>
      </c>
    </row>
    <row r="1967" spans="5:5" x14ac:dyDescent="0.25">
      <c r="E1967" s="3">
        <v>32</v>
      </c>
    </row>
    <row r="1968" spans="5:5" x14ac:dyDescent="0.25">
      <c r="E1968" s="3">
        <v>52</v>
      </c>
    </row>
    <row r="1969" spans="5:5" x14ac:dyDescent="0.25">
      <c r="E1969" s="3">
        <v>42</v>
      </c>
    </row>
    <row r="1970" spans="5:5" x14ac:dyDescent="0.25">
      <c r="E1970" s="3">
        <v>69</v>
      </c>
    </row>
    <row r="1971" spans="5:5" x14ac:dyDescent="0.25">
      <c r="E1971" s="3">
        <v>55</v>
      </c>
    </row>
    <row r="1972" spans="5:5" x14ac:dyDescent="0.25">
      <c r="E1972" s="3">
        <v>89</v>
      </c>
    </row>
    <row r="1973" spans="5:5" x14ac:dyDescent="0.25">
      <c r="E1973" s="3">
        <v>36</v>
      </c>
    </row>
    <row r="1974" spans="5:5" x14ac:dyDescent="0.25">
      <c r="E1974" s="3">
        <v>13</v>
      </c>
    </row>
    <row r="1975" spans="5:5" x14ac:dyDescent="0.25">
      <c r="E1975" s="3">
        <v>89</v>
      </c>
    </row>
    <row r="1976" spans="5:5" x14ac:dyDescent="0.25">
      <c r="E1976" s="3">
        <v>65</v>
      </c>
    </row>
    <row r="1977" spans="5:5" x14ac:dyDescent="0.25">
      <c r="E1977" s="3">
        <v>48</v>
      </c>
    </row>
    <row r="1978" spans="5:5" x14ac:dyDescent="0.25">
      <c r="E1978" s="3">
        <v>38</v>
      </c>
    </row>
    <row r="1979" spans="5:5" x14ac:dyDescent="0.25">
      <c r="E1979" s="3">
        <v>36</v>
      </c>
    </row>
    <row r="1980" spans="5:5" x14ac:dyDescent="0.25">
      <c r="E1980" s="3">
        <v>71</v>
      </c>
    </row>
    <row r="1981" spans="5:5" x14ac:dyDescent="0.25">
      <c r="E1981" s="3">
        <v>75</v>
      </c>
    </row>
    <row r="1982" spans="5:5" x14ac:dyDescent="0.25">
      <c r="E1982" s="3">
        <v>53</v>
      </c>
    </row>
    <row r="1983" spans="5:5" x14ac:dyDescent="0.25">
      <c r="E1983" s="3">
        <v>70</v>
      </c>
    </row>
    <row r="1984" spans="5:5" x14ac:dyDescent="0.25">
      <c r="E1984" s="3">
        <v>70</v>
      </c>
    </row>
    <row r="1985" spans="5:5" x14ac:dyDescent="0.25">
      <c r="E1985" s="3">
        <v>75</v>
      </c>
    </row>
    <row r="1986" spans="5:5" x14ac:dyDescent="0.25">
      <c r="E1986" s="3">
        <v>73</v>
      </c>
    </row>
    <row r="1987" spans="5:5" x14ac:dyDescent="0.25">
      <c r="E1987" s="3">
        <v>31</v>
      </c>
    </row>
    <row r="1988" spans="5:5" x14ac:dyDescent="0.25">
      <c r="E1988" s="3">
        <v>70</v>
      </c>
    </row>
    <row r="1989" spans="5:5" x14ac:dyDescent="0.25">
      <c r="E1989" s="3">
        <v>78</v>
      </c>
    </row>
    <row r="1990" spans="5:5" x14ac:dyDescent="0.25">
      <c r="E1990" s="3">
        <v>57</v>
      </c>
    </row>
    <row r="1991" spans="5:5" x14ac:dyDescent="0.25">
      <c r="E1991" s="3">
        <v>78</v>
      </c>
    </row>
    <row r="1992" spans="5:5" x14ac:dyDescent="0.25">
      <c r="E1992" s="3">
        <v>60</v>
      </c>
    </row>
    <row r="1993" spans="5:5" x14ac:dyDescent="0.25">
      <c r="E1993" s="3">
        <v>0</v>
      </c>
    </row>
    <row r="1994" spans="5:5" x14ac:dyDescent="0.25">
      <c r="E1994" s="3">
        <v>62</v>
      </c>
    </row>
    <row r="1995" spans="5:5" x14ac:dyDescent="0.25">
      <c r="E1995" s="3">
        <v>14</v>
      </c>
    </row>
    <row r="1996" spans="5:5" x14ac:dyDescent="0.25">
      <c r="E1996" s="3">
        <v>75</v>
      </c>
    </row>
    <row r="1997" spans="5:5" x14ac:dyDescent="0.25">
      <c r="E1997" s="3">
        <v>39</v>
      </c>
    </row>
    <row r="1998" spans="5:5" x14ac:dyDescent="0.25">
      <c r="E1998" s="3">
        <v>74</v>
      </c>
    </row>
    <row r="1999" spans="5:5" x14ac:dyDescent="0.25">
      <c r="E1999" s="3">
        <v>72</v>
      </c>
    </row>
    <row r="2000" spans="5:5" x14ac:dyDescent="0.25">
      <c r="E2000" s="3">
        <v>72</v>
      </c>
    </row>
    <row r="2001" spans="5:5" x14ac:dyDescent="0.25">
      <c r="E2001" s="3">
        <v>72</v>
      </c>
    </row>
    <row r="2002" spans="5:5" x14ac:dyDescent="0.25">
      <c r="E2002" s="3">
        <v>73</v>
      </c>
    </row>
    <row r="2003" spans="5:5" x14ac:dyDescent="0.25">
      <c r="E2003" s="3">
        <v>34</v>
      </c>
    </row>
    <row r="2004" spans="5:5" x14ac:dyDescent="0.25">
      <c r="E2004" s="3">
        <v>75</v>
      </c>
    </row>
    <row r="2005" spans="5:5" x14ac:dyDescent="0.25">
      <c r="E2005" s="3">
        <v>76</v>
      </c>
    </row>
    <row r="2006" spans="5:5" x14ac:dyDescent="0.25">
      <c r="E2006" s="3">
        <v>69</v>
      </c>
    </row>
    <row r="2007" spans="5:5" x14ac:dyDescent="0.25">
      <c r="E2007" s="3">
        <v>65</v>
      </c>
    </row>
    <row r="2008" spans="5:5" x14ac:dyDescent="0.25">
      <c r="E2008" s="3">
        <v>69</v>
      </c>
    </row>
    <row r="2009" spans="5:5" x14ac:dyDescent="0.25">
      <c r="E2009" s="3">
        <v>66</v>
      </c>
    </row>
    <row r="2010" spans="5:5" x14ac:dyDescent="0.25">
      <c r="E2010" s="3">
        <v>77</v>
      </c>
    </row>
    <row r="2011" spans="5:5" x14ac:dyDescent="0.25">
      <c r="E2011" s="3">
        <v>77</v>
      </c>
    </row>
    <row r="2012" spans="5:5" x14ac:dyDescent="0.25">
      <c r="E2012" s="3">
        <v>42</v>
      </c>
    </row>
    <row r="2013" spans="5:5" x14ac:dyDescent="0.25">
      <c r="E2013" s="3">
        <v>65</v>
      </c>
    </row>
    <row r="2014" spans="5:5" x14ac:dyDescent="0.25">
      <c r="E2014" s="3">
        <v>79</v>
      </c>
    </row>
    <row r="2015" spans="5:5" x14ac:dyDescent="0.25">
      <c r="E2015" s="3">
        <v>54</v>
      </c>
    </row>
    <row r="2016" spans="5:5" x14ac:dyDescent="0.25">
      <c r="E2016" s="3">
        <v>60</v>
      </c>
    </row>
    <row r="2017" spans="5:5" x14ac:dyDescent="0.25">
      <c r="E2017" s="3">
        <v>49</v>
      </c>
    </row>
    <row r="2018" spans="5:5" x14ac:dyDescent="0.25">
      <c r="E2018" s="3">
        <v>68</v>
      </c>
    </row>
    <row r="2019" spans="5:5" x14ac:dyDescent="0.25">
      <c r="E2019" s="3">
        <v>1</v>
      </c>
    </row>
    <row r="2020" spans="5:5" x14ac:dyDescent="0.25">
      <c r="E2020" s="3">
        <v>61</v>
      </c>
    </row>
    <row r="2021" spans="5:5" x14ac:dyDescent="0.25">
      <c r="E2021" s="3">
        <v>62</v>
      </c>
    </row>
    <row r="2022" spans="5:5" x14ac:dyDescent="0.25">
      <c r="E2022" s="3">
        <v>89</v>
      </c>
    </row>
    <row r="2023" spans="5:5" x14ac:dyDescent="0.25">
      <c r="E2023" s="3">
        <v>45</v>
      </c>
    </row>
    <row r="2024" spans="5:5" x14ac:dyDescent="0.25">
      <c r="E2024" s="3">
        <v>72</v>
      </c>
    </row>
    <row r="2025" spans="5:5" x14ac:dyDescent="0.25">
      <c r="E2025" s="3">
        <v>91</v>
      </c>
    </row>
    <row r="2026" spans="5:5" x14ac:dyDescent="0.25">
      <c r="E2026" s="3">
        <v>41</v>
      </c>
    </row>
    <row r="2027" spans="5:5" x14ac:dyDescent="0.25">
      <c r="E2027" s="3">
        <v>72</v>
      </c>
    </row>
    <row r="2028" spans="5:5" x14ac:dyDescent="0.25">
      <c r="E2028" s="3">
        <v>81</v>
      </c>
    </row>
    <row r="2029" spans="5:5" x14ac:dyDescent="0.25">
      <c r="E2029" s="3">
        <v>100</v>
      </c>
    </row>
    <row r="2030" spans="5:5" x14ac:dyDescent="0.25">
      <c r="E2030" s="3">
        <v>77</v>
      </c>
    </row>
    <row r="2031" spans="5:5" x14ac:dyDescent="0.25">
      <c r="E2031" s="3">
        <v>76</v>
      </c>
    </row>
    <row r="2032" spans="5:5" x14ac:dyDescent="0.25">
      <c r="E2032" s="3">
        <v>52</v>
      </c>
    </row>
    <row r="2033" spans="5:5" x14ac:dyDescent="0.25">
      <c r="E2033" s="3">
        <v>64</v>
      </c>
    </row>
    <row r="2034" spans="5:5" x14ac:dyDescent="0.25">
      <c r="E2034" s="3">
        <v>85</v>
      </c>
    </row>
    <row r="2035" spans="5:5" x14ac:dyDescent="0.25">
      <c r="E2035" s="3">
        <v>5</v>
      </c>
    </row>
    <row r="2036" spans="5:5" x14ac:dyDescent="0.25">
      <c r="E2036" s="3">
        <v>53</v>
      </c>
    </row>
    <row r="2037" spans="5:5" x14ac:dyDescent="0.25">
      <c r="E2037" s="3">
        <v>6</v>
      </c>
    </row>
    <row r="2038" spans="5:5" x14ac:dyDescent="0.25">
      <c r="E2038" s="3">
        <v>74</v>
      </c>
    </row>
    <row r="2039" spans="5:5" x14ac:dyDescent="0.25">
      <c r="E2039" s="3">
        <v>73</v>
      </c>
    </row>
    <row r="2040" spans="5:5" x14ac:dyDescent="0.25">
      <c r="E2040" s="3">
        <v>61</v>
      </c>
    </row>
    <row r="2041" spans="5:5" x14ac:dyDescent="0.25">
      <c r="E2041" s="3">
        <v>56</v>
      </c>
    </row>
    <row r="2042" spans="5:5" x14ac:dyDescent="0.25">
      <c r="E2042" s="3">
        <v>72</v>
      </c>
    </row>
    <row r="2043" spans="5:5" x14ac:dyDescent="0.25">
      <c r="E2043" s="3">
        <v>51</v>
      </c>
    </row>
    <row r="2044" spans="5:5" x14ac:dyDescent="0.25">
      <c r="E2044" s="3">
        <v>69</v>
      </c>
    </row>
    <row r="2045" spans="5:5" x14ac:dyDescent="0.25">
      <c r="E2045" s="3">
        <v>53</v>
      </c>
    </row>
    <row r="2046" spans="5:5" x14ac:dyDescent="0.25">
      <c r="E2046" s="3">
        <v>71</v>
      </c>
    </row>
    <row r="2047" spans="5:5" x14ac:dyDescent="0.25">
      <c r="E2047" s="3">
        <v>50</v>
      </c>
    </row>
    <row r="2048" spans="5:5" x14ac:dyDescent="0.25">
      <c r="E2048" s="3">
        <v>77</v>
      </c>
    </row>
    <row r="2049" spans="5:5" x14ac:dyDescent="0.25">
      <c r="E2049" s="3">
        <v>15</v>
      </c>
    </row>
    <row r="2050" spans="5:5" x14ac:dyDescent="0.25">
      <c r="E2050" s="3">
        <v>50</v>
      </c>
    </row>
    <row r="2051" spans="5:5" x14ac:dyDescent="0.25">
      <c r="E2051" s="3">
        <v>70</v>
      </c>
    </row>
    <row r="2052" spans="5:5" x14ac:dyDescent="0.25">
      <c r="E2052" s="3">
        <v>35</v>
      </c>
    </row>
    <row r="2053" spans="5:5" x14ac:dyDescent="0.25">
      <c r="E2053" s="3">
        <v>86</v>
      </c>
    </row>
    <row r="2054" spans="5:5" x14ac:dyDescent="0.25">
      <c r="E2054" s="3">
        <v>69</v>
      </c>
    </row>
    <row r="2055" spans="5:5" x14ac:dyDescent="0.25">
      <c r="E2055" s="3">
        <v>40</v>
      </c>
    </row>
    <row r="2056" spans="5:5" x14ac:dyDescent="0.25">
      <c r="E2056" s="3">
        <v>71</v>
      </c>
    </row>
    <row r="2057" spans="5:5" x14ac:dyDescent="0.25">
      <c r="E2057" s="3">
        <v>72</v>
      </c>
    </row>
    <row r="2058" spans="5:5" x14ac:dyDescent="0.25">
      <c r="E2058" s="3">
        <v>78</v>
      </c>
    </row>
    <row r="2059" spans="5:5" x14ac:dyDescent="0.25">
      <c r="E2059" s="3">
        <v>47</v>
      </c>
    </row>
    <row r="2060" spans="5:5" x14ac:dyDescent="0.25">
      <c r="E2060" s="3">
        <v>67</v>
      </c>
    </row>
    <row r="2061" spans="5:5" x14ac:dyDescent="0.25">
      <c r="E2061" s="3">
        <v>25</v>
      </c>
    </row>
    <row r="2062" spans="5:5" x14ac:dyDescent="0.25">
      <c r="E2062" s="3">
        <v>84</v>
      </c>
    </row>
    <row r="2063" spans="5:5" x14ac:dyDescent="0.25">
      <c r="E2063" s="3">
        <v>51</v>
      </c>
    </row>
    <row r="2064" spans="5:5" x14ac:dyDescent="0.25">
      <c r="E2064" s="3">
        <v>60</v>
      </c>
    </row>
    <row r="2065" spans="5:5" x14ac:dyDescent="0.25">
      <c r="E2065" s="3">
        <v>70</v>
      </c>
    </row>
    <row r="2066" spans="5:5" x14ac:dyDescent="0.25">
      <c r="E2066" s="3">
        <v>74</v>
      </c>
    </row>
    <row r="2067" spans="5:5" x14ac:dyDescent="0.25">
      <c r="E2067" s="3">
        <v>85</v>
      </c>
    </row>
    <row r="2068" spans="5:5" x14ac:dyDescent="0.25">
      <c r="E2068" s="3">
        <v>8</v>
      </c>
    </row>
    <row r="2069" spans="5:5" x14ac:dyDescent="0.25">
      <c r="E2069" s="3">
        <v>79</v>
      </c>
    </row>
    <row r="2070" spans="5:5" x14ac:dyDescent="0.25">
      <c r="E2070" s="3">
        <v>50</v>
      </c>
    </row>
    <row r="2071" spans="5:5" x14ac:dyDescent="0.25">
      <c r="E2071" s="3">
        <v>69</v>
      </c>
    </row>
    <row r="2072" spans="5:5" x14ac:dyDescent="0.25">
      <c r="E2072" s="3">
        <v>80</v>
      </c>
    </row>
    <row r="2073" spans="5:5" x14ac:dyDescent="0.25">
      <c r="E2073" s="3">
        <v>71</v>
      </c>
    </row>
    <row r="2074" spans="5:5" x14ac:dyDescent="0.25">
      <c r="E2074" s="3">
        <v>62</v>
      </c>
    </row>
    <row r="2075" spans="5:5" x14ac:dyDescent="0.25">
      <c r="E2075" s="3">
        <v>38</v>
      </c>
    </row>
    <row r="2076" spans="5:5" x14ac:dyDescent="0.25">
      <c r="E2076" s="3">
        <v>23</v>
      </c>
    </row>
    <row r="2077" spans="5:5" x14ac:dyDescent="0.25">
      <c r="E2077" s="3">
        <v>67</v>
      </c>
    </row>
    <row r="2078" spans="5:5" x14ac:dyDescent="0.25">
      <c r="E2078" s="3">
        <v>34</v>
      </c>
    </row>
    <row r="2079" spans="5:5" x14ac:dyDescent="0.25">
      <c r="E2079" s="3">
        <v>82</v>
      </c>
    </row>
    <row r="2080" spans="5:5" x14ac:dyDescent="0.25">
      <c r="E2080" s="3">
        <v>7</v>
      </c>
    </row>
    <row r="2081" spans="5:5" x14ac:dyDescent="0.25">
      <c r="E2081" s="3">
        <v>62</v>
      </c>
    </row>
    <row r="2082" spans="5:5" x14ac:dyDescent="0.25">
      <c r="E2082" s="3">
        <v>48</v>
      </c>
    </row>
    <row r="2083" spans="5:5" x14ac:dyDescent="0.25">
      <c r="E2083" s="3">
        <v>75</v>
      </c>
    </row>
    <row r="2084" spans="5:5" x14ac:dyDescent="0.25">
      <c r="E2084" s="3">
        <v>72</v>
      </c>
    </row>
    <row r="2085" spans="5:5" x14ac:dyDescent="0.25">
      <c r="E2085" s="3">
        <v>56</v>
      </c>
    </row>
    <row r="2086" spans="5:5" x14ac:dyDescent="0.25">
      <c r="E2086" s="3">
        <v>73</v>
      </c>
    </row>
    <row r="2087" spans="5:5" x14ac:dyDescent="0.25">
      <c r="E2087" s="3">
        <v>83</v>
      </c>
    </row>
    <row r="2088" spans="5:5" x14ac:dyDescent="0.25">
      <c r="E2088" s="3">
        <v>59</v>
      </c>
    </row>
    <row r="2089" spans="5:5" x14ac:dyDescent="0.25">
      <c r="E2089" s="3">
        <v>8</v>
      </c>
    </row>
    <row r="2090" spans="5:5" x14ac:dyDescent="0.25">
      <c r="E2090" s="3">
        <v>72</v>
      </c>
    </row>
    <row r="2091" spans="5:5" x14ac:dyDescent="0.25">
      <c r="E2091" s="3">
        <v>64</v>
      </c>
    </row>
    <row r="2092" spans="5:5" x14ac:dyDescent="0.25">
      <c r="E2092" s="3">
        <v>11</v>
      </c>
    </row>
    <row r="2093" spans="5:5" x14ac:dyDescent="0.25">
      <c r="E2093" s="3">
        <v>72</v>
      </c>
    </row>
    <row r="2094" spans="5:5" x14ac:dyDescent="0.25">
      <c r="E2094" s="3">
        <v>74</v>
      </c>
    </row>
    <row r="2095" spans="5:5" x14ac:dyDescent="0.25">
      <c r="E2095" s="3">
        <v>64</v>
      </c>
    </row>
    <row r="2096" spans="5:5" x14ac:dyDescent="0.25">
      <c r="E2096" s="3">
        <v>74</v>
      </c>
    </row>
    <row r="2097" spans="5:5" x14ac:dyDescent="0.25">
      <c r="E2097" s="3">
        <v>43</v>
      </c>
    </row>
    <row r="2098" spans="5:5" x14ac:dyDescent="0.25">
      <c r="E2098" s="3">
        <v>79</v>
      </c>
    </row>
    <row r="2099" spans="5:5" x14ac:dyDescent="0.25">
      <c r="E2099" s="3">
        <v>66</v>
      </c>
    </row>
    <row r="2100" spans="5:5" x14ac:dyDescent="0.25">
      <c r="E2100" s="3">
        <v>89</v>
      </c>
    </row>
    <row r="2101" spans="5:5" x14ac:dyDescent="0.25">
      <c r="E2101" s="3">
        <v>71</v>
      </c>
    </row>
    <row r="2102" spans="5:5" x14ac:dyDescent="0.25">
      <c r="E2102" s="3">
        <v>74</v>
      </c>
    </row>
    <row r="2103" spans="5:5" x14ac:dyDescent="0.25">
      <c r="E2103" s="3">
        <v>46</v>
      </c>
    </row>
    <row r="2104" spans="5:5" x14ac:dyDescent="0.25">
      <c r="E2104" s="3">
        <v>8</v>
      </c>
    </row>
    <row r="2105" spans="5:5" x14ac:dyDescent="0.25">
      <c r="E2105" s="3">
        <v>60</v>
      </c>
    </row>
    <row r="2106" spans="5:5" x14ac:dyDescent="0.25">
      <c r="E2106" s="3">
        <v>51</v>
      </c>
    </row>
    <row r="2107" spans="5:5" x14ac:dyDescent="0.25">
      <c r="E2107" s="3">
        <v>77</v>
      </c>
    </row>
    <row r="2108" spans="5:5" x14ac:dyDescent="0.25">
      <c r="E2108" s="3">
        <v>77</v>
      </c>
    </row>
    <row r="2109" spans="5:5" x14ac:dyDescent="0.25">
      <c r="E2109" s="3">
        <v>62</v>
      </c>
    </row>
    <row r="2110" spans="5:5" x14ac:dyDescent="0.25">
      <c r="E2110" s="3">
        <v>54</v>
      </c>
    </row>
    <row r="2111" spans="5:5" x14ac:dyDescent="0.25">
      <c r="E2111" s="3">
        <v>3</v>
      </c>
    </row>
    <row r="2112" spans="5:5" x14ac:dyDescent="0.25">
      <c r="E2112" s="3">
        <v>85</v>
      </c>
    </row>
    <row r="2113" spans="5:5" x14ac:dyDescent="0.25">
      <c r="E2113" s="3">
        <v>53</v>
      </c>
    </row>
    <row r="2114" spans="5:5" x14ac:dyDescent="0.25">
      <c r="E2114" s="3">
        <v>41</v>
      </c>
    </row>
    <row r="2115" spans="5:5" x14ac:dyDescent="0.25">
      <c r="E2115" s="3">
        <v>74</v>
      </c>
    </row>
    <row r="2116" spans="5:5" x14ac:dyDescent="0.25">
      <c r="E2116" s="3">
        <v>68</v>
      </c>
    </row>
    <row r="2117" spans="5:5" x14ac:dyDescent="0.25">
      <c r="E2117" s="3">
        <v>47</v>
      </c>
    </row>
    <row r="2118" spans="5:5" x14ac:dyDescent="0.25">
      <c r="E2118" s="3">
        <v>31</v>
      </c>
    </row>
    <row r="2119" spans="5:5" x14ac:dyDescent="0.25">
      <c r="E2119" s="3">
        <v>60</v>
      </c>
    </row>
    <row r="2120" spans="5:5" x14ac:dyDescent="0.25">
      <c r="E2120" s="3">
        <v>46</v>
      </c>
    </row>
    <row r="2121" spans="5:5" x14ac:dyDescent="0.25">
      <c r="E2121" s="3">
        <v>96</v>
      </c>
    </row>
    <row r="2122" spans="5:5" x14ac:dyDescent="0.25">
      <c r="E2122" s="3">
        <v>37</v>
      </c>
    </row>
    <row r="2123" spans="5:5" x14ac:dyDescent="0.25">
      <c r="E2123" s="3">
        <v>38</v>
      </c>
    </row>
    <row r="2124" spans="5:5" x14ac:dyDescent="0.25">
      <c r="E2124" s="3">
        <v>52</v>
      </c>
    </row>
    <row r="2125" spans="5:5" x14ac:dyDescent="0.25">
      <c r="E2125" s="3">
        <v>54</v>
      </c>
    </row>
    <row r="2126" spans="5:5" x14ac:dyDescent="0.25">
      <c r="E2126" s="3">
        <v>57</v>
      </c>
    </row>
    <row r="2127" spans="5:5" x14ac:dyDescent="0.25">
      <c r="E2127" s="3">
        <v>56</v>
      </c>
    </row>
    <row r="2128" spans="5:5" x14ac:dyDescent="0.25">
      <c r="E2128" s="3">
        <v>98</v>
      </c>
    </row>
    <row r="2129" spans="5:5" x14ac:dyDescent="0.25">
      <c r="E2129" s="3">
        <v>31</v>
      </c>
    </row>
    <row r="2130" spans="5:5" x14ac:dyDescent="0.25">
      <c r="E2130" s="3">
        <v>67</v>
      </c>
    </row>
    <row r="2131" spans="5:5" x14ac:dyDescent="0.25">
      <c r="E2131" s="3">
        <v>39</v>
      </c>
    </row>
    <row r="2132" spans="5:5" x14ac:dyDescent="0.25">
      <c r="E2132" s="3">
        <v>73</v>
      </c>
    </row>
    <row r="2133" spans="5:5" x14ac:dyDescent="0.25">
      <c r="E2133" s="3">
        <v>79</v>
      </c>
    </row>
    <row r="2134" spans="5:5" x14ac:dyDescent="0.25">
      <c r="E2134" s="3">
        <v>78</v>
      </c>
    </row>
    <row r="2135" spans="5:5" x14ac:dyDescent="0.25">
      <c r="E2135" s="3">
        <v>35</v>
      </c>
    </row>
    <row r="2136" spans="5:5" x14ac:dyDescent="0.25">
      <c r="E2136" s="3">
        <v>100</v>
      </c>
    </row>
    <row r="2137" spans="5:5" x14ac:dyDescent="0.25">
      <c r="E2137" s="3">
        <v>74</v>
      </c>
    </row>
    <row r="2138" spans="5:5" x14ac:dyDescent="0.25">
      <c r="E2138" s="3">
        <v>81</v>
      </c>
    </row>
    <row r="2139" spans="5:5" x14ac:dyDescent="0.25">
      <c r="E2139" s="3">
        <v>64</v>
      </c>
    </row>
    <row r="2140" spans="5:5" x14ac:dyDescent="0.25">
      <c r="E2140" s="3">
        <v>67</v>
      </c>
    </row>
    <row r="2141" spans="5:5" x14ac:dyDescent="0.25">
      <c r="E2141" s="3">
        <v>76</v>
      </c>
    </row>
    <row r="2142" spans="5:5" x14ac:dyDescent="0.25">
      <c r="E2142" s="3">
        <v>67</v>
      </c>
    </row>
    <row r="2143" spans="5:5" x14ac:dyDescent="0.25">
      <c r="E2143" s="3">
        <v>66</v>
      </c>
    </row>
    <row r="2144" spans="5:5" x14ac:dyDescent="0.25">
      <c r="E2144" s="3">
        <v>56</v>
      </c>
    </row>
    <row r="2145" spans="5:5" x14ac:dyDescent="0.25">
      <c r="E2145" s="3">
        <v>74</v>
      </c>
    </row>
    <row r="2146" spans="5:5" x14ac:dyDescent="0.25">
      <c r="E2146" s="3">
        <v>26</v>
      </c>
    </row>
    <row r="2147" spans="5:5" x14ac:dyDescent="0.25">
      <c r="E2147" s="3">
        <v>57</v>
      </c>
    </row>
    <row r="2148" spans="5:5" x14ac:dyDescent="0.25">
      <c r="E2148" s="3">
        <v>78</v>
      </c>
    </row>
    <row r="2149" spans="5:5" x14ac:dyDescent="0.25">
      <c r="E2149" s="3">
        <v>44</v>
      </c>
    </row>
    <row r="2150" spans="5:5" x14ac:dyDescent="0.25">
      <c r="E2150" s="3">
        <v>47</v>
      </c>
    </row>
    <row r="2151" spans="5:5" x14ac:dyDescent="0.25">
      <c r="E2151" s="3">
        <v>77</v>
      </c>
    </row>
    <row r="2152" spans="5:5" x14ac:dyDescent="0.25">
      <c r="E2152" s="3">
        <v>72</v>
      </c>
    </row>
    <row r="2153" spans="5:5" x14ac:dyDescent="0.25">
      <c r="E2153" s="3">
        <v>42</v>
      </c>
    </row>
    <row r="2154" spans="5:5" x14ac:dyDescent="0.25">
      <c r="E2154" s="3">
        <v>69</v>
      </c>
    </row>
    <row r="2155" spans="5:5" x14ac:dyDescent="0.25">
      <c r="E2155" s="3">
        <v>62</v>
      </c>
    </row>
    <row r="2156" spans="5:5" x14ac:dyDescent="0.25">
      <c r="E2156" s="3">
        <v>33</v>
      </c>
    </row>
    <row r="2157" spans="5:5" x14ac:dyDescent="0.25">
      <c r="E2157" s="3">
        <v>77</v>
      </c>
    </row>
    <row r="2158" spans="5:5" x14ac:dyDescent="0.25">
      <c r="E2158" s="3">
        <v>83</v>
      </c>
    </row>
    <row r="2159" spans="5:5" x14ac:dyDescent="0.25">
      <c r="E2159" s="3">
        <v>65</v>
      </c>
    </row>
    <row r="2160" spans="5:5" x14ac:dyDescent="0.25">
      <c r="E2160" s="3">
        <v>66</v>
      </c>
    </row>
    <row r="2161" spans="5:5" x14ac:dyDescent="0.25">
      <c r="E2161" s="3">
        <v>70</v>
      </c>
    </row>
    <row r="2162" spans="5:5" x14ac:dyDescent="0.25">
      <c r="E2162" s="3">
        <v>74</v>
      </c>
    </row>
    <row r="2163" spans="5:5" x14ac:dyDescent="0.25">
      <c r="E2163" s="3">
        <v>75</v>
      </c>
    </row>
    <row r="2164" spans="5:5" x14ac:dyDescent="0.25">
      <c r="E2164" s="3">
        <v>82</v>
      </c>
    </row>
    <row r="2165" spans="5:5" x14ac:dyDescent="0.25">
      <c r="E2165" s="3">
        <v>71</v>
      </c>
    </row>
    <row r="2166" spans="5:5" x14ac:dyDescent="0.25">
      <c r="E2166" s="3">
        <v>34</v>
      </c>
    </row>
    <row r="2167" spans="5:5" x14ac:dyDescent="0.25">
      <c r="E2167" s="3">
        <v>74</v>
      </c>
    </row>
    <row r="2168" spans="5:5" x14ac:dyDescent="0.25">
      <c r="E2168" s="3">
        <v>79</v>
      </c>
    </row>
    <row r="2169" spans="5:5" x14ac:dyDescent="0.25">
      <c r="E2169" s="3">
        <v>64</v>
      </c>
    </row>
    <row r="2170" spans="5:5" x14ac:dyDescent="0.25">
      <c r="E2170" s="3">
        <v>37</v>
      </c>
    </row>
    <row r="2171" spans="5:5" x14ac:dyDescent="0.25">
      <c r="E2171" s="3">
        <v>68</v>
      </c>
    </row>
    <row r="2172" spans="5:5" x14ac:dyDescent="0.25">
      <c r="E2172" s="3">
        <v>72</v>
      </c>
    </row>
    <row r="2173" spans="5:5" x14ac:dyDescent="0.25">
      <c r="E2173" s="3">
        <v>58</v>
      </c>
    </row>
    <row r="2174" spans="5:5" x14ac:dyDescent="0.25">
      <c r="E2174" s="3">
        <v>78</v>
      </c>
    </row>
    <row r="2175" spans="5:5" x14ac:dyDescent="0.25">
      <c r="E2175" s="3">
        <v>46</v>
      </c>
    </row>
    <row r="2176" spans="5:5" x14ac:dyDescent="0.25">
      <c r="E2176" s="3">
        <v>36</v>
      </c>
    </row>
    <row r="2177" spans="5:5" x14ac:dyDescent="0.25">
      <c r="E2177" s="3">
        <v>59</v>
      </c>
    </row>
    <row r="2178" spans="5:5" x14ac:dyDescent="0.25">
      <c r="E2178" s="3">
        <v>92</v>
      </c>
    </row>
    <row r="2179" spans="5:5" x14ac:dyDescent="0.25">
      <c r="E2179" s="3">
        <v>67</v>
      </c>
    </row>
    <row r="2180" spans="5:5" x14ac:dyDescent="0.25">
      <c r="E2180" s="3">
        <v>97</v>
      </c>
    </row>
    <row r="2181" spans="5:5" x14ac:dyDescent="0.25">
      <c r="E2181" s="3">
        <v>86</v>
      </c>
    </row>
    <row r="2182" spans="5:5" x14ac:dyDescent="0.25">
      <c r="E2182" s="3">
        <v>68</v>
      </c>
    </row>
    <row r="2183" spans="5:5" x14ac:dyDescent="0.25">
      <c r="E2183" s="3">
        <v>51</v>
      </c>
    </row>
    <row r="2184" spans="5:5" x14ac:dyDescent="0.25">
      <c r="E2184" s="3">
        <v>41</v>
      </c>
    </row>
    <row r="2185" spans="5:5" x14ac:dyDescent="0.25">
      <c r="E2185" s="3">
        <v>42</v>
      </c>
    </row>
    <row r="2186" spans="5:5" x14ac:dyDescent="0.25">
      <c r="E2186" s="3">
        <v>71</v>
      </c>
    </row>
    <row r="2187" spans="5:5" x14ac:dyDescent="0.25">
      <c r="E2187" s="3">
        <v>71</v>
      </c>
    </row>
    <row r="2188" spans="5:5" x14ac:dyDescent="0.25">
      <c r="E2188" s="3">
        <v>70</v>
      </c>
    </row>
    <row r="2189" spans="5:5" x14ac:dyDescent="0.25">
      <c r="E2189" s="3">
        <v>52</v>
      </c>
    </row>
    <row r="2190" spans="5:5" x14ac:dyDescent="0.25">
      <c r="E2190" s="3">
        <v>3</v>
      </c>
    </row>
    <row r="2191" spans="5:5" x14ac:dyDescent="0.25">
      <c r="E2191" s="3">
        <v>93</v>
      </c>
    </row>
    <row r="2192" spans="5:5" x14ac:dyDescent="0.25">
      <c r="E2192" s="3">
        <v>74</v>
      </c>
    </row>
    <row r="2193" spans="5:5" x14ac:dyDescent="0.25">
      <c r="E2193" s="3">
        <v>44</v>
      </c>
    </row>
    <row r="2194" spans="5:5" x14ac:dyDescent="0.25">
      <c r="E2194" s="3">
        <v>72</v>
      </c>
    </row>
    <row r="2195" spans="5:5" x14ac:dyDescent="0.25">
      <c r="E2195" s="3">
        <v>35</v>
      </c>
    </row>
    <row r="2196" spans="5:5" x14ac:dyDescent="0.25">
      <c r="E2196" s="3">
        <v>43</v>
      </c>
    </row>
    <row r="2197" spans="5:5" x14ac:dyDescent="0.25">
      <c r="E2197" s="3">
        <v>89</v>
      </c>
    </row>
    <row r="2198" spans="5:5" x14ac:dyDescent="0.25">
      <c r="E2198" s="3">
        <v>87</v>
      </c>
    </row>
    <row r="2199" spans="5:5" x14ac:dyDescent="0.25">
      <c r="E2199" s="3">
        <v>60</v>
      </c>
    </row>
    <row r="2200" spans="5:5" x14ac:dyDescent="0.25">
      <c r="E2200" s="3">
        <v>41</v>
      </c>
    </row>
    <row r="2201" spans="5:5" x14ac:dyDescent="0.25">
      <c r="E2201" s="3">
        <v>48</v>
      </c>
    </row>
    <row r="2202" spans="5:5" x14ac:dyDescent="0.25">
      <c r="E2202" s="3">
        <v>43</v>
      </c>
    </row>
    <row r="2203" spans="5:5" x14ac:dyDescent="0.25">
      <c r="E2203" s="3">
        <v>68</v>
      </c>
    </row>
    <row r="2204" spans="5:5" x14ac:dyDescent="0.25">
      <c r="E2204" s="3">
        <v>54</v>
      </c>
    </row>
    <row r="2205" spans="5:5" x14ac:dyDescent="0.25">
      <c r="E2205" s="3">
        <v>59</v>
      </c>
    </row>
    <row r="2206" spans="5:5" x14ac:dyDescent="0.25">
      <c r="E2206" s="3">
        <v>58</v>
      </c>
    </row>
    <row r="2207" spans="5:5" x14ac:dyDescent="0.25">
      <c r="E2207" s="3">
        <v>78</v>
      </c>
    </row>
    <row r="2208" spans="5:5" x14ac:dyDescent="0.25">
      <c r="E2208" s="3">
        <v>70</v>
      </c>
    </row>
    <row r="2209" spans="5:5" x14ac:dyDescent="0.25">
      <c r="E2209" s="3">
        <v>74</v>
      </c>
    </row>
    <row r="2210" spans="5:5" x14ac:dyDescent="0.25">
      <c r="E2210" s="3">
        <v>79</v>
      </c>
    </row>
    <row r="2211" spans="5:5" x14ac:dyDescent="0.25">
      <c r="E2211" s="3">
        <v>70</v>
      </c>
    </row>
    <row r="2212" spans="5:5" x14ac:dyDescent="0.25">
      <c r="E2212" s="3">
        <v>70</v>
      </c>
    </row>
    <row r="2213" spans="5:5" x14ac:dyDescent="0.25">
      <c r="E2213" s="3">
        <v>89</v>
      </c>
    </row>
    <row r="2214" spans="5:5" x14ac:dyDescent="0.25">
      <c r="E2214" s="3">
        <v>37</v>
      </c>
    </row>
    <row r="2215" spans="5:5" x14ac:dyDescent="0.25">
      <c r="E2215" s="3">
        <v>41</v>
      </c>
    </row>
    <row r="2216" spans="5:5" x14ac:dyDescent="0.25">
      <c r="E2216" s="3">
        <v>73</v>
      </c>
    </row>
    <row r="2217" spans="5:5" x14ac:dyDescent="0.25">
      <c r="E2217" s="3">
        <v>34</v>
      </c>
    </row>
    <row r="2218" spans="5:5" x14ac:dyDescent="0.25">
      <c r="E2218" s="3">
        <v>78</v>
      </c>
    </row>
    <row r="2219" spans="5:5" x14ac:dyDescent="0.25">
      <c r="E2219" s="3">
        <v>75</v>
      </c>
    </row>
    <row r="2220" spans="5:5" x14ac:dyDescent="0.25">
      <c r="E2220" s="3">
        <v>24</v>
      </c>
    </row>
    <row r="2221" spans="5:5" x14ac:dyDescent="0.25">
      <c r="E2221" s="3">
        <v>65</v>
      </c>
    </row>
    <row r="2222" spans="5:5" x14ac:dyDescent="0.25">
      <c r="E2222" s="3">
        <v>78</v>
      </c>
    </row>
    <row r="2223" spans="5:5" x14ac:dyDescent="0.25">
      <c r="E2223" s="3">
        <v>71</v>
      </c>
    </row>
    <row r="2224" spans="5:5" x14ac:dyDescent="0.25">
      <c r="E2224" s="3">
        <v>52</v>
      </c>
    </row>
    <row r="2225" spans="5:5" x14ac:dyDescent="0.25">
      <c r="E2225" s="3">
        <v>81</v>
      </c>
    </row>
    <row r="2226" spans="5:5" x14ac:dyDescent="0.25">
      <c r="E2226" s="3">
        <v>80</v>
      </c>
    </row>
    <row r="2227" spans="5:5" x14ac:dyDescent="0.25">
      <c r="E2227" s="3">
        <v>59</v>
      </c>
    </row>
    <row r="2228" spans="5:5" x14ac:dyDescent="0.25">
      <c r="E2228" s="3">
        <v>6</v>
      </c>
    </row>
    <row r="2229" spans="5:5" x14ac:dyDescent="0.25">
      <c r="E2229" s="3">
        <v>83</v>
      </c>
    </row>
    <row r="2230" spans="5:5" x14ac:dyDescent="0.25">
      <c r="E2230" s="3">
        <v>41</v>
      </c>
    </row>
    <row r="2231" spans="5:5" x14ac:dyDescent="0.25">
      <c r="E2231" s="3">
        <v>62</v>
      </c>
    </row>
    <row r="2232" spans="5:5" x14ac:dyDescent="0.25">
      <c r="E2232" s="3">
        <v>55</v>
      </c>
    </row>
    <row r="2233" spans="5:5" x14ac:dyDescent="0.25">
      <c r="E2233" s="3">
        <v>38</v>
      </c>
    </row>
    <row r="2234" spans="5:5" x14ac:dyDescent="0.25">
      <c r="E2234" s="3">
        <v>63</v>
      </c>
    </row>
    <row r="2235" spans="5:5" x14ac:dyDescent="0.25">
      <c r="E2235" s="3">
        <v>48</v>
      </c>
    </row>
    <row r="2236" spans="5:5" x14ac:dyDescent="0.25">
      <c r="E2236" s="3">
        <v>52</v>
      </c>
    </row>
    <row r="2237" spans="5:5" x14ac:dyDescent="0.25">
      <c r="E2237" s="3">
        <v>37</v>
      </c>
    </row>
    <row r="2238" spans="5:5" x14ac:dyDescent="0.25">
      <c r="E2238" s="3">
        <v>65</v>
      </c>
    </row>
    <row r="2239" spans="5:5" x14ac:dyDescent="0.25">
      <c r="E2239" s="3">
        <v>77</v>
      </c>
    </row>
    <row r="2240" spans="5:5" x14ac:dyDescent="0.25">
      <c r="E2240" s="3">
        <v>63</v>
      </c>
    </row>
    <row r="2241" spans="5:5" x14ac:dyDescent="0.25">
      <c r="E2241" s="3">
        <v>69</v>
      </c>
    </row>
    <row r="2242" spans="5:5" x14ac:dyDescent="0.25">
      <c r="E2242" s="3">
        <v>66</v>
      </c>
    </row>
    <row r="2243" spans="5:5" x14ac:dyDescent="0.25">
      <c r="E2243" s="3">
        <v>49</v>
      </c>
    </row>
    <row r="2244" spans="5:5" x14ac:dyDescent="0.25">
      <c r="E2244" s="3">
        <v>20</v>
      </c>
    </row>
    <row r="2245" spans="5:5" x14ac:dyDescent="0.25">
      <c r="E2245" s="3">
        <v>68</v>
      </c>
    </row>
    <row r="2246" spans="5:5" x14ac:dyDescent="0.25">
      <c r="E2246" s="3">
        <v>83</v>
      </c>
    </row>
    <row r="2247" spans="5:5" x14ac:dyDescent="0.25">
      <c r="E2247" s="3">
        <v>34</v>
      </c>
    </row>
    <row r="2248" spans="5:5" x14ac:dyDescent="0.25">
      <c r="E2248" s="3">
        <v>52</v>
      </c>
    </row>
    <row r="2249" spans="5:5" x14ac:dyDescent="0.25">
      <c r="E2249" s="3">
        <v>44</v>
      </c>
    </row>
    <row r="2250" spans="5:5" x14ac:dyDescent="0.25">
      <c r="E2250" s="3">
        <v>69</v>
      </c>
    </row>
    <row r="2251" spans="5:5" x14ac:dyDescent="0.25">
      <c r="E2251" s="3">
        <v>61</v>
      </c>
    </row>
    <row r="2252" spans="5:5" x14ac:dyDescent="0.25">
      <c r="E2252" s="3">
        <v>25</v>
      </c>
    </row>
    <row r="2253" spans="5:5" x14ac:dyDescent="0.25">
      <c r="E2253" s="3">
        <v>52</v>
      </c>
    </row>
    <row r="2254" spans="5:5" x14ac:dyDescent="0.25">
      <c r="E2254" s="3">
        <v>72</v>
      </c>
    </row>
    <row r="2255" spans="5:5" x14ac:dyDescent="0.25">
      <c r="E2255" s="3">
        <v>66</v>
      </c>
    </row>
    <row r="2256" spans="5:5" x14ac:dyDescent="0.25">
      <c r="E2256" s="3">
        <v>52</v>
      </c>
    </row>
    <row r="2257" spans="5:5" x14ac:dyDescent="0.25">
      <c r="E2257" s="3">
        <v>75</v>
      </c>
    </row>
    <row r="2258" spans="5:5" x14ac:dyDescent="0.25">
      <c r="E2258" s="3">
        <v>17</v>
      </c>
    </row>
    <row r="2259" spans="5:5" x14ac:dyDescent="0.25">
      <c r="E2259" s="3">
        <v>56</v>
      </c>
    </row>
    <row r="2260" spans="5:5" x14ac:dyDescent="0.25">
      <c r="E2260" s="3">
        <v>45</v>
      </c>
    </row>
    <row r="2261" spans="5:5" x14ac:dyDescent="0.25">
      <c r="E2261" s="3">
        <v>37</v>
      </c>
    </row>
    <row r="2262" spans="5:5" x14ac:dyDescent="0.25">
      <c r="E2262" s="3">
        <v>59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9:F2206"/>
  <sheetViews>
    <sheetView topLeftCell="A4" zoomScale="115" zoomScaleNormal="115" workbookViewId="0">
      <selection activeCell="F16" sqref="F16"/>
    </sheetView>
  </sheetViews>
  <sheetFormatPr defaultRowHeight="15" x14ac:dyDescent="0.25"/>
  <cols>
    <col min="1" max="1" width="11" customWidth="1"/>
    <col min="3" max="3" width="21" bestFit="1" customWidth="1"/>
    <col min="5" max="5" width="21.28515625" customWidth="1"/>
    <col min="6" max="6" width="12.7109375" bestFit="1" customWidth="1"/>
  </cols>
  <sheetData>
    <row r="9" spans="1:6" x14ac:dyDescent="0.25">
      <c r="A9" s="1" t="s">
        <v>225</v>
      </c>
    </row>
    <row r="10" spans="1:6" x14ac:dyDescent="0.25">
      <c r="A10" t="s">
        <v>226</v>
      </c>
    </row>
    <row r="13" spans="1:6" x14ac:dyDescent="0.25">
      <c r="A13" s="10" t="s">
        <v>212</v>
      </c>
      <c r="C13" s="10" t="s">
        <v>227</v>
      </c>
      <c r="E13" s="10" t="s">
        <v>227</v>
      </c>
      <c r="F13" s="10" t="s">
        <v>240</v>
      </c>
    </row>
    <row r="14" spans="1:6" x14ac:dyDescent="0.25">
      <c r="A14" s="3">
        <v>100</v>
      </c>
      <c r="C14" s="3" t="s">
        <v>230</v>
      </c>
      <c r="E14" s="3" t="s">
        <v>229</v>
      </c>
      <c r="F14" s="20">
        <v>49583</v>
      </c>
    </row>
    <row r="15" spans="1:6" x14ac:dyDescent="0.25">
      <c r="A15" s="3">
        <v>100</v>
      </c>
      <c r="C15" s="3" t="s">
        <v>230</v>
      </c>
      <c r="E15" s="3" t="s">
        <v>229</v>
      </c>
      <c r="F15" s="20">
        <v>47385</v>
      </c>
    </row>
    <row r="16" spans="1:6" x14ac:dyDescent="0.25">
      <c r="A16" s="3">
        <v>100</v>
      </c>
      <c r="C16" s="3" t="s">
        <v>230</v>
      </c>
      <c r="E16" s="3" t="s">
        <v>229</v>
      </c>
      <c r="F16" s="20">
        <v>40878</v>
      </c>
    </row>
    <row r="17" spans="1:6" x14ac:dyDescent="0.25">
      <c r="A17" s="3">
        <v>100</v>
      </c>
      <c r="C17" s="3" t="s">
        <v>230</v>
      </c>
      <c r="E17" s="3" t="s">
        <v>229</v>
      </c>
      <c r="F17" s="20">
        <v>39259</v>
      </c>
    </row>
    <row r="18" spans="1:6" x14ac:dyDescent="0.25">
      <c r="A18" s="3">
        <v>100</v>
      </c>
      <c r="C18" s="3" t="s">
        <v>230</v>
      </c>
      <c r="E18" s="17" t="s">
        <v>229</v>
      </c>
      <c r="F18" s="152">
        <v>35101</v>
      </c>
    </row>
    <row r="19" spans="1:6" x14ac:dyDescent="0.25">
      <c r="A19" s="3">
        <v>100</v>
      </c>
      <c r="C19" s="3" t="s">
        <v>230</v>
      </c>
      <c r="E19" s="3" t="s">
        <v>229</v>
      </c>
      <c r="F19" s="20">
        <v>29576</v>
      </c>
    </row>
    <row r="20" spans="1:6" x14ac:dyDescent="0.25">
      <c r="A20" s="3">
        <v>100</v>
      </c>
      <c r="C20" s="3" t="s">
        <v>230</v>
      </c>
      <c r="E20" s="3" t="s">
        <v>229</v>
      </c>
      <c r="F20" s="20">
        <v>24435</v>
      </c>
    </row>
    <row r="21" spans="1:6" x14ac:dyDescent="0.25">
      <c r="A21" s="3">
        <v>100</v>
      </c>
      <c r="C21" s="3" t="s">
        <v>230</v>
      </c>
      <c r="E21" s="3" t="s">
        <v>228</v>
      </c>
      <c r="F21" s="20">
        <v>51166</v>
      </c>
    </row>
    <row r="22" spans="1:6" x14ac:dyDescent="0.25">
      <c r="A22" s="3">
        <v>99</v>
      </c>
      <c r="C22" s="3" t="s">
        <v>230</v>
      </c>
      <c r="E22" s="3" t="s">
        <v>228</v>
      </c>
      <c r="F22" s="20">
        <v>49235</v>
      </c>
    </row>
    <row r="23" spans="1:6" x14ac:dyDescent="0.25">
      <c r="A23" s="3">
        <v>99</v>
      </c>
      <c r="C23" s="3" t="s">
        <v>230</v>
      </c>
      <c r="E23" s="3" t="s">
        <v>228</v>
      </c>
      <c r="F23" s="20">
        <v>48486</v>
      </c>
    </row>
    <row r="24" spans="1:6" x14ac:dyDescent="0.25">
      <c r="A24" s="3">
        <v>99</v>
      </c>
      <c r="C24" s="3" t="s">
        <v>230</v>
      </c>
      <c r="E24" s="3" t="s">
        <v>228</v>
      </c>
      <c r="F24" s="20">
        <v>37779</v>
      </c>
    </row>
    <row r="25" spans="1:6" x14ac:dyDescent="0.25">
      <c r="A25" s="3">
        <v>99</v>
      </c>
      <c r="C25" s="3" t="s">
        <v>230</v>
      </c>
      <c r="E25" s="3" t="s">
        <v>228</v>
      </c>
      <c r="F25" s="20">
        <v>31523</v>
      </c>
    </row>
    <row r="26" spans="1:6" x14ac:dyDescent="0.25">
      <c r="A26" s="3">
        <v>98</v>
      </c>
      <c r="C26" s="3" t="s">
        <v>230</v>
      </c>
      <c r="E26" s="3" t="s">
        <v>228</v>
      </c>
      <c r="F26" s="20">
        <v>31219</v>
      </c>
    </row>
    <row r="27" spans="1:6" x14ac:dyDescent="0.25">
      <c r="A27" s="3">
        <v>98</v>
      </c>
      <c r="C27" s="3" t="s">
        <v>230</v>
      </c>
      <c r="E27" s="3" t="s">
        <v>228</v>
      </c>
      <c r="F27" s="20">
        <v>28059</v>
      </c>
    </row>
    <row r="28" spans="1:6" x14ac:dyDescent="0.25">
      <c r="A28" s="3">
        <v>98</v>
      </c>
      <c r="C28" s="3" t="s">
        <v>230</v>
      </c>
      <c r="E28" s="3" t="s">
        <v>228</v>
      </c>
      <c r="F28" s="20">
        <v>23622</v>
      </c>
    </row>
    <row r="29" spans="1:6" x14ac:dyDescent="0.25">
      <c r="A29" s="3">
        <v>98</v>
      </c>
      <c r="C29" s="3" t="s">
        <v>230</v>
      </c>
      <c r="E29" s="3" t="s">
        <v>228</v>
      </c>
      <c r="F29" s="20">
        <v>21587</v>
      </c>
    </row>
    <row r="30" spans="1:6" x14ac:dyDescent="0.25">
      <c r="A30" s="3">
        <v>98</v>
      </c>
      <c r="C30" s="3" t="s">
        <v>230</v>
      </c>
      <c r="E30" s="3" t="s">
        <v>231</v>
      </c>
      <c r="F30" s="20">
        <v>52829</v>
      </c>
    </row>
    <row r="31" spans="1:6" x14ac:dyDescent="0.25">
      <c r="A31" s="3">
        <v>98</v>
      </c>
      <c r="C31" s="3" t="s">
        <v>230</v>
      </c>
      <c r="E31" s="3" t="s">
        <v>231</v>
      </c>
      <c r="F31" s="20">
        <v>52042</v>
      </c>
    </row>
    <row r="32" spans="1:6" x14ac:dyDescent="0.25">
      <c r="A32" s="3">
        <v>97</v>
      </c>
      <c r="C32" s="3" t="s">
        <v>230</v>
      </c>
      <c r="E32" s="3" t="s">
        <v>231</v>
      </c>
      <c r="F32" s="20">
        <v>51499</v>
      </c>
    </row>
    <row r="33" spans="1:6" x14ac:dyDescent="0.25">
      <c r="A33" s="3">
        <v>97</v>
      </c>
      <c r="C33" s="3" t="s">
        <v>230</v>
      </c>
      <c r="E33" s="3" t="s">
        <v>231</v>
      </c>
      <c r="F33" s="20">
        <v>50961</v>
      </c>
    </row>
    <row r="34" spans="1:6" x14ac:dyDescent="0.25">
      <c r="A34" s="3">
        <v>97</v>
      </c>
      <c r="C34" s="3" t="s">
        <v>230</v>
      </c>
      <c r="E34" s="3" t="s">
        <v>231</v>
      </c>
      <c r="F34" s="20">
        <v>50797</v>
      </c>
    </row>
    <row r="35" spans="1:6" x14ac:dyDescent="0.25">
      <c r="A35" s="3">
        <v>97</v>
      </c>
      <c r="C35" s="3" t="s">
        <v>230</v>
      </c>
      <c r="E35" s="3" t="s">
        <v>231</v>
      </c>
      <c r="F35" s="20">
        <v>47740</v>
      </c>
    </row>
    <row r="36" spans="1:6" x14ac:dyDescent="0.25">
      <c r="A36" s="3">
        <v>97</v>
      </c>
      <c r="C36" s="3" t="s">
        <v>230</v>
      </c>
      <c r="E36" s="3" t="s">
        <v>231</v>
      </c>
      <c r="F36" s="20">
        <v>47346</v>
      </c>
    </row>
    <row r="37" spans="1:6" x14ac:dyDescent="0.25">
      <c r="A37" s="3">
        <v>97</v>
      </c>
      <c r="C37" s="3" t="s">
        <v>230</v>
      </c>
      <c r="E37" s="3" t="s">
        <v>231</v>
      </c>
      <c r="F37" s="20">
        <v>45224</v>
      </c>
    </row>
    <row r="38" spans="1:6" x14ac:dyDescent="0.25">
      <c r="A38" s="3">
        <v>96</v>
      </c>
      <c r="C38" s="3" t="s">
        <v>230</v>
      </c>
      <c r="E38" s="3" t="s">
        <v>231</v>
      </c>
      <c r="F38" s="20">
        <v>44705</v>
      </c>
    </row>
    <row r="39" spans="1:6" x14ac:dyDescent="0.25">
      <c r="A39" s="3">
        <v>96</v>
      </c>
      <c r="C39" s="3" t="s">
        <v>230</v>
      </c>
      <c r="E39" s="3" t="s">
        <v>231</v>
      </c>
      <c r="F39" s="20">
        <v>44428</v>
      </c>
    </row>
    <row r="40" spans="1:6" x14ac:dyDescent="0.25">
      <c r="A40" s="3">
        <v>96</v>
      </c>
      <c r="C40" s="3" t="s">
        <v>230</v>
      </c>
      <c r="E40" s="3" t="s">
        <v>231</v>
      </c>
      <c r="F40" s="20">
        <v>42844</v>
      </c>
    </row>
    <row r="41" spans="1:6" x14ac:dyDescent="0.25">
      <c r="A41" s="3">
        <v>96</v>
      </c>
      <c r="C41" s="3" t="s">
        <v>230</v>
      </c>
      <c r="E41" s="3" t="s">
        <v>231</v>
      </c>
      <c r="F41" s="20">
        <v>39904</v>
      </c>
    </row>
    <row r="42" spans="1:6" x14ac:dyDescent="0.25">
      <c r="A42" s="3">
        <v>96</v>
      </c>
      <c r="C42" s="3" t="s">
        <v>230</v>
      </c>
      <c r="E42" s="3" t="s">
        <v>231</v>
      </c>
      <c r="F42" s="20">
        <v>39802</v>
      </c>
    </row>
    <row r="43" spans="1:6" x14ac:dyDescent="0.25">
      <c r="A43" s="3">
        <v>96</v>
      </c>
      <c r="C43" s="3" t="s">
        <v>230</v>
      </c>
      <c r="E43" s="3" t="s">
        <v>231</v>
      </c>
      <c r="F43" s="20">
        <v>34741</v>
      </c>
    </row>
    <row r="44" spans="1:6" x14ac:dyDescent="0.25">
      <c r="A44" s="3">
        <v>96</v>
      </c>
      <c r="C44" s="3" t="s">
        <v>230</v>
      </c>
      <c r="E44" s="3" t="s">
        <v>231</v>
      </c>
      <c r="F44" s="20">
        <v>32483</v>
      </c>
    </row>
    <row r="45" spans="1:6" x14ac:dyDescent="0.25">
      <c r="A45" s="3">
        <v>96</v>
      </c>
      <c r="C45" s="3" t="s">
        <v>230</v>
      </c>
      <c r="E45" s="3" t="s">
        <v>231</v>
      </c>
      <c r="F45" s="20">
        <v>31851</v>
      </c>
    </row>
    <row r="46" spans="1:6" x14ac:dyDescent="0.25">
      <c r="A46" s="3">
        <v>95</v>
      </c>
      <c r="C46" s="3" t="s">
        <v>230</v>
      </c>
      <c r="E46" s="3" t="s">
        <v>231</v>
      </c>
      <c r="F46" s="20">
        <v>31369</v>
      </c>
    </row>
    <row r="47" spans="1:6" x14ac:dyDescent="0.25">
      <c r="A47" s="3">
        <v>95</v>
      </c>
      <c r="C47" s="3" t="s">
        <v>230</v>
      </c>
      <c r="E47" s="3" t="s">
        <v>231</v>
      </c>
      <c r="F47" s="20">
        <v>30704</v>
      </c>
    </row>
    <row r="48" spans="1:6" x14ac:dyDescent="0.25">
      <c r="A48" s="3">
        <v>95</v>
      </c>
      <c r="C48" s="3" t="s">
        <v>230</v>
      </c>
      <c r="E48" s="3" t="s">
        <v>231</v>
      </c>
      <c r="F48" s="20">
        <v>29494</v>
      </c>
    </row>
    <row r="49" spans="1:6" x14ac:dyDescent="0.25">
      <c r="A49" s="3">
        <v>95</v>
      </c>
      <c r="C49" s="3" t="s">
        <v>231</v>
      </c>
      <c r="E49" s="3" t="s">
        <v>231</v>
      </c>
      <c r="F49" s="20">
        <v>28214</v>
      </c>
    </row>
    <row r="50" spans="1:6" x14ac:dyDescent="0.25">
      <c r="A50" s="3">
        <v>95</v>
      </c>
      <c r="C50" s="3" t="s">
        <v>231</v>
      </c>
      <c r="E50" s="3" t="s">
        <v>231</v>
      </c>
      <c r="F50" s="20">
        <v>24853</v>
      </c>
    </row>
    <row r="51" spans="1:6" x14ac:dyDescent="0.25">
      <c r="A51" s="3">
        <v>95</v>
      </c>
      <c r="C51" s="3" t="s">
        <v>231</v>
      </c>
      <c r="E51" s="3" t="s">
        <v>231</v>
      </c>
      <c r="F51" s="20">
        <v>24765</v>
      </c>
    </row>
    <row r="52" spans="1:6" x14ac:dyDescent="0.25">
      <c r="A52" s="3">
        <v>94</v>
      </c>
      <c r="C52" s="3" t="s">
        <v>231</v>
      </c>
      <c r="E52" s="3" t="s">
        <v>231</v>
      </c>
      <c r="F52" s="20">
        <v>24045</v>
      </c>
    </row>
    <row r="53" spans="1:6" x14ac:dyDescent="0.25">
      <c r="A53" s="3">
        <v>94</v>
      </c>
      <c r="C53" s="3" t="s">
        <v>231</v>
      </c>
      <c r="E53" s="3" t="s">
        <v>231</v>
      </c>
      <c r="F53" s="20">
        <v>22953</v>
      </c>
    </row>
    <row r="54" spans="1:6" x14ac:dyDescent="0.25">
      <c r="A54" s="3">
        <v>94</v>
      </c>
      <c r="C54" s="3" t="s">
        <v>231</v>
      </c>
      <c r="E54" s="3" t="s">
        <v>231</v>
      </c>
      <c r="F54" s="20">
        <v>22656</v>
      </c>
    </row>
    <row r="55" spans="1:6" x14ac:dyDescent="0.25">
      <c r="A55" s="3">
        <v>94</v>
      </c>
      <c r="C55" s="3" t="s">
        <v>231</v>
      </c>
      <c r="E55" s="3" t="s">
        <v>231</v>
      </c>
      <c r="F55" s="20">
        <v>22192</v>
      </c>
    </row>
    <row r="56" spans="1:6" x14ac:dyDescent="0.25">
      <c r="A56" s="3">
        <v>94</v>
      </c>
      <c r="C56" s="3" t="s">
        <v>231</v>
      </c>
      <c r="E56" s="3" t="s">
        <v>230</v>
      </c>
      <c r="F56" s="20">
        <v>52981</v>
      </c>
    </row>
    <row r="57" spans="1:6" x14ac:dyDescent="0.25">
      <c r="A57" s="3">
        <v>94</v>
      </c>
      <c r="C57" s="3" t="s">
        <v>231</v>
      </c>
      <c r="E57" s="3" t="s">
        <v>230</v>
      </c>
      <c r="F57" s="20">
        <v>51076</v>
      </c>
    </row>
    <row r="58" spans="1:6" x14ac:dyDescent="0.25">
      <c r="A58" s="3">
        <v>94</v>
      </c>
      <c r="C58" s="3" t="s">
        <v>231</v>
      </c>
      <c r="E58" s="3" t="s">
        <v>230</v>
      </c>
      <c r="F58" s="20">
        <v>49990</v>
      </c>
    </row>
    <row r="59" spans="1:6" x14ac:dyDescent="0.25">
      <c r="A59" s="3">
        <v>93</v>
      </c>
      <c r="C59" s="3" t="s">
        <v>231</v>
      </c>
      <c r="E59" s="3" t="s">
        <v>230</v>
      </c>
      <c r="F59" s="20">
        <v>46860</v>
      </c>
    </row>
    <row r="60" spans="1:6" x14ac:dyDescent="0.25">
      <c r="A60" s="3">
        <v>93</v>
      </c>
      <c r="C60" s="3" t="s">
        <v>231</v>
      </c>
      <c r="E60" s="3" t="s">
        <v>230</v>
      </c>
      <c r="F60" s="20">
        <v>46321</v>
      </c>
    </row>
    <row r="61" spans="1:6" x14ac:dyDescent="0.25">
      <c r="A61" s="3">
        <v>93</v>
      </c>
      <c r="C61" s="3" t="s">
        <v>231</v>
      </c>
      <c r="E61" s="3" t="s">
        <v>230</v>
      </c>
      <c r="F61" s="20">
        <v>44858</v>
      </c>
    </row>
    <row r="62" spans="1:6" x14ac:dyDescent="0.25">
      <c r="A62" s="3">
        <v>93</v>
      </c>
      <c r="C62" s="3" t="s">
        <v>231</v>
      </c>
      <c r="E62" s="3" t="s">
        <v>230</v>
      </c>
      <c r="F62" s="20">
        <v>44350</v>
      </c>
    </row>
    <row r="63" spans="1:6" x14ac:dyDescent="0.25">
      <c r="A63" s="3">
        <v>93</v>
      </c>
      <c r="C63" s="3" t="s">
        <v>231</v>
      </c>
      <c r="E63" s="3" t="s">
        <v>230</v>
      </c>
      <c r="F63" s="20">
        <v>43825</v>
      </c>
    </row>
    <row r="64" spans="1:6" x14ac:dyDescent="0.25">
      <c r="A64" s="3">
        <v>93</v>
      </c>
      <c r="C64" s="3" t="s">
        <v>231</v>
      </c>
      <c r="E64" s="3" t="s">
        <v>230</v>
      </c>
      <c r="F64" s="20">
        <v>42702</v>
      </c>
    </row>
    <row r="65" spans="1:6" x14ac:dyDescent="0.25">
      <c r="A65" s="3">
        <v>93</v>
      </c>
      <c r="C65" s="3" t="s">
        <v>231</v>
      </c>
      <c r="E65" s="3" t="s">
        <v>230</v>
      </c>
      <c r="F65" s="20">
        <v>42552</v>
      </c>
    </row>
    <row r="66" spans="1:6" x14ac:dyDescent="0.25">
      <c r="A66" s="3">
        <v>93</v>
      </c>
      <c r="C66" s="3" t="s">
        <v>231</v>
      </c>
      <c r="E66" s="3" t="s">
        <v>230</v>
      </c>
      <c r="F66" s="20">
        <v>42183</v>
      </c>
    </row>
    <row r="67" spans="1:6" x14ac:dyDescent="0.25">
      <c r="A67" s="3">
        <v>93</v>
      </c>
      <c r="C67" s="3" t="s">
        <v>231</v>
      </c>
      <c r="E67" s="3" t="s">
        <v>230</v>
      </c>
      <c r="F67" s="20">
        <v>41783</v>
      </c>
    </row>
    <row r="68" spans="1:6" x14ac:dyDescent="0.25">
      <c r="A68" s="3">
        <v>93</v>
      </c>
      <c r="C68" s="3" t="s">
        <v>231</v>
      </c>
      <c r="E68" s="3" t="s">
        <v>230</v>
      </c>
      <c r="F68" s="20">
        <v>41436</v>
      </c>
    </row>
    <row r="69" spans="1:6" x14ac:dyDescent="0.25">
      <c r="A69" s="3">
        <v>92</v>
      </c>
      <c r="C69" s="3" t="s">
        <v>231</v>
      </c>
      <c r="E69" s="3" t="s">
        <v>230</v>
      </c>
      <c r="F69" s="20">
        <v>41358</v>
      </c>
    </row>
    <row r="70" spans="1:6" x14ac:dyDescent="0.25">
      <c r="A70" s="3">
        <v>92</v>
      </c>
      <c r="C70" s="3" t="s">
        <v>231</v>
      </c>
      <c r="E70" s="3" t="s">
        <v>230</v>
      </c>
      <c r="F70" s="20">
        <v>40544</v>
      </c>
    </row>
    <row r="71" spans="1:6" x14ac:dyDescent="0.25">
      <c r="A71" s="3">
        <v>92</v>
      </c>
      <c r="C71" s="3" t="s">
        <v>231</v>
      </c>
      <c r="E71" s="3" t="s">
        <v>230</v>
      </c>
      <c r="F71" s="20">
        <v>38228</v>
      </c>
    </row>
    <row r="72" spans="1:6" x14ac:dyDescent="0.25">
      <c r="A72" s="3">
        <v>92</v>
      </c>
      <c r="C72" s="3" t="s">
        <v>231</v>
      </c>
      <c r="E72" s="3" t="s">
        <v>230</v>
      </c>
      <c r="F72" s="20">
        <v>37865</v>
      </c>
    </row>
    <row r="73" spans="1:6" x14ac:dyDescent="0.25">
      <c r="A73" s="3">
        <v>92</v>
      </c>
      <c r="C73" s="3" t="s">
        <v>231</v>
      </c>
      <c r="E73" s="3" t="s">
        <v>230</v>
      </c>
      <c r="F73" s="20">
        <v>37261</v>
      </c>
    </row>
    <row r="74" spans="1:6" x14ac:dyDescent="0.25">
      <c r="A74" s="3">
        <v>92</v>
      </c>
      <c r="C74" s="3" t="s">
        <v>231</v>
      </c>
      <c r="E74" s="3" t="s">
        <v>230</v>
      </c>
      <c r="F74" s="20">
        <v>36674</v>
      </c>
    </row>
    <row r="75" spans="1:6" x14ac:dyDescent="0.25">
      <c r="A75" s="3">
        <v>92</v>
      </c>
      <c r="C75" s="3" t="s">
        <v>228</v>
      </c>
      <c r="E75" s="3" t="s">
        <v>230</v>
      </c>
      <c r="F75" s="20">
        <v>35851</v>
      </c>
    </row>
    <row r="76" spans="1:6" x14ac:dyDescent="0.25">
      <c r="A76" s="3">
        <v>92</v>
      </c>
      <c r="C76" s="3" t="s">
        <v>228</v>
      </c>
      <c r="E76" s="3" t="s">
        <v>230</v>
      </c>
      <c r="F76" s="20">
        <v>35837</v>
      </c>
    </row>
    <row r="77" spans="1:6" x14ac:dyDescent="0.25">
      <c r="A77" s="3">
        <v>92</v>
      </c>
      <c r="C77" s="3" t="s">
        <v>228</v>
      </c>
      <c r="E77" s="3" t="s">
        <v>230</v>
      </c>
      <c r="F77" s="20">
        <v>35175</v>
      </c>
    </row>
    <row r="78" spans="1:6" x14ac:dyDescent="0.25">
      <c r="A78" s="3">
        <v>92</v>
      </c>
      <c r="C78" s="3" t="s">
        <v>228</v>
      </c>
      <c r="E78" s="3" t="s">
        <v>230</v>
      </c>
      <c r="F78" s="20">
        <v>35003</v>
      </c>
    </row>
    <row r="79" spans="1:6" x14ac:dyDescent="0.25">
      <c r="A79" s="3">
        <v>92</v>
      </c>
      <c r="C79" s="3" t="s">
        <v>228</v>
      </c>
      <c r="E79" s="3" t="s">
        <v>230</v>
      </c>
      <c r="F79" s="20">
        <v>34472</v>
      </c>
    </row>
    <row r="80" spans="1:6" x14ac:dyDescent="0.25">
      <c r="A80" s="3">
        <v>92</v>
      </c>
      <c r="C80" s="3" t="s">
        <v>228</v>
      </c>
      <c r="E80" s="3" t="s">
        <v>230</v>
      </c>
      <c r="F80" s="20">
        <v>33955</v>
      </c>
    </row>
    <row r="81" spans="1:6" x14ac:dyDescent="0.25">
      <c r="A81" s="3">
        <v>92</v>
      </c>
      <c r="C81" s="3" t="s">
        <v>228</v>
      </c>
      <c r="E81" s="3" t="s">
        <v>230</v>
      </c>
      <c r="F81" s="20">
        <v>33560</v>
      </c>
    </row>
    <row r="82" spans="1:6" x14ac:dyDescent="0.25">
      <c r="A82" s="3">
        <v>92</v>
      </c>
      <c r="C82" s="3" t="s">
        <v>228</v>
      </c>
      <c r="E82" s="3" t="s">
        <v>230</v>
      </c>
      <c r="F82" s="20">
        <v>30982</v>
      </c>
    </row>
    <row r="83" spans="1:6" x14ac:dyDescent="0.25">
      <c r="A83" s="3">
        <v>91</v>
      </c>
      <c r="C83" s="3" t="s">
        <v>228</v>
      </c>
      <c r="E83" s="3" t="s">
        <v>230</v>
      </c>
      <c r="F83" s="20">
        <v>30099</v>
      </c>
    </row>
    <row r="84" spans="1:6" x14ac:dyDescent="0.25">
      <c r="A84" s="3">
        <v>91</v>
      </c>
      <c r="C84" s="3" t="s">
        <v>229</v>
      </c>
      <c r="E84" s="3" t="s">
        <v>230</v>
      </c>
      <c r="F84" s="20">
        <v>29603</v>
      </c>
    </row>
    <row r="85" spans="1:6" x14ac:dyDescent="0.25">
      <c r="A85" s="3">
        <v>91</v>
      </c>
      <c r="C85" s="3" t="s">
        <v>229</v>
      </c>
      <c r="E85" s="3" t="s">
        <v>230</v>
      </c>
      <c r="F85" s="20">
        <v>29158</v>
      </c>
    </row>
    <row r="86" spans="1:6" x14ac:dyDescent="0.25">
      <c r="A86" s="3">
        <v>91</v>
      </c>
      <c r="C86" s="3" t="s">
        <v>229</v>
      </c>
      <c r="E86" s="3" t="s">
        <v>230</v>
      </c>
      <c r="F86" s="20">
        <v>28687</v>
      </c>
    </row>
    <row r="87" spans="1:6" x14ac:dyDescent="0.25">
      <c r="A87" s="3">
        <v>91</v>
      </c>
      <c r="C87" s="3" t="s">
        <v>229</v>
      </c>
      <c r="E87" s="3" t="s">
        <v>230</v>
      </c>
      <c r="F87" s="20">
        <v>28481</v>
      </c>
    </row>
    <row r="88" spans="1:6" x14ac:dyDescent="0.25">
      <c r="A88" s="3">
        <v>91</v>
      </c>
      <c r="C88" s="3" t="s">
        <v>229</v>
      </c>
      <c r="E88" s="3" t="s">
        <v>230</v>
      </c>
      <c r="F88" s="20">
        <v>26976</v>
      </c>
    </row>
    <row r="89" spans="1:6" x14ac:dyDescent="0.25">
      <c r="A89" s="3">
        <v>91</v>
      </c>
      <c r="C89" s="3" t="s">
        <v>229</v>
      </c>
      <c r="E89" s="3" t="s">
        <v>230</v>
      </c>
      <c r="F89" s="20">
        <v>26000</v>
      </c>
    </row>
    <row r="90" spans="1:6" x14ac:dyDescent="0.25">
      <c r="A90" s="3">
        <v>91</v>
      </c>
      <c r="C90" s="3" t="s">
        <v>229</v>
      </c>
      <c r="E90" s="3" t="s">
        <v>230</v>
      </c>
      <c r="F90" s="20">
        <v>25800</v>
      </c>
    </row>
    <row r="91" spans="1:6" x14ac:dyDescent="0.25">
      <c r="A91" s="3">
        <v>91</v>
      </c>
    </row>
    <row r="92" spans="1:6" x14ac:dyDescent="0.25">
      <c r="A92" s="3">
        <v>91</v>
      </c>
    </row>
    <row r="93" spans="1:6" x14ac:dyDescent="0.25">
      <c r="A93" s="3">
        <v>90</v>
      </c>
    </row>
    <row r="94" spans="1:6" x14ac:dyDescent="0.25">
      <c r="A94" s="3">
        <v>90</v>
      </c>
    </row>
    <row r="95" spans="1:6" x14ac:dyDescent="0.25">
      <c r="A95" s="3">
        <v>90</v>
      </c>
    </row>
    <row r="96" spans="1:6" x14ac:dyDescent="0.25">
      <c r="A96" s="3">
        <v>90</v>
      </c>
    </row>
    <row r="97" spans="1:1" x14ac:dyDescent="0.25">
      <c r="A97" s="3">
        <v>90</v>
      </c>
    </row>
    <row r="98" spans="1:1" x14ac:dyDescent="0.25">
      <c r="A98" s="3">
        <v>90</v>
      </c>
    </row>
    <row r="99" spans="1:1" x14ac:dyDescent="0.25">
      <c r="A99" s="3">
        <v>90</v>
      </c>
    </row>
    <row r="100" spans="1:1" x14ac:dyDescent="0.25">
      <c r="A100" s="3">
        <v>90</v>
      </c>
    </row>
    <row r="101" spans="1:1" x14ac:dyDescent="0.25">
      <c r="A101" s="3">
        <v>90</v>
      </c>
    </row>
    <row r="102" spans="1:1" x14ac:dyDescent="0.25">
      <c r="A102" s="3">
        <v>90</v>
      </c>
    </row>
    <row r="103" spans="1:1" x14ac:dyDescent="0.25">
      <c r="A103" s="3">
        <v>89</v>
      </c>
    </row>
    <row r="104" spans="1:1" x14ac:dyDescent="0.25">
      <c r="A104" s="3">
        <v>89</v>
      </c>
    </row>
    <row r="105" spans="1:1" x14ac:dyDescent="0.25">
      <c r="A105" s="3">
        <v>89</v>
      </c>
    </row>
    <row r="106" spans="1:1" x14ac:dyDescent="0.25">
      <c r="A106" s="3">
        <v>89</v>
      </c>
    </row>
    <row r="107" spans="1:1" x14ac:dyDescent="0.25">
      <c r="A107" s="3">
        <v>89</v>
      </c>
    </row>
    <row r="108" spans="1:1" x14ac:dyDescent="0.25">
      <c r="A108" s="3">
        <v>89</v>
      </c>
    </row>
    <row r="109" spans="1:1" x14ac:dyDescent="0.25">
      <c r="A109" s="3">
        <v>89</v>
      </c>
    </row>
    <row r="110" spans="1:1" x14ac:dyDescent="0.25">
      <c r="A110" s="3">
        <v>89</v>
      </c>
    </row>
    <row r="111" spans="1:1" x14ac:dyDescent="0.25">
      <c r="A111" s="3">
        <v>89</v>
      </c>
    </row>
    <row r="112" spans="1:1" x14ac:dyDescent="0.25">
      <c r="A112" s="3">
        <v>89</v>
      </c>
    </row>
    <row r="113" spans="1:1" x14ac:dyDescent="0.25">
      <c r="A113" s="3">
        <v>89</v>
      </c>
    </row>
    <row r="114" spans="1:1" x14ac:dyDescent="0.25">
      <c r="A114" s="3">
        <v>89</v>
      </c>
    </row>
    <row r="115" spans="1:1" x14ac:dyDescent="0.25">
      <c r="A115" s="3">
        <v>89</v>
      </c>
    </row>
    <row r="116" spans="1:1" x14ac:dyDescent="0.25">
      <c r="A116" s="3">
        <v>88</v>
      </c>
    </row>
    <row r="117" spans="1:1" x14ac:dyDescent="0.25">
      <c r="A117" s="3">
        <v>88</v>
      </c>
    </row>
    <row r="118" spans="1:1" x14ac:dyDescent="0.25">
      <c r="A118" s="3">
        <v>88</v>
      </c>
    </row>
    <row r="119" spans="1:1" x14ac:dyDescent="0.25">
      <c r="A119" s="3">
        <v>88</v>
      </c>
    </row>
    <row r="120" spans="1:1" x14ac:dyDescent="0.25">
      <c r="A120" s="3">
        <v>88</v>
      </c>
    </row>
    <row r="121" spans="1:1" x14ac:dyDescent="0.25">
      <c r="A121" s="3">
        <v>88</v>
      </c>
    </row>
    <row r="122" spans="1:1" x14ac:dyDescent="0.25">
      <c r="A122" s="3">
        <v>88</v>
      </c>
    </row>
    <row r="123" spans="1:1" x14ac:dyDescent="0.25">
      <c r="A123" s="3">
        <v>87</v>
      </c>
    </row>
    <row r="124" spans="1:1" x14ac:dyDescent="0.25">
      <c r="A124" s="3">
        <v>87</v>
      </c>
    </row>
    <row r="125" spans="1:1" x14ac:dyDescent="0.25">
      <c r="A125" s="3">
        <v>87</v>
      </c>
    </row>
    <row r="126" spans="1:1" x14ac:dyDescent="0.25">
      <c r="A126" s="3">
        <v>87</v>
      </c>
    </row>
    <row r="127" spans="1:1" x14ac:dyDescent="0.25">
      <c r="A127" s="3">
        <v>87</v>
      </c>
    </row>
    <row r="128" spans="1:1" x14ac:dyDescent="0.25">
      <c r="A128" s="3">
        <v>87</v>
      </c>
    </row>
    <row r="129" spans="1:1" x14ac:dyDescent="0.25">
      <c r="A129" s="3">
        <v>87</v>
      </c>
    </row>
    <row r="130" spans="1:1" x14ac:dyDescent="0.25">
      <c r="A130" s="3">
        <v>86</v>
      </c>
    </row>
    <row r="131" spans="1:1" x14ac:dyDescent="0.25">
      <c r="A131" s="3">
        <v>86</v>
      </c>
    </row>
    <row r="132" spans="1:1" x14ac:dyDescent="0.25">
      <c r="A132" s="3">
        <v>86</v>
      </c>
    </row>
    <row r="133" spans="1:1" x14ac:dyDescent="0.25">
      <c r="A133" s="3">
        <v>86</v>
      </c>
    </row>
    <row r="134" spans="1:1" x14ac:dyDescent="0.25">
      <c r="A134" s="3">
        <v>86</v>
      </c>
    </row>
    <row r="135" spans="1:1" x14ac:dyDescent="0.25">
      <c r="A135" s="3">
        <v>86</v>
      </c>
    </row>
    <row r="136" spans="1:1" x14ac:dyDescent="0.25">
      <c r="A136" s="3">
        <v>86</v>
      </c>
    </row>
    <row r="137" spans="1:1" x14ac:dyDescent="0.25">
      <c r="A137" s="3">
        <v>86</v>
      </c>
    </row>
    <row r="138" spans="1:1" x14ac:dyDescent="0.25">
      <c r="A138" s="3">
        <v>85</v>
      </c>
    </row>
    <row r="139" spans="1:1" x14ac:dyDescent="0.25">
      <c r="A139" s="3">
        <v>85</v>
      </c>
    </row>
    <row r="140" spans="1:1" x14ac:dyDescent="0.25">
      <c r="A140" s="3">
        <v>85</v>
      </c>
    </row>
    <row r="141" spans="1:1" x14ac:dyDescent="0.25">
      <c r="A141" s="3">
        <v>85</v>
      </c>
    </row>
    <row r="142" spans="1:1" x14ac:dyDescent="0.25">
      <c r="A142" s="3">
        <v>85</v>
      </c>
    </row>
    <row r="143" spans="1:1" x14ac:dyDescent="0.25">
      <c r="A143" s="3">
        <v>85</v>
      </c>
    </row>
    <row r="144" spans="1:1" x14ac:dyDescent="0.25">
      <c r="A144" s="3">
        <v>85</v>
      </c>
    </row>
    <row r="145" spans="1:1" x14ac:dyDescent="0.25">
      <c r="A145" s="3">
        <v>85</v>
      </c>
    </row>
    <row r="146" spans="1:1" x14ac:dyDescent="0.25">
      <c r="A146" s="3">
        <v>85</v>
      </c>
    </row>
    <row r="147" spans="1:1" x14ac:dyDescent="0.25">
      <c r="A147" s="3">
        <v>85</v>
      </c>
    </row>
    <row r="148" spans="1:1" x14ac:dyDescent="0.25">
      <c r="A148" s="3">
        <v>85</v>
      </c>
    </row>
    <row r="149" spans="1:1" x14ac:dyDescent="0.25">
      <c r="A149" s="3">
        <v>85</v>
      </c>
    </row>
    <row r="150" spans="1:1" x14ac:dyDescent="0.25">
      <c r="A150" s="3">
        <v>85</v>
      </c>
    </row>
    <row r="151" spans="1:1" x14ac:dyDescent="0.25">
      <c r="A151" s="3">
        <v>84</v>
      </c>
    </row>
    <row r="152" spans="1:1" x14ac:dyDescent="0.25">
      <c r="A152" s="3">
        <v>84</v>
      </c>
    </row>
    <row r="153" spans="1:1" x14ac:dyDescent="0.25">
      <c r="A153" s="3">
        <v>84</v>
      </c>
    </row>
    <row r="154" spans="1:1" x14ac:dyDescent="0.25">
      <c r="A154" s="3">
        <v>84</v>
      </c>
    </row>
    <row r="155" spans="1:1" x14ac:dyDescent="0.25">
      <c r="A155" s="3">
        <v>84</v>
      </c>
    </row>
    <row r="156" spans="1:1" x14ac:dyDescent="0.25">
      <c r="A156" s="3">
        <v>84</v>
      </c>
    </row>
    <row r="157" spans="1:1" x14ac:dyDescent="0.25">
      <c r="A157" s="3">
        <v>84</v>
      </c>
    </row>
    <row r="158" spans="1:1" x14ac:dyDescent="0.25">
      <c r="A158" s="3">
        <v>84</v>
      </c>
    </row>
    <row r="159" spans="1:1" x14ac:dyDescent="0.25">
      <c r="A159" s="3">
        <v>84</v>
      </c>
    </row>
    <row r="160" spans="1:1" x14ac:dyDescent="0.25">
      <c r="A160" s="3">
        <v>83</v>
      </c>
    </row>
    <row r="161" spans="1:1" x14ac:dyDescent="0.25">
      <c r="A161" s="3">
        <v>83</v>
      </c>
    </row>
    <row r="162" spans="1:1" x14ac:dyDescent="0.25">
      <c r="A162" s="3">
        <v>83</v>
      </c>
    </row>
    <row r="163" spans="1:1" x14ac:dyDescent="0.25">
      <c r="A163" s="3">
        <v>83</v>
      </c>
    </row>
    <row r="164" spans="1:1" x14ac:dyDescent="0.25">
      <c r="A164" s="3">
        <v>83</v>
      </c>
    </row>
    <row r="165" spans="1:1" x14ac:dyDescent="0.25">
      <c r="A165" s="3">
        <v>83</v>
      </c>
    </row>
    <row r="166" spans="1:1" x14ac:dyDescent="0.25">
      <c r="A166" s="3">
        <v>83</v>
      </c>
    </row>
    <row r="167" spans="1:1" x14ac:dyDescent="0.25">
      <c r="A167" s="3">
        <v>83</v>
      </c>
    </row>
    <row r="168" spans="1:1" x14ac:dyDescent="0.25">
      <c r="A168" s="3">
        <v>83</v>
      </c>
    </row>
    <row r="169" spans="1:1" x14ac:dyDescent="0.25">
      <c r="A169" s="3">
        <v>83</v>
      </c>
    </row>
    <row r="170" spans="1:1" x14ac:dyDescent="0.25">
      <c r="A170" s="3">
        <v>83</v>
      </c>
    </row>
    <row r="171" spans="1:1" x14ac:dyDescent="0.25">
      <c r="A171" s="3">
        <v>83</v>
      </c>
    </row>
    <row r="172" spans="1:1" x14ac:dyDescent="0.25">
      <c r="A172" s="3">
        <v>83</v>
      </c>
    </row>
    <row r="173" spans="1:1" x14ac:dyDescent="0.25">
      <c r="A173" s="3">
        <v>83</v>
      </c>
    </row>
    <row r="174" spans="1:1" x14ac:dyDescent="0.25">
      <c r="A174" s="3">
        <v>83</v>
      </c>
    </row>
    <row r="175" spans="1:1" x14ac:dyDescent="0.25">
      <c r="A175" s="3">
        <v>83</v>
      </c>
    </row>
    <row r="176" spans="1:1" x14ac:dyDescent="0.25">
      <c r="A176" s="3">
        <v>83</v>
      </c>
    </row>
    <row r="177" spans="1:1" x14ac:dyDescent="0.25">
      <c r="A177" s="3">
        <v>83</v>
      </c>
    </row>
    <row r="178" spans="1:1" x14ac:dyDescent="0.25">
      <c r="A178" s="3">
        <v>83</v>
      </c>
    </row>
    <row r="179" spans="1:1" x14ac:dyDescent="0.25">
      <c r="A179" s="3">
        <v>83</v>
      </c>
    </row>
    <row r="180" spans="1:1" x14ac:dyDescent="0.25">
      <c r="A180" s="3">
        <v>83</v>
      </c>
    </row>
    <row r="181" spans="1:1" x14ac:dyDescent="0.25">
      <c r="A181" s="3">
        <v>83</v>
      </c>
    </row>
    <row r="182" spans="1:1" x14ac:dyDescent="0.25">
      <c r="A182" s="3">
        <v>83</v>
      </c>
    </row>
    <row r="183" spans="1:1" x14ac:dyDescent="0.25">
      <c r="A183" s="3">
        <v>83</v>
      </c>
    </row>
    <row r="184" spans="1:1" x14ac:dyDescent="0.25">
      <c r="A184" s="3">
        <v>83</v>
      </c>
    </row>
    <row r="185" spans="1:1" x14ac:dyDescent="0.25">
      <c r="A185" s="3">
        <v>83</v>
      </c>
    </row>
    <row r="186" spans="1:1" x14ac:dyDescent="0.25">
      <c r="A186" s="3">
        <v>83</v>
      </c>
    </row>
    <row r="187" spans="1:1" x14ac:dyDescent="0.25">
      <c r="A187" s="3">
        <v>83</v>
      </c>
    </row>
    <row r="188" spans="1:1" x14ac:dyDescent="0.25">
      <c r="A188" s="3">
        <v>83</v>
      </c>
    </row>
    <row r="189" spans="1:1" x14ac:dyDescent="0.25">
      <c r="A189" s="3">
        <v>82</v>
      </c>
    </row>
    <row r="190" spans="1:1" x14ac:dyDescent="0.25">
      <c r="A190" s="3">
        <v>82</v>
      </c>
    </row>
    <row r="191" spans="1:1" x14ac:dyDescent="0.25">
      <c r="A191" s="3">
        <v>82</v>
      </c>
    </row>
    <row r="192" spans="1:1" x14ac:dyDescent="0.25">
      <c r="A192" s="3">
        <v>82</v>
      </c>
    </row>
    <row r="193" spans="1:1" x14ac:dyDescent="0.25">
      <c r="A193" s="3">
        <v>82</v>
      </c>
    </row>
    <row r="194" spans="1:1" x14ac:dyDescent="0.25">
      <c r="A194" s="3">
        <v>82</v>
      </c>
    </row>
    <row r="195" spans="1:1" x14ac:dyDescent="0.25">
      <c r="A195" s="3">
        <v>82</v>
      </c>
    </row>
    <row r="196" spans="1:1" x14ac:dyDescent="0.25">
      <c r="A196" s="3">
        <v>82</v>
      </c>
    </row>
    <row r="197" spans="1:1" x14ac:dyDescent="0.25">
      <c r="A197" s="3">
        <v>82</v>
      </c>
    </row>
    <row r="198" spans="1:1" x14ac:dyDescent="0.25">
      <c r="A198" s="3">
        <v>82</v>
      </c>
    </row>
    <row r="199" spans="1:1" x14ac:dyDescent="0.25">
      <c r="A199" s="3">
        <v>82</v>
      </c>
    </row>
    <row r="200" spans="1:1" x14ac:dyDescent="0.25">
      <c r="A200" s="3">
        <v>82</v>
      </c>
    </row>
    <row r="201" spans="1:1" x14ac:dyDescent="0.25">
      <c r="A201" s="3">
        <v>82</v>
      </c>
    </row>
    <row r="202" spans="1:1" x14ac:dyDescent="0.25">
      <c r="A202" s="3">
        <v>82</v>
      </c>
    </row>
    <row r="203" spans="1:1" x14ac:dyDescent="0.25">
      <c r="A203" s="3">
        <v>82</v>
      </c>
    </row>
    <row r="204" spans="1:1" x14ac:dyDescent="0.25">
      <c r="A204" s="3">
        <v>82</v>
      </c>
    </row>
    <row r="205" spans="1:1" x14ac:dyDescent="0.25">
      <c r="A205" s="3">
        <v>82</v>
      </c>
    </row>
    <row r="206" spans="1:1" x14ac:dyDescent="0.25">
      <c r="A206" s="3">
        <v>82</v>
      </c>
    </row>
    <row r="207" spans="1:1" x14ac:dyDescent="0.25">
      <c r="A207" s="3">
        <v>82</v>
      </c>
    </row>
    <row r="208" spans="1:1" x14ac:dyDescent="0.25">
      <c r="A208" s="3">
        <v>82</v>
      </c>
    </row>
    <row r="209" spans="1:1" x14ac:dyDescent="0.25">
      <c r="A209" s="3">
        <v>82</v>
      </c>
    </row>
    <row r="210" spans="1:1" x14ac:dyDescent="0.25">
      <c r="A210" s="3">
        <v>82</v>
      </c>
    </row>
    <row r="211" spans="1:1" x14ac:dyDescent="0.25">
      <c r="A211" s="3">
        <v>82</v>
      </c>
    </row>
    <row r="212" spans="1:1" x14ac:dyDescent="0.25">
      <c r="A212" s="3">
        <v>82</v>
      </c>
    </row>
    <row r="213" spans="1:1" x14ac:dyDescent="0.25">
      <c r="A213" s="3">
        <v>82</v>
      </c>
    </row>
    <row r="214" spans="1:1" x14ac:dyDescent="0.25">
      <c r="A214" s="3">
        <v>82</v>
      </c>
    </row>
    <row r="215" spans="1:1" x14ac:dyDescent="0.25">
      <c r="A215" s="3">
        <v>82</v>
      </c>
    </row>
    <row r="216" spans="1:1" x14ac:dyDescent="0.25">
      <c r="A216" s="3">
        <v>82</v>
      </c>
    </row>
    <row r="217" spans="1:1" x14ac:dyDescent="0.25">
      <c r="A217" s="3">
        <v>82</v>
      </c>
    </row>
    <row r="218" spans="1:1" x14ac:dyDescent="0.25">
      <c r="A218" s="3">
        <v>82</v>
      </c>
    </row>
    <row r="219" spans="1:1" x14ac:dyDescent="0.25">
      <c r="A219" s="3">
        <v>82</v>
      </c>
    </row>
    <row r="220" spans="1:1" x14ac:dyDescent="0.25">
      <c r="A220" s="3">
        <v>81</v>
      </c>
    </row>
    <row r="221" spans="1:1" x14ac:dyDescent="0.25">
      <c r="A221" s="3">
        <v>81</v>
      </c>
    </row>
    <row r="222" spans="1:1" x14ac:dyDescent="0.25">
      <c r="A222" s="3">
        <v>81</v>
      </c>
    </row>
    <row r="223" spans="1:1" x14ac:dyDescent="0.25">
      <c r="A223" s="3">
        <v>81</v>
      </c>
    </row>
    <row r="224" spans="1:1" x14ac:dyDescent="0.25">
      <c r="A224" s="3">
        <v>81</v>
      </c>
    </row>
    <row r="225" spans="1:1" x14ac:dyDescent="0.25">
      <c r="A225" s="3">
        <v>81</v>
      </c>
    </row>
    <row r="226" spans="1:1" x14ac:dyDescent="0.25">
      <c r="A226" s="3">
        <v>81</v>
      </c>
    </row>
    <row r="227" spans="1:1" x14ac:dyDescent="0.25">
      <c r="A227" s="3">
        <v>81</v>
      </c>
    </row>
    <row r="228" spans="1:1" x14ac:dyDescent="0.25">
      <c r="A228" s="3">
        <v>81</v>
      </c>
    </row>
    <row r="229" spans="1:1" x14ac:dyDescent="0.25">
      <c r="A229" s="3">
        <v>81</v>
      </c>
    </row>
    <row r="230" spans="1:1" x14ac:dyDescent="0.25">
      <c r="A230" s="3">
        <v>81</v>
      </c>
    </row>
    <row r="231" spans="1:1" x14ac:dyDescent="0.25">
      <c r="A231" s="3">
        <v>81</v>
      </c>
    </row>
    <row r="232" spans="1:1" x14ac:dyDescent="0.25">
      <c r="A232" s="3">
        <v>81</v>
      </c>
    </row>
    <row r="233" spans="1:1" x14ac:dyDescent="0.25">
      <c r="A233" s="3">
        <v>81</v>
      </c>
    </row>
    <row r="234" spans="1:1" x14ac:dyDescent="0.25">
      <c r="A234" s="3">
        <v>81</v>
      </c>
    </row>
    <row r="235" spans="1:1" x14ac:dyDescent="0.25">
      <c r="A235" s="3">
        <v>81</v>
      </c>
    </row>
    <row r="236" spans="1:1" x14ac:dyDescent="0.25">
      <c r="A236" s="3">
        <v>81</v>
      </c>
    </row>
    <row r="237" spans="1:1" x14ac:dyDescent="0.25">
      <c r="A237" s="3">
        <v>81</v>
      </c>
    </row>
    <row r="238" spans="1:1" x14ac:dyDescent="0.25">
      <c r="A238" s="3">
        <v>81</v>
      </c>
    </row>
    <row r="239" spans="1:1" x14ac:dyDescent="0.25">
      <c r="A239" s="3">
        <v>81</v>
      </c>
    </row>
    <row r="240" spans="1:1" x14ac:dyDescent="0.25">
      <c r="A240" s="3">
        <v>81</v>
      </c>
    </row>
    <row r="241" spans="1:1" x14ac:dyDescent="0.25">
      <c r="A241" s="3">
        <v>81</v>
      </c>
    </row>
    <row r="242" spans="1:1" x14ac:dyDescent="0.25">
      <c r="A242" s="3">
        <v>81</v>
      </c>
    </row>
    <row r="243" spans="1:1" x14ac:dyDescent="0.25">
      <c r="A243" s="3">
        <v>81</v>
      </c>
    </row>
    <row r="244" spans="1:1" x14ac:dyDescent="0.25">
      <c r="A244" s="3">
        <v>81</v>
      </c>
    </row>
    <row r="245" spans="1:1" x14ac:dyDescent="0.25">
      <c r="A245" s="3">
        <v>81</v>
      </c>
    </row>
    <row r="246" spans="1:1" x14ac:dyDescent="0.25">
      <c r="A246" s="3">
        <v>81</v>
      </c>
    </row>
    <row r="247" spans="1:1" x14ac:dyDescent="0.25">
      <c r="A247" s="3">
        <v>81</v>
      </c>
    </row>
    <row r="248" spans="1:1" x14ac:dyDescent="0.25">
      <c r="A248" s="3">
        <v>81</v>
      </c>
    </row>
    <row r="249" spans="1:1" x14ac:dyDescent="0.25">
      <c r="A249" s="3">
        <v>81</v>
      </c>
    </row>
    <row r="250" spans="1:1" x14ac:dyDescent="0.25">
      <c r="A250" s="3">
        <v>81</v>
      </c>
    </row>
    <row r="251" spans="1:1" x14ac:dyDescent="0.25">
      <c r="A251" s="3">
        <v>81</v>
      </c>
    </row>
    <row r="252" spans="1:1" x14ac:dyDescent="0.25">
      <c r="A252" s="3">
        <v>81</v>
      </c>
    </row>
    <row r="253" spans="1:1" x14ac:dyDescent="0.25">
      <c r="A253" s="3">
        <v>81</v>
      </c>
    </row>
    <row r="254" spans="1:1" x14ac:dyDescent="0.25">
      <c r="A254" s="3">
        <v>81</v>
      </c>
    </row>
    <row r="255" spans="1:1" x14ac:dyDescent="0.25">
      <c r="A255" s="3">
        <v>81</v>
      </c>
    </row>
    <row r="256" spans="1:1" x14ac:dyDescent="0.25">
      <c r="A256" s="3">
        <v>81</v>
      </c>
    </row>
    <row r="257" spans="1:1" x14ac:dyDescent="0.25">
      <c r="A257" s="3">
        <v>81</v>
      </c>
    </row>
    <row r="258" spans="1:1" x14ac:dyDescent="0.25">
      <c r="A258" s="3">
        <v>81</v>
      </c>
    </row>
    <row r="259" spans="1:1" x14ac:dyDescent="0.25">
      <c r="A259" s="3">
        <v>81</v>
      </c>
    </row>
    <row r="260" spans="1:1" x14ac:dyDescent="0.25">
      <c r="A260" s="3">
        <v>81</v>
      </c>
    </row>
    <row r="261" spans="1:1" x14ac:dyDescent="0.25">
      <c r="A261" s="3">
        <v>81</v>
      </c>
    </row>
    <row r="262" spans="1:1" x14ac:dyDescent="0.25">
      <c r="A262" s="3">
        <v>81</v>
      </c>
    </row>
    <row r="263" spans="1:1" x14ac:dyDescent="0.25">
      <c r="A263" s="3">
        <v>80</v>
      </c>
    </row>
    <row r="264" spans="1:1" x14ac:dyDescent="0.25">
      <c r="A264" s="3">
        <v>80</v>
      </c>
    </row>
    <row r="265" spans="1:1" x14ac:dyDescent="0.25">
      <c r="A265" s="3">
        <v>80</v>
      </c>
    </row>
    <row r="266" spans="1:1" x14ac:dyDescent="0.25">
      <c r="A266" s="3">
        <v>80</v>
      </c>
    </row>
    <row r="267" spans="1:1" x14ac:dyDescent="0.25">
      <c r="A267" s="3">
        <v>80</v>
      </c>
    </row>
    <row r="268" spans="1:1" x14ac:dyDescent="0.25">
      <c r="A268" s="3">
        <v>80</v>
      </c>
    </row>
    <row r="269" spans="1:1" x14ac:dyDescent="0.25">
      <c r="A269" s="3">
        <v>80</v>
      </c>
    </row>
    <row r="270" spans="1:1" x14ac:dyDescent="0.25">
      <c r="A270" s="3">
        <v>80</v>
      </c>
    </row>
    <row r="271" spans="1:1" x14ac:dyDescent="0.25">
      <c r="A271" s="3">
        <v>80</v>
      </c>
    </row>
    <row r="272" spans="1:1" x14ac:dyDescent="0.25">
      <c r="A272" s="3">
        <v>80</v>
      </c>
    </row>
    <row r="273" spans="1:1" x14ac:dyDescent="0.25">
      <c r="A273" s="3">
        <v>80</v>
      </c>
    </row>
    <row r="274" spans="1:1" x14ac:dyDescent="0.25">
      <c r="A274" s="3">
        <v>80</v>
      </c>
    </row>
    <row r="275" spans="1:1" x14ac:dyDescent="0.25">
      <c r="A275" s="3">
        <v>80</v>
      </c>
    </row>
    <row r="276" spans="1:1" x14ac:dyDescent="0.25">
      <c r="A276" s="3">
        <v>80</v>
      </c>
    </row>
    <row r="277" spans="1:1" x14ac:dyDescent="0.25">
      <c r="A277" s="3">
        <v>80</v>
      </c>
    </row>
    <row r="278" spans="1:1" x14ac:dyDescent="0.25">
      <c r="A278" s="3">
        <v>80</v>
      </c>
    </row>
    <row r="279" spans="1:1" x14ac:dyDescent="0.25">
      <c r="A279" s="3">
        <v>80</v>
      </c>
    </row>
    <row r="280" spans="1:1" x14ac:dyDescent="0.25">
      <c r="A280" s="3">
        <v>80</v>
      </c>
    </row>
    <row r="281" spans="1:1" x14ac:dyDescent="0.25">
      <c r="A281" s="3">
        <v>80</v>
      </c>
    </row>
    <row r="282" spans="1:1" x14ac:dyDescent="0.25">
      <c r="A282" s="3">
        <v>80</v>
      </c>
    </row>
    <row r="283" spans="1:1" x14ac:dyDescent="0.25">
      <c r="A283" s="3">
        <v>80</v>
      </c>
    </row>
    <row r="284" spans="1:1" x14ac:dyDescent="0.25">
      <c r="A284" s="3">
        <v>80</v>
      </c>
    </row>
    <row r="285" spans="1:1" x14ac:dyDescent="0.25">
      <c r="A285" s="3">
        <v>80</v>
      </c>
    </row>
    <row r="286" spans="1:1" x14ac:dyDescent="0.25">
      <c r="A286" s="3">
        <v>80</v>
      </c>
    </row>
    <row r="287" spans="1:1" x14ac:dyDescent="0.25">
      <c r="A287" s="3">
        <v>80</v>
      </c>
    </row>
    <row r="288" spans="1:1" x14ac:dyDescent="0.25">
      <c r="A288" s="3">
        <v>80</v>
      </c>
    </row>
    <row r="289" spans="1:1" x14ac:dyDescent="0.25">
      <c r="A289" s="3">
        <v>80</v>
      </c>
    </row>
    <row r="290" spans="1:1" x14ac:dyDescent="0.25">
      <c r="A290" s="3">
        <v>80</v>
      </c>
    </row>
    <row r="291" spans="1:1" x14ac:dyDescent="0.25">
      <c r="A291" s="3">
        <v>80</v>
      </c>
    </row>
    <row r="292" spans="1:1" x14ac:dyDescent="0.25">
      <c r="A292" s="3">
        <v>80</v>
      </c>
    </row>
    <row r="293" spans="1:1" x14ac:dyDescent="0.25">
      <c r="A293" s="3">
        <v>80</v>
      </c>
    </row>
    <row r="294" spans="1:1" x14ac:dyDescent="0.25">
      <c r="A294" s="3">
        <v>80</v>
      </c>
    </row>
    <row r="295" spans="1:1" x14ac:dyDescent="0.25">
      <c r="A295" s="3">
        <v>80</v>
      </c>
    </row>
    <row r="296" spans="1:1" x14ac:dyDescent="0.25">
      <c r="A296" s="3">
        <v>80</v>
      </c>
    </row>
    <row r="297" spans="1:1" x14ac:dyDescent="0.25">
      <c r="A297" s="3">
        <v>79</v>
      </c>
    </row>
    <row r="298" spans="1:1" x14ac:dyDescent="0.25">
      <c r="A298" s="3">
        <v>79</v>
      </c>
    </row>
    <row r="299" spans="1:1" x14ac:dyDescent="0.25">
      <c r="A299" s="3">
        <v>79</v>
      </c>
    </row>
    <row r="300" spans="1:1" x14ac:dyDescent="0.25">
      <c r="A300" s="3">
        <v>79</v>
      </c>
    </row>
    <row r="301" spans="1:1" x14ac:dyDescent="0.25">
      <c r="A301" s="3">
        <v>79</v>
      </c>
    </row>
    <row r="302" spans="1:1" x14ac:dyDescent="0.25">
      <c r="A302" s="3">
        <v>79</v>
      </c>
    </row>
    <row r="303" spans="1:1" x14ac:dyDescent="0.25">
      <c r="A303" s="3">
        <v>79</v>
      </c>
    </row>
    <row r="304" spans="1:1" x14ac:dyDescent="0.25">
      <c r="A304" s="3">
        <v>79</v>
      </c>
    </row>
    <row r="305" spans="1:1" x14ac:dyDescent="0.25">
      <c r="A305" s="3">
        <v>79</v>
      </c>
    </row>
    <row r="306" spans="1:1" x14ac:dyDescent="0.25">
      <c r="A306" s="3">
        <v>79</v>
      </c>
    </row>
    <row r="307" spans="1:1" x14ac:dyDescent="0.25">
      <c r="A307" s="3">
        <v>79</v>
      </c>
    </row>
    <row r="308" spans="1:1" x14ac:dyDescent="0.25">
      <c r="A308" s="3">
        <v>79</v>
      </c>
    </row>
    <row r="309" spans="1:1" x14ac:dyDescent="0.25">
      <c r="A309" s="3">
        <v>79</v>
      </c>
    </row>
    <row r="310" spans="1:1" x14ac:dyDescent="0.25">
      <c r="A310" s="3">
        <v>79</v>
      </c>
    </row>
    <row r="311" spans="1:1" x14ac:dyDescent="0.25">
      <c r="A311" s="3">
        <v>79</v>
      </c>
    </row>
    <row r="312" spans="1:1" x14ac:dyDescent="0.25">
      <c r="A312" s="3">
        <v>79</v>
      </c>
    </row>
    <row r="313" spans="1:1" x14ac:dyDescent="0.25">
      <c r="A313" s="3">
        <v>79</v>
      </c>
    </row>
    <row r="314" spans="1:1" x14ac:dyDescent="0.25">
      <c r="A314" s="3">
        <v>79</v>
      </c>
    </row>
    <row r="315" spans="1:1" x14ac:dyDescent="0.25">
      <c r="A315" s="3">
        <v>79</v>
      </c>
    </row>
    <row r="316" spans="1:1" x14ac:dyDescent="0.25">
      <c r="A316" s="3">
        <v>79</v>
      </c>
    </row>
    <row r="317" spans="1:1" x14ac:dyDescent="0.25">
      <c r="A317" s="3">
        <v>79</v>
      </c>
    </row>
    <row r="318" spans="1:1" x14ac:dyDescent="0.25">
      <c r="A318" s="3">
        <v>79</v>
      </c>
    </row>
    <row r="319" spans="1:1" x14ac:dyDescent="0.25">
      <c r="A319" s="3">
        <v>79</v>
      </c>
    </row>
    <row r="320" spans="1:1" x14ac:dyDescent="0.25">
      <c r="A320" s="3">
        <v>79</v>
      </c>
    </row>
    <row r="321" spans="1:1" x14ac:dyDescent="0.25">
      <c r="A321" s="3">
        <v>79</v>
      </c>
    </row>
    <row r="322" spans="1:1" x14ac:dyDescent="0.25">
      <c r="A322" s="3">
        <v>79</v>
      </c>
    </row>
    <row r="323" spans="1:1" x14ac:dyDescent="0.25">
      <c r="A323" s="3">
        <v>79</v>
      </c>
    </row>
    <row r="324" spans="1:1" x14ac:dyDescent="0.25">
      <c r="A324" s="3">
        <v>79</v>
      </c>
    </row>
    <row r="325" spans="1:1" x14ac:dyDescent="0.25">
      <c r="A325" s="3">
        <v>79</v>
      </c>
    </row>
    <row r="326" spans="1:1" x14ac:dyDescent="0.25">
      <c r="A326" s="3">
        <v>79</v>
      </c>
    </row>
    <row r="327" spans="1:1" x14ac:dyDescent="0.25">
      <c r="A327" s="3">
        <v>78</v>
      </c>
    </row>
    <row r="328" spans="1:1" x14ac:dyDescent="0.25">
      <c r="A328" s="3">
        <v>78</v>
      </c>
    </row>
    <row r="329" spans="1:1" x14ac:dyDescent="0.25">
      <c r="A329" s="3">
        <v>78</v>
      </c>
    </row>
    <row r="330" spans="1:1" x14ac:dyDescent="0.25">
      <c r="A330" s="3">
        <v>78</v>
      </c>
    </row>
    <row r="331" spans="1:1" x14ac:dyDescent="0.25">
      <c r="A331" s="3">
        <v>78</v>
      </c>
    </row>
    <row r="332" spans="1:1" x14ac:dyDescent="0.25">
      <c r="A332" s="3">
        <v>78</v>
      </c>
    </row>
    <row r="333" spans="1:1" x14ac:dyDescent="0.25">
      <c r="A333" s="3">
        <v>78</v>
      </c>
    </row>
    <row r="334" spans="1:1" x14ac:dyDescent="0.25">
      <c r="A334" s="3">
        <v>78</v>
      </c>
    </row>
    <row r="335" spans="1:1" x14ac:dyDescent="0.25">
      <c r="A335" s="3">
        <v>78</v>
      </c>
    </row>
    <row r="336" spans="1:1" x14ac:dyDescent="0.25">
      <c r="A336" s="3">
        <v>78</v>
      </c>
    </row>
    <row r="337" spans="1:1" x14ac:dyDescent="0.25">
      <c r="A337" s="3">
        <v>78</v>
      </c>
    </row>
    <row r="338" spans="1:1" x14ac:dyDescent="0.25">
      <c r="A338" s="3">
        <v>78</v>
      </c>
    </row>
    <row r="339" spans="1:1" x14ac:dyDescent="0.25">
      <c r="A339" s="3">
        <v>78</v>
      </c>
    </row>
    <row r="340" spans="1:1" x14ac:dyDescent="0.25">
      <c r="A340" s="3">
        <v>78</v>
      </c>
    </row>
    <row r="341" spans="1:1" x14ac:dyDescent="0.25">
      <c r="A341" s="3">
        <v>78</v>
      </c>
    </row>
    <row r="342" spans="1:1" x14ac:dyDescent="0.25">
      <c r="A342" s="3">
        <v>78</v>
      </c>
    </row>
    <row r="343" spans="1:1" x14ac:dyDescent="0.25">
      <c r="A343" s="3">
        <v>78</v>
      </c>
    </row>
    <row r="344" spans="1:1" x14ac:dyDescent="0.25">
      <c r="A344" s="3">
        <v>78</v>
      </c>
    </row>
    <row r="345" spans="1:1" x14ac:dyDescent="0.25">
      <c r="A345" s="3">
        <v>78</v>
      </c>
    </row>
    <row r="346" spans="1:1" x14ac:dyDescent="0.25">
      <c r="A346" s="3">
        <v>78</v>
      </c>
    </row>
    <row r="347" spans="1:1" x14ac:dyDescent="0.25">
      <c r="A347" s="3">
        <v>78</v>
      </c>
    </row>
    <row r="348" spans="1:1" x14ac:dyDescent="0.25">
      <c r="A348" s="3">
        <v>78</v>
      </c>
    </row>
    <row r="349" spans="1:1" x14ac:dyDescent="0.25">
      <c r="A349" s="3">
        <v>78</v>
      </c>
    </row>
    <row r="350" spans="1:1" x14ac:dyDescent="0.25">
      <c r="A350" s="3">
        <v>78</v>
      </c>
    </row>
    <row r="351" spans="1:1" x14ac:dyDescent="0.25">
      <c r="A351" s="3">
        <v>78</v>
      </c>
    </row>
    <row r="352" spans="1:1" x14ac:dyDescent="0.25">
      <c r="A352" s="3">
        <v>78</v>
      </c>
    </row>
    <row r="353" spans="1:1" x14ac:dyDescent="0.25">
      <c r="A353" s="3">
        <v>78</v>
      </c>
    </row>
    <row r="354" spans="1:1" x14ac:dyDescent="0.25">
      <c r="A354" s="3">
        <v>78</v>
      </c>
    </row>
    <row r="355" spans="1:1" x14ac:dyDescent="0.25">
      <c r="A355" s="3">
        <v>78</v>
      </c>
    </row>
    <row r="356" spans="1:1" x14ac:dyDescent="0.25">
      <c r="A356" s="3">
        <v>78</v>
      </c>
    </row>
    <row r="357" spans="1:1" x14ac:dyDescent="0.25">
      <c r="A357" s="3">
        <v>78</v>
      </c>
    </row>
    <row r="358" spans="1:1" x14ac:dyDescent="0.25">
      <c r="A358" s="3">
        <v>78</v>
      </c>
    </row>
    <row r="359" spans="1:1" x14ac:dyDescent="0.25">
      <c r="A359" s="3">
        <v>78</v>
      </c>
    </row>
    <row r="360" spans="1:1" x14ac:dyDescent="0.25">
      <c r="A360" s="3">
        <v>78</v>
      </c>
    </row>
    <row r="361" spans="1:1" x14ac:dyDescent="0.25">
      <c r="A361" s="3">
        <v>78</v>
      </c>
    </row>
    <row r="362" spans="1:1" x14ac:dyDescent="0.25">
      <c r="A362" s="3">
        <v>78</v>
      </c>
    </row>
    <row r="363" spans="1:1" x14ac:dyDescent="0.25">
      <c r="A363" s="3">
        <v>78</v>
      </c>
    </row>
    <row r="364" spans="1:1" x14ac:dyDescent="0.25">
      <c r="A364" s="3">
        <v>78</v>
      </c>
    </row>
    <row r="365" spans="1:1" x14ac:dyDescent="0.25">
      <c r="A365" s="3">
        <v>78</v>
      </c>
    </row>
    <row r="366" spans="1:1" x14ac:dyDescent="0.25">
      <c r="A366" s="3">
        <v>78</v>
      </c>
    </row>
    <row r="367" spans="1:1" x14ac:dyDescent="0.25">
      <c r="A367" s="3">
        <v>78</v>
      </c>
    </row>
    <row r="368" spans="1:1" x14ac:dyDescent="0.25">
      <c r="A368" s="3">
        <v>78</v>
      </c>
    </row>
    <row r="369" spans="1:1" x14ac:dyDescent="0.25">
      <c r="A369" s="3">
        <v>78</v>
      </c>
    </row>
    <row r="370" spans="1:1" x14ac:dyDescent="0.25">
      <c r="A370" s="3">
        <v>78</v>
      </c>
    </row>
    <row r="371" spans="1:1" x14ac:dyDescent="0.25">
      <c r="A371" s="3">
        <v>78</v>
      </c>
    </row>
    <row r="372" spans="1:1" x14ac:dyDescent="0.25">
      <c r="A372" s="3">
        <v>78</v>
      </c>
    </row>
    <row r="373" spans="1:1" x14ac:dyDescent="0.25">
      <c r="A373" s="3">
        <v>78</v>
      </c>
    </row>
    <row r="374" spans="1:1" x14ac:dyDescent="0.25">
      <c r="A374" s="3">
        <v>78</v>
      </c>
    </row>
    <row r="375" spans="1:1" x14ac:dyDescent="0.25">
      <c r="A375" s="3">
        <v>77</v>
      </c>
    </row>
    <row r="376" spans="1:1" x14ac:dyDescent="0.25">
      <c r="A376" s="3">
        <v>77</v>
      </c>
    </row>
    <row r="377" spans="1:1" x14ac:dyDescent="0.25">
      <c r="A377" s="3">
        <v>77</v>
      </c>
    </row>
    <row r="378" spans="1:1" x14ac:dyDescent="0.25">
      <c r="A378" s="3">
        <v>77</v>
      </c>
    </row>
    <row r="379" spans="1:1" x14ac:dyDescent="0.25">
      <c r="A379" s="3">
        <v>77</v>
      </c>
    </row>
    <row r="380" spans="1:1" x14ac:dyDescent="0.25">
      <c r="A380" s="3">
        <v>77</v>
      </c>
    </row>
    <row r="381" spans="1:1" x14ac:dyDescent="0.25">
      <c r="A381" s="3">
        <v>77</v>
      </c>
    </row>
    <row r="382" spans="1:1" x14ac:dyDescent="0.25">
      <c r="A382" s="3">
        <v>77</v>
      </c>
    </row>
    <row r="383" spans="1:1" x14ac:dyDescent="0.25">
      <c r="A383" s="3">
        <v>77</v>
      </c>
    </row>
    <row r="384" spans="1:1" x14ac:dyDescent="0.25">
      <c r="A384" s="3">
        <v>77</v>
      </c>
    </row>
    <row r="385" spans="1:1" x14ac:dyDescent="0.25">
      <c r="A385" s="3">
        <v>77</v>
      </c>
    </row>
    <row r="386" spans="1:1" x14ac:dyDescent="0.25">
      <c r="A386" s="3">
        <v>77</v>
      </c>
    </row>
    <row r="387" spans="1:1" x14ac:dyDescent="0.25">
      <c r="A387" s="3">
        <v>77</v>
      </c>
    </row>
    <row r="388" spans="1:1" x14ac:dyDescent="0.25">
      <c r="A388" s="3">
        <v>77</v>
      </c>
    </row>
    <row r="389" spans="1:1" x14ac:dyDescent="0.25">
      <c r="A389" s="3">
        <v>77</v>
      </c>
    </row>
    <row r="390" spans="1:1" x14ac:dyDescent="0.25">
      <c r="A390" s="3">
        <v>77</v>
      </c>
    </row>
    <row r="391" spans="1:1" x14ac:dyDescent="0.25">
      <c r="A391" s="3">
        <v>77</v>
      </c>
    </row>
    <row r="392" spans="1:1" x14ac:dyDescent="0.25">
      <c r="A392" s="3">
        <v>77</v>
      </c>
    </row>
    <row r="393" spans="1:1" x14ac:dyDescent="0.25">
      <c r="A393" s="3">
        <v>77</v>
      </c>
    </row>
    <row r="394" spans="1:1" x14ac:dyDescent="0.25">
      <c r="A394" s="3">
        <v>77</v>
      </c>
    </row>
    <row r="395" spans="1:1" x14ac:dyDescent="0.25">
      <c r="A395" s="3">
        <v>77</v>
      </c>
    </row>
    <row r="396" spans="1:1" x14ac:dyDescent="0.25">
      <c r="A396" s="3">
        <v>77</v>
      </c>
    </row>
    <row r="397" spans="1:1" x14ac:dyDescent="0.25">
      <c r="A397" s="3">
        <v>77</v>
      </c>
    </row>
    <row r="398" spans="1:1" x14ac:dyDescent="0.25">
      <c r="A398" s="3">
        <v>77</v>
      </c>
    </row>
    <row r="399" spans="1:1" x14ac:dyDescent="0.25">
      <c r="A399" s="3">
        <v>77</v>
      </c>
    </row>
    <row r="400" spans="1:1" x14ac:dyDescent="0.25">
      <c r="A400" s="3">
        <v>77</v>
      </c>
    </row>
    <row r="401" spans="1:1" x14ac:dyDescent="0.25">
      <c r="A401" s="3">
        <v>77</v>
      </c>
    </row>
    <row r="402" spans="1:1" x14ac:dyDescent="0.25">
      <c r="A402" s="3">
        <v>77</v>
      </c>
    </row>
    <row r="403" spans="1:1" x14ac:dyDescent="0.25">
      <c r="A403" s="3">
        <v>77</v>
      </c>
    </row>
    <row r="404" spans="1:1" x14ac:dyDescent="0.25">
      <c r="A404" s="3">
        <v>77</v>
      </c>
    </row>
    <row r="405" spans="1:1" x14ac:dyDescent="0.25">
      <c r="A405" s="3">
        <v>77</v>
      </c>
    </row>
    <row r="406" spans="1:1" x14ac:dyDescent="0.25">
      <c r="A406" s="3">
        <v>77</v>
      </c>
    </row>
    <row r="407" spans="1:1" x14ac:dyDescent="0.25">
      <c r="A407" s="3">
        <v>77</v>
      </c>
    </row>
    <row r="408" spans="1:1" x14ac:dyDescent="0.25">
      <c r="A408" s="3">
        <v>77</v>
      </c>
    </row>
    <row r="409" spans="1:1" x14ac:dyDescent="0.25">
      <c r="A409" s="3">
        <v>77</v>
      </c>
    </row>
    <row r="410" spans="1:1" x14ac:dyDescent="0.25">
      <c r="A410" s="3">
        <v>77</v>
      </c>
    </row>
    <row r="411" spans="1:1" x14ac:dyDescent="0.25">
      <c r="A411" s="3">
        <v>77</v>
      </c>
    </row>
    <row r="412" spans="1:1" x14ac:dyDescent="0.25">
      <c r="A412" s="3">
        <v>77</v>
      </c>
    </row>
    <row r="413" spans="1:1" x14ac:dyDescent="0.25">
      <c r="A413" s="3">
        <v>77</v>
      </c>
    </row>
    <row r="414" spans="1:1" x14ac:dyDescent="0.25">
      <c r="A414" s="3">
        <v>77</v>
      </c>
    </row>
    <row r="415" spans="1:1" x14ac:dyDescent="0.25">
      <c r="A415" s="3">
        <v>77</v>
      </c>
    </row>
    <row r="416" spans="1:1" x14ac:dyDescent="0.25">
      <c r="A416" s="3">
        <v>77</v>
      </c>
    </row>
    <row r="417" spans="1:1" x14ac:dyDescent="0.25">
      <c r="A417" s="3">
        <v>77</v>
      </c>
    </row>
    <row r="418" spans="1:1" x14ac:dyDescent="0.25">
      <c r="A418" s="3">
        <v>77</v>
      </c>
    </row>
    <row r="419" spans="1:1" x14ac:dyDescent="0.25">
      <c r="A419" s="3">
        <v>77</v>
      </c>
    </row>
    <row r="420" spans="1:1" x14ac:dyDescent="0.25">
      <c r="A420" s="3">
        <v>77</v>
      </c>
    </row>
    <row r="421" spans="1:1" x14ac:dyDescent="0.25">
      <c r="A421" s="3">
        <v>77</v>
      </c>
    </row>
    <row r="422" spans="1:1" x14ac:dyDescent="0.25">
      <c r="A422" s="3">
        <v>77</v>
      </c>
    </row>
    <row r="423" spans="1:1" x14ac:dyDescent="0.25">
      <c r="A423" s="3">
        <v>77</v>
      </c>
    </row>
    <row r="424" spans="1:1" x14ac:dyDescent="0.25">
      <c r="A424" s="3">
        <v>77</v>
      </c>
    </row>
    <row r="425" spans="1:1" x14ac:dyDescent="0.25">
      <c r="A425" s="3">
        <v>77</v>
      </c>
    </row>
    <row r="426" spans="1:1" x14ac:dyDescent="0.25">
      <c r="A426" s="3">
        <v>77</v>
      </c>
    </row>
    <row r="427" spans="1:1" x14ac:dyDescent="0.25">
      <c r="A427" s="3">
        <v>77</v>
      </c>
    </row>
    <row r="428" spans="1:1" x14ac:dyDescent="0.25">
      <c r="A428" s="3">
        <v>76</v>
      </c>
    </row>
    <row r="429" spans="1:1" x14ac:dyDescent="0.25">
      <c r="A429" s="3">
        <v>76</v>
      </c>
    </row>
    <row r="430" spans="1:1" x14ac:dyDescent="0.25">
      <c r="A430" s="3">
        <v>76</v>
      </c>
    </row>
    <row r="431" spans="1:1" x14ac:dyDescent="0.25">
      <c r="A431" s="3">
        <v>76</v>
      </c>
    </row>
    <row r="432" spans="1:1" x14ac:dyDescent="0.25">
      <c r="A432" s="3">
        <v>76</v>
      </c>
    </row>
    <row r="433" spans="1:1" x14ac:dyDescent="0.25">
      <c r="A433" s="3">
        <v>76</v>
      </c>
    </row>
    <row r="434" spans="1:1" x14ac:dyDescent="0.25">
      <c r="A434" s="3">
        <v>76</v>
      </c>
    </row>
    <row r="435" spans="1:1" x14ac:dyDescent="0.25">
      <c r="A435" s="3">
        <v>76</v>
      </c>
    </row>
    <row r="436" spans="1:1" x14ac:dyDescent="0.25">
      <c r="A436" s="3">
        <v>76</v>
      </c>
    </row>
    <row r="437" spans="1:1" x14ac:dyDescent="0.25">
      <c r="A437" s="3">
        <v>76</v>
      </c>
    </row>
    <row r="438" spans="1:1" x14ac:dyDescent="0.25">
      <c r="A438" s="3">
        <v>76</v>
      </c>
    </row>
    <row r="439" spans="1:1" x14ac:dyDescent="0.25">
      <c r="A439" s="3">
        <v>76</v>
      </c>
    </row>
    <row r="440" spans="1:1" x14ac:dyDescent="0.25">
      <c r="A440" s="3">
        <v>76</v>
      </c>
    </row>
    <row r="441" spans="1:1" x14ac:dyDescent="0.25">
      <c r="A441" s="3">
        <v>76</v>
      </c>
    </row>
    <row r="442" spans="1:1" x14ac:dyDescent="0.25">
      <c r="A442" s="3">
        <v>76</v>
      </c>
    </row>
    <row r="443" spans="1:1" x14ac:dyDescent="0.25">
      <c r="A443" s="3">
        <v>76</v>
      </c>
    </row>
    <row r="444" spans="1:1" x14ac:dyDescent="0.25">
      <c r="A444" s="3">
        <v>76</v>
      </c>
    </row>
    <row r="445" spans="1:1" x14ac:dyDescent="0.25">
      <c r="A445" s="3">
        <v>76</v>
      </c>
    </row>
    <row r="446" spans="1:1" x14ac:dyDescent="0.25">
      <c r="A446" s="3">
        <v>76</v>
      </c>
    </row>
    <row r="447" spans="1:1" x14ac:dyDescent="0.25">
      <c r="A447" s="3">
        <v>76</v>
      </c>
    </row>
    <row r="448" spans="1:1" x14ac:dyDescent="0.25">
      <c r="A448" s="3">
        <v>76</v>
      </c>
    </row>
    <row r="449" spans="1:1" x14ac:dyDescent="0.25">
      <c r="A449" s="3">
        <v>76</v>
      </c>
    </row>
    <row r="450" spans="1:1" x14ac:dyDescent="0.25">
      <c r="A450" s="3">
        <v>76</v>
      </c>
    </row>
    <row r="451" spans="1:1" x14ac:dyDescent="0.25">
      <c r="A451" s="3">
        <v>76</v>
      </c>
    </row>
    <row r="452" spans="1:1" x14ac:dyDescent="0.25">
      <c r="A452" s="3">
        <v>76</v>
      </c>
    </row>
    <row r="453" spans="1:1" x14ac:dyDescent="0.25">
      <c r="A453" s="3">
        <v>76</v>
      </c>
    </row>
    <row r="454" spans="1:1" x14ac:dyDescent="0.25">
      <c r="A454" s="3">
        <v>76</v>
      </c>
    </row>
    <row r="455" spans="1:1" x14ac:dyDescent="0.25">
      <c r="A455" s="3">
        <v>76</v>
      </c>
    </row>
    <row r="456" spans="1:1" x14ac:dyDescent="0.25">
      <c r="A456" s="3">
        <v>76</v>
      </c>
    </row>
    <row r="457" spans="1:1" x14ac:dyDescent="0.25">
      <c r="A457" s="3">
        <v>76</v>
      </c>
    </row>
    <row r="458" spans="1:1" x14ac:dyDescent="0.25">
      <c r="A458" s="3">
        <v>76</v>
      </c>
    </row>
    <row r="459" spans="1:1" x14ac:dyDescent="0.25">
      <c r="A459" s="3">
        <v>76</v>
      </c>
    </row>
    <row r="460" spans="1:1" x14ac:dyDescent="0.25">
      <c r="A460" s="3">
        <v>76</v>
      </c>
    </row>
    <row r="461" spans="1:1" x14ac:dyDescent="0.25">
      <c r="A461" s="3">
        <v>76</v>
      </c>
    </row>
    <row r="462" spans="1:1" x14ac:dyDescent="0.25">
      <c r="A462" s="3">
        <v>75</v>
      </c>
    </row>
    <row r="463" spans="1:1" x14ac:dyDescent="0.25">
      <c r="A463" s="3">
        <v>75</v>
      </c>
    </row>
    <row r="464" spans="1:1" x14ac:dyDescent="0.25">
      <c r="A464" s="3">
        <v>75</v>
      </c>
    </row>
    <row r="465" spans="1:1" x14ac:dyDescent="0.25">
      <c r="A465" s="3">
        <v>75</v>
      </c>
    </row>
    <row r="466" spans="1:1" x14ac:dyDescent="0.25">
      <c r="A466" s="3">
        <v>75</v>
      </c>
    </row>
    <row r="467" spans="1:1" x14ac:dyDescent="0.25">
      <c r="A467" s="3">
        <v>75</v>
      </c>
    </row>
    <row r="468" spans="1:1" x14ac:dyDescent="0.25">
      <c r="A468" s="3">
        <v>75</v>
      </c>
    </row>
    <row r="469" spans="1:1" x14ac:dyDescent="0.25">
      <c r="A469" s="3">
        <v>75</v>
      </c>
    </row>
    <row r="470" spans="1:1" x14ac:dyDescent="0.25">
      <c r="A470" s="3">
        <v>75</v>
      </c>
    </row>
    <row r="471" spans="1:1" x14ac:dyDescent="0.25">
      <c r="A471" s="3">
        <v>75</v>
      </c>
    </row>
    <row r="472" spans="1:1" x14ac:dyDescent="0.25">
      <c r="A472" s="3">
        <v>75</v>
      </c>
    </row>
    <row r="473" spans="1:1" x14ac:dyDescent="0.25">
      <c r="A473" s="3">
        <v>75</v>
      </c>
    </row>
    <row r="474" spans="1:1" x14ac:dyDescent="0.25">
      <c r="A474" s="3">
        <v>75</v>
      </c>
    </row>
    <row r="475" spans="1:1" x14ac:dyDescent="0.25">
      <c r="A475" s="3">
        <v>75</v>
      </c>
    </row>
    <row r="476" spans="1:1" x14ac:dyDescent="0.25">
      <c r="A476" s="3">
        <v>75</v>
      </c>
    </row>
    <row r="477" spans="1:1" x14ac:dyDescent="0.25">
      <c r="A477" s="3">
        <v>75</v>
      </c>
    </row>
    <row r="478" spans="1:1" x14ac:dyDescent="0.25">
      <c r="A478" s="3">
        <v>75</v>
      </c>
    </row>
    <row r="479" spans="1:1" x14ac:dyDescent="0.25">
      <c r="A479" s="3">
        <v>75</v>
      </c>
    </row>
    <row r="480" spans="1:1" x14ac:dyDescent="0.25">
      <c r="A480" s="3">
        <v>75</v>
      </c>
    </row>
    <row r="481" spans="1:1" x14ac:dyDescent="0.25">
      <c r="A481" s="3">
        <v>75</v>
      </c>
    </row>
    <row r="482" spans="1:1" x14ac:dyDescent="0.25">
      <c r="A482" s="3">
        <v>75</v>
      </c>
    </row>
    <row r="483" spans="1:1" x14ac:dyDescent="0.25">
      <c r="A483" s="3">
        <v>75</v>
      </c>
    </row>
    <row r="484" spans="1:1" x14ac:dyDescent="0.25">
      <c r="A484" s="3">
        <v>75</v>
      </c>
    </row>
    <row r="485" spans="1:1" x14ac:dyDescent="0.25">
      <c r="A485" s="3">
        <v>75</v>
      </c>
    </row>
    <row r="486" spans="1:1" x14ac:dyDescent="0.25">
      <c r="A486" s="3">
        <v>75</v>
      </c>
    </row>
    <row r="487" spans="1:1" x14ac:dyDescent="0.25">
      <c r="A487" s="3">
        <v>75</v>
      </c>
    </row>
    <row r="488" spans="1:1" x14ac:dyDescent="0.25">
      <c r="A488" s="3">
        <v>75</v>
      </c>
    </row>
    <row r="489" spans="1:1" x14ac:dyDescent="0.25">
      <c r="A489" s="3">
        <v>75</v>
      </c>
    </row>
    <row r="490" spans="1:1" x14ac:dyDescent="0.25">
      <c r="A490" s="3">
        <v>75</v>
      </c>
    </row>
    <row r="491" spans="1:1" x14ac:dyDescent="0.25">
      <c r="A491" s="3">
        <v>75</v>
      </c>
    </row>
    <row r="492" spans="1:1" x14ac:dyDescent="0.25">
      <c r="A492" s="3">
        <v>75</v>
      </c>
    </row>
    <row r="493" spans="1:1" x14ac:dyDescent="0.25">
      <c r="A493" s="3">
        <v>75</v>
      </c>
    </row>
    <row r="494" spans="1:1" x14ac:dyDescent="0.25">
      <c r="A494" s="3">
        <v>75</v>
      </c>
    </row>
    <row r="495" spans="1:1" x14ac:dyDescent="0.25">
      <c r="A495" s="3">
        <v>75</v>
      </c>
    </row>
    <row r="496" spans="1:1" x14ac:dyDescent="0.25">
      <c r="A496" s="3">
        <v>75</v>
      </c>
    </row>
    <row r="497" spans="1:1" x14ac:dyDescent="0.25">
      <c r="A497" s="3">
        <v>75</v>
      </c>
    </row>
    <row r="498" spans="1:1" x14ac:dyDescent="0.25">
      <c r="A498" s="3">
        <v>75</v>
      </c>
    </row>
    <row r="499" spans="1:1" x14ac:dyDescent="0.25">
      <c r="A499" s="3">
        <v>75</v>
      </c>
    </row>
    <row r="500" spans="1:1" x14ac:dyDescent="0.25">
      <c r="A500" s="3">
        <v>75</v>
      </c>
    </row>
    <row r="501" spans="1:1" x14ac:dyDescent="0.25">
      <c r="A501" s="3">
        <v>75</v>
      </c>
    </row>
    <row r="502" spans="1:1" x14ac:dyDescent="0.25">
      <c r="A502" s="3">
        <v>75</v>
      </c>
    </row>
    <row r="503" spans="1:1" x14ac:dyDescent="0.25">
      <c r="A503" s="3">
        <v>75</v>
      </c>
    </row>
    <row r="504" spans="1:1" x14ac:dyDescent="0.25">
      <c r="A504" s="3">
        <v>75</v>
      </c>
    </row>
    <row r="505" spans="1:1" x14ac:dyDescent="0.25">
      <c r="A505" s="3">
        <v>75</v>
      </c>
    </row>
    <row r="506" spans="1:1" x14ac:dyDescent="0.25">
      <c r="A506" s="3">
        <v>75</v>
      </c>
    </row>
    <row r="507" spans="1:1" x14ac:dyDescent="0.25">
      <c r="A507" s="3">
        <v>75</v>
      </c>
    </row>
    <row r="508" spans="1:1" x14ac:dyDescent="0.25">
      <c r="A508" s="3">
        <v>75</v>
      </c>
    </row>
    <row r="509" spans="1:1" x14ac:dyDescent="0.25">
      <c r="A509" s="3">
        <v>75</v>
      </c>
    </row>
    <row r="510" spans="1:1" x14ac:dyDescent="0.25">
      <c r="A510" s="3">
        <v>75</v>
      </c>
    </row>
    <row r="511" spans="1:1" x14ac:dyDescent="0.25">
      <c r="A511" s="3">
        <v>75</v>
      </c>
    </row>
    <row r="512" spans="1:1" x14ac:dyDescent="0.25">
      <c r="A512" s="3">
        <v>75</v>
      </c>
    </row>
    <row r="513" spans="1:1" x14ac:dyDescent="0.25">
      <c r="A513" s="3">
        <v>75</v>
      </c>
    </row>
    <row r="514" spans="1:1" x14ac:dyDescent="0.25">
      <c r="A514" s="3">
        <v>75</v>
      </c>
    </row>
    <row r="515" spans="1:1" x14ac:dyDescent="0.25">
      <c r="A515" s="3">
        <v>74</v>
      </c>
    </row>
    <row r="516" spans="1:1" x14ac:dyDescent="0.25">
      <c r="A516" s="3">
        <v>74</v>
      </c>
    </row>
    <row r="517" spans="1:1" x14ac:dyDescent="0.25">
      <c r="A517" s="3">
        <v>74</v>
      </c>
    </row>
    <row r="518" spans="1:1" x14ac:dyDescent="0.25">
      <c r="A518" s="3">
        <v>74</v>
      </c>
    </row>
    <row r="519" spans="1:1" x14ac:dyDescent="0.25">
      <c r="A519" s="3">
        <v>74</v>
      </c>
    </row>
    <row r="520" spans="1:1" x14ac:dyDescent="0.25">
      <c r="A520" s="3">
        <v>74</v>
      </c>
    </row>
    <row r="521" spans="1:1" x14ac:dyDescent="0.25">
      <c r="A521" s="3">
        <v>74</v>
      </c>
    </row>
    <row r="522" spans="1:1" x14ac:dyDescent="0.25">
      <c r="A522" s="3">
        <v>74</v>
      </c>
    </row>
    <row r="523" spans="1:1" x14ac:dyDescent="0.25">
      <c r="A523" s="3">
        <v>74</v>
      </c>
    </row>
    <row r="524" spans="1:1" x14ac:dyDescent="0.25">
      <c r="A524" s="3">
        <v>74</v>
      </c>
    </row>
    <row r="525" spans="1:1" x14ac:dyDescent="0.25">
      <c r="A525" s="3">
        <v>74</v>
      </c>
    </row>
    <row r="526" spans="1:1" x14ac:dyDescent="0.25">
      <c r="A526" s="3">
        <v>74</v>
      </c>
    </row>
    <row r="527" spans="1:1" x14ac:dyDescent="0.25">
      <c r="A527" s="3">
        <v>74</v>
      </c>
    </row>
    <row r="528" spans="1:1" x14ac:dyDescent="0.25">
      <c r="A528" s="3">
        <v>74</v>
      </c>
    </row>
    <row r="529" spans="1:1" x14ac:dyDescent="0.25">
      <c r="A529" s="3">
        <v>74</v>
      </c>
    </row>
    <row r="530" spans="1:1" x14ac:dyDescent="0.25">
      <c r="A530" s="3">
        <v>74</v>
      </c>
    </row>
    <row r="531" spans="1:1" x14ac:dyDescent="0.25">
      <c r="A531" s="3">
        <v>74</v>
      </c>
    </row>
    <row r="532" spans="1:1" x14ac:dyDescent="0.25">
      <c r="A532" s="3">
        <v>74</v>
      </c>
    </row>
    <row r="533" spans="1:1" x14ac:dyDescent="0.25">
      <c r="A533" s="3">
        <v>74</v>
      </c>
    </row>
    <row r="534" spans="1:1" x14ac:dyDescent="0.25">
      <c r="A534" s="3">
        <v>74</v>
      </c>
    </row>
    <row r="535" spans="1:1" x14ac:dyDescent="0.25">
      <c r="A535" s="3">
        <v>74</v>
      </c>
    </row>
    <row r="536" spans="1:1" x14ac:dyDescent="0.25">
      <c r="A536" s="3">
        <v>74</v>
      </c>
    </row>
    <row r="537" spans="1:1" x14ac:dyDescent="0.25">
      <c r="A537" s="3">
        <v>74</v>
      </c>
    </row>
    <row r="538" spans="1:1" x14ac:dyDescent="0.25">
      <c r="A538" s="3">
        <v>74</v>
      </c>
    </row>
    <row r="539" spans="1:1" x14ac:dyDescent="0.25">
      <c r="A539" s="3">
        <v>74</v>
      </c>
    </row>
    <row r="540" spans="1:1" x14ac:dyDescent="0.25">
      <c r="A540" s="3">
        <v>74</v>
      </c>
    </row>
    <row r="541" spans="1:1" x14ac:dyDescent="0.25">
      <c r="A541" s="3">
        <v>74</v>
      </c>
    </row>
    <row r="542" spans="1:1" x14ac:dyDescent="0.25">
      <c r="A542" s="3">
        <v>74</v>
      </c>
    </row>
    <row r="543" spans="1:1" x14ac:dyDescent="0.25">
      <c r="A543" s="3">
        <v>74</v>
      </c>
    </row>
    <row r="544" spans="1:1" x14ac:dyDescent="0.25">
      <c r="A544" s="3">
        <v>74</v>
      </c>
    </row>
    <row r="545" spans="1:1" x14ac:dyDescent="0.25">
      <c r="A545" s="3">
        <v>74</v>
      </c>
    </row>
    <row r="546" spans="1:1" x14ac:dyDescent="0.25">
      <c r="A546" s="3">
        <v>74</v>
      </c>
    </row>
    <row r="547" spans="1:1" x14ac:dyDescent="0.25">
      <c r="A547" s="3">
        <v>74</v>
      </c>
    </row>
    <row r="548" spans="1:1" x14ac:dyDescent="0.25">
      <c r="A548" s="3">
        <v>74</v>
      </c>
    </row>
    <row r="549" spans="1:1" x14ac:dyDescent="0.25">
      <c r="A549" s="3">
        <v>74</v>
      </c>
    </row>
    <row r="550" spans="1:1" x14ac:dyDescent="0.25">
      <c r="A550" s="3">
        <v>74</v>
      </c>
    </row>
    <row r="551" spans="1:1" x14ac:dyDescent="0.25">
      <c r="A551" s="3">
        <v>74</v>
      </c>
    </row>
    <row r="552" spans="1:1" x14ac:dyDescent="0.25">
      <c r="A552" s="3">
        <v>74</v>
      </c>
    </row>
    <row r="553" spans="1:1" x14ac:dyDescent="0.25">
      <c r="A553" s="3">
        <v>74</v>
      </c>
    </row>
    <row r="554" spans="1:1" x14ac:dyDescent="0.25">
      <c r="A554" s="3">
        <v>74</v>
      </c>
    </row>
    <row r="555" spans="1:1" x14ac:dyDescent="0.25">
      <c r="A555" s="3">
        <v>74</v>
      </c>
    </row>
    <row r="556" spans="1:1" x14ac:dyDescent="0.25">
      <c r="A556" s="3">
        <v>74</v>
      </c>
    </row>
    <row r="557" spans="1:1" x14ac:dyDescent="0.25">
      <c r="A557" s="3">
        <v>74</v>
      </c>
    </row>
    <row r="558" spans="1:1" x14ac:dyDescent="0.25">
      <c r="A558" s="3">
        <v>74</v>
      </c>
    </row>
    <row r="559" spans="1:1" x14ac:dyDescent="0.25">
      <c r="A559" s="3">
        <v>74</v>
      </c>
    </row>
    <row r="560" spans="1:1" x14ac:dyDescent="0.25">
      <c r="A560" s="3">
        <v>74</v>
      </c>
    </row>
    <row r="561" spans="1:1" x14ac:dyDescent="0.25">
      <c r="A561" s="3">
        <v>74</v>
      </c>
    </row>
    <row r="562" spans="1:1" x14ac:dyDescent="0.25">
      <c r="A562" s="3">
        <v>74</v>
      </c>
    </row>
    <row r="563" spans="1:1" x14ac:dyDescent="0.25">
      <c r="A563" s="3">
        <v>74</v>
      </c>
    </row>
    <row r="564" spans="1:1" x14ac:dyDescent="0.25">
      <c r="A564" s="3">
        <v>74</v>
      </c>
    </row>
    <row r="565" spans="1:1" x14ac:dyDescent="0.25">
      <c r="A565" s="3">
        <v>74</v>
      </c>
    </row>
    <row r="566" spans="1:1" x14ac:dyDescent="0.25">
      <c r="A566" s="3">
        <v>74</v>
      </c>
    </row>
    <row r="567" spans="1:1" x14ac:dyDescent="0.25">
      <c r="A567" s="3">
        <v>74</v>
      </c>
    </row>
    <row r="568" spans="1:1" x14ac:dyDescent="0.25">
      <c r="A568" s="3">
        <v>74</v>
      </c>
    </row>
    <row r="569" spans="1:1" x14ac:dyDescent="0.25">
      <c r="A569" s="3">
        <v>74</v>
      </c>
    </row>
    <row r="570" spans="1:1" x14ac:dyDescent="0.25">
      <c r="A570" s="3">
        <v>74</v>
      </c>
    </row>
    <row r="571" spans="1:1" x14ac:dyDescent="0.25">
      <c r="A571" s="3">
        <v>74</v>
      </c>
    </row>
    <row r="572" spans="1:1" x14ac:dyDescent="0.25">
      <c r="A572" s="3">
        <v>74</v>
      </c>
    </row>
    <row r="573" spans="1:1" x14ac:dyDescent="0.25">
      <c r="A573" s="3">
        <v>74</v>
      </c>
    </row>
    <row r="574" spans="1:1" x14ac:dyDescent="0.25">
      <c r="A574" s="3">
        <v>74</v>
      </c>
    </row>
    <row r="575" spans="1:1" x14ac:dyDescent="0.25">
      <c r="A575" s="3">
        <v>74</v>
      </c>
    </row>
    <row r="576" spans="1:1" x14ac:dyDescent="0.25">
      <c r="A576" s="3">
        <v>74</v>
      </c>
    </row>
    <row r="577" spans="1:1" x14ac:dyDescent="0.25">
      <c r="A577" s="3">
        <v>74</v>
      </c>
    </row>
    <row r="578" spans="1:1" x14ac:dyDescent="0.25">
      <c r="A578" s="3">
        <v>74</v>
      </c>
    </row>
    <row r="579" spans="1:1" x14ac:dyDescent="0.25">
      <c r="A579" s="3">
        <v>74</v>
      </c>
    </row>
    <row r="580" spans="1:1" x14ac:dyDescent="0.25">
      <c r="A580" s="3">
        <v>74</v>
      </c>
    </row>
    <row r="581" spans="1:1" x14ac:dyDescent="0.25">
      <c r="A581" s="3">
        <v>74</v>
      </c>
    </row>
    <row r="582" spans="1:1" x14ac:dyDescent="0.25">
      <c r="A582" s="3">
        <v>74</v>
      </c>
    </row>
    <row r="583" spans="1:1" x14ac:dyDescent="0.25">
      <c r="A583" s="3">
        <v>74</v>
      </c>
    </row>
    <row r="584" spans="1:1" x14ac:dyDescent="0.25">
      <c r="A584" s="3">
        <v>74</v>
      </c>
    </row>
    <row r="585" spans="1:1" x14ac:dyDescent="0.25">
      <c r="A585" s="3">
        <v>74</v>
      </c>
    </row>
    <row r="586" spans="1:1" x14ac:dyDescent="0.25">
      <c r="A586" s="3">
        <v>74</v>
      </c>
    </row>
    <row r="587" spans="1:1" x14ac:dyDescent="0.25">
      <c r="A587" s="3">
        <v>74</v>
      </c>
    </row>
    <row r="588" spans="1:1" x14ac:dyDescent="0.25">
      <c r="A588" s="3">
        <v>74</v>
      </c>
    </row>
    <row r="589" spans="1:1" x14ac:dyDescent="0.25">
      <c r="A589" s="3">
        <v>74</v>
      </c>
    </row>
    <row r="590" spans="1:1" x14ac:dyDescent="0.25">
      <c r="A590" s="3">
        <v>74</v>
      </c>
    </row>
    <row r="591" spans="1:1" x14ac:dyDescent="0.25">
      <c r="A591" s="3">
        <v>74</v>
      </c>
    </row>
    <row r="592" spans="1:1" x14ac:dyDescent="0.25">
      <c r="A592" s="3">
        <v>74</v>
      </c>
    </row>
    <row r="593" spans="1:1" x14ac:dyDescent="0.25">
      <c r="A593" s="3">
        <v>74</v>
      </c>
    </row>
    <row r="594" spans="1:1" x14ac:dyDescent="0.25">
      <c r="A594" s="3">
        <v>74</v>
      </c>
    </row>
    <row r="595" spans="1:1" x14ac:dyDescent="0.25">
      <c r="A595" s="3">
        <v>74</v>
      </c>
    </row>
    <row r="596" spans="1:1" x14ac:dyDescent="0.25">
      <c r="A596" s="3">
        <v>73</v>
      </c>
    </row>
    <row r="597" spans="1:1" x14ac:dyDescent="0.25">
      <c r="A597" s="3">
        <v>73</v>
      </c>
    </row>
    <row r="598" spans="1:1" x14ac:dyDescent="0.25">
      <c r="A598" s="3">
        <v>73</v>
      </c>
    </row>
    <row r="599" spans="1:1" x14ac:dyDescent="0.25">
      <c r="A599" s="3">
        <v>73</v>
      </c>
    </row>
    <row r="600" spans="1:1" x14ac:dyDescent="0.25">
      <c r="A600" s="3">
        <v>73</v>
      </c>
    </row>
    <row r="601" spans="1:1" x14ac:dyDescent="0.25">
      <c r="A601" s="3">
        <v>73</v>
      </c>
    </row>
    <row r="602" spans="1:1" x14ac:dyDescent="0.25">
      <c r="A602" s="3">
        <v>73</v>
      </c>
    </row>
    <row r="603" spans="1:1" x14ac:dyDescent="0.25">
      <c r="A603" s="3">
        <v>73</v>
      </c>
    </row>
    <row r="604" spans="1:1" x14ac:dyDescent="0.25">
      <c r="A604" s="3">
        <v>73</v>
      </c>
    </row>
    <row r="605" spans="1:1" x14ac:dyDescent="0.25">
      <c r="A605" s="3">
        <v>73</v>
      </c>
    </row>
    <row r="606" spans="1:1" x14ac:dyDescent="0.25">
      <c r="A606" s="3">
        <v>73</v>
      </c>
    </row>
    <row r="607" spans="1:1" x14ac:dyDescent="0.25">
      <c r="A607" s="3">
        <v>73</v>
      </c>
    </row>
    <row r="608" spans="1:1" x14ac:dyDescent="0.25">
      <c r="A608" s="3">
        <v>73</v>
      </c>
    </row>
    <row r="609" spans="1:1" x14ac:dyDescent="0.25">
      <c r="A609" s="3">
        <v>73</v>
      </c>
    </row>
    <row r="610" spans="1:1" x14ac:dyDescent="0.25">
      <c r="A610" s="3">
        <v>73</v>
      </c>
    </row>
    <row r="611" spans="1:1" x14ac:dyDescent="0.25">
      <c r="A611" s="3">
        <v>73</v>
      </c>
    </row>
    <row r="612" spans="1:1" x14ac:dyDescent="0.25">
      <c r="A612" s="3">
        <v>73</v>
      </c>
    </row>
    <row r="613" spans="1:1" x14ac:dyDescent="0.25">
      <c r="A613" s="3">
        <v>73</v>
      </c>
    </row>
    <row r="614" spans="1:1" x14ac:dyDescent="0.25">
      <c r="A614" s="3">
        <v>73</v>
      </c>
    </row>
    <row r="615" spans="1:1" x14ac:dyDescent="0.25">
      <c r="A615" s="3">
        <v>73</v>
      </c>
    </row>
    <row r="616" spans="1:1" x14ac:dyDescent="0.25">
      <c r="A616" s="3">
        <v>73</v>
      </c>
    </row>
    <row r="617" spans="1:1" x14ac:dyDescent="0.25">
      <c r="A617" s="3">
        <v>73</v>
      </c>
    </row>
    <row r="618" spans="1:1" x14ac:dyDescent="0.25">
      <c r="A618" s="3">
        <v>73</v>
      </c>
    </row>
    <row r="619" spans="1:1" x14ac:dyDescent="0.25">
      <c r="A619" s="3">
        <v>73</v>
      </c>
    </row>
    <row r="620" spans="1:1" x14ac:dyDescent="0.25">
      <c r="A620" s="3">
        <v>73</v>
      </c>
    </row>
    <row r="621" spans="1:1" x14ac:dyDescent="0.25">
      <c r="A621" s="3">
        <v>73</v>
      </c>
    </row>
    <row r="622" spans="1:1" x14ac:dyDescent="0.25">
      <c r="A622" s="3">
        <v>73</v>
      </c>
    </row>
    <row r="623" spans="1:1" x14ac:dyDescent="0.25">
      <c r="A623" s="3">
        <v>73</v>
      </c>
    </row>
    <row r="624" spans="1:1" x14ac:dyDescent="0.25">
      <c r="A624" s="3">
        <v>73</v>
      </c>
    </row>
    <row r="625" spans="1:1" x14ac:dyDescent="0.25">
      <c r="A625" s="3">
        <v>73</v>
      </c>
    </row>
    <row r="626" spans="1:1" x14ac:dyDescent="0.25">
      <c r="A626" s="3">
        <v>73</v>
      </c>
    </row>
    <row r="627" spans="1:1" x14ac:dyDescent="0.25">
      <c r="A627" s="3">
        <v>73</v>
      </c>
    </row>
    <row r="628" spans="1:1" x14ac:dyDescent="0.25">
      <c r="A628" s="3">
        <v>73</v>
      </c>
    </row>
    <row r="629" spans="1:1" x14ac:dyDescent="0.25">
      <c r="A629" s="3">
        <v>73</v>
      </c>
    </row>
    <row r="630" spans="1:1" x14ac:dyDescent="0.25">
      <c r="A630" s="3">
        <v>73</v>
      </c>
    </row>
    <row r="631" spans="1:1" x14ac:dyDescent="0.25">
      <c r="A631" s="3">
        <v>73</v>
      </c>
    </row>
    <row r="632" spans="1:1" x14ac:dyDescent="0.25">
      <c r="A632" s="3">
        <v>73</v>
      </c>
    </row>
    <row r="633" spans="1:1" x14ac:dyDescent="0.25">
      <c r="A633" s="3">
        <v>73</v>
      </c>
    </row>
    <row r="634" spans="1:1" x14ac:dyDescent="0.25">
      <c r="A634" s="3">
        <v>73</v>
      </c>
    </row>
    <row r="635" spans="1:1" x14ac:dyDescent="0.25">
      <c r="A635" s="3">
        <v>73</v>
      </c>
    </row>
    <row r="636" spans="1:1" x14ac:dyDescent="0.25">
      <c r="A636" s="3">
        <v>73</v>
      </c>
    </row>
    <row r="637" spans="1:1" x14ac:dyDescent="0.25">
      <c r="A637" s="3">
        <v>73</v>
      </c>
    </row>
    <row r="638" spans="1:1" x14ac:dyDescent="0.25">
      <c r="A638" s="3">
        <v>73</v>
      </c>
    </row>
    <row r="639" spans="1:1" x14ac:dyDescent="0.25">
      <c r="A639" s="3">
        <v>73</v>
      </c>
    </row>
    <row r="640" spans="1:1" x14ac:dyDescent="0.25">
      <c r="A640" s="3">
        <v>73</v>
      </c>
    </row>
    <row r="641" spans="1:1" x14ac:dyDescent="0.25">
      <c r="A641" s="3">
        <v>73</v>
      </c>
    </row>
    <row r="642" spans="1:1" x14ac:dyDescent="0.25">
      <c r="A642" s="3">
        <v>73</v>
      </c>
    </row>
    <row r="643" spans="1:1" x14ac:dyDescent="0.25">
      <c r="A643" s="3">
        <v>73</v>
      </c>
    </row>
    <row r="644" spans="1:1" x14ac:dyDescent="0.25">
      <c r="A644" s="3">
        <v>73</v>
      </c>
    </row>
    <row r="645" spans="1:1" x14ac:dyDescent="0.25">
      <c r="A645" s="3">
        <v>73</v>
      </c>
    </row>
    <row r="646" spans="1:1" x14ac:dyDescent="0.25">
      <c r="A646" s="3">
        <v>73</v>
      </c>
    </row>
    <row r="647" spans="1:1" x14ac:dyDescent="0.25">
      <c r="A647" s="3">
        <v>73</v>
      </c>
    </row>
    <row r="648" spans="1:1" x14ac:dyDescent="0.25">
      <c r="A648" s="3">
        <v>73</v>
      </c>
    </row>
    <row r="649" spans="1:1" x14ac:dyDescent="0.25">
      <c r="A649" s="3">
        <v>73</v>
      </c>
    </row>
    <row r="650" spans="1:1" x14ac:dyDescent="0.25">
      <c r="A650" s="3">
        <v>73</v>
      </c>
    </row>
    <row r="651" spans="1:1" x14ac:dyDescent="0.25">
      <c r="A651" s="3">
        <v>73</v>
      </c>
    </row>
    <row r="652" spans="1:1" x14ac:dyDescent="0.25">
      <c r="A652" s="3">
        <v>73</v>
      </c>
    </row>
    <row r="653" spans="1:1" x14ac:dyDescent="0.25">
      <c r="A653" s="3">
        <v>73</v>
      </c>
    </row>
    <row r="654" spans="1:1" x14ac:dyDescent="0.25">
      <c r="A654" s="3">
        <v>73</v>
      </c>
    </row>
    <row r="655" spans="1:1" x14ac:dyDescent="0.25">
      <c r="A655" s="3">
        <v>73</v>
      </c>
    </row>
    <row r="656" spans="1:1" x14ac:dyDescent="0.25">
      <c r="A656" s="3">
        <v>73</v>
      </c>
    </row>
    <row r="657" spans="1:1" x14ac:dyDescent="0.25">
      <c r="A657" s="3">
        <v>73</v>
      </c>
    </row>
    <row r="658" spans="1:1" x14ac:dyDescent="0.25">
      <c r="A658" s="3">
        <v>73</v>
      </c>
    </row>
    <row r="659" spans="1:1" x14ac:dyDescent="0.25">
      <c r="A659" s="3">
        <v>73</v>
      </c>
    </row>
    <row r="660" spans="1:1" x14ac:dyDescent="0.25">
      <c r="A660" s="3">
        <v>73</v>
      </c>
    </row>
    <row r="661" spans="1:1" x14ac:dyDescent="0.25">
      <c r="A661" s="3">
        <v>73</v>
      </c>
    </row>
    <row r="662" spans="1:1" x14ac:dyDescent="0.25">
      <c r="A662" s="3">
        <v>73</v>
      </c>
    </row>
    <row r="663" spans="1:1" x14ac:dyDescent="0.25">
      <c r="A663" s="3">
        <v>73</v>
      </c>
    </row>
    <row r="664" spans="1:1" x14ac:dyDescent="0.25">
      <c r="A664" s="3">
        <v>72</v>
      </c>
    </row>
    <row r="665" spans="1:1" x14ac:dyDescent="0.25">
      <c r="A665" s="3">
        <v>72</v>
      </c>
    </row>
    <row r="666" spans="1:1" x14ac:dyDescent="0.25">
      <c r="A666" s="3">
        <v>72</v>
      </c>
    </row>
    <row r="667" spans="1:1" x14ac:dyDescent="0.25">
      <c r="A667" s="3">
        <v>72</v>
      </c>
    </row>
    <row r="668" spans="1:1" x14ac:dyDescent="0.25">
      <c r="A668" s="3">
        <v>72</v>
      </c>
    </row>
    <row r="669" spans="1:1" x14ac:dyDescent="0.25">
      <c r="A669" s="3">
        <v>72</v>
      </c>
    </row>
    <row r="670" spans="1:1" x14ac:dyDescent="0.25">
      <c r="A670" s="3">
        <v>72</v>
      </c>
    </row>
    <row r="671" spans="1:1" x14ac:dyDescent="0.25">
      <c r="A671" s="3">
        <v>72</v>
      </c>
    </row>
    <row r="672" spans="1:1" x14ac:dyDescent="0.25">
      <c r="A672" s="3">
        <v>72</v>
      </c>
    </row>
    <row r="673" spans="1:1" x14ac:dyDescent="0.25">
      <c r="A673" s="3">
        <v>72</v>
      </c>
    </row>
    <row r="674" spans="1:1" x14ac:dyDescent="0.25">
      <c r="A674" s="3">
        <v>72</v>
      </c>
    </row>
    <row r="675" spans="1:1" x14ac:dyDescent="0.25">
      <c r="A675" s="3">
        <v>72</v>
      </c>
    </row>
    <row r="676" spans="1:1" x14ac:dyDescent="0.25">
      <c r="A676" s="3">
        <v>72</v>
      </c>
    </row>
    <row r="677" spans="1:1" x14ac:dyDescent="0.25">
      <c r="A677" s="3">
        <v>72</v>
      </c>
    </row>
    <row r="678" spans="1:1" x14ac:dyDescent="0.25">
      <c r="A678" s="3">
        <v>72</v>
      </c>
    </row>
    <row r="679" spans="1:1" x14ac:dyDescent="0.25">
      <c r="A679" s="3">
        <v>72</v>
      </c>
    </row>
    <row r="680" spans="1:1" x14ac:dyDescent="0.25">
      <c r="A680" s="3">
        <v>72</v>
      </c>
    </row>
    <row r="681" spans="1:1" x14ac:dyDescent="0.25">
      <c r="A681" s="3">
        <v>72</v>
      </c>
    </row>
    <row r="682" spans="1:1" x14ac:dyDescent="0.25">
      <c r="A682" s="3">
        <v>72</v>
      </c>
    </row>
    <row r="683" spans="1:1" x14ac:dyDescent="0.25">
      <c r="A683" s="3">
        <v>72</v>
      </c>
    </row>
    <row r="684" spans="1:1" x14ac:dyDescent="0.25">
      <c r="A684" s="3">
        <v>72</v>
      </c>
    </row>
    <row r="685" spans="1:1" x14ac:dyDescent="0.25">
      <c r="A685" s="3">
        <v>72</v>
      </c>
    </row>
    <row r="686" spans="1:1" x14ac:dyDescent="0.25">
      <c r="A686" s="3">
        <v>72</v>
      </c>
    </row>
    <row r="687" spans="1:1" x14ac:dyDescent="0.25">
      <c r="A687" s="3">
        <v>72</v>
      </c>
    </row>
    <row r="688" spans="1:1" x14ac:dyDescent="0.25">
      <c r="A688" s="3">
        <v>72</v>
      </c>
    </row>
    <row r="689" spans="1:1" x14ac:dyDescent="0.25">
      <c r="A689" s="3">
        <v>72</v>
      </c>
    </row>
    <row r="690" spans="1:1" x14ac:dyDescent="0.25">
      <c r="A690" s="3">
        <v>72</v>
      </c>
    </row>
    <row r="691" spans="1:1" x14ac:dyDescent="0.25">
      <c r="A691" s="3">
        <v>72</v>
      </c>
    </row>
    <row r="692" spans="1:1" x14ac:dyDescent="0.25">
      <c r="A692" s="3">
        <v>72</v>
      </c>
    </row>
    <row r="693" spans="1:1" x14ac:dyDescent="0.25">
      <c r="A693" s="3">
        <v>72</v>
      </c>
    </row>
    <row r="694" spans="1:1" x14ac:dyDescent="0.25">
      <c r="A694" s="3">
        <v>72</v>
      </c>
    </row>
    <row r="695" spans="1:1" x14ac:dyDescent="0.25">
      <c r="A695" s="3">
        <v>72</v>
      </c>
    </row>
    <row r="696" spans="1:1" x14ac:dyDescent="0.25">
      <c r="A696" s="3">
        <v>72</v>
      </c>
    </row>
    <row r="697" spans="1:1" x14ac:dyDescent="0.25">
      <c r="A697" s="3">
        <v>72</v>
      </c>
    </row>
    <row r="698" spans="1:1" x14ac:dyDescent="0.25">
      <c r="A698" s="3">
        <v>72</v>
      </c>
    </row>
    <row r="699" spans="1:1" x14ac:dyDescent="0.25">
      <c r="A699" s="3">
        <v>72</v>
      </c>
    </row>
    <row r="700" spans="1:1" x14ac:dyDescent="0.25">
      <c r="A700" s="3">
        <v>72</v>
      </c>
    </row>
    <row r="701" spans="1:1" x14ac:dyDescent="0.25">
      <c r="A701" s="3">
        <v>72</v>
      </c>
    </row>
    <row r="702" spans="1:1" x14ac:dyDescent="0.25">
      <c r="A702" s="3">
        <v>72</v>
      </c>
    </row>
    <row r="703" spans="1:1" x14ac:dyDescent="0.25">
      <c r="A703" s="3">
        <v>72</v>
      </c>
    </row>
    <row r="704" spans="1:1" x14ac:dyDescent="0.25">
      <c r="A704" s="3">
        <v>72</v>
      </c>
    </row>
    <row r="705" spans="1:1" x14ac:dyDescent="0.25">
      <c r="A705" s="3">
        <v>72</v>
      </c>
    </row>
    <row r="706" spans="1:1" x14ac:dyDescent="0.25">
      <c r="A706" s="3">
        <v>72</v>
      </c>
    </row>
    <row r="707" spans="1:1" x14ac:dyDescent="0.25">
      <c r="A707" s="3">
        <v>72</v>
      </c>
    </row>
    <row r="708" spans="1:1" x14ac:dyDescent="0.25">
      <c r="A708" s="3">
        <v>72</v>
      </c>
    </row>
    <row r="709" spans="1:1" x14ac:dyDescent="0.25">
      <c r="A709" s="3">
        <v>72</v>
      </c>
    </row>
    <row r="710" spans="1:1" x14ac:dyDescent="0.25">
      <c r="A710" s="3">
        <v>72</v>
      </c>
    </row>
    <row r="711" spans="1:1" x14ac:dyDescent="0.25">
      <c r="A711" s="3">
        <v>72</v>
      </c>
    </row>
    <row r="712" spans="1:1" x14ac:dyDescent="0.25">
      <c r="A712" s="3">
        <v>72</v>
      </c>
    </row>
    <row r="713" spans="1:1" x14ac:dyDescent="0.25">
      <c r="A713" s="3">
        <v>72</v>
      </c>
    </row>
    <row r="714" spans="1:1" x14ac:dyDescent="0.25">
      <c r="A714" s="3">
        <v>72</v>
      </c>
    </row>
    <row r="715" spans="1:1" x14ac:dyDescent="0.25">
      <c r="A715" s="3">
        <v>72</v>
      </c>
    </row>
    <row r="716" spans="1:1" x14ac:dyDescent="0.25">
      <c r="A716" s="3">
        <v>72</v>
      </c>
    </row>
    <row r="717" spans="1:1" x14ac:dyDescent="0.25">
      <c r="A717" s="3">
        <v>72</v>
      </c>
    </row>
    <row r="718" spans="1:1" x14ac:dyDescent="0.25">
      <c r="A718" s="3">
        <v>72</v>
      </c>
    </row>
    <row r="719" spans="1:1" x14ac:dyDescent="0.25">
      <c r="A719" s="3">
        <v>72</v>
      </c>
    </row>
    <row r="720" spans="1:1" x14ac:dyDescent="0.25">
      <c r="A720" s="3">
        <v>72</v>
      </c>
    </row>
    <row r="721" spans="1:1" x14ac:dyDescent="0.25">
      <c r="A721" s="3">
        <v>72</v>
      </c>
    </row>
    <row r="722" spans="1:1" x14ac:dyDescent="0.25">
      <c r="A722" s="3">
        <v>72</v>
      </c>
    </row>
    <row r="723" spans="1:1" x14ac:dyDescent="0.25">
      <c r="A723" s="3">
        <v>72</v>
      </c>
    </row>
    <row r="724" spans="1:1" x14ac:dyDescent="0.25">
      <c r="A724" s="3">
        <v>72</v>
      </c>
    </row>
    <row r="725" spans="1:1" x14ac:dyDescent="0.25">
      <c r="A725" s="3">
        <v>72</v>
      </c>
    </row>
    <row r="726" spans="1:1" x14ac:dyDescent="0.25">
      <c r="A726" s="3">
        <v>72</v>
      </c>
    </row>
    <row r="727" spans="1:1" x14ac:dyDescent="0.25">
      <c r="A727" s="3">
        <v>72</v>
      </c>
    </row>
    <row r="728" spans="1:1" x14ac:dyDescent="0.25">
      <c r="A728" s="3">
        <v>72</v>
      </c>
    </row>
    <row r="729" spans="1:1" x14ac:dyDescent="0.25">
      <c r="A729" s="3">
        <v>71</v>
      </c>
    </row>
    <row r="730" spans="1:1" x14ac:dyDescent="0.25">
      <c r="A730" s="3">
        <v>71</v>
      </c>
    </row>
    <row r="731" spans="1:1" x14ac:dyDescent="0.25">
      <c r="A731" s="3">
        <v>71</v>
      </c>
    </row>
    <row r="732" spans="1:1" x14ac:dyDescent="0.25">
      <c r="A732" s="3">
        <v>71</v>
      </c>
    </row>
    <row r="733" spans="1:1" x14ac:dyDescent="0.25">
      <c r="A733" s="3">
        <v>71</v>
      </c>
    </row>
    <row r="734" spans="1:1" x14ac:dyDescent="0.25">
      <c r="A734" s="3">
        <v>71</v>
      </c>
    </row>
    <row r="735" spans="1:1" x14ac:dyDescent="0.25">
      <c r="A735" s="3">
        <v>71</v>
      </c>
    </row>
    <row r="736" spans="1:1" x14ac:dyDescent="0.25">
      <c r="A736" s="3">
        <v>71</v>
      </c>
    </row>
    <row r="737" spans="1:1" x14ac:dyDescent="0.25">
      <c r="A737" s="3">
        <v>71</v>
      </c>
    </row>
    <row r="738" spans="1:1" x14ac:dyDescent="0.25">
      <c r="A738" s="3">
        <v>71</v>
      </c>
    </row>
    <row r="739" spans="1:1" x14ac:dyDescent="0.25">
      <c r="A739" s="3">
        <v>71</v>
      </c>
    </row>
    <row r="740" spans="1:1" x14ac:dyDescent="0.25">
      <c r="A740" s="3">
        <v>71</v>
      </c>
    </row>
    <row r="741" spans="1:1" x14ac:dyDescent="0.25">
      <c r="A741" s="3">
        <v>71</v>
      </c>
    </row>
    <row r="742" spans="1:1" x14ac:dyDescent="0.25">
      <c r="A742" s="3">
        <v>71</v>
      </c>
    </row>
    <row r="743" spans="1:1" x14ac:dyDescent="0.25">
      <c r="A743" s="3">
        <v>71</v>
      </c>
    </row>
    <row r="744" spans="1:1" x14ac:dyDescent="0.25">
      <c r="A744" s="3">
        <v>71</v>
      </c>
    </row>
    <row r="745" spans="1:1" x14ac:dyDescent="0.25">
      <c r="A745" s="3">
        <v>71</v>
      </c>
    </row>
    <row r="746" spans="1:1" x14ac:dyDescent="0.25">
      <c r="A746" s="3">
        <v>71</v>
      </c>
    </row>
    <row r="747" spans="1:1" x14ac:dyDescent="0.25">
      <c r="A747" s="3">
        <v>71</v>
      </c>
    </row>
    <row r="748" spans="1:1" x14ac:dyDescent="0.25">
      <c r="A748" s="3">
        <v>71</v>
      </c>
    </row>
    <row r="749" spans="1:1" x14ac:dyDescent="0.25">
      <c r="A749" s="3">
        <v>71</v>
      </c>
    </row>
    <row r="750" spans="1:1" x14ac:dyDescent="0.25">
      <c r="A750" s="3">
        <v>71</v>
      </c>
    </row>
    <row r="751" spans="1:1" x14ac:dyDescent="0.25">
      <c r="A751" s="3">
        <v>71</v>
      </c>
    </row>
    <row r="752" spans="1:1" x14ac:dyDescent="0.25">
      <c r="A752" s="3">
        <v>71</v>
      </c>
    </row>
    <row r="753" spans="1:1" x14ac:dyDescent="0.25">
      <c r="A753" s="3">
        <v>71</v>
      </c>
    </row>
    <row r="754" spans="1:1" x14ac:dyDescent="0.25">
      <c r="A754" s="3">
        <v>71</v>
      </c>
    </row>
    <row r="755" spans="1:1" x14ac:dyDescent="0.25">
      <c r="A755" s="3">
        <v>71</v>
      </c>
    </row>
    <row r="756" spans="1:1" x14ac:dyDescent="0.25">
      <c r="A756" s="3">
        <v>71</v>
      </c>
    </row>
    <row r="757" spans="1:1" x14ac:dyDescent="0.25">
      <c r="A757" s="3">
        <v>71</v>
      </c>
    </row>
    <row r="758" spans="1:1" x14ac:dyDescent="0.25">
      <c r="A758" s="3">
        <v>71</v>
      </c>
    </row>
    <row r="759" spans="1:1" x14ac:dyDescent="0.25">
      <c r="A759" s="3">
        <v>71</v>
      </c>
    </row>
    <row r="760" spans="1:1" x14ac:dyDescent="0.25">
      <c r="A760" s="3">
        <v>71</v>
      </c>
    </row>
    <row r="761" spans="1:1" x14ac:dyDescent="0.25">
      <c r="A761" s="3">
        <v>71</v>
      </c>
    </row>
    <row r="762" spans="1:1" x14ac:dyDescent="0.25">
      <c r="A762" s="3">
        <v>71</v>
      </c>
    </row>
    <row r="763" spans="1:1" x14ac:dyDescent="0.25">
      <c r="A763" s="3">
        <v>71</v>
      </c>
    </row>
    <row r="764" spans="1:1" x14ac:dyDescent="0.25">
      <c r="A764" s="3">
        <v>71</v>
      </c>
    </row>
    <row r="765" spans="1:1" x14ac:dyDescent="0.25">
      <c r="A765" s="3">
        <v>71</v>
      </c>
    </row>
    <row r="766" spans="1:1" x14ac:dyDescent="0.25">
      <c r="A766" s="3">
        <v>71</v>
      </c>
    </row>
    <row r="767" spans="1:1" x14ac:dyDescent="0.25">
      <c r="A767" s="3">
        <v>71</v>
      </c>
    </row>
    <row r="768" spans="1:1" x14ac:dyDescent="0.25">
      <c r="A768" s="3">
        <v>71</v>
      </c>
    </row>
    <row r="769" spans="1:1" x14ac:dyDescent="0.25">
      <c r="A769" s="3">
        <v>71</v>
      </c>
    </row>
    <row r="770" spans="1:1" x14ac:dyDescent="0.25">
      <c r="A770" s="3">
        <v>71</v>
      </c>
    </row>
    <row r="771" spans="1:1" x14ac:dyDescent="0.25">
      <c r="A771" s="3">
        <v>71</v>
      </c>
    </row>
    <row r="772" spans="1:1" x14ac:dyDescent="0.25">
      <c r="A772" s="3">
        <v>71</v>
      </c>
    </row>
    <row r="773" spans="1:1" x14ac:dyDescent="0.25">
      <c r="A773" s="3">
        <v>71</v>
      </c>
    </row>
    <row r="774" spans="1:1" x14ac:dyDescent="0.25">
      <c r="A774" s="3">
        <v>71</v>
      </c>
    </row>
    <row r="775" spans="1:1" x14ac:dyDescent="0.25">
      <c r="A775" s="3">
        <v>71</v>
      </c>
    </row>
    <row r="776" spans="1:1" x14ac:dyDescent="0.25">
      <c r="A776" s="3">
        <v>71</v>
      </c>
    </row>
    <row r="777" spans="1:1" x14ac:dyDescent="0.25">
      <c r="A777" s="3">
        <v>71</v>
      </c>
    </row>
    <row r="778" spans="1:1" x14ac:dyDescent="0.25">
      <c r="A778" s="3">
        <v>71</v>
      </c>
    </row>
    <row r="779" spans="1:1" x14ac:dyDescent="0.25">
      <c r="A779" s="3">
        <v>71</v>
      </c>
    </row>
    <row r="780" spans="1:1" x14ac:dyDescent="0.25">
      <c r="A780" s="3">
        <v>71</v>
      </c>
    </row>
    <row r="781" spans="1:1" x14ac:dyDescent="0.25">
      <c r="A781" s="3">
        <v>71</v>
      </c>
    </row>
    <row r="782" spans="1:1" x14ac:dyDescent="0.25">
      <c r="A782" s="3">
        <v>71</v>
      </c>
    </row>
    <row r="783" spans="1:1" x14ac:dyDescent="0.25">
      <c r="A783" s="3">
        <v>71</v>
      </c>
    </row>
    <row r="784" spans="1:1" x14ac:dyDescent="0.25">
      <c r="A784" s="3">
        <v>71</v>
      </c>
    </row>
    <row r="785" spans="1:1" x14ac:dyDescent="0.25">
      <c r="A785" s="3">
        <v>71</v>
      </c>
    </row>
    <row r="786" spans="1:1" x14ac:dyDescent="0.25">
      <c r="A786" s="3">
        <v>71</v>
      </c>
    </row>
    <row r="787" spans="1:1" x14ac:dyDescent="0.25">
      <c r="A787" s="3">
        <v>71</v>
      </c>
    </row>
    <row r="788" spans="1:1" x14ac:dyDescent="0.25">
      <c r="A788" s="3">
        <v>71</v>
      </c>
    </row>
    <row r="789" spans="1:1" x14ac:dyDescent="0.25">
      <c r="A789" s="3">
        <v>71</v>
      </c>
    </row>
    <row r="790" spans="1:1" x14ac:dyDescent="0.25">
      <c r="A790" s="3">
        <v>71</v>
      </c>
    </row>
    <row r="791" spans="1:1" x14ac:dyDescent="0.25">
      <c r="A791" s="3">
        <v>71</v>
      </c>
    </row>
    <row r="792" spans="1:1" x14ac:dyDescent="0.25">
      <c r="A792" s="3">
        <v>71</v>
      </c>
    </row>
    <row r="793" spans="1:1" x14ac:dyDescent="0.25">
      <c r="A793" s="3">
        <v>71</v>
      </c>
    </row>
    <row r="794" spans="1:1" x14ac:dyDescent="0.25">
      <c r="A794" s="3">
        <v>71</v>
      </c>
    </row>
    <row r="795" spans="1:1" x14ac:dyDescent="0.25">
      <c r="A795" s="3">
        <v>71</v>
      </c>
    </row>
    <row r="796" spans="1:1" x14ac:dyDescent="0.25">
      <c r="A796" s="3">
        <v>71</v>
      </c>
    </row>
    <row r="797" spans="1:1" x14ac:dyDescent="0.25">
      <c r="A797" s="3">
        <v>71</v>
      </c>
    </row>
    <row r="798" spans="1:1" x14ac:dyDescent="0.25">
      <c r="A798" s="3">
        <v>71</v>
      </c>
    </row>
    <row r="799" spans="1:1" x14ac:dyDescent="0.25">
      <c r="A799" s="3">
        <v>71</v>
      </c>
    </row>
    <row r="800" spans="1:1" x14ac:dyDescent="0.25">
      <c r="A800" s="3">
        <v>71</v>
      </c>
    </row>
    <row r="801" spans="1:1" x14ac:dyDescent="0.25">
      <c r="A801" s="3">
        <v>71</v>
      </c>
    </row>
    <row r="802" spans="1:1" x14ac:dyDescent="0.25">
      <c r="A802" s="3">
        <v>71</v>
      </c>
    </row>
    <row r="803" spans="1:1" x14ac:dyDescent="0.25">
      <c r="A803" s="3">
        <v>71</v>
      </c>
    </row>
    <row r="804" spans="1:1" x14ac:dyDescent="0.25">
      <c r="A804" s="3">
        <v>71</v>
      </c>
    </row>
    <row r="805" spans="1:1" x14ac:dyDescent="0.25">
      <c r="A805" s="3">
        <v>71</v>
      </c>
    </row>
    <row r="806" spans="1:1" x14ac:dyDescent="0.25">
      <c r="A806" s="3">
        <v>71</v>
      </c>
    </row>
    <row r="807" spans="1:1" x14ac:dyDescent="0.25">
      <c r="A807" s="3">
        <v>71</v>
      </c>
    </row>
    <row r="808" spans="1:1" x14ac:dyDescent="0.25">
      <c r="A808" s="3">
        <v>71</v>
      </c>
    </row>
    <row r="809" spans="1:1" x14ac:dyDescent="0.25">
      <c r="A809" s="3">
        <v>71</v>
      </c>
    </row>
    <row r="810" spans="1:1" x14ac:dyDescent="0.25">
      <c r="A810" s="3">
        <v>71</v>
      </c>
    </row>
    <row r="811" spans="1:1" x14ac:dyDescent="0.25">
      <c r="A811" s="3">
        <v>71</v>
      </c>
    </row>
    <row r="812" spans="1:1" x14ac:dyDescent="0.25">
      <c r="A812" s="3">
        <v>71</v>
      </c>
    </row>
    <row r="813" spans="1:1" x14ac:dyDescent="0.25">
      <c r="A813" s="3">
        <v>70</v>
      </c>
    </row>
    <row r="814" spans="1:1" x14ac:dyDescent="0.25">
      <c r="A814" s="3">
        <v>70</v>
      </c>
    </row>
    <row r="815" spans="1:1" x14ac:dyDescent="0.25">
      <c r="A815" s="3">
        <v>70</v>
      </c>
    </row>
    <row r="816" spans="1:1" x14ac:dyDescent="0.25">
      <c r="A816" s="3">
        <v>70</v>
      </c>
    </row>
    <row r="817" spans="1:1" x14ac:dyDescent="0.25">
      <c r="A817" s="3">
        <v>70</v>
      </c>
    </row>
    <row r="818" spans="1:1" x14ac:dyDescent="0.25">
      <c r="A818" s="3">
        <v>70</v>
      </c>
    </row>
    <row r="819" spans="1:1" x14ac:dyDescent="0.25">
      <c r="A819" s="3">
        <v>70</v>
      </c>
    </row>
    <row r="820" spans="1:1" x14ac:dyDescent="0.25">
      <c r="A820" s="3">
        <v>70</v>
      </c>
    </row>
    <row r="821" spans="1:1" x14ac:dyDescent="0.25">
      <c r="A821" s="3">
        <v>70</v>
      </c>
    </row>
    <row r="822" spans="1:1" x14ac:dyDescent="0.25">
      <c r="A822" s="3">
        <v>70</v>
      </c>
    </row>
    <row r="823" spans="1:1" x14ac:dyDescent="0.25">
      <c r="A823" s="3">
        <v>70</v>
      </c>
    </row>
    <row r="824" spans="1:1" x14ac:dyDescent="0.25">
      <c r="A824" s="3">
        <v>70</v>
      </c>
    </row>
    <row r="825" spans="1:1" x14ac:dyDescent="0.25">
      <c r="A825" s="3">
        <v>70</v>
      </c>
    </row>
    <row r="826" spans="1:1" x14ac:dyDescent="0.25">
      <c r="A826" s="3">
        <v>70</v>
      </c>
    </row>
    <row r="827" spans="1:1" x14ac:dyDescent="0.25">
      <c r="A827" s="3">
        <v>70</v>
      </c>
    </row>
    <row r="828" spans="1:1" x14ac:dyDescent="0.25">
      <c r="A828" s="3">
        <v>70</v>
      </c>
    </row>
    <row r="829" spans="1:1" x14ac:dyDescent="0.25">
      <c r="A829" s="3">
        <v>70</v>
      </c>
    </row>
    <row r="830" spans="1:1" x14ac:dyDescent="0.25">
      <c r="A830" s="3">
        <v>70</v>
      </c>
    </row>
    <row r="831" spans="1:1" x14ac:dyDescent="0.25">
      <c r="A831" s="3">
        <v>70</v>
      </c>
    </row>
    <row r="832" spans="1:1" x14ac:dyDescent="0.25">
      <c r="A832" s="3">
        <v>70</v>
      </c>
    </row>
    <row r="833" spans="1:1" x14ac:dyDescent="0.25">
      <c r="A833" s="3">
        <v>70</v>
      </c>
    </row>
    <row r="834" spans="1:1" x14ac:dyDescent="0.25">
      <c r="A834" s="3">
        <v>70</v>
      </c>
    </row>
    <row r="835" spans="1:1" x14ac:dyDescent="0.25">
      <c r="A835" s="3">
        <v>70</v>
      </c>
    </row>
    <row r="836" spans="1:1" x14ac:dyDescent="0.25">
      <c r="A836" s="3">
        <v>70</v>
      </c>
    </row>
    <row r="837" spans="1:1" x14ac:dyDescent="0.25">
      <c r="A837" s="3">
        <v>70</v>
      </c>
    </row>
    <row r="838" spans="1:1" x14ac:dyDescent="0.25">
      <c r="A838" s="3">
        <v>70</v>
      </c>
    </row>
    <row r="839" spans="1:1" x14ac:dyDescent="0.25">
      <c r="A839" s="3">
        <v>70</v>
      </c>
    </row>
    <row r="840" spans="1:1" x14ac:dyDescent="0.25">
      <c r="A840" s="3">
        <v>70</v>
      </c>
    </row>
    <row r="841" spans="1:1" x14ac:dyDescent="0.25">
      <c r="A841" s="3">
        <v>70</v>
      </c>
    </row>
    <row r="842" spans="1:1" x14ac:dyDescent="0.25">
      <c r="A842" s="3">
        <v>70</v>
      </c>
    </row>
    <row r="843" spans="1:1" x14ac:dyDescent="0.25">
      <c r="A843" s="3">
        <v>70</v>
      </c>
    </row>
    <row r="844" spans="1:1" x14ac:dyDescent="0.25">
      <c r="A844" s="3">
        <v>70</v>
      </c>
    </row>
    <row r="845" spans="1:1" x14ac:dyDescent="0.25">
      <c r="A845" s="3">
        <v>70</v>
      </c>
    </row>
    <row r="846" spans="1:1" x14ac:dyDescent="0.25">
      <c r="A846" s="3">
        <v>70</v>
      </c>
    </row>
    <row r="847" spans="1:1" x14ac:dyDescent="0.25">
      <c r="A847" s="3">
        <v>70</v>
      </c>
    </row>
    <row r="848" spans="1:1" x14ac:dyDescent="0.25">
      <c r="A848" s="3">
        <v>70</v>
      </c>
    </row>
    <row r="849" spans="1:1" x14ac:dyDescent="0.25">
      <c r="A849" s="3">
        <v>70</v>
      </c>
    </row>
    <row r="850" spans="1:1" x14ac:dyDescent="0.25">
      <c r="A850" s="3">
        <v>70</v>
      </c>
    </row>
    <row r="851" spans="1:1" x14ac:dyDescent="0.25">
      <c r="A851" s="3">
        <v>70</v>
      </c>
    </row>
    <row r="852" spans="1:1" x14ac:dyDescent="0.25">
      <c r="A852" s="3">
        <v>70</v>
      </c>
    </row>
    <row r="853" spans="1:1" x14ac:dyDescent="0.25">
      <c r="A853" s="3">
        <v>70</v>
      </c>
    </row>
    <row r="854" spans="1:1" x14ac:dyDescent="0.25">
      <c r="A854" s="3">
        <v>70</v>
      </c>
    </row>
    <row r="855" spans="1:1" x14ac:dyDescent="0.25">
      <c r="A855" s="3">
        <v>70</v>
      </c>
    </row>
    <row r="856" spans="1:1" x14ac:dyDescent="0.25">
      <c r="A856" s="3">
        <v>70</v>
      </c>
    </row>
    <row r="857" spans="1:1" x14ac:dyDescent="0.25">
      <c r="A857" s="3">
        <v>70</v>
      </c>
    </row>
    <row r="858" spans="1:1" x14ac:dyDescent="0.25">
      <c r="A858" s="3">
        <v>70</v>
      </c>
    </row>
    <row r="859" spans="1:1" x14ac:dyDescent="0.25">
      <c r="A859" s="3">
        <v>70</v>
      </c>
    </row>
    <row r="860" spans="1:1" x14ac:dyDescent="0.25">
      <c r="A860" s="3">
        <v>70</v>
      </c>
    </row>
    <row r="861" spans="1:1" x14ac:dyDescent="0.25">
      <c r="A861" s="3">
        <v>70</v>
      </c>
    </row>
    <row r="862" spans="1:1" x14ac:dyDescent="0.25">
      <c r="A862" s="3">
        <v>70</v>
      </c>
    </row>
    <row r="863" spans="1:1" x14ac:dyDescent="0.25">
      <c r="A863" s="3">
        <v>70</v>
      </c>
    </row>
    <row r="864" spans="1:1" x14ac:dyDescent="0.25">
      <c r="A864" s="3">
        <v>70</v>
      </c>
    </row>
    <row r="865" spans="1:1" x14ac:dyDescent="0.25">
      <c r="A865" s="3">
        <v>70</v>
      </c>
    </row>
    <row r="866" spans="1:1" x14ac:dyDescent="0.25">
      <c r="A866" s="3">
        <v>70</v>
      </c>
    </row>
    <row r="867" spans="1:1" x14ac:dyDescent="0.25">
      <c r="A867" s="3">
        <v>70</v>
      </c>
    </row>
    <row r="868" spans="1:1" x14ac:dyDescent="0.25">
      <c r="A868" s="3">
        <v>70</v>
      </c>
    </row>
    <row r="869" spans="1:1" x14ac:dyDescent="0.25">
      <c r="A869" s="3">
        <v>70</v>
      </c>
    </row>
    <row r="870" spans="1:1" x14ac:dyDescent="0.25">
      <c r="A870" s="3">
        <v>70</v>
      </c>
    </row>
    <row r="871" spans="1:1" x14ac:dyDescent="0.25">
      <c r="A871" s="3">
        <v>70</v>
      </c>
    </row>
    <row r="872" spans="1:1" x14ac:dyDescent="0.25">
      <c r="A872" s="3">
        <v>70</v>
      </c>
    </row>
    <row r="873" spans="1:1" x14ac:dyDescent="0.25">
      <c r="A873" s="3">
        <v>70</v>
      </c>
    </row>
    <row r="874" spans="1:1" x14ac:dyDescent="0.25">
      <c r="A874" s="3">
        <v>70</v>
      </c>
    </row>
    <row r="875" spans="1:1" x14ac:dyDescent="0.25">
      <c r="A875" s="3">
        <v>70</v>
      </c>
    </row>
    <row r="876" spans="1:1" x14ac:dyDescent="0.25">
      <c r="A876" s="3">
        <v>70</v>
      </c>
    </row>
    <row r="877" spans="1:1" x14ac:dyDescent="0.25">
      <c r="A877" s="3">
        <v>70</v>
      </c>
    </row>
    <row r="878" spans="1:1" x14ac:dyDescent="0.25">
      <c r="A878" s="3">
        <v>70</v>
      </c>
    </row>
    <row r="879" spans="1:1" x14ac:dyDescent="0.25">
      <c r="A879" s="3">
        <v>69</v>
      </c>
    </row>
    <row r="880" spans="1:1" x14ac:dyDescent="0.25">
      <c r="A880" s="3">
        <v>69</v>
      </c>
    </row>
    <row r="881" spans="1:1" x14ac:dyDescent="0.25">
      <c r="A881" s="3">
        <v>69</v>
      </c>
    </row>
    <row r="882" spans="1:1" x14ac:dyDescent="0.25">
      <c r="A882" s="3">
        <v>69</v>
      </c>
    </row>
    <row r="883" spans="1:1" x14ac:dyDescent="0.25">
      <c r="A883" s="3">
        <v>69</v>
      </c>
    </row>
    <row r="884" spans="1:1" x14ac:dyDescent="0.25">
      <c r="A884" s="3">
        <v>69</v>
      </c>
    </row>
    <row r="885" spans="1:1" x14ac:dyDescent="0.25">
      <c r="A885" s="3">
        <v>69</v>
      </c>
    </row>
    <row r="886" spans="1:1" x14ac:dyDescent="0.25">
      <c r="A886" s="3">
        <v>69</v>
      </c>
    </row>
    <row r="887" spans="1:1" x14ac:dyDescent="0.25">
      <c r="A887" s="3">
        <v>69</v>
      </c>
    </row>
    <row r="888" spans="1:1" x14ac:dyDescent="0.25">
      <c r="A888" s="3">
        <v>69</v>
      </c>
    </row>
    <row r="889" spans="1:1" x14ac:dyDescent="0.25">
      <c r="A889" s="3">
        <v>69</v>
      </c>
    </row>
    <row r="890" spans="1:1" x14ac:dyDescent="0.25">
      <c r="A890" s="3">
        <v>69</v>
      </c>
    </row>
    <row r="891" spans="1:1" x14ac:dyDescent="0.25">
      <c r="A891" s="3">
        <v>69</v>
      </c>
    </row>
    <row r="892" spans="1:1" x14ac:dyDescent="0.25">
      <c r="A892" s="3">
        <v>69</v>
      </c>
    </row>
    <row r="893" spans="1:1" x14ac:dyDescent="0.25">
      <c r="A893" s="3">
        <v>69</v>
      </c>
    </row>
    <row r="894" spans="1:1" x14ac:dyDescent="0.25">
      <c r="A894" s="3">
        <v>69</v>
      </c>
    </row>
    <row r="895" spans="1:1" x14ac:dyDescent="0.25">
      <c r="A895" s="3">
        <v>69</v>
      </c>
    </row>
    <row r="896" spans="1:1" x14ac:dyDescent="0.25">
      <c r="A896" s="3">
        <v>69</v>
      </c>
    </row>
    <row r="897" spans="1:1" x14ac:dyDescent="0.25">
      <c r="A897" s="3">
        <v>69</v>
      </c>
    </row>
    <row r="898" spans="1:1" x14ac:dyDescent="0.25">
      <c r="A898" s="3">
        <v>69</v>
      </c>
    </row>
    <row r="899" spans="1:1" x14ac:dyDescent="0.25">
      <c r="A899" s="3">
        <v>69</v>
      </c>
    </row>
    <row r="900" spans="1:1" x14ac:dyDescent="0.25">
      <c r="A900" s="3">
        <v>69</v>
      </c>
    </row>
    <row r="901" spans="1:1" x14ac:dyDescent="0.25">
      <c r="A901" s="3">
        <v>69</v>
      </c>
    </row>
    <row r="902" spans="1:1" x14ac:dyDescent="0.25">
      <c r="A902" s="3">
        <v>69</v>
      </c>
    </row>
    <row r="903" spans="1:1" x14ac:dyDescent="0.25">
      <c r="A903" s="3">
        <v>69</v>
      </c>
    </row>
    <row r="904" spans="1:1" x14ac:dyDescent="0.25">
      <c r="A904" s="3">
        <v>69</v>
      </c>
    </row>
    <row r="905" spans="1:1" x14ac:dyDescent="0.25">
      <c r="A905" s="3">
        <v>69</v>
      </c>
    </row>
    <row r="906" spans="1:1" x14ac:dyDescent="0.25">
      <c r="A906" s="3">
        <v>69</v>
      </c>
    </row>
    <row r="907" spans="1:1" x14ac:dyDescent="0.25">
      <c r="A907" s="3">
        <v>69</v>
      </c>
    </row>
    <row r="908" spans="1:1" x14ac:dyDescent="0.25">
      <c r="A908" s="3">
        <v>69</v>
      </c>
    </row>
    <row r="909" spans="1:1" x14ac:dyDescent="0.25">
      <c r="A909" s="3">
        <v>69</v>
      </c>
    </row>
    <row r="910" spans="1:1" x14ac:dyDescent="0.25">
      <c r="A910" s="3">
        <v>69</v>
      </c>
    </row>
    <row r="911" spans="1:1" x14ac:dyDescent="0.25">
      <c r="A911" s="3">
        <v>69</v>
      </c>
    </row>
    <row r="912" spans="1:1" x14ac:dyDescent="0.25">
      <c r="A912" s="3">
        <v>69</v>
      </c>
    </row>
    <row r="913" spans="1:1" x14ac:dyDescent="0.25">
      <c r="A913" s="3">
        <v>69</v>
      </c>
    </row>
    <row r="914" spans="1:1" x14ac:dyDescent="0.25">
      <c r="A914" s="3">
        <v>69</v>
      </c>
    </row>
    <row r="915" spans="1:1" x14ac:dyDescent="0.25">
      <c r="A915" s="3">
        <v>69</v>
      </c>
    </row>
    <row r="916" spans="1:1" x14ac:dyDescent="0.25">
      <c r="A916" s="3">
        <v>69</v>
      </c>
    </row>
    <row r="917" spans="1:1" x14ac:dyDescent="0.25">
      <c r="A917" s="3">
        <v>69</v>
      </c>
    </row>
    <row r="918" spans="1:1" x14ac:dyDescent="0.25">
      <c r="A918" s="3">
        <v>69</v>
      </c>
    </row>
    <row r="919" spans="1:1" x14ac:dyDescent="0.25">
      <c r="A919" s="3">
        <v>69</v>
      </c>
    </row>
    <row r="920" spans="1:1" x14ac:dyDescent="0.25">
      <c r="A920" s="3">
        <v>69</v>
      </c>
    </row>
    <row r="921" spans="1:1" x14ac:dyDescent="0.25">
      <c r="A921" s="3">
        <v>69</v>
      </c>
    </row>
    <row r="922" spans="1:1" x14ac:dyDescent="0.25">
      <c r="A922" s="3">
        <v>69</v>
      </c>
    </row>
    <row r="923" spans="1:1" x14ac:dyDescent="0.25">
      <c r="A923" s="3">
        <v>69</v>
      </c>
    </row>
    <row r="924" spans="1:1" x14ac:dyDescent="0.25">
      <c r="A924" s="3">
        <v>69</v>
      </c>
    </row>
    <row r="925" spans="1:1" x14ac:dyDescent="0.25">
      <c r="A925" s="3">
        <v>69</v>
      </c>
    </row>
    <row r="926" spans="1:1" x14ac:dyDescent="0.25">
      <c r="A926" s="3">
        <v>69</v>
      </c>
    </row>
    <row r="927" spans="1:1" x14ac:dyDescent="0.25">
      <c r="A927" s="3">
        <v>69</v>
      </c>
    </row>
    <row r="928" spans="1:1" x14ac:dyDescent="0.25">
      <c r="A928" s="3">
        <v>69</v>
      </c>
    </row>
    <row r="929" spans="1:1" x14ac:dyDescent="0.25">
      <c r="A929" s="3">
        <v>69</v>
      </c>
    </row>
    <row r="930" spans="1:1" x14ac:dyDescent="0.25">
      <c r="A930" s="3">
        <v>69</v>
      </c>
    </row>
    <row r="931" spans="1:1" x14ac:dyDescent="0.25">
      <c r="A931" s="3">
        <v>69</v>
      </c>
    </row>
    <row r="932" spans="1:1" x14ac:dyDescent="0.25">
      <c r="A932" s="3">
        <v>69</v>
      </c>
    </row>
    <row r="933" spans="1:1" x14ac:dyDescent="0.25">
      <c r="A933" s="3">
        <v>69</v>
      </c>
    </row>
    <row r="934" spans="1:1" x14ac:dyDescent="0.25">
      <c r="A934" s="3">
        <v>69</v>
      </c>
    </row>
    <row r="935" spans="1:1" x14ac:dyDescent="0.25">
      <c r="A935" s="3">
        <v>69</v>
      </c>
    </row>
    <row r="936" spans="1:1" x14ac:dyDescent="0.25">
      <c r="A936" s="3">
        <v>69</v>
      </c>
    </row>
    <row r="937" spans="1:1" x14ac:dyDescent="0.25">
      <c r="A937" s="3">
        <v>69</v>
      </c>
    </row>
    <row r="938" spans="1:1" x14ac:dyDescent="0.25">
      <c r="A938" s="3">
        <v>69</v>
      </c>
    </row>
    <row r="939" spans="1:1" x14ac:dyDescent="0.25">
      <c r="A939" s="3">
        <v>69</v>
      </c>
    </row>
    <row r="940" spans="1:1" x14ac:dyDescent="0.25">
      <c r="A940" s="3">
        <v>69</v>
      </c>
    </row>
    <row r="941" spans="1:1" x14ac:dyDescent="0.25">
      <c r="A941" s="3">
        <v>69</v>
      </c>
    </row>
    <row r="942" spans="1:1" x14ac:dyDescent="0.25">
      <c r="A942" s="3">
        <v>68</v>
      </c>
    </row>
    <row r="943" spans="1:1" x14ac:dyDescent="0.25">
      <c r="A943" s="3">
        <v>68</v>
      </c>
    </row>
    <row r="944" spans="1:1" x14ac:dyDescent="0.25">
      <c r="A944" s="3">
        <v>68</v>
      </c>
    </row>
    <row r="945" spans="1:1" x14ac:dyDescent="0.25">
      <c r="A945" s="3">
        <v>68</v>
      </c>
    </row>
    <row r="946" spans="1:1" x14ac:dyDescent="0.25">
      <c r="A946" s="3">
        <v>68</v>
      </c>
    </row>
    <row r="947" spans="1:1" x14ac:dyDescent="0.25">
      <c r="A947" s="3">
        <v>68</v>
      </c>
    </row>
    <row r="948" spans="1:1" x14ac:dyDescent="0.25">
      <c r="A948" s="3">
        <v>68</v>
      </c>
    </row>
    <row r="949" spans="1:1" x14ac:dyDescent="0.25">
      <c r="A949" s="3">
        <v>68</v>
      </c>
    </row>
    <row r="950" spans="1:1" x14ac:dyDescent="0.25">
      <c r="A950" s="3">
        <v>68</v>
      </c>
    </row>
    <row r="951" spans="1:1" x14ac:dyDescent="0.25">
      <c r="A951" s="3">
        <v>68</v>
      </c>
    </row>
    <row r="952" spans="1:1" x14ac:dyDescent="0.25">
      <c r="A952" s="3">
        <v>68</v>
      </c>
    </row>
    <row r="953" spans="1:1" x14ac:dyDescent="0.25">
      <c r="A953" s="3">
        <v>68</v>
      </c>
    </row>
    <row r="954" spans="1:1" x14ac:dyDescent="0.25">
      <c r="A954" s="3">
        <v>68</v>
      </c>
    </row>
    <row r="955" spans="1:1" x14ac:dyDescent="0.25">
      <c r="A955" s="3">
        <v>68</v>
      </c>
    </row>
    <row r="956" spans="1:1" x14ac:dyDescent="0.25">
      <c r="A956" s="3">
        <v>68</v>
      </c>
    </row>
    <row r="957" spans="1:1" x14ac:dyDescent="0.25">
      <c r="A957" s="3">
        <v>68</v>
      </c>
    </row>
    <row r="958" spans="1:1" x14ac:dyDescent="0.25">
      <c r="A958" s="3">
        <v>68</v>
      </c>
    </row>
    <row r="959" spans="1:1" x14ac:dyDescent="0.25">
      <c r="A959" s="3">
        <v>68</v>
      </c>
    </row>
    <row r="960" spans="1:1" x14ac:dyDescent="0.25">
      <c r="A960" s="3">
        <v>68</v>
      </c>
    </row>
    <row r="961" spans="1:1" x14ac:dyDescent="0.25">
      <c r="A961" s="3">
        <v>68</v>
      </c>
    </row>
    <row r="962" spans="1:1" x14ac:dyDescent="0.25">
      <c r="A962" s="3">
        <v>68</v>
      </c>
    </row>
    <row r="963" spans="1:1" x14ac:dyDescent="0.25">
      <c r="A963" s="3">
        <v>68</v>
      </c>
    </row>
    <row r="964" spans="1:1" x14ac:dyDescent="0.25">
      <c r="A964" s="3">
        <v>68</v>
      </c>
    </row>
    <row r="965" spans="1:1" x14ac:dyDescent="0.25">
      <c r="A965" s="3">
        <v>68</v>
      </c>
    </row>
    <row r="966" spans="1:1" x14ac:dyDescent="0.25">
      <c r="A966" s="3">
        <v>68</v>
      </c>
    </row>
    <row r="967" spans="1:1" x14ac:dyDescent="0.25">
      <c r="A967" s="3">
        <v>68</v>
      </c>
    </row>
    <row r="968" spans="1:1" x14ac:dyDescent="0.25">
      <c r="A968" s="3">
        <v>68</v>
      </c>
    </row>
    <row r="969" spans="1:1" x14ac:dyDescent="0.25">
      <c r="A969" s="3">
        <v>68</v>
      </c>
    </row>
    <row r="970" spans="1:1" x14ac:dyDescent="0.25">
      <c r="A970" s="3">
        <v>68</v>
      </c>
    </row>
    <row r="971" spans="1:1" x14ac:dyDescent="0.25">
      <c r="A971" s="3">
        <v>68</v>
      </c>
    </row>
    <row r="972" spans="1:1" x14ac:dyDescent="0.25">
      <c r="A972" s="3">
        <v>68</v>
      </c>
    </row>
    <row r="973" spans="1:1" x14ac:dyDescent="0.25">
      <c r="A973" s="3">
        <v>68</v>
      </c>
    </row>
    <row r="974" spans="1:1" x14ac:dyDescent="0.25">
      <c r="A974" s="3">
        <v>68</v>
      </c>
    </row>
    <row r="975" spans="1:1" x14ac:dyDescent="0.25">
      <c r="A975" s="3">
        <v>68</v>
      </c>
    </row>
    <row r="976" spans="1:1" x14ac:dyDescent="0.25">
      <c r="A976" s="3">
        <v>68</v>
      </c>
    </row>
    <row r="977" spans="1:1" x14ac:dyDescent="0.25">
      <c r="A977" s="3">
        <v>68</v>
      </c>
    </row>
    <row r="978" spans="1:1" x14ac:dyDescent="0.25">
      <c r="A978" s="3">
        <v>68</v>
      </c>
    </row>
    <row r="979" spans="1:1" x14ac:dyDescent="0.25">
      <c r="A979" s="3">
        <v>68</v>
      </c>
    </row>
    <row r="980" spans="1:1" x14ac:dyDescent="0.25">
      <c r="A980" s="3">
        <v>68</v>
      </c>
    </row>
    <row r="981" spans="1:1" x14ac:dyDescent="0.25">
      <c r="A981" s="3">
        <v>68</v>
      </c>
    </row>
    <row r="982" spans="1:1" x14ac:dyDescent="0.25">
      <c r="A982" s="3">
        <v>68</v>
      </c>
    </row>
    <row r="983" spans="1:1" x14ac:dyDescent="0.25">
      <c r="A983" s="3">
        <v>68</v>
      </c>
    </row>
    <row r="984" spans="1:1" x14ac:dyDescent="0.25">
      <c r="A984" s="3">
        <v>68</v>
      </c>
    </row>
    <row r="985" spans="1:1" x14ac:dyDescent="0.25">
      <c r="A985" s="3">
        <v>68</v>
      </c>
    </row>
    <row r="986" spans="1:1" x14ac:dyDescent="0.25">
      <c r="A986" s="3">
        <v>68</v>
      </c>
    </row>
    <row r="987" spans="1:1" x14ac:dyDescent="0.25">
      <c r="A987" s="3">
        <v>68</v>
      </c>
    </row>
    <row r="988" spans="1:1" x14ac:dyDescent="0.25">
      <c r="A988" s="3">
        <v>68</v>
      </c>
    </row>
    <row r="989" spans="1:1" x14ac:dyDescent="0.25">
      <c r="A989" s="3">
        <v>68</v>
      </c>
    </row>
    <row r="990" spans="1:1" x14ac:dyDescent="0.25">
      <c r="A990" s="3">
        <v>68</v>
      </c>
    </row>
    <row r="991" spans="1:1" x14ac:dyDescent="0.25">
      <c r="A991" s="3">
        <v>68</v>
      </c>
    </row>
    <row r="992" spans="1:1" x14ac:dyDescent="0.25">
      <c r="A992" s="3">
        <v>68</v>
      </c>
    </row>
    <row r="993" spans="1:1" x14ac:dyDescent="0.25">
      <c r="A993" s="3">
        <v>68</v>
      </c>
    </row>
    <row r="994" spans="1:1" x14ac:dyDescent="0.25">
      <c r="A994" s="3">
        <v>68</v>
      </c>
    </row>
    <row r="995" spans="1:1" x14ac:dyDescent="0.25">
      <c r="A995" s="3">
        <v>68</v>
      </c>
    </row>
    <row r="996" spans="1:1" x14ac:dyDescent="0.25">
      <c r="A996" s="3">
        <v>68</v>
      </c>
    </row>
    <row r="997" spans="1:1" x14ac:dyDescent="0.25">
      <c r="A997" s="3">
        <v>68</v>
      </c>
    </row>
    <row r="998" spans="1:1" x14ac:dyDescent="0.25">
      <c r="A998" s="3">
        <v>68</v>
      </c>
    </row>
    <row r="999" spans="1:1" x14ac:dyDescent="0.25">
      <c r="A999" s="3">
        <v>68</v>
      </c>
    </row>
    <row r="1000" spans="1:1" x14ac:dyDescent="0.25">
      <c r="A1000" s="3">
        <v>68</v>
      </c>
    </row>
    <row r="1001" spans="1:1" x14ac:dyDescent="0.25">
      <c r="A1001" s="3">
        <v>67</v>
      </c>
    </row>
    <row r="1002" spans="1:1" x14ac:dyDescent="0.25">
      <c r="A1002" s="3">
        <v>67</v>
      </c>
    </row>
    <row r="1003" spans="1:1" x14ac:dyDescent="0.25">
      <c r="A1003" s="3">
        <v>67</v>
      </c>
    </row>
    <row r="1004" spans="1:1" x14ac:dyDescent="0.25">
      <c r="A1004" s="3">
        <v>67</v>
      </c>
    </row>
    <row r="1005" spans="1:1" x14ac:dyDescent="0.25">
      <c r="A1005" s="3">
        <v>67</v>
      </c>
    </row>
    <row r="1006" spans="1:1" x14ac:dyDescent="0.25">
      <c r="A1006" s="3">
        <v>67</v>
      </c>
    </row>
    <row r="1007" spans="1:1" x14ac:dyDescent="0.25">
      <c r="A1007" s="3">
        <v>67</v>
      </c>
    </row>
    <row r="1008" spans="1:1" x14ac:dyDescent="0.25">
      <c r="A1008" s="3">
        <v>67</v>
      </c>
    </row>
    <row r="1009" spans="1:1" x14ac:dyDescent="0.25">
      <c r="A1009" s="3">
        <v>67</v>
      </c>
    </row>
    <row r="1010" spans="1:1" x14ac:dyDescent="0.25">
      <c r="A1010" s="3">
        <v>67</v>
      </c>
    </row>
    <row r="1011" spans="1:1" x14ac:dyDescent="0.25">
      <c r="A1011" s="3">
        <v>67</v>
      </c>
    </row>
    <row r="1012" spans="1:1" x14ac:dyDescent="0.25">
      <c r="A1012" s="3">
        <v>67</v>
      </c>
    </row>
    <row r="1013" spans="1:1" x14ac:dyDescent="0.25">
      <c r="A1013" s="3">
        <v>67</v>
      </c>
    </row>
    <row r="1014" spans="1:1" x14ac:dyDescent="0.25">
      <c r="A1014" s="3">
        <v>67</v>
      </c>
    </row>
    <row r="1015" spans="1:1" x14ac:dyDescent="0.25">
      <c r="A1015" s="3">
        <v>67</v>
      </c>
    </row>
    <row r="1016" spans="1:1" x14ac:dyDescent="0.25">
      <c r="A1016" s="3">
        <v>67</v>
      </c>
    </row>
    <row r="1017" spans="1:1" x14ac:dyDescent="0.25">
      <c r="A1017" s="3">
        <v>67</v>
      </c>
    </row>
    <row r="1018" spans="1:1" x14ac:dyDescent="0.25">
      <c r="A1018" s="3">
        <v>67</v>
      </c>
    </row>
    <row r="1019" spans="1:1" x14ac:dyDescent="0.25">
      <c r="A1019" s="3">
        <v>67</v>
      </c>
    </row>
    <row r="1020" spans="1:1" x14ac:dyDescent="0.25">
      <c r="A1020" s="3">
        <v>67</v>
      </c>
    </row>
    <row r="1021" spans="1:1" x14ac:dyDescent="0.25">
      <c r="A1021" s="3">
        <v>67</v>
      </c>
    </row>
    <row r="1022" spans="1:1" x14ac:dyDescent="0.25">
      <c r="A1022" s="3">
        <v>67</v>
      </c>
    </row>
    <row r="1023" spans="1:1" x14ac:dyDescent="0.25">
      <c r="A1023" s="3">
        <v>67</v>
      </c>
    </row>
    <row r="1024" spans="1:1" x14ac:dyDescent="0.25">
      <c r="A1024" s="3">
        <v>67</v>
      </c>
    </row>
    <row r="1025" spans="1:1" x14ac:dyDescent="0.25">
      <c r="A1025" s="3">
        <v>67</v>
      </c>
    </row>
    <row r="1026" spans="1:1" x14ac:dyDescent="0.25">
      <c r="A1026" s="3">
        <v>67</v>
      </c>
    </row>
    <row r="1027" spans="1:1" x14ac:dyDescent="0.25">
      <c r="A1027" s="3">
        <v>67</v>
      </c>
    </row>
    <row r="1028" spans="1:1" x14ac:dyDescent="0.25">
      <c r="A1028" s="3">
        <v>67</v>
      </c>
    </row>
    <row r="1029" spans="1:1" x14ac:dyDescent="0.25">
      <c r="A1029" s="3">
        <v>67</v>
      </c>
    </row>
    <row r="1030" spans="1:1" x14ac:dyDescent="0.25">
      <c r="A1030" s="3">
        <v>67</v>
      </c>
    </row>
    <row r="1031" spans="1:1" x14ac:dyDescent="0.25">
      <c r="A1031" s="3">
        <v>67</v>
      </c>
    </row>
    <row r="1032" spans="1:1" x14ac:dyDescent="0.25">
      <c r="A1032" s="3">
        <v>67</v>
      </c>
    </row>
    <row r="1033" spans="1:1" x14ac:dyDescent="0.25">
      <c r="A1033" s="3">
        <v>67</v>
      </c>
    </row>
    <row r="1034" spans="1:1" x14ac:dyDescent="0.25">
      <c r="A1034" s="3">
        <v>67</v>
      </c>
    </row>
    <row r="1035" spans="1:1" x14ac:dyDescent="0.25">
      <c r="A1035" s="3">
        <v>67</v>
      </c>
    </row>
    <row r="1036" spans="1:1" x14ac:dyDescent="0.25">
      <c r="A1036" s="3">
        <v>67</v>
      </c>
    </row>
    <row r="1037" spans="1:1" x14ac:dyDescent="0.25">
      <c r="A1037" s="3">
        <v>67</v>
      </c>
    </row>
    <row r="1038" spans="1:1" x14ac:dyDescent="0.25">
      <c r="A1038" s="3">
        <v>67</v>
      </c>
    </row>
    <row r="1039" spans="1:1" x14ac:dyDescent="0.25">
      <c r="A1039" s="3">
        <v>67</v>
      </c>
    </row>
    <row r="1040" spans="1:1" x14ac:dyDescent="0.25">
      <c r="A1040" s="3">
        <v>67</v>
      </c>
    </row>
    <row r="1041" spans="1:1" x14ac:dyDescent="0.25">
      <c r="A1041" s="3">
        <v>67</v>
      </c>
    </row>
    <row r="1042" spans="1:1" x14ac:dyDescent="0.25">
      <c r="A1042" s="3">
        <v>67</v>
      </c>
    </row>
    <row r="1043" spans="1:1" x14ac:dyDescent="0.25">
      <c r="A1043" s="3">
        <v>67</v>
      </c>
    </row>
    <row r="1044" spans="1:1" x14ac:dyDescent="0.25">
      <c r="A1044" s="3">
        <v>67</v>
      </c>
    </row>
    <row r="1045" spans="1:1" x14ac:dyDescent="0.25">
      <c r="A1045" s="3">
        <v>67</v>
      </c>
    </row>
    <row r="1046" spans="1:1" x14ac:dyDescent="0.25">
      <c r="A1046" s="3">
        <v>67</v>
      </c>
    </row>
    <row r="1047" spans="1:1" x14ac:dyDescent="0.25">
      <c r="A1047" s="3">
        <v>67</v>
      </c>
    </row>
    <row r="1048" spans="1:1" x14ac:dyDescent="0.25">
      <c r="A1048" s="3">
        <v>67</v>
      </c>
    </row>
    <row r="1049" spans="1:1" x14ac:dyDescent="0.25">
      <c r="A1049" s="3">
        <v>67</v>
      </c>
    </row>
    <row r="1050" spans="1:1" x14ac:dyDescent="0.25">
      <c r="A1050" s="3">
        <v>67</v>
      </c>
    </row>
    <row r="1051" spans="1:1" x14ac:dyDescent="0.25">
      <c r="A1051" s="3">
        <v>67</v>
      </c>
    </row>
    <row r="1052" spans="1:1" x14ac:dyDescent="0.25">
      <c r="A1052" s="3">
        <v>67</v>
      </c>
    </row>
    <row r="1053" spans="1:1" x14ac:dyDescent="0.25">
      <c r="A1053" s="3">
        <v>67</v>
      </c>
    </row>
    <row r="1054" spans="1:1" x14ac:dyDescent="0.25">
      <c r="A1054" s="3">
        <v>67</v>
      </c>
    </row>
    <row r="1055" spans="1:1" x14ac:dyDescent="0.25">
      <c r="A1055" s="3">
        <v>67</v>
      </c>
    </row>
    <row r="1056" spans="1:1" x14ac:dyDescent="0.25">
      <c r="A1056" s="3">
        <v>67</v>
      </c>
    </row>
    <row r="1057" spans="1:1" x14ac:dyDescent="0.25">
      <c r="A1057" s="3">
        <v>67</v>
      </c>
    </row>
    <row r="1058" spans="1:1" x14ac:dyDescent="0.25">
      <c r="A1058" s="3">
        <v>67</v>
      </c>
    </row>
    <row r="1059" spans="1:1" x14ac:dyDescent="0.25">
      <c r="A1059" s="3">
        <v>67</v>
      </c>
    </row>
    <row r="1060" spans="1:1" x14ac:dyDescent="0.25">
      <c r="A1060" s="3">
        <v>67</v>
      </c>
    </row>
    <row r="1061" spans="1:1" x14ac:dyDescent="0.25">
      <c r="A1061" s="3">
        <v>67</v>
      </c>
    </row>
    <row r="1062" spans="1:1" x14ac:dyDescent="0.25">
      <c r="A1062" s="3">
        <v>67</v>
      </c>
    </row>
    <row r="1063" spans="1:1" x14ac:dyDescent="0.25">
      <c r="A1063" s="3">
        <v>66</v>
      </c>
    </row>
    <row r="1064" spans="1:1" x14ac:dyDescent="0.25">
      <c r="A1064" s="3">
        <v>66</v>
      </c>
    </row>
    <row r="1065" spans="1:1" x14ac:dyDescent="0.25">
      <c r="A1065" s="3">
        <v>66</v>
      </c>
    </row>
    <row r="1066" spans="1:1" x14ac:dyDescent="0.25">
      <c r="A1066" s="3">
        <v>66</v>
      </c>
    </row>
    <row r="1067" spans="1:1" x14ac:dyDescent="0.25">
      <c r="A1067" s="3">
        <v>66</v>
      </c>
    </row>
    <row r="1068" spans="1:1" x14ac:dyDescent="0.25">
      <c r="A1068" s="3">
        <v>66</v>
      </c>
    </row>
    <row r="1069" spans="1:1" x14ac:dyDescent="0.25">
      <c r="A1069" s="3">
        <v>66</v>
      </c>
    </row>
    <row r="1070" spans="1:1" x14ac:dyDescent="0.25">
      <c r="A1070" s="3">
        <v>66</v>
      </c>
    </row>
    <row r="1071" spans="1:1" x14ac:dyDescent="0.25">
      <c r="A1071" s="3">
        <v>66</v>
      </c>
    </row>
    <row r="1072" spans="1:1" x14ac:dyDescent="0.25">
      <c r="A1072" s="3">
        <v>66</v>
      </c>
    </row>
    <row r="1073" spans="1:1" x14ac:dyDescent="0.25">
      <c r="A1073" s="3">
        <v>66</v>
      </c>
    </row>
    <row r="1074" spans="1:1" x14ac:dyDescent="0.25">
      <c r="A1074" s="3">
        <v>66</v>
      </c>
    </row>
    <row r="1075" spans="1:1" x14ac:dyDescent="0.25">
      <c r="A1075" s="3">
        <v>66</v>
      </c>
    </row>
    <row r="1076" spans="1:1" x14ac:dyDescent="0.25">
      <c r="A1076" s="3">
        <v>66</v>
      </c>
    </row>
    <row r="1077" spans="1:1" x14ac:dyDescent="0.25">
      <c r="A1077" s="3">
        <v>66</v>
      </c>
    </row>
    <row r="1078" spans="1:1" x14ac:dyDescent="0.25">
      <c r="A1078" s="3">
        <v>66</v>
      </c>
    </row>
    <row r="1079" spans="1:1" x14ac:dyDescent="0.25">
      <c r="A1079" s="3">
        <v>66</v>
      </c>
    </row>
    <row r="1080" spans="1:1" x14ac:dyDescent="0.25">
      <c r="A1080" s="3">
        <v>66</v>
      </c>
    </row>
    <row r="1081" spans="1:1" x14ac:dyDescent="0.25">
      <c r="A1081" s="3">
        <v>66</v>
      </c>
    </row>
    <row r="1082" spans="1:1" x14ac:dyDescent="0.25">
      <c r="A1082" s="3">
        <v>66</v>
      </c>
    </row>
    <row r="1083" spans="1:1" x14ac:dyDescent="0.25">
      <c r="A1083" s="3">
        <v>66</v>
      </c>
    </row>
    <row r="1084" spans="1:1" x14ac:dyDescent="0.25">
      <c r="A1084" s="3">
        <v>66</v>
      </c>
    </row>
    <row r="1085" spans="1:1" x14ac:dyDescent="0.25">
      <c r="A1085" s="3">
        <v>66</v>
      </c>
    </row>
    <row r="1086" spans="1:1" x14ac:dyDescent="0.25">
      <c r="A1086" s="3">
        <v>66</v>
      </c>
    </row>
    <row r="1087" spans="1:1" x14ac:dyDescent="0.25">
      <c r="A1087" s="3">
        <v>66</v>
      </c>
    </row>
    <row r="1088" spans="1:1" x14ac:dyDescent="0.25">
      <c r="A1088" s="3">
        <v>66</v>
      </c>
    </row>
    <row r="1089" spans="1:1" x14ac:dyDescent="0.25">
      <c r="A1089" s="3">
        <v>66</v>
      </c>
    </row>
    <row r="1090" spans="1:1" x14ac:dyDescent="0.25">
      <c r="A1090" s="3">
        <v>66</v>
      </c>
    </row>
    <row r="1091" spans="1:1" x14ac:dyDescent="0.25">
      <c r="A1091" s="3">
        <v>66</v>
      </c>
    </row>
    <row r="1092" spans="1:1" x14ac:dyDescent="0.25">
      <c r="A1092" s="3">
        <v>66</v>
      </c>
    </row>
    <row r="1093" spans="1:1" x14ac:dyDescent="0.25">
      <c r="A1093" s="3">
        <v>66</v>
      </c>
    </row>
    <row r="1094" spans="1:1" x14ac:dyDescent="0.25">
      <c r="A1094" s="3">
        <v>66</v>
      </c>
    </row>
    <row r="1095" spans="1:1" x14ac:dyDescent="0.25">
      <c r="A1095" s="3">
        <v>66</v>
      </c>
    </row>
    <row r="1096" spans="1:1" x14ac:dyDescent="0.25">
      <c r="A1096" s="3">
        <v>66</v>
      </c>
    </row>
    <row r="1097" spans="1:1" x14ac:dyDescent="0.25">
      <c r="A1097" s="3">
        <v>66</v>
      </c>
    </row>
    <row r="1098" spans="1:1" x14ac:dyDescent="0.25">
      <c r="A1098" s="3">
        <v>66</v>
      </c>
    </row>
    <row r="1099" spans="1:1" x14ac:dyDescent="0.25">
      <c r="A1099" s="3">
        <v>66</v>
      </c>
    </row>
    <row r="1100" spans="1:1" x14ac:dyDescent="0.25">
      <c r="A1100" s="3">
        <v>66</v>
      </c>
    </row>
    <row r="1101" spans="1:1" x14ac:dyDescent="0.25">
      <c r="A1101" s="3">
        <v>66</v>
      </c>
    </row>
    <row r="1102" spans="1:1" x14ac:dyDescent="0.25">
      <c r="A1102" s="3">
        <v>66</v>
      </c>
    </row>
    <row r="1103" spans="1:1" x14ac:dyDescent="0.25">
      <c r="A1103" s="3">
        <v>66</v>
      </c>
    </row>
    <row r="1104" spans="1:1" x14ac:dyDescent="0.25">
      <c r="A1104" s="3">
        <v>66</v>
      </c>
    </row>
    <row r="1105" spans="1:1" x14ac:dyDescent="0.25">
      <c r="A1105" s="3">
        <v>65</v>
      </c>
    </row>
    <row r="1106" spans="1:1" x14ac:dyDescent="0.25">
      <c r="A1106" s="3">
        <v>65</v>
      </c>
    </row>
    <row r="1107" spans="1:1" x14ac:dyDescent="0.25">
      <c r="A1107" s="3">
        <v>65</v>
      </c>
    </row>
    <row r="1108" spans="1:1" x14ac:dyDescent="0.25">
      <c r="A1108" s="3">
        <v>65</v>
      </c>
    </row>
    <row r="1109" spans="1:1" x14ac:dyDescent="0.25">
      <c r="A1109" s="3">
        <v>65</v>
      </c>
    </row>
    <row r="1110" spans="1:1" x14ac:dyDescent="0.25">
      <c r="A1110" s="3">
        <v>65</v>
      </c>
    </row>
    <row r="1111" spans="1:1" x14ac:dyDescent="0.25">
      <c r="A1111" s="3">
        <v>65</v>
      </c>
    </row>
    <row r="1112" spans="1:1" x14ac:dyDescent="0.25">
      <c r="A1112" s="3">
        <v>65</v>
      </c>
    </row>
    <row r="1113" spans="1:1" x14ac:dyDescent="0.25">
      <c r="A1113" s="3">
        <v>65</v>
      </c>
    </row>
    <row r="1114" spans="1:1" x14ac:dyDescent="0.25">
      <c r="A1114" s="3">
        <v>65</v>
      </c>
    </row>
    <row r="1115" spans="1:1" x14ac:dyDescent="0.25">
      <c r="A1115" s="3">
        <v>65</v>
      </c>
    </row>
    <row r="1116" spans="1:1" x14ac:dyDescent="0.25">
      <c r="A1116" s="3">
        <v>65</v>
      </c>
    </row>
    <row r="1117" spans="1:1" x14ac:dyDescent="0.25">
      <c r="A1117" s="3">
        <v>65</v>
      </c>
    </row>
    <row r="1118" spans="1:1" x14ac:dyDescent="0.25">
      <c r="A1118" s="3">
        <v>65</v>
      </c>
    </row>
    <row r="1119" spans="1:1" x14ac:dyDescent="0.25">
      <c r="A1119" s="3">
        <v>65</v>
      </c>
    </row>
    <row r="1120" spans="1:1" x14ac:dyDescent="0.25">
      <c r="A1120" s="3">
        <v>65</v>
      </c>
    </row>
    <row r="1121" spans="1:1" x14ac:dyDescent="0.25">
      <c r="A1121" s="3">
        <v>65</v>
      </c>
    </row>
    <row r="1122" spans="1:1" x14ac:dyDescent="0.25">
      <c r="A1122" s="3">
        <v>65</v>
      </c>
    </row>
    <row r="1123" spans="1:1" x14ac:dyDescent="0.25">
      <c r="A1123" s="3">
        <v>65</v>
      </c>
    </row>
    <row r="1124" spans="1:1" x14ac:dyDescent="0.25">
      <c r="A1124" s="3">
        <v>65</v>
      </c>
    </row>
    <row r="1125" spans="1:1" x14ac:dyDescent="0.25">
      <c r="A1125" s="3">
        <v>65</v>
      </c>
    </row>
    <row r="1126" spans="1:1" x14ac:dyDescent="0.25">
      <c r="A1126" s="3">
        <v>65</v>
      </c>
    </row>
    <row r="1127" spans="1:1" x14ac:dyDescent="0.25">
      <c r="A1127" s="3">
        <v>65</v>
      </c>
    </row>
    <row r="1128" spans="1:1" x14ac:dyDescent="0.25">
      <c r="A1128" s="3">
        <v>65</v>
      </c>
    </row>
    <row r="1129" spans="1:1" x14ac:dyDescent="0.25">
      <c r="A1129" s="3">
        <v>65</v>
      </c>
    </row>
    <row r="1130" spans="1:1" x14ac:dyDescent="0.25">
      <c r="A1130" s="3">
        <v>65</v>
      </c>
    </row>
    <row r="1131" spans="1:1" x14ac:dyDescent="0.25">
      <c r="A1131" s="3">
        <v>65</v>
      </c>
    </row>
    <row r="1132" spans="1:1" x14ac:dyDescent="0.25">
      <c r="A1132" s="3">
        <v>65</v>
      </c>
    </row>
    <row r="1133" spans="1:1" x14ac:dyDescent="0.25">
      <c r="A1133" s="3">
        <v>65</v>
      </c>
    </row>
    <row r="1134" spans="1:1" x14ac:dyDescent="0.25">
      <c r="A1134" s="3">
        <v>65</v>
      </c>
    </row>
    <row r="1135" spans="1:1" x14ac:dyDescent="0.25">
      <c r="A1135" s="3">
        <v>65</v>
      </c>
    </row>
    <row r="1136" spans="1:1" x14ac:dyDescent="0.25">
      <c r="A1136" s="3">
        <v>65</v>
      </c>
    </row>
    <row r="1137" spans="1:1" x14ac:dyDescent="0.25">
      <c r="A1137" s="3">
        <v>65</v>
      </c>
    </row>
    <row r="1138" spans="1:1" x14ac:dyDescent="0.25">
      <c r="A1138" s="3">
        <v>65</v>
      </c>
    </row>
    <row r="1139" spans="1:1" x14ac:dyDescent="0.25">
      <c r="A1139" s="3">
        <v>65</v>
      </c>
    </row>
    <row r="1140" spans="1:1" x14ac:dyDescent="0.25">
      <c r="A1140" s="3">
        <v>65</v>
      </c>
    </row>
    <row r="1141" spans="1:1" x14ac:dyDescent="0.25">
      <c r="A1141" s="3">
        <v>65</v>
      </c>
    </row>
    <row r="1142" spans="1:1" x14ac:dyDescent="0.25">
      <c r="A1142" s="3">
        <v>65</v>
      </c>
    </row>
    <row r="1143" spans="1:1" x14ac:dyDescent="0.25">
      <c r="A1143" s="3">
        <v>65</v>
      </c>
    </row>
    <row r="1144" spans="1:1" x14ac:dyDescent="0.25">
      <c r="A1144" s="3">
        <v>65</v>
      </c>
    </row>
    <row r="1145" spans="1:1" x14ac:dyDescent="0.25">
      <c r="A1145" s="3">
        <v>65</v>
      </c>
    </row>
    <row r="1146" spans="1:1" x14ac:dyDescent="0.25">
      <c r="A1146" s="3">
        <v>65</v>
      </c>
    </row>
    <row r="1147" spans="1:1" x14ac:dyDescent="0.25">
      <c r="A1147" s="3">
        <v>65</v>
      </c>
    </row>
    <row r="1148" spans="1:1" x14ac:dyDescent="0.25">
      <c r="A1148" s="3">
        <v>65</v>
      </c>
    </row>
    <row r="1149" spans="1:1" x14ac:dyDescent="0.25">
      <c r="A1149" s="3">
        <v>65</v>
      </c>
    </row>
    <row r="1150" spans="1:1" x14ac:dyDescent="0.25">
      <c r="A1150" s="3">
        <v>65</v>
      </c>
    </row>
    <row r="1151" spans="1:1" x14ac:dyDescent="0.25">
      <c r="A1151" s="3">
        <v>65</v>
      </c>
    </row>
    <row r="1152" spans="1:1" x14ac:dyDescent="0.25">
      <c r="A1152" s="3">
        <v>65</v>
      </c>
    </row>
    <row r="1153" spans="1:1" x14ac:dyDescent="0.25">
      <c r="A1153" s="3">
        <v>65</v>
      </c>
    </row>
    <row r="1154" spans="1:1" x14ac:dyDescent="0.25">
      <c r="A1154" s="3">
        <v>65</v>
      </c>
    </row>
    <row r="1155" spans="1:1" x14ac:dyDescent="0.25">
      <c r="A1155" s="3">
        <v>65</v>
      </c>
    </row>
    <row r="1156" spans="1:1" x14ac:dyDescent="0.25">
      <c r="A1156" s="3">
        <v>65</v>
      </c>
    </row>
    <row r="1157" spans="1:1" x14ac:dyDescent="0.25">
      <c r="A1157" s="3">
        <v>64</v>
      </c>
    </row>
    <row r="1158" spans="1:1" x14ac:dyDescent="0.25">
      <c r="A1158" s="3">
        <v>64</v>
      </c>
    </row>
    <row r="1159" spans="1:1" x14ac:dyDescent="0.25">
      <c r="A1159" s="3">
        <v>64</v>
      </c>
    </row>
    <row r="1160" spans="1:1" x14ac:dyDescent="0.25">
      <c r="A1160" s="3">
        <v>64</v>
      </c>
    </row>
    <row r="1161" spans="1:1" x14ac:dyDescent="0.25">
      <c r="A1161" s="3">
        <v>64</v>
      </c>
    </row>
    <row r="1162" spans="1:1" x14ac:dyDescent="0.25">
      <c r="A1162" s="3">
        <v>64</v>
      </c>
    </row>
    <row r="1163" spans="1:1" x14ac:dyDescent="0.25">
      <c r="A1163" s="3">
        <v>64</v>
      </c>
    </row>
    <row r="1164" spans="1:1" x14ac:dyDescent="0.25">
      <c r="A1164" s="3">
        <v>64</v>
      </c>
    </row>
    <row r="1165" spans="1:1" x14ac:dyDescent="0.25">
      <c r="A1165" s="3">
        <v>64</v>
      </c>
    </row>
    <row r="1166" spans="1:1" x14ac:dyDescent="0.25">
      <c r="A1166" s="3">
        <v>64</v>
      </c>
    </row>
    <row r="1167" spans="1:1" x14ac:dyDescent="0.25">
      <c r="A1167" s="3">
        <v>64</v>
      </c>
    </row>
    <row r="1168" spans="1:1" x14ac:dyDescent="0.25">
      <c r="A1168" s="3">
        <v>64</v>
      </c>
    </row>
    <row r="1169" spans="1:1" x14ac:dyDescent="0.25">
      <c r="A1169" s="3">
        <v>64</v>
      </c>
    </row>
    <row r="1170" spans="1:1" x14ac:dyDescent="0.25">
      <c r="A1170" s="3">
        <v>64</v>
      </c>
    </row>
    <row r="1171" spans="1:1" x14ac:dyDescent="0.25">
      <c r="A1171" s="3">
        <v>64</v>
      </c>
    </row>
    <row r="1172" spans="1:1" x14ac:dyDescent="0.25">
      <c r="A1172" s="3">
        <v>64</v>
      </c>
    </row>
    <row r="1173" spans="1:1" x14ac:dyDescent="0.25">
      <c r="A1173" s="3">
        <v>64</v>
      </c>
    </row>
    <row r="1174" spans="1:1" x14ac:dyDescent="0.25">
      <c r="A1174" s="3">
        <v>64</v>
      </c>
    </row>
    <row r="1175" spans="1:1" x14ac:dyDescent="0.25">
      <c r="A1175" s="3">
        <v>64</v>
      </c>
    </row>
    <row r="1176" spans="1:1" x14ac:dyDescent="0.25">
      <c r="A1176" s="3">
        <v>64</v>
      </c>
    </row>
    <row r="1177" spans="1:1" x14ac:dyDescent="0.25">
      <c r="A1177" s="3">
        <v>64</v>
      </c>
    </row>
    <row r="1178" spans="1:1" x14ac:dyDescent="0.25">
      <c r="A1178" s="3">
        <v>64</v>
      </c>
    </row>
    <row r="1179" spans="1:1" x14ac:dyDescent="0.25">
      <c r="A1179" s="3">
        <v>64</v>
      </c>
    </row>
    <row r="1180" spans="1:1" x14ac:dyDescent="0.25">
      <c r="A1180" s="3">
        <v>64</v>
      </c>
    </row>
    <row r="1181" spans="1:1" x14ac:dyDescent="0.25">
      <c r="A1181" s="3">
        <v>64</v>
      </c>
    </row>
    <row r="1182" spans="1:1" x14ac:dyDescent="0.25">
      <c r="A1182" s="3">
        <v>64</v>
      </c>
    </row>
    <row r="1183" spans="1:1" x14ac:dyDescent="0.25">
      <c r="A1183" s="3">
        <v>64</v>
      </c>
    </row>
    <row r="1184" spans="1:1" x14ac:dyDescent="0.25">
      <c r="A1184" s="3">
        <v>64</v>
      </c>
    </row>
    <row r="1185" spans="1:1" x14ac:dyDescent="0.25">
      <c r="A1185" s="3">
        <v>64</v>
      </c>
    </row>
    <row r="1186" spans="1:1" x14ac:dyDescent="0.25">
      <c r="A1186" s="3">
        <v>64</v>
      </c>
    </row>
    <row r="1187" spans="1:1" x14ac:dyDescent="0.25">
      <c r="A1187" s="3">
        <v>64</v>
      </c>
    </row>
    <row r="1188" spans="1:1" x14ac:dyDescent="0.25">
      <c r="A1188" s="3">
        <v>64</v>
      </c>
    </row>
    <row r="1189" spans="1:1" x14ac:dyDescent="0.25">
      <c r="A1189" s="3">
        <v>64</v>
      </c>
    </row>
    <row r="1190" spans="1:1" x14ac:dyDescent="0.25">
      <c r="A1190" s="3">
        <v>64</v>
      </c>
    </row>
    <row r="1191" spans="1:1" x14ac:dyDescent="0.25">
      <c r="A1191" s="3">
        <v>64</v>
      </c>
    </row>
    <row r="1192" spans="1:1" x14ac:dyDescent="0.25">
      <c r="A1192" s="3">
        <v>64</v>
      </c>
    </row>
    <row r="1193" spans="1:1" x14ac:dyDescent="0.25">
      <c r="A1193" s="3">
        <v>64</v>
      </c>
    </row>
    <row r="1194" spans="1:1" x14ac:dyDescent="0.25">
      <c r="A1194" s="3">
        <v>64</v>
      </c>
    </row>
    <row r="1195" spans="1:1" x14ac:dyDescent="0.25">
      <c r="A1195" s="3">
        <v>64</v>
      </c>
    </row>
    <row r="1196" spans="1:1" x14ac:dyDescent="0.25">
      <c r="A1196" s="3">
        <v>64</v>
      </c>
    </row>
    <row r="1197" spans="1:1" x14ac:dyDescent="0.25">
      <c r="A1197" s="3">
        <v>64</v>
      </c>
    </row>
    <row r="1198" spans="1:1" x14ac:dyDescent="0.25">
      <c r="A1198" s="3">
        <v>64</v>
      </c>
    </row>
    <row r="1199" spans="1:1" x14ac:dyDescent="0.25">
      <c r="A1199" s="3">
        <v>64</v>
      </c>
    </row>
    <row r="1200" spans="1:1" x14ac:dyDescent="0.25">
      <c r="A1200" s="3">
        <v>64</v>
      </c>
    </row>
    <row r="1201" spans="1:1" x14ac:dyDescent="0.25">
      <c r="A1201" s="3">
        <v>64</v>
      </c>
    </row>
    <row r="1202" spans="1:1" x14ac:dyDescent="0.25">
      <c r="A1202" s="3">
        <v>64</v>
      </c>
    </row>
    <row r="1203" spans="1:1" x14ac:dyDescent="0.25">
      <c r="A1203" s="3">
        <v>64</v>
      </c>
    </row>
    <row r="1204" spans="1:1" x14ac:dyDescent="0.25">
      <c r="A1204" s="3">
        <v>64</v>
      </c>
    </row>
    <row r="1205" spans="1:1" x14ac:dyDescent="0.25">
      <c r="A1205" s="3">
        <v>64</v>
      </c>
    </row>
    <row r="1206" spans="1:1" x14ac:dyDescent="0.25">
      <c r="A1206" s="3">
        <v>64</v>
      </c>
    </row>
    <row r="1207" spans="1:1" x14ac:dyDescent="0.25">
      <c r="A1207" s="3">
        <v>64</v>
      </c>
    </row>
    <row r="1208" spans="1:1" x14ac:dyDescent="0.25">
      <c r="A1208" s="3">
        <v>64</v>
      </c>
    </row>
    <row r="1209" spans="1:1" x14ac:dyDescent="0.25">
      <c r="A1209" s="3">
        <v>64</v>
      </c>
    </row>
    <row r="1210" spans="1:1" x14ac:dyDescent="0.25">
      <c r="A1210" s="3">
        <v>64</v>
      </c>
    </row>
    <row r="1211" spans="1:1" x14ac:dyDescent="0.25">
      <c r="A1211" s="3">
        <v>64</v>
      </c>
    </row>
    <row r="1212" spans="1:1" x14ac:dyDescent="0.25">
      <c r="A1212" s="3">
        <v>64</v>
      </c>
    </row>
    <row r="1213" spans="1:1" x14ac:dyDescent="0.25">
      <c r="A1213" s="3">
        <v>64</v>
      </c>
    </row>
    <row r="1214" spans="1:1" x14ac:dyDescent="0.25">
      <c r="A1214" s="3">
        <v>64</v>
      </c>
    </row>
    <row r="1215" spans="1:1" x14ac:dyDescent="0.25">
      <c r="A1215" s="3">
        <v>64</v>
      </c>
    </row>
    <row r="1216" spans="1:1" x14ac:dyDescent="0.25">
      <c r="A1216" s="3">
        <v>63</v>
      </c>
    </row>
    <row r="1217" spans="1:1" x14ac:dyDescent="0.25">
      <c r="A1217" s="3">
        <v>63</v>
      </c>
    </row>
    <row r="1218" spans="1:1" x14ac:dyDescent="0.25">
      <c r="A1218" s="3">
        <v>63</v>
      </c>
    </row>
    <row r="1219" spans="1:1" x14ac:dyDescent="0.25">
      <c r="A1219" s="3">
        <v>63</v>
      </c>
    </row>
    <row r="1220" spans="1:1" x14ac:dyDescent="0.25">
      <c r="A1220" s="3">
        <v>63</v>
      </c>
    </row>
    <row r="1221" spans="1:1" x14ac:dyDescent="0.25">
      <c r="A1221" s="3">
        <v>63</v>
      </c>
    </row>
    <row r="1222" spans="1:1" x14ac:dyDescent="0.25">
      <c r="A1222" s="3">
        <v>63</v>
      </c>
    </row>
    <row r="1223" spans="1:1" x14ac:dyDescent="0.25">
      <c r="A1223" s="3">
        <v>63</v>
      </c>
    </row>
    <row r="1224" spans="1:1" x14ac:dyDescent="0.25">
      <c r="A1224" s="3">
        <v>63</v>
      </c>
    </row>
    <row r="1225" spans="1:1" x14ac:dyDescent="0.25">
      <c r="A1225" s="3">
        <v>63</v>
      </c>
    </row>
    <row r="1226" spans="1:1" x14ac:dyDescent="0.25">
      <c r="A1226" s="3">
        <v>63</v>
      </c>
    </row>
    <row r="1227" spans="1:1" x14ac:dyDescent="0.25">
      <c r="A1227" s="3">
        <v>63</v>
      </c>
    </row>
    <row r="1228" spans="1:1" x14ac:dyDescent="0.25">
      <c r="A1228" s="3">
        <v>63</v>
      </c>
    </row>
    <row r="1229" spans="1:1" x14ac:dyDescent="0.25">
      <c r="A1229" s="3">
        <v>63</v>
      </c>
    </row>
    <row r="1230" spans="1:1" x14ac:dyDescent="0.25">
      <c r="A1230" s="3">
        <v>63</v>
      </c>
    </row>
    <row r="1231" spans="1:1" x14ac:dyDescent="0.25">
      <c r="A1231" s="3">
        <v>63</v>
      </c>
    </row>
    <row r="1232" spans="1:1" x14ac:dyDescent="0.25">
      <c r="A1232" s="3">
        <v>63</v>
      </c>
    </row>
    <row r="1233" spans="1:1" x14ac:dyDescent="0.25">
      <c r="A1233" s="3">
        <v>63</v>
      </c>
    </row>
    <row r="1234" spans="1:1" x14ac:dyDescent="0.25">
      <c r="A1234" s="3">
        <v>63</v>
      </c>
    </row>
    <row r="1235" spans="1:1" x14ac:dyDescent="0.25">
      <c r="A1235" s="3">
        <v>63</v>
      </c>
    </row>
    <row r="1236" spans="1:1" x14ac:dyDescent="0.25">
      <c r="A1236" s="3">
        <v>63</v>
      </c>
    </row>
    <row r="1237" spans="1:1" x14ac:dyDescent="0.25">
      <c r="A1237" s="3">
        <v>63</v>
      </c>
    </row>
    <row r="1238" spans="1:1" x14ac:dyDescent="0.25">
      <c r="A1238" s="3">
        <v>63</v>
      </c>
    </row>
    <row r="1239" spans="1:1" x14ac:dyDescent="0.25">
      <c r="A1239" s="3">
        <v>63</v>
      </c>
    </row>
    <row r="1240" spans="1:1" x14ac:dyDescent="0.25">
      <c r="A1240" s="3">
        <v>63</v>
      </c>
    </row>
    <row r="1241" spans="1:1" x14ac:dyDescent="0.25">
      <c r="A1241" s="3">
        <v>63</v>
      </c>
    </row>
    <row r="1242" spans="1:1" x14ac:dyDescent="0.25">
      <c r="A1242" s="3">
        <v>63</v>
      </c>
    </row>
    <row r="1243" spans="1:1" x14ac:dyDescent="0.25">
      <c r="A1243" s="3">
        <v>63</v>
      </c>
    </row>
    <row r="1244" spans="1:1" x14ac:dyDescent="0.25">
      <c r="A1244" s="3">
        <v>63</v>
      </c>
    </row>
    <row r="1245" spans="1:1" x14ac:dyDescent="0.25">
      <c r="A1245" s="3">
        <v>63</v>
      </c>
    </row>
    <row r="1246" spans="1:1" x14ac:dyDescent="0.25">
      <c r="A1246" s="3">
        <v>63</v>
      </c>
    </row>
    <row r="1247" spans="1:1" x14ac:dyDescent="0.25">
      <c r="A1247" s="3">
        <v>63</v>
      </c>
    </row>
    <row r="1248" spans="1:1" x14ac:dyDescent="0.25">
      <c r="A1248" s="3">
        <v>63</v>
      </c>
    </row>
    <row r="1249" spans="1:1" x14ac:dyDescent="0.25">
      <c r="A1249" s="3">
        <v>63</v>
      </c>
    </row>
    <row r="1250" spans="1:1" x14ac:dyDescent="0.25">
      <c r="A1250" s="3">
        <v>63</v>
      </c>
    </row>
    <row r="1251" spans="1:1" x14ac:dyDescent="0.25">
      <c r="A1251" s="3">
        <v>63</v>
      </c>
    </row>
    <row r="1252" spans="1:1" x14ac:dyDescent="0.25">
      <c r="A1252" s="3">
        <v>63</v>
      </c>
    </row>
    <row r="1253" spans="1:1" x14ac:dyDescent="0.25">
      <c r="A1253" s="3">
        <v>63</v>
      </c>
    </row>
    <row r="1254" spans="1:1" x14ac:dyDescent="0.25">
      <c r="A1254" s="3">
        <v>63</v>
      </c>
    </row>
    <row r="1255" spans="1:1" x14ac:dyDescent="0.25">
      <c r="A1255" s="3">
        <v>63</v>
      </c>
    </row>
    <row r="1256" spans="1:1" x14ac:dyDescent="0.25">
      <c r="A1256" s="3">
        <v>63</v>
      </c>
    </row>
    <row r="1257" spans="1:1" x14ac:dyDescent="0.25">
      <c r="A1257" s="3">
        <v>62</v>
      </c>
    </row>
    <row r="1258" spans="1:1" x14ac:dyDescent="0.25">
      <c r="A1258" s="3">
        <v>62</v>
      </c>
    </row>
    <row r="1259" spans="1:1" x14ac:dyDescent="0.25">
      <c r="A1259" s="3">
        <v>62</v>
      </c>
    </row>
    <row r="1260" spans="1:1" x14ac:dyDescent="0.25">
      <c r="A1260" s="3">
        <v>62</v>
      </c>
    </row>
    <row r="1261" spans="1:1" x14ac:dyDescent="0.25">
      <c r="A1261" s="3">
        <v>62</v>
      </c>
    </row>
    <row r="1262" spans="1:1" x14ac:dyDescent="0.25">
      <c r="A1262" s="3">
        <v>62</v>
      </c>
    </row>
    <row r="1263" spans="1:1" x14ac:dyDescent="0.25">
      <c r="A1263" s="3">
        <v>62</v>
      </c>
    </row>
    <row r="1264" spans="1:1" x14ac:dyDescent="0.25">
      <c r="A1264" s="3">
        <v>62</v>
      </c>
    </row>
    <row r="1265" spans="1:1" x14ac:dyDescent="0.25">
      <c r="A1265" s="3">
        <v>62</v>
      </c>
    </row>
    <row r="1266" spans="1:1" x14ac:dyDescent="0.25">
      <c r="A1266" s="3">
        <v>62</v>
      </c>
    </row>
    <row r="1267" spans="1:1" x14ac:dyDescent="0.25">
      <c r="A1267" s="3">
        <v>62</v>
      </c>
    </row>
    <row r="1268" spans="1:1" x14ac:dyDescent="0.25">
      <c r="A1268" s="3">
        <v>62</v>
      </c>
    </row>
    <row r="1269" spans="1:1" x14ac:dyDescent="0.25">
      <c r="A1269" s="3">
        <v>62</v>
      </c>
    </row>
    <row r="1270" spans="1:1" x14ac:dyDescent="0.25">
      <c r="A1270" s="3">
        <v>62</v>
      </c>
    </row>
    <row r="1271" spans="1:1" x14ac:dyDescent="0.25">
      <c r="A1271" s="3">
        <v>62</v>
      </c>
    </row>
    <row r="1272" spans="1:1" x14ac:dyDescent="0.25">
      <c r="A1272" s="3">
        <v>62</v>
      </c>
    </row>
    <row r="1273" spans="1:1" x14ac:dyDescent="0.25">
      <c r="A1273" s="3">
        <v>62</v>
      </c>
    </row>
    <row r="1274" spans="1:1" x14ac:dyDescent="0.25">
      <c r="A1274" s="3">
        <v>62</v>
      </c>
    </row>
    <row r="1275" spans="1:1" x14ac:dyDescent="0.25">
      <c r="A1275" s="3">
        <v>62</v>
      </c>
    </row>
    <row r="1276" spans="1:1" x14ac:dyDescent="0.25">
      <c r="A1276" s="3">
        <v>62</v>
      </c>
    </row>
    <row r="1277" spans="1:1" x14ac:dyDescent="0.25">
      <c r="A1277" s="3">
        <v>62</v>
      </c>
    </row>
    <row r="1278" spans="1:1" x14ac:dyDescent="0.25">
      <c r="A1278" s="3">
        <v>62</v>
      </c>
    </row>
    <row r="1279" spans="1:1" x14ac:dyDescent="0.25">
      <c r="A1279" s="3">
        <v>62</v>
      </c>
    </row>
    <row r="1280" spans="1:1" x14ac:dyDescent="0.25">
      <c r="A1280" s="3">
        <v>62</v>
      </c>
    </row>
    <row r="1281" spans="1:1" x14ac:dyDescent="0.25">
      <c r="A1281" s="3">
        <v>62</v>
      </c>
    </row>
    <row r="1282" spans="1:1" x14ac:dyDescent="0.25">
      <c r="A1282" s="3">
        <v>62</v>
      </c>
    </row>
    <row r="1283" spans="1:1" x14ac:dyDescent="0.25">
      <c r="A1283" s="3">
        <v>62</v>
      </c>
    </row>
    <row r="1284" spans="1:1" x14ac:dyDescent="0.25">
      <c r="A1284" s="3">
        <v>62</v>
      </c>
    </row>
    <row r="1285" spans="1:1" x14ac:dyDescent="0.25">
      <c r="A1285" s="3">
        <v>62</v>
      </c>
    </row>
    <row r="1286" spans="1:1" x14ac:dyDescent="0.25">
      <c r="A1286" s="3">
        <v>62</v>
      </c>
    </row>
    <row r="1287" spans="1:1" x14ac:dyDescent="0.25">
      <c r="A1287" s="3">
        <v>62</v>
      </c>
    </row>
    <row r="1288" spans="1:1" x14ac:dyDescent="0.25">
      <c r="A1288" s="3">
        <v>62</v>
      </c>
    </row>
    <row r="1289" spans="1:1" x14ac:dyDescent="0.25">
      <c r="A1289" s="3">
        <v>62</v>
      </c>
    </row>
    <row r="1290" spans="1:1" x14ac:dyDescent="0.25">
      <c r="A1290" s="3">
        <v>62</v>
      </c>
    </row>
    <row r="1291" spans="1:1" x14ac:dyDescent="0.25">
      <c r="A1291" s="3">
        <v>62</v>
      </c>
    </row>
    <row r="1292" spans="1:1" x14ac:dyDescent="0.25">
      <c r="A1292" s="3">
        <v>62</v>
      </c>
    </row>
    <row r="1293" spans="1:1" x14ac:dyDescent="0.25">
      <c r="A1293" s="3">
        <v>62</v>
      </c>
    </row>
    <row r="1294" spans="1:1" x14ac:dyDescent="0.25">
      <c r="A1294" s="3">
        <v>62</v>
      </c>
    </row>
    <row r="1295" spans="1:1" x14ac:dyDescent="0.25">
      <c r="A1295" s="3">
        <v>62</v>
      </c>
    </row>
    <row r="1296" spans="1:1" x14ac:dyDescent="0.25">
      <c r="A1296" s="3">
        <v>62</v>
      </c>
    </row>
    <row r="1297" spans="1:1" x14ac:dyDescent="0.25">
      <c r="A1297" s="3">
        <v>61</v>
      </c>
    </row>
    <row r="1298" spans="1:1" x14ac:dyDescent="0.25">
      <c r="A1298" s="3">
        <v>61</v>
      </c>
    </row>
    <row r="1299" spans="1:1" x14ac:dyDescent="0.25">
      <c r="A1299" s="3">
        <v>61</v>
      </c>
    </row>
    <row r="1300" spans="1:1" x14ac:dyDescent="0.25">
      <c r="A1300" s="3">
        <v>61</v>
      </c>
    </row>
    <row r="1301" spans="1:1" x14ac:dyDescent="0.25">
      <c r="A1301" s="3">
        <v>61</v>
      </c>
    </row>
    <row r="1302" spans="1:1" x14ac:dyDescent="0.25">
      <c r="A1302" s="3">
        <v>61</v>
      </c>
    </row>
    <row r="1303" spans="1:1" x14ac:dyDescent="0.25">
      <c r="A1303" s="3">
        <v>61</v>
      </c>
    </row>
    <row r="1304" spans="1:1" x14ac:dyDescent="0.25">
      <c r="A1304" s="3">
        <v>61</v>
      </c>
    </row>
    <row r="1305" spans="1:1" x14ac:dyDescent="0.25">
      <c r="A1305" s="3">
        <v>61</v>
      </c>
    </row>
    <row r="1306" spans="1:1" x14ac:dyDescent="0.25">
      <c r="A1306" s="3">
        <v>61</v>
      </c>
    </row>
    <row r="1307" spans="1:1" x14ac:dyDescent="0.25">
      <c r="A1307" s="3">
        <v>61</v>
      </c>
    </row>
    <row r="1308" spans="1:1" x14ac:dyDescent="0.25">
      <c r="A1308" s="3">
        <v>61</v>
      </c>
    </row>
    <row r="1309" spans="1:1" x14ac:dyDescent="0.25">
      <c r="A1309" s="3">
        <v>61</v>
      </c>
    </row>
    <row r="1310" spans="1:1" x14ac:dyDescent="0.25">
      <c r="A1310" s="3">
        <v>61</v>
      </c>
    </row>
    <row r="1311" spans="1:1" x14ac:dyDescent="0.25">
      <c r="A1311" s="3">
        <v>61</v>
      </c>
    </row>
    <row r="1312" spans="1:1" x14ac:dyDescent="0.25">
      <c r="A1312" s="3">
        <v>61</v>
      </c>
    </row>
    <row r="1313" spans="1:1" x14ac:dyDescent="0.25">
      <c r="A1313" s="3">
        <v>61</v>
      </c>
    </row>
    <row r="1314" spans="1:1" x14ac:dyDescent="0.25">
      <c r="A1314" s="3">
        <v>61</v>
      </c>
    </row>
    <row r="1315" spans="1:1" x14ac:dyDescent="0.25">
      <c r="A1315" s="3">
        <v>61</v>
      </c>
    </row>
    <row r="1316" spans="1:1" x14ac:dyDescent="0.25">
      <c r="A1316" s="3">
        <v>61</v>
      </c>
    </row>
    <row r="1317" spans="1:1" x14ac:dyDescent="0.25">
      <c r="A1317" s="3">
        <v>61</v>
      </c>
    </row>
    <row r="1318" spans="1:1" x14ac:dyDescent="0.25">
      <c r="A1318" s="3">
        <v>61</v>
      </c>
    </row>
    <row r="1319" spans="1:1" x14ac:dyDescent="0.25">
      <c r="A1319" s="3">
        <v>61</v>
      </c>
    </row>
    <row r="1320" spans="1:1" x14ac:dyDescent="0.25">
      <c r="A1320" s="3">
        <v>61</v>
      </c>
    </row>
    <row r="1321" spans="1:1" x14ac:dyDescent="0.25">
      <c r="A1321" s="3">
        <v>61</v>
      </c>
    </row>
    <row r="1322" spans="1:1" x14ac:dyDescent="0.25">
      <c r="A1322" s="3">
        <v>61</v>
      </c>
    </row>
    <row r="1323" spans="1:1" x14ac:dyDescent="0.25">
      <c r="A1323" s="3">
        <v>61</v>
      </c>
    </row>
    <row r="1324" spans="1:1" x14ac:dyDescent="0.25">
      <c r="A1324" s="3">
        <v>61</v>
      </c>
    </row>
    <row r="1325" spans="1:1" x14ac:dyDescent="0.25">
      <c r="A1325" s="3">
        <v>61</v>
      </c>
    </row>
    <row r="1326" spans="1:1" x14ac:dyDescent="0.25">
      <c r="A1326" s="3">
        <v>61</v>
      </c>
    </row>
    <row r="1327" spans="1:1" x14ac:dyDescent="0.25">
      <c r="A1327" s="3">
        <v>60</v>
      </c>
    </row>
    <row r="1328" spans="1:1" x14ac:dyDescent="0.25">
      <c r="A1328" s="3">
        <v>60</v>
      </c>
    </row>
    <row r="1329" spans="1:1" x14ac:dyDescent="0.25">
      <c r="A1329" s="3">
        <v>60</v>
      </c>
    </row>
    <row r="1330" spans="1:1" x14ac:dyDescent="0.25">
      <c r="A1330" s="3">
        <v>60</v>
      </c>
    </row>
    <row r="1331" spans="1:1" x14ac:dyDescent="0.25">
      <c r="A1331" s="3">
        <v>60</v>
      </c>
    </row>
    <row r="1332" spans="1:1" x14ac:dyDescent="0.25">
      <c r="A1332" s="3">
        <v>60</v>
      </c>
    </row>
    <row r="1333" spans="1:1" x14ac:dyDescent="0.25">
      <c r="A1333" s="3">
        <v>60</v>
      </c>
    </row>
    <row r="1334" spans="1:1" x14ac:dyDescent="0.25">
      <c r="A1334" s="3">
        <v>60</v>
      </c>
    </row>
    <row r="1335" spans="1:1" x14ac:dyDescent="0.25">
      <c r="A1335" s="3">
        <v>60</v>
      </c>
    </row>
    <row r="1336" spans="1:1" x14ac:dyDescent="0.25">
      <c r="A1336" s="3">
        <v>60</v>
      </c>
    </row>
    <row r="1337" spans="1:1" x14ac:dyDescent="0.25">
      <c r="A1337" s="3">
        <v>60</v>
      </c>
    </row>
    <row r="1338" spans="1:1" x14ac:dyDescent="0.25">
      <c r="A1338" s="3">
        <v>60</v>
      </c>
    </row>
    <row r="1339" spans="1:1" x14ac:dyDescent="0.25">
      <c r="A1339" s="3">
        <v>60</v>
      </c>
    </row>
    <row r="1340" spans="1:1" x14ac:dyDescent="0.25">
      <c r="A1340" s="3">
        <v>60</v>
      </c>
    </row>
    <row r="1341" spans="1:1" x14ac:dyDescent="0.25">
      <c r="A1341" s="3">
        <v>60</v>
      </c>
    </row>
    <row r="1342" spans="1:1" x14ac:dyDescent="0.25">
      <c r="A1342" s="3">
        <v>60</v>
      </c>
    </row>
    <row r="1343" spans="1:1" x14ac:dyDescent="0.25">
      <c r="A1343" s="3">
        <v>60</v>
      </c>
    </row>
    <row r="1344" spans="1:1" x14ac:dyDescent="0.25">
      <c r="A1344" s="3">
        <v>60</v>
      </c>
    </row>
    <row r="1345" spans="1:1" x14ac:dyDescent="0.25">
      <c r="A1345" s="3">
        <v>60</v>
      </c>
    </row>
    <row r="1346" spans="1:1" x14ac:dyDescent="0.25">
      <c r="A1346" s="3">
        <v>60</v>
      </c>
    </row>
    <row r="1347" spans="1:1" x14ac:dyDescent="0.25">
      <c r="A1347" s="3">
        <v>60</v>
      </c>
    </row>
    <row r="1348" spans="1:1" x14ac:dyDescent="0.25">
      <c r="A1348" s="3">
        <v>60</v>
      </c>
    </row>
    <row r="1349" spans="1:1" x14ac:dyDescent="0.25">
      <c r="A1349" s="3">
        <v>60</v>
      </c>
    </row>
    <row r="1350" spans="1:1" x14ac:dyDescent="0.25">
      <c r="A1350" s="3">
        <v>60</v>
      </c>
    </row>
    <row r="1351" spans="1:1" x14ac:dyDescent="0.25">
      <c r="A1351" s="3">
        <v>60</v>
      </c>
    </row>
    <row r="1352" spans="1:1" x14ac:dyDescent="0.25">
      <c r="A1352" s="3">
        <v>60</v>
      </c>
    </row>
    <row r="1353" spans="1:1" x14ac:dyDescent="0.25">
      <c r="A1353" s="3">
        <v>60</v>
      </c>
    </row>
    <row r="1354" spans="1:1" x14ac:dyDescent="0.25">
      <c r="A1354" s="3">
        <v>59</v>
      </c>
    </row>
    <row r="1355" spans="1:1" x14ac:dyDescent="0.25">
      <c r="A1355" s="3">
        <v>59</v>
      </c>
    </row>
    <row r="1356" spans="1:1" x14ac:dyDescent="0.25">
      <c r="A1356" s="3">
        <v>59</v>
      </c>
    </row>
    <row r="1357" spans="1:1" x14ac:dyDescent="0.25">
      <c r="A1357" s="3">
        <v>59</v>
      </c>
    </row>
    <row r="1358" spans="1:1" x14ac:dyDescent="0.25">
      <c r="A1358" s="3">
        <v>59</v>
      </c>
    </row>
    <row r="1359" spans="1:1" x14ac:dyDescent="0.25">
      <c r="A1359" s="3">
        <v>59</v>
      </c>
    </row>
    <row r="1360" spans="1:1" x14ac:dyDescent="0.25">
      <c r="A1360" s="3">
        <v>59</v>
      </c>
    </row>
    <row r="1361" spans="1:1" x14ac:dyDescent="0.25">
      <c r="A1361" s="3">
        <v>59</v>
      </c>
    </row>
    <row r="1362" spans="1:1" x14ac:dyDescent="0.25">
      <c r="A1362" s="3">
        <v>59</v>
      </c>
    </row>
    <row r="1363" spans="1:1" x14ac:dyDescent="0.25">
      <c r="A1363" s="3">
        <v>59</v>
      </c>
    </row>
    <row r="1364" spans="1:1" x14ac:dyDescent="0.25">
      <c r="A1364" s="3">
        <v>59</v>
      </c>
    </row>
    <row r="1365" spans="1:1" x14ac:dyDescent="0.25">
      <c r="A1365" s="3">
        <v>59</v>
      </c>
    </row>
    <row r="1366" spans="1:1" x14ac:dyDescent="0.25">
      <c r="A1366" s="3">
        <v>59</v>
      </c>
    </row>
    <row r="1367" spans="1:1" x14ac:dyDescent="0.25">
      <c r="A1367" s="3">
        <v>59</v>
      </c>
    </row>
    <row r="1368" spans="1:1" x14ac:dyDescent="0.25">
      <c r="A1368" s="3">
        <v>59</v>
      </c>
    </row>
    <row r="1369" spans="1:1" x14ac:dyDescent="0.25">
      <c r="A1369" s="3">
        <v>59</v>
      </c>
    </row>
    <row r="1370" spans="1:1" x14ac:dyDescent="0.25">
      <c r="A1370" s="3">
        <v>59</v>
      </c>
    </row>
    <row r="1371" spans="1:1" x14ac:dyDescent="0.25">
      <c r="A1371" s="3">
        <v>59</v>
      </c>
    </row>
    <row r="1372" spans="1:1" x14ac:dyDescent="0.25">
      <c r="A1372" s="3">
        <v>59</v>
      </c>
    </row>
    <row r="1373" spans="1:1" x14ac:dyDescent="0.25">
      <c r="A1373" s="3">
        <v>59</v>
      </c>
    </row>
    <row r="1374" spans="1:1" x14ac:dyDescent="0.25">
      <c r="A1374" s="3">
        <v>59</v>
      </c>
    </row>
    <row r="1375" spans="1:1" x14ac:dyDescent="0.25">
      <c r="A1375" s="3">
        <v>59</v>
      </c>
    </row>
    <row r="1376" spans="1:1" x14ac:dyDescent="0.25">
      <c r="A1376" s="3">
        <v>59</v>
      </c>
    </row>
    <row r="1377" spans="1:1" x14ac:dyDescent="0.25">
      <c r="A1377" s="3">
        <v>59</v>
      </c>
    </row>
    <row r="1378" spans="1:1" x14ac:dyDescent="0.25">
      <c r="A1378" s="3">
        <v>59</v>
      </c>
    </row>
    <row r="1379" spans="1:1" x14ac:dyDescent="0.25">
      <c r="A1379" s="3">
        <v>59</v>
      </c>
    </row>
    <row r="1380" spans="1:1" x14ac:dyDescent="0.25">
      <c r="A1380" s="3">
        <v>59</v>
      </c>
    </row>
    <row r="1381" spans="1:1" x14ac:dyDescent="0.25">
      <c r="A1381" s="3">
        <v>59</v>
      </c>
    </row>
    <row r="1382" spans="1:1" x14ac:dyDescent="0.25">
      <c r="A1382" s="3">
        <v>59</v>
      </c>
    </row>
    <row r="1383" spans="1:1" x14ac:dyDescent="0.25">
      <c r="A1383" s="3">
        <v>59</v>
      </c>
    </row>
    <row r="1384" spans="1:1" x14ac:dyDescent="0.25">
      <c r="A1384" s="3">
        <v>59</v>
      </c>
    </row>
    <row r="1385" spans="1:1" x14ac:dyDescent="0.25">
      <c r="A1385" s="3">
        <v>59</v>
      </c>
    </row>
    <row r="1386" spans="1:1" x14ac:dyDescent="0.25">
      <c r="A1386" s="3">
        <v>59</v>
      </c>
    </row>
    <row r="1387" spans="1:1" x14ac:dyDescent="0.25">
      <c r="A1387" s="3">
        <v>59</v>
      </c>
    </row>
    <row r="1388" spans="1:1" x14ac:dyDescent="0.25">
      <c r="A1388" s="3">
        <v>59</v>
      </c>
    </row>
    <row r="1389" spans="1:1" x14ac:dyDescent="0.25">
      <c r="A1389" s="3">
        <v>58</v>
      </c>
    </row>
    <row r="1390" spans="1:1" x14ac:dyDescent="0.25">
      <c r="A1390" s="3">
        <v>58</v>
      </c>
    </row>
    <row r="1391" spans="1:1" x14ac:dyDescent="0.25">
      <c r="A1391" s="3">
        <v>58</v>
      </c>
    </row>
    <row r="1392" spans="1:1" x14ac:dyDescent="0.25">
      <c r="A1392" s="3">
        <v>58</v>
      </c>
    </row>
    <row r="1393" spans="1:1" x14ac:dyDescent="0.25">
      <c r="A1393" s="3">
        <v>58</v>
      </c>
    </row>
    <row r="1394" spans="1:1" x14ac:dyDescent="0.25">
      <c r="A1394" s="3">
        <v>58</v>
      </c>
    </row>
    <row r="1395" spans="1:1" x14ac:dyDescent="0.25">
      <c r="A1395" s="3">
        <v>58</v>
      </c>
    </row>
    <row r="1396" spans="1:1" x14ac:dyDescent="0.25">
      <c r="A1396" s="3">
        <v>58</v>
      </c>
    </row>
    <row r="1397" spans="1:1" x14ac:dyDescent="0.25">
      <c r="A1397" s="3">
        <v>58</v>
      </c>
    </row>
    <row r="1398" spans="1:1" x14ac:dyDescent="0.25">
      <c r="A1398" s="3">
        <v>58</v>
      </c>
    </row>
    <row r="1399" spans="1:1" x14ac:dyDescent="0.25">
      <c r="A1399" s="3">
        <v>58</v>
      </c>
    </row>
    <row r="1400" spans="1:1" x14ac:dyDescent="0.25">
      <c r="A1400" s="3">
        <v>58</v>
      </c>
    </row>
    <row r="1401" spans="1:1" x14ac:dyDescent="0.25">
      <c r="A1401" s="3">
        <v>58</v>
      </c>
    </row>
    <row r="1402" spans="1:1" x14ac:dyDescent="0.25">
      <c r="A1402" s="3">
        <v>58</v>
      </c>
    </row>
    <row r="1403" spans="1:1" x14ac:dyDescent="0.25">
      <c r="A1403" s="3">
        <v>58</v>
      </c>
    </row>
    <row r="1404" spans="1:1" x14ac:dyDescent="0.25">
      <c r="A1404" s="3">
        <v>58</v>
      </c>
    </row>
    <row r="1405" spans="1:1" x14ac:dyDescent="0.25">
      <c r="A1405" s="3">
        <v>58</v>
      </c>
    </row>
    <row r="1406" spans="1:1" x14ac:dyDescent="0.25">
      <c r="A1406" s="3">
        <v>58</v>
      </c>
    </row>
    <row r="1407" spans="1:1" x14ac:dyDescent="0.25">
      <c r="A1407" s="3">
        <v>58</v>
      </c>
    </row>
    <row r="1408" spans="1:1" x14ac:dyDescent="0.25">
      <c r="A1408" s="3">
        <v>58</v>
      </c>
    </row>
    <row r="1409" spans="1:1" x14ac:dyDescent="0.25">
      <c r="A1409" s="3">
        <v>58</v>
      </c>
    </row>
    <row r="1410" spans="1:1" x14ac:dyDescent="0.25">
      <c r="A1410" s="3">
        <v>58</v>
      </c>
    </row>
    <row r="1411" spans="1:1" x14ac:dyDescent="0.25">
      <c r="A1411" s="3">
        <v>58</v>
      </c>
    </row>
    <row r="1412" spans="1:1" x14ac:dyDescent="0.25">
      <c r="A1412" s="3">
        <v>58</v>
      </c>
    </row>
    <row r="1413" spans="1:1" x14ac:dyDescent="0.25">
      <c r="A1413" s="3">
        <v>57</v>
      </c>
    </row>
    <row r="1414" spans="1:1" x14ac:dyDescent="0.25">
      <c r="A1414" s="3">
        <v>57</v>
      </c>
    </row>
    <row r="1415" spans="1:1" x14ac:dyDescent="0.25">
      <c r="A1415" s="3">
        <v>57</v>
      </c>
    </row>
    <row r="1416" spans="1:1" x14ac:dyDescent="0.25">
      <c r="A1416" s="3">
        <v>57</v>
      </c>
    </row>
    <row r="1417" spans="1:1" x14ac:dyDescent="0.25">
      <c r="A1417" s="3">
        <v>57</v>
      </c>
    </row>
    <row r="1418" spans="1:1" x14ac:dyDescent="0.25">
      <c r="A1418" s="3">
        <v>57</v>
      </c>
    </row>
    <row r="1419" spans="1:1" x14ac:dyDescent="0.25">
      <c r="A1419" s="3">
        <v>57</v>
      </c>
    </row>
    <row r="1420" spans="1:1" x14ac:dyDescent="0.25">
      <c r="A1420" s="3">
        <v>57</v>
      </c>
    </row>
    <row r="1421" spans="1:1" x14ac:dyDescent="0.25">
      <c r="A1421" s="3">
        <v>57</v>
      </c>
    </row>
    <row r="1422" spans="1:1" x14ac:dyDescent="0.25">
      <c r="A1422" s="3">
        <v>57</v>
      </c>
    </row>
    <row r="1423" spans="1:1" x14ac:dyDescent="0.25">
      <c r="A1423" s="3">
        <v>57</v>
      </c>
    </row>
    <row r="1424" spans="1:1" x14ac:dyDescent="0.25">
      <c r="A1424" s="3">
        <v>57</v>
      </c>
    </row>
    <row r="1425" spans="1:1" x14ac:dyDescent="0.25">
      <c r="A1425" s="3">
        <v>57</v>
      </c>
    </row>
    <row r="1426" spans="1:1" x14ac:dyDescent="0.25">
      <c r="A1426" s="3">
        <v>57</v>
      </c>
    </row>
    <row r="1427" spans="1:1" x14ac:dyDescent="0.25">
      <c r="A1427" s="3">
        <v>57</v>
      </c>
    </row>
    <row r="1428" spans="1:1" x14ac:dyDescent="0.25">
      <c r="A1428" s="3">
        <v>57</v>
      </c>
    </row>
    <row r="1429" spans="1:1" x14ac:dyDescent="0.25">
      <c r="A1429" s="3">
        <v>57</v>
      </c>
    </row>
    <row r="1430" spans="1:1" x14ac:dyDescent="0.25">
      <c r="A1430" s="3">
        <v>57</v>
      </c>
    </row>
    <row r="1431" spans="1:1" x14ac:dyDescent="0.25">
      <c r="A1431" s="3">
        <v>57</v>
      </c>
    </row>
    <row r="1432" spans="1:1" x14ac:dyDescent="0.25">
      <c r="A1432" s="3">
        <v>57</v>
      </c>
    </row>
    <row r="1433" spans="1:1" x14ac:dyDescent="0.25">
      <c r="A1433" s="3">
        <v>57</v>
      </c>
    </row>
    <row r="1434" spans="1:1" x14ac:dyDescent="0.25">
      <c r="A1434" s="3">
        <v>57</v>
      </c>
    </row>
    <row r="1435" spans="1:1" x14ac:dyDescent="0.25">
      <c r="A1435" s="3">
        <v>57</v>
      </c>
    </row>
    <row r="1436" spans="1:1" x14ac:dyDescent="0.25">
      <c r="A1436" s="3">
        <v>56</v>
      </c>
    </row>
    <row r="1437" spans="1:1" x14ac:dyDescent="0.25">
      <c r="A1437" s="3">
        <v>56</v>
      </c>
    </row>
    <row r="1438" spans="1:1" x14ac:dyDescent="0.25">
      <c r="A1438" s="3">
        <v>56</v>
      </c>
    </row>
    <row r="1439" spans="1:1" x14ac:dyDescent="0.25">
      <c r="A1439" s="3">
        <v>56</v>
      </c>
    </row>
    <row r="1440" spans="1:1" x14ac:dyDescent="0.25">
      <c r="A1440" s="3">
        <v>56</v>
      </c>
    </row>
    <row r="1441" spans="1:1" x14ac:dyDescent="0.25">
      <c r="A1441" s="3">
        <v>56</v>
      </c>
    </row>
    <row r="1442" spans="1:1" x14ac:dyDescent="0.25">
      <c r="A1442" s="3">
        <v>56</v>
      </c>
    </row>
    <row r="1443" spans="1:1" x14ac:dyDescent="0.25">
      <c r="A1443" s="3">
        <v>56</v>
      </c>
    </row>
    <row r="1444" spans="1:1" x14ac:dyDescent="0.25">
      <c r="A1444" s="3">
        <v>56</v>
      </c>
    </row>
    <row r="1445" spans="1:1" x14ac:dyDescent="0.25">
      <c r="A1445" s="3">
        <v>56</v>
      </c>
    </row>
    <row r="1446" spans="1:1" x14ac:dyDescent="0.25">
      <c r="A1446" s="3">
        <v>56</v>
      </c>
    </row>
    <row r="1447" spans="1:1" x14ac:dyDescent="0.25">
      <c r="A1447" s="3">
        <v>56</v>
      </c>
    </row>
    <row r="1448" spans="1:1" x14ac:dyDescent="0.25">
      <c r="A1448" s="3">
        <v>56</v>
      </c>
    </row>
    <row r="1449" spans="1:1" x14ac:dyDescent="0.25">
      <c r="A1449" s="3">
        <v>56</v>
      </c>
    </row>
    <row r="1450" spans="1:1" x14ac:dyDescent="0.25">
      <c r="A1450" s="3">
        <v>56</v>
      </c>
    </row>
    <row r="1451" spans="1:1" x14ac:dyDescent="0.25">
      <c r="A1451" s="3">
        <v>56</v>
      </c>
    </row>
    <row r="1452" spans="1:1" x14ac:dyDescent="0.25">
      <c r="A1452" s="3">
        <v>56</v>
      </c>
    </row>
    <row r="1453" spans="1:1" x14ac:dyDescent="0.25">
      <c r="A1453" s="3">
        <v>56</v>
      </c>
    </row>
    <row r="1454" spans="1:1" x14ac:dyDescent="0.25">
      <c r="A1454" s="3">
        <v>56</v>
      </c>
    </row>
    <row r="1455" spans="1:1" x14ac:dyDescent="0.25">
      <c r="A1455" s="3">
        <v>56</v>
      </c>
    </row>
    <row r="1456" spans="1:1" x14ac:dyDescent="0.25">
      <c r="A1456" s="3">
        <v>56</v>
      </c>
    </row>
    <row r="1457" spans="1:1" x14ac:dyDescent="0.25">
      <c r="A1457" s="3">
        <v>56</v>
      </c>
    </row>
    <row r="1458" spans="1:1" x14ac:dyDescent="0.25">
      <c r="A1458" s="3">
        <v>56</v>
      </c>
    </row>
    <row r="1459" spans="1:1" x14ac:dyDescent="0.25">
      <c r="A1459" s="3">
        <v>55</v>
      </c>
    </row>
    <row r="1460" spans="1:1" x14ac:dyDescent="0.25">
      <c r="A1460" s="3">
        <v>55</v>
      </c>
    </row>
    <row r="1461" spans="1:1" x14ac:dyDescent="0.25">
      <c r="A1461" s="3">
        <v>55</v>
      </c>
    </row>
    <row r="1462" spans="1:1" x14ac:dyDescent="0.25">
      <c r="A1462" s="3">
        <v>55</v>
      </c>
    </row>
    <row r="1463" spans="1:1" x14ac:dyDescent="0.25">
      <c r="A1463" s="3">
        <v>55</v>
      </c>
    </row>
    <row r="1464" spans="1:1" x14ac:dyDescent="0.25">
      <c r="A1464" s="3">
        <v>55</v>
      </c>
    </row>
    <row r="1465" spans="1:1" x14ac:dyDescent="0.25">
      <c r="A1465" s="3">
        <v>55</v>
      </c>
    </row>
    <row r="1466" spans="1:1" x14ac:dyDescent="0.25">
      <c r="A1466" s="3">
        <v>55</v>
      </c>
    </row>
    <row r="1467" spans="1:1" x14ac:dyDescent="0.25">
      <c r="A1467" s="3">
        <v>55</v>
      </c>
    </row>
    <row r="1468" spans="1:1" x14ac:dyDescent="0.25">
      <c r="A1468" s="3">
        <v>55</v>
      </c>
    </row>
    <row r="1469" spans="1:1" x14ac:dyDescent="0.25">
      <c r="A1469" s="3">
        <v>55</v>
      </c>
    </row>
    <row r="1470" spans="1:1" x14ac:dyDescent="0.25">
      <c r="A1470" s="3">
        <v>55</v>
      </c>
    </row>
    <row r="1471" spans="1:1" x14ac:dyDescent="0.25">
      <c r="A1471" s="3">
        <v>55</v>
      </c>
    </row>
    <row r="1472" spans="1:1" x14ac:dyDescent="0.25">
      <c r="A1472" s="3">
        <v>55</v>
      </c>
    </row>
    <row r="1473" spans="1:1" x14ac:dyDescent="0.25">
      <c r="A1473" s="3">
        <v>55</v>
      </c>
    </row>
    <row r="1474" spans="1:1" x14ac:dyDescent="0.25">
      <c r="A1474" s="3">
        <v>55</v>
      </c>
    </row>
    <row r="1475" spans="1:1" x14ac:dyDescent="0.25">
      <c r="A1475" s="3">
        <v>55</v>
      </c>
    </row>
    <row r="1476" spans="1:1" x14ac:dyDescent="0.25">
      <c r="A1476" s="3">
        <v>55</v>
      </c>
    </row>
    <row r="1477" spans="1:1" x14ac:dyDescent="0.25">
      <c r="A1477" s="3">
        <v>54</v>
      </c>
    </row>
    <row r="1478" spans="1:1" x14ac:dyDescent="0.25">
      <c r="A1478" s="3">
        <v>54</v>
      </c>
    </row>
    <row r="1479" spans="1:1" x14ac:dyDescent="0.25">
      <c r="A1479" s="3">
        <v>54</v>
      </c>
    </row>
    <row r="1480" spans="1:1" x14ac:dyDescent="0.25">
      <c r="A1480" s="3">
        <v>54</v>
      </c>
    </row>
    <row r="1481" spans="1:1" x14ac:dyDescent="0.25">
      <c r="A1481" s="3">
        <v>54</v>
      </c>
    </row>
    <row r="1482" spans="1:1" x14ac:dyDescent="0.25">
      <c r="A1482" s="3">
        <v>54</v>
      </c>
    </row>
    <row r="1483" spans="1:1" x14ac:dyDescent="0.25">
      <c r="A1483" s="3">
        <v>54</v>
      </c>
    </row>
    <row r="1484" spans="1:1" x14ac:dyDescent="0.25">
      <c r="A1484" s="3">
        <v>54</v>
      </c>
    </row>
    <row r="1485" spans="1:1" x14ac:dyDescent="0.25">
      <c r="A1485" s="3">
        <v>54</v>
      </c>
    </row>
    <row r="1486" spans="1:1" x14ac:dyDescent="0.25">
      <c r="A1486" s="3">
        <v>54</v>
      </c>
    </row>
    <row r="1487" spans="1:1" x14ac:dyDescent="0.25">
      <c r="A1487" s="3">
        <v>54</v>
      </c>
    </row>
    <row r="1488" spans="1:1" x14ac:dyDescent="0.25">
      <c r="A1488" s="3">
        <v>54</v>
      </c>
    </row>
    <row r="1489" spans="1:1" x14ac:dyDescent="0.25">
      <c r="A1489" s="3">
        <v>54</v>
      </c>
    </row>
    <row r="1490" spans="1:1" x14ac:dyDescent="0.25">
      <c r="A1490" s="3">
        <v>54</v>
      </c>
    </row>
    <row r="1491" spans="1:1" x14ac:dyDescent="0.25">
      <c r="A1491" s="3">
        <v>54</v>
      </c>
    </row>
    <row r="1492" spans="1:1" x14ac:dyDescent="0.25">
      <c r="A1492" s="3">
        <v>54</v>
      </c>
    </row>
    <row r="1493" spans="1:1" x14ac:dyDescent="0.25">
      <c r="A1493" s="3">
        <v>54</v>
      </c>
    </row>
    <row r="1494" spans="1:1" x14ac:dyDescent="0.25">
      <c r="A1494" s="3">
        <v>54</v>
      </c>
    </row>
    <row r="1495" spans="1:1" x14ac:dyDescent="0.25">
      <c r="A1495" s="3">
        <v>54</v>
      </c>
    </row>
    <row r="1496" spans="1:1" x14ac:dyDescent="0.25">
      <c r="A1496" s="3">
        <v>54</v>
      </c>
    </row>
    <row r="1497" spans="1:1" x14ac:dyDescent="0.25">
      <c r="A1497" s="3">
        <v>54</v>
      </c>
    </row>
    <row r="1498" spans="1:1" x14ac:dyDescent="0.25">
      <c r="A1498" s="3">
        <v>54</v>
      </c>
    </row>
    <row r="1499" spans="1:1" x14ac:dyDescent="0.25">
      <c r="A1499" s="3">
        <v>54</v>
      </c>
    </row>
    <row r="1500" spans="1:1" x14ac:dyDescent="0.25">
      <c r="A1500" s="3">
        <v>54</v>
      </c>
    </row>
    <row r="1501" spans="1:1" x14ac:dyDescent="0.25">
      <c r="A1501" s="3">
        <v>54</v>
      </c>
    </row>
    <row r="1502" spans="1:1" x14ac:dyDescent="0.25">
      <c r="A1502" s="3">
        <v>54</v>
      </c>
    </row>
    <row r="1503" spans="1:1" x14ac:dyDescent="0.25">
      <c r="A1503" s="3">
        <v>53</v>
      </c>
    </row>
    <row r="1504" spans="1:1" x14ac:dyDescent="0.25">
      <c r="A1504" s="3">
        <v>53</v>
      </c>
    </row>
    <row r="1505" spans="1:1" x14ac:dyDescent="0.25">
      <c r="A1505" s="3">
        <v>53</v>
      </c>
    </row>
    <row r="1506" spans="1:1" x14ac:dyDescent="0.25">
      <c r="A1506" s="3">
        <v>53</v>
      </c>
    </row>
    <row r="1507" spans="1:1" x14ac:dyDescent="0.25">
      <c r="A1507" s="3">
        <v>53</v>
      </c>
    </row>
    <row r="1508" spans="1:1" x14ac:dyDescent="0.25">
      <c r="A1508" s="3">
        <v>53</v>
      </c>
    </row>
    <row r="1509" spans="1:1" x14ac:dyDescent="0.25">
      <c r="A1509" s="3">
        <v>53</v>
      </c>
    </row>
    <row r="1510" spans="1:1" x14ac:dyDescent="0.25">
      <c r="A1510" s="3">
        <v>53</v>
      </c>
    </row>
    <row r="1511" spans="1:1" x14ac:dyDescent="0.25">
      <c r="A1511" s="3">
        <v>53</v>
      </c>
    </row>
    <row r="1512" spans="1:1" x14ac:dyDescent="0.25">
      <c r="A1512" s="3">
        <v>53</v>
      </c>
    </row>
    <row r="1513" spans="1:1" x14ac:dyDescent="0.25">
      <c r="A1513" s="3">
        <v>53</v>
      </c>
    </row>
    <row r="1514" spans="1:1" x14ac:dyDescent="0.25">
      <c r="A1514" s="3">
        <v>53</v>
      </c>
    </row>
    <row r="1515" spans="1:1" x14ac:dyDescent="0.25">
      <c r="A1515" s="3">
        <v>53</v>
      </c>
    </row>
    <row r="1516" spans="1:1" x14ac:dyDescent="0.25">
      <c r="A1516" s="3">
        <v>53</v>
      </c>
    </row>
    <row r="1517" spans="1:1" x14ac:dyDescent="0.25">
      <c r="A1517" s="3">
        <v>53</v>
      </c>
    </row>
    <row r="1518" spans="1:1" x14ac:dyDescent="0.25">
      <c r="A1518" s="3">
        <v>53</v>
      </c>
    </row>
    <row r="1519" spans="1:1" x14ac:dyDescent="0.25">
      <c r="A1519" s="3">
        <v>53</v>
      </c>
    </row>
    <row r="1520" spans="1:1" x14ac:dyDescent="0.25">
      <c r="A1520" s="3">
        <v>53</v>
      </c>
    </row>
    <row r="1521" spans="1:1" x14ac:dyDescent="0.25">
      <c r="A1521" s="3">
        <v>53</v>
      </c>
    </row>
    <row r="1522" spans="1:1" x14ac:dyDescent="0.25">
      <c r="A1522" s="3">
        <v>53</v>
      </c>
    </row>
    <row r="1523" spans="1:1" x14ac:dyDescent="0.25">
      <c r="A1523" s="3">
        <v>53</v>
      </c>
    </row>
    <row r="1524" spans="1:1" x14ac:dyDescent="0.25">
      <c r="A1524" s="3">
        <v>52</v>
      </c>
    </row>
    <row r="1525" spans="1:1" x14ac:dyDescent="0.25">
      <c r="A1525" s="3">
        <v>52</v>
      </c>
    </row>
    <row r="1526" spans="1:1" x14ac:dyDescent="0.25">
      <c r="A1526" s="3">
        <v>52</v>
      </c>
    </row>
    <row r="1527" spans="1:1" x14ac:dyDescent="0.25">
      <c r="A1527" s="3">
        <v>52</v>
      </c>
    </row>
    <row r="1528" spans="1:1" x14ac:dyDescent="0.25">
      <c r="A1528" s="3">
        <v>52</v>
      </c>
    </row>
    <row r="1529" spans="1:1" x14ac:dyDescent="0.25">
      <c r="A1529" s="3">
        <v>52</v>
      </c>
    </row>
    <row r="1530" spans="1:1" x14ac:dyDescent="0.25">
      <c r="A1530" s="3">
        <v>52</v>
      </c>
    </row>
    <row r="1531" spans="1:1" x14ac:dyDescent="0.25">
      <c r="A1531" s="3">
        <v>52</v>
      </c>
    </row>
    <row r="1532" spans="1:1" x14ac:dyDescent="0.25">
      <c r="A1532" s="3">
        <v>52</v>
      </c>
    </row>
    <row r="1533" spans="1:1" x14ac:dyDescent="0.25">
      <c r="A1533" s="3">
        <v>52</v>
      </c>
    </row>
    <row r="1534" spans="1:1" x14ac:dyDescent="0.25">
      <c r="A1534" s="3">
        <v>52</v>
      </c>
    </row>
    <row r="1535" spans="1:1" x14ac:dyDescent="0.25">
      <c r="A1535" s="3">
        <v>52</v>
      </c>
    </row>
    <row r="1536" spans="1:1" x14ac:dyDescent="0.25">
      <c r="A1536" s="3">
        <v>52</v>
      </c>
    </row>
    <row r="1537" spans="1:1" x14ac:dyDescent="0.25">
      <c r="A1537" s="3">
        <v>52</v>
      </c>
    </row>
    <row r="1538" spans="1:1" x14ac:dyDescent="0.25">
      <c r="A1538" s="3">
        <v>52</v>
      </c>
    </row>
    <row r="1539" spans="1:1" x14ac:dyDescent="0.25">
      <c r="A1539" s="3">
        <v>52</v>
      </c>
    </row>
    <row r="1540" spans="1:1" x14ac:dyDescent="0.25">
      <c r="A1540" s="3">
        <v>52</v>
      </c>
    </row>
    <row r="1541" spans="1:1" x14ac:dyDescent="0.25">
      <c r="A1541" s="3">
        <v>52</v>
      </c>
    </row>
    <row r="1542" spans="1:1" x14ac:dyDescent="0.25">
      <c r="A1542" s="3">
        <v>52</v>
      </c>
    </row>
    <row r="1543" spans="1:1" x14ac:dyDescent="0.25">
      <c r="A1543" s="3">
        <v>52</v>
      </c>
    </row>
    <row r="1544" spans="1:1" x14ac:dyDescent="0.25">
      <c r="A1544" s="3">
        <v>52</v>
      </c>
    </row>
    <row r="1545" spans="1:1" x14ac:dyDescent="0.25">
      <c r="A1545" s="3">
        <v>52</v>
      </c>
    </row>
    <row r="1546" spans="1:1" x14ac:dyDescent="0.25">
      <c r="A1546" s="3">
        <v>52</v>
      </c>
    </row>
    <row r="1547" spans="1:1" x14ac:dyDescent="0.25">
      <c r="A1547" s="3">
        <v>52</v>
      </c>
    </row>
    <row r="1548" spans="1:1" x14ac:dyDescent="0.25">
      <c r="A1548" s="3">
        <v>52</v>
      </c>
    </row>
    <row r="1549" spans="1:1" x14ac:dyDescent="0.25">
      <c r="A1549" s="3">
        <v>52</v>
      </c>
    </row>
    <row r="1550" spans="1:1" x14ac:dyDescent="0.25">
      <c r="A1550" s="3">
        <v>52</v>
      </c>
    </row>
    <row r="1551" spans="1:1" x14ac:dyDescent="0.25">
      <c r="A1551" s="3">
        <v>52</v>
      </c>
    </row>
    <row r="1552" spans="1:1" x14ac:dyDescent="0.25">
      <c r="A1552" s="3">
        <v>52</v>
      </c>
    </row>
    <row r="1553" spans="1:1" x14ac:dyDescent="0.25">
      <c r="A1553" s="3">
        <v>51</v>
      </c>
    </row>
    <row r="1554" spans="1:1" x14ac:dyDescent="0.25">
      <c r="A1554" s="3">
        <v>51</v>
      </c>
    </row>
    <row r="1555" spans="1:1" x14ac:dyDescent="0.25">
      <c r="A1555" s="3">
        <v>51</v>
      </c>
    </row>
    <row r="1556" spans="1:1" x14ac:dyDescent="0.25">
      <c r="A1556" s="3">
        <v>51</v>
      </c>
    </row>
    <row r="1557" spans="1:1" x14ac:dyDescent="0.25">
      <c r="A1557" s="3">
        <v>51</v>
      </c>
    </row>
    <row r="1558" spans="1:1" x14ac:dyDescent="0.25">
      <c r="A1558" s="3">
        <v>51</v>
      </c>
    </row>
    <row r="1559" spans="1:1" x14ac:dyDescent="0.25">
      <c r="A1559" s="3">
        <v>51</v>
      </c>
    </row>
    <row r="1560" spans="1:1" x14ac:dyDescent="0.25">
      <c r="A1560" s="3">
        <v>51</v>
      </c>
    </row>
    <row r="1561" spans="1:1" x14ac:dyDescent="0.25">
      <c r="A1561" s="3">
        <v>51</v>
      </c>
    </row>
    <row r="1562" spans="1:1" x14ac:dyDescent="0.25">
      <c r="A1562" s="3">
        <v>51</v>
      </c>
    </row>
    <row r="1563" spans="1:1" x14ac:dyDescent="0.25">
      <c r="A1563" s="3">
        <v>51</v>
      </c>
    </row>
    <row r="1564" spans="1:1" x14ac:dyDescent="0.25">
      <c r="A1564" s="3">
        <v>51</v>
      </c>
    </row>
    <row r="1565" spans="1:1" x14ac:dyDescent="0.25">
      <c r="A1565" s="3">
        <v>51</v>
      </c>
    </row>
    <row r="1566" spans="1:1" x14ac:dyDescent="0.25">
      <c r="A1566" s="3">
        <v>51</v>
      </c>
    </row>
    <row r="1567" spans="1:1" x14ac:dyDescent="0.25">
      <c r="A1567" s="3">
        <v>51</v>
      </c>
    </row>
    <row r="1568" spans="1:1" x14ac:dyDescent="0.25">
      <c r="A1568" s="3">
        <v>51</v>
      </c>
    </row>
    <row r="1569" spans="1:1" x14ac:dyDescent="0.25">
      <c r="A1569" s="3">
        <v>51</v>
      </c>
    </row>
    <row r="1570" spans="1:1" x14ac:dyDescent="0.25">
      <c r="A1570" s="3">
        <v>51</v>
      </c>
    </row>
    <row r="1571" spans="1:1" x14ac:dyDescent="0.25">
      <c r="A1571" s="3">
        <v>51</v>
      </c>
    </row>
    <row r="1572" spans="1:1" x14ac:dyDescent="0.25">
      <c r="A1572" s="3">
        <v>51</v>
      </c>
    </row>
    <row r="1573" spans="1:1" x14ac:dyDescent="0.25">
      <c r="A1573" s="3">
        <v>51</v>
      </c>
    </row>
    <row r="1574" spans="1:1" x14ac:dyDescent="0.25">
      <c r="A1574" s="3">
        <v>50</v>
      </c>
    </row>
    <row r="1575" spans="1:1" x14ac:dyDescent="0.25">
      <c r="A1575" s="3">
        <v>50</v>
      </c>
    </row>
    <row r="1576" spans="1:1" x14ac:dyDescent="0.25">
      <c r="A1576" s="3">
        <v>50</v>
      </c>
    </row>
    <row r="1577" spans="1:1" x14ac:dyDescent="0.25">
      <c r="A1577" s="3">
        <v>50</v>
      </c>
    </row>
    <row r="1578" spans="1:1" x14ac:dyDescent="0.25">
      <c r="A1578" s="3">
        <v>50</v>
      </c>
    </row>
    <row r="1579" spans="1:1" x14ac:dyDescent="0.25">
      <c r="A1579" s="3">
        <v>50</v>
      </c>
    </row>
    <row r="1580" spans="1:1" x14ac:dyDescent="0.25">
      <c r="A1580" s="3">
        <v>50</v>
      </c>
    </row>
    <row r="1581" spans="1:1" x14ac:dyDescent="0.25">
      <c r="A1581" s="3">
        <v>50</v>
      </c>
    </row>
    <row r="1582" spans="1:1" x14ac:dyDescent="0.25">
      <c r="A1582" s="3">
        <v>50</v>
      </c>
    </row>
    <row r="1583" spans="1:1" x14ac:dyDescent="0.25">
      <c r="A1583" s="3">
        <v>50</v>
      </c>
    </row>
    <row r="1584" spans="1:1" x14ac:dyDescent="0.25">
      <c r="A1584" s="3">
        <v>50</v>
      </c>
    </row>
    <row r="1585" spans="1:1" x14ac:dyDescent="0.25">
      <c r="A1585" s="3">
        <v>50</v>
      </c>
    </row>
    <row r="1586" spans="1:1" x14ac:dyDescent="0.25">
      <c r="A1586" s="3">
        <v>50</v>
      </c>
    </row>
    <row r="1587" spans="1:1" x14ac:dyDescent="0.25">
      <c r="A1587" s="3">
        <v>50</v>
      </c>
    </row>
    <row r="1588" spans="1:1" x14ac:dyDescent="0.25">
      <c r="A1588" s="3">
        <v>50</v>
      </c>
    </row>
    <row r="1589" spans="1:1" x14ac:dyDescent="0.25">
      <c r="A1589" s="3">
        <v>50</v>
      </c>
    </row>
    <row r="1590" spans="1:1" x14ac:dyDescent="0.25">
      <c r="A1590" s="3">
        <v>50</v>
      </c>
    </row>
    <row r="1591" spans="1:1" x14ac:dyDescent="0.25">
      <c r="A1591" s="3">
        <v>50</v>
      </c>
    </row>
    <row r="1592" spans="1:1" x14ac:dyDescent="0.25">
      <c r="A1592" s="3">
        <v>50</v>
      </c>
    </row>
    <row r="1593" spans="1:1" x14ac:dyDescent="0.25">
      <c r="A1593" s="3">
        <v>50</v>
      </c>
    </row>
    <row r="1594" spans="1:1" x14ac:dyDescent="0.25">
      <c r="A1594" s="3">
        <v>50</v>
      </c>
    </row>
    <row r="1595" spans="1:1" x14ac:dyDescent="0.25">
      <c r="A1595" s="3">
        <v>50</v>
      </c>
    </row>
    <row r="1596" spans="1:1" x14ac:dyDescent="0.25">
      <c r="A1596" s="3">
        <v>50</v>
      </c>
    </row>
    <row r="1597" spans="1:1" x14ac:dyDescent="0.25">
      <c r="A1597" s="3">
        <v>50</v>
      </c>
    </row>
    <row r="1598" spans="1:1" x14ac:dyDescent="0.25">
      <c r="A1598" s="3">
        <v>50</v>
      </c>
    </row>
    <row r="1599" spans="1:1" x14ac:dyDescent="0.25">
      <c r="A1599" s="3">
        <v>50</v>
      </c>
    </row>
    <row r="1600" spans="1:1" x14ac:dyDescent="0.25">
      <c r="A1600" s="3">
        <v>50</v>
      </c>
    </row>
    <row r="1601" spans="1:1" x14ac:dyDescent="0.25">
      <c r="A1601" s="3">
        <v>49</v>
      </c>
    </row>
    <row r="1602" spans="1:1" x14ac:dyDescent="0.25">
      <c r="A1602" s="3">
        <v>49</v>
      </c>
    </row>
    <row r="1603" spans="1:1" x14ac:dyDescent="0.25">
      <c r="A1603" s="3">
        <v>49</v>
      </c>
    </row>
    <row r="1604" spans="1:1" x14ac:dyDescent="0.25">
      <c r="A1604" s="3">
        <v>49</v>
      </c>
    </row>
    <row r="1605" spans="1:1" x14ac:dyDescent="0.25">
      <c r="A1605" s="3">
        <v>49</v>
      </c>
    </row>
    <row r="1606" spans="1:1" x14ac:dyDescent="0.25">
      <c r="A1606" s="3">
        <v>49</v>
      </c>
    </row>
    <row r="1607" spans="1:1" x14ac:dyDescent="0.25">
      <c r="A1607" s="3">
        <v>49</v>
      </c>
    </row>
    <row r="1608" spans="1:1" x14ac:dyDescent="0.25">
      <c r="A1608" s="3">
        <v>49</v>
      </c>
    </row>
    <row r="1609" spans="1:1" x14ac:dyDescent="0.25">
      <c r="A1609" s="3">
        <v>49</v>
      </c>
    </row>
    <row r="1610" spans="1:1" x14ac:dyDescent="0.25">
      <c r="A1610" s="3">
        <v>49</v>
      </c>
    </row>
    <row r="1611" spans="1:1" x14ac:dyDescent="0.25">
      <c r="A1611" s="3">
        <v>49</v>
      </c>
    </row>
    <row r="1612" spans="1:1" x14ac:dyDescent="0.25">
      <c r="A1612" s="3">
        <v>49</v>
      </c>
    </row>
    <row r="1613" spans="1:1" x14ac:dyDescent="0.25">
      <c r="A1613" s="3">
        <v>49</v>
      </c>
    </row>
    <row r="1614" spans="1:1" x14ac:dyDescent="0.25">
      <c r="A1614" s="3">
        <v>49</v>
      </c>
    </row>
    <row r="1615" spans="1:1" x14ac:dyDescent="0.25">
      <c r="A1615" s="3">
        <v>49</v>
      </c>
    </row>
    <row r="1616" spans="1:1" x14ac:dyDescent="0.25">
      <c r="A1616" s="3">
        <v>49</v>
      </c>
    </row>
    <row r="1617" spans="1:1" x14ac:dyDescent="0.25">
      <c r="A1617" s="3">
        <v>49</v>
      </c>
    </row>
    <row r="1618" spans="1:1" x14ac:dyDescent="0.25">
      <c r="A1618" s="3">
        <v>49</v>
      </c>
    </row>
    <row r="1619" spans="1:1" x14ac:dyDescent="0.25">
      <c r="A1619" s="3">
        <v>49</v>
      </c>
    </row>
    <row r="1620" spans="1:1" x14ac:dyDescent="0.25">
      <c r="A1620" s="3">
        <v>49</v>
      </c>
    </row>
    <row r="1621" spans="1:1" x14ac:dyDescent="0.25">
      <c r="A1621" s="3">
        <v>49</v>
      </c>
    </row>
    <row r="1622" spans="1:1" x14ac:dyDescent="0.25">
      <c r="A1622" s="3">
        <v>49</v>
      </c>
    </row>
    <row r="1623" spans="1:1" x14ac:dyDescent="0.25">
      <c r="A1623" s="3">
        <v>49</v>
      </c>
    </row>
    <row r="1624" spans="1:1" x14ac:dyDescent="0.25">
      <c r="A1624" s="3">
        <v>49</v>
      </c>
    </row>
    <row r="1625" spans="1:1" x14ac:dyDescent="0.25">
      <c r="A1625" s="3">
        <v>48</v>
      </c>
    </row>
    <row r="1626" spans="1:1" x14ac:dyDescent="0.25">
      <c r="A1626" s="3">
        <v>48</v>
      </c>
    </row>
    <row r="1627" spans="1:1" x14ac:dyDescent="0.25">
      <c r="A1627" s="3">
        <v>48</v>
      </c>
    </row>
    <row r="1628" spans="1:1" x14ac:dyDescent="0.25">
      <c r="A1628" s="3">
        <v>48</v>
      </c>
    </row>
    <row r="1629" spans="1:1" x14ac:dyDescent="0.25">
      <c r="A1629" s="3">
        <v>48</v>
      </c>
    </row>
    <row r="1630" spans="1:1" x14ac:dyDescent="0.25">
      <c r="A1630" s="3">
        <v>48</v>
      </c>
    </row>
    <row r="1631" spans="1:1" x14ac:dyDescent="0.25">
      <c r="A1631" s="3">
        <v>48</v>
      </c>
    </row>
    <row r="1632" spans="1:1" x14ac:dyDescent="0.25">
      <c r="A1632" s="3">
        <v>48</v>
      </c>
    </row>
    <row r="1633" spans="1:1" x14ac:dyDescent="0.25">
      <c r="A1633" s="3">
        <v>48</v>
      </c>
    </row>
    <row r="1634" spans="1:1" x14ac:dyDescent="0.25">
      <c r="A1634" s="3">
        <v>48</v>
      </c>
    </row>
    <row r="1635" spans="1:1" x14ac:dyDescent="0.25">
      <c r="A1635" s="3">
        <v>48</v>
      </c>
    </row>
    <row r="1636" spans="1:1" x14ac:dyDescent="0.25">
      <c r="A1636" s="3">
        <v>48</v>
      </c>
    </row>
    <row r="1637" spans="1:1" x14ac:dyDescent="0.25">
      <c r="A1637" s="3">
        <v>48</v>
      </c>
    </row>
    <row r="1638" spans="1:1" x14ac:dyDescent="0.25">
      <c r="A1638" s="3">
        <v>48</v>
      </c>
    </row>
    <row r="1639" spans="1:1" x14ac:dyDescent="0.25">
      <c r="A1639" s="3">
        <v>48</v>
      </c>
    </row>
    <row r="1640" spans="1:1" x14ac:dyDescent="0.25">
      <c r="A1640" s="3">
        <v>48</v>
      </c>
    </row>
    <row r="1641" spans="1:1" x14ac:dyDescent="0.25">
      <c r="A1641" s="3">
        <v>48</v>
      </c>
    </row>
    <row r="1642" spans="1:1" x14ac:dyDescent="0.25">
      <c r="A1642" s="3">
        <v>47</v>
      </c>
    </row>
    <row r="1643" spans="1:1" x14ac:dyDescent="0.25">
      <c r="A1643" s="3">
        <v>47</v>
      </c>
    </row>
    <row r="1644" spans="1:1" x14ac:dyDescent="0.25">
      <c r="A1644" s="3">
        <v>47</v>
      </c>
    </row>
    <row r="1645" spans="1:1" x14ac:dyDescent="0.25">
      <c r="A1645" s="3">
        <v>47</v>
      </c>
    </row>
    <row r="1646" spans="1:1" x14ac:dyDescent="0.25">
      <c r="A1646" s="3">
        <v>47</v>
      </c>
    </row>
    <row r="1647" spans="1:1" x14ac:dyDescent="0.25">
      <c r="A1647" s="3">
        <v>47</v>
      </c>
    </row>
    <row r="1648" spans="1:1" x14ac:dyDescent="0.25">
      <c r="A1648" s="3">
        <v>47</v>
      </c>
    </row>
    <row r="1649" spans="1:1" x14ac:dyDescent="0.25">
      <c r="A1649" s="3">
        <v>47</v>
      </c>
    </row>
    <row r="1650" spans="1:1" x14ac:dyDescent="0.25">
      <c r="A1650" s="3">
        <v>47</v>
      </c>
    </row>
    <row r="1651" spans="1:1" x14ac:dyDescent="0.25">
      <c r="A1651" s="3">
        <v>47</v>
      </c>
    </row>
    <row r="1652" spans="1:1" x14ac:dyDescent="0.25">
      <c r="A1652" s="3">
        <v>47</v>
      </c>
    </row>
    <row r="1653" spans="1:1" x14ac:dyDescent="0.25">
      <c r="A1653" s="3">
        <v>47</v>
      </c>
    </row>
    <row r="1654" spans="1:1" x14ac:dyDescent="0.25">
      <c r="A1654" s="3">
        <v>47</v>
      </c>
    </row>
    <row r="1655" spans="1:1" x14ac:dyDescent="0.25">
      <c r="A1655" s="3">
        <v>47</v>
      </c>
    </row>
    <row r="1656" spans="1:1" x14ac:dyDescent="0.25">
      <c r="A1656" s="3">
        <v>47</v>
      </c>
    </row>
    <row r="1657" spans="1:1" x14ac:dyDescent="0.25">
      <c r="A1657" s="3">
        <v>47</v>
      </c>
    </row>
    <row r="1658" spans="1:1" x14ac:dyDescent="0.25">
      <c r="A1658" s="3">
        <v>47</v>
      </c>
    </row>
    <row r="1659" spans="1:1" x14ac:dyDescent="0.25">
      <c r="A1659" s="3">
        <v>47</v>
      </c>
    </row>
    <row r="1660" spans="1:1" x14ac:dyDescent="0.25">
      <c r="A1660" s="3">
        <v>47</v>
      </c>
    </row>
    <row r="1661" spans="1:1" x14ac:dyDescent="0.25">
      <c r="A1661" s="3">
        <v>47</v>
      </c>
    </row>
    <row r="1662" spans="1:1" x14ac:dyDescent="0.25">
      <c r="A1662" s="3">
        <v>47</v>
      </c>
    </row>
    <row r="1663" spans="1:1" x14ac:dyDescent="0.25">
      <c r="A1663" s="3">
        <v>47</v>
      </c>
    </row>
    <row r="1664" spans="1:1" x14ac:dyDescent="0.25">
      <c r="A1664" s="3">
        <v>47</v>
      </c>
    </row>
    <row r="1665" spans="1:1" x14ac:dyDescent="0.25">
      <c r="A1665" s="3">
        <v>47</v>
      </c>
    </row>
    <row r="1666" spans="1:1" x14ac:dyDescent="0.25">
      <c r="A1666" s="3">
        <v>47</v>
      </c>
    </row>
    <row r="1667" spans="1:1" x14ac:dyDescent="0.25">
      <c r="A1667" s="3">
        <v>47</v>
      </c>
    </row>
    <row r="1668" spans="1:1" x14ac:dyDescent="0.25">
      <c r="A1668" s="3">
        <v>47</v>
      </c>
    </row>
    <row r="1669" spans="1:1" x14ac:dyDescent="0.25">
      <c r="A1669" s="3">
        <v>47</v>
      </c>
    </row>
    <row r="1670" spans="1:1" x14ac:dyDescent="0.25">
      <c r="A1670" s="3">
        <v>47</v>
      </c>
    </row>
    <row r="1671" spans="1:1" x14ac:dyDescent="0.25">
      <c r="A1671" s="3">
        <v>47</v>
      </c>
    </row>
    <row r="1672" spans="1:1" x14ac:dyDescent="0.25">
      <c r="A1672" s="3">
        <v>47</v>
      </c>
    </row>
    <row r="1673" spans="1:1" x14ac:dyDescent="0.25">
      <c r="A1673" s="3">
        <v>46</v>
      </c>
    </row>
    <row r="1674" spans="1:1" x14ac:dyDescent="0.25">
      <c r="A1674" s="3">
        <v>46</v>
      </c>
    </row>
    <row r="1675" spans="1:1" x14ac:dyDescent="0.25">
      <c r="A1675" s="3">
        <v>46</v>
      </c>
    </row>
    <row r="1676" spans="1:1" x14ac:dyDescent="0.25">
      <c r="A1676" s="3">
        <v>46</v>
      </c>
    </row>
    <row r="1677" spans="1:1" x14ac:dyDescent="0.25">
      <c r="A1677" s="3">
        <v>46</v>
      </c>
    </row>
    <row r="1678" spans="1:1" x14ac:dyDescent="0.25">
      <c r="A1678" s="3">
        <v>46</v>
      </c>
    </row>
    <row r="1679" spans="1:1" x14ac:dyDescent="0.25">
      <c r="A1679" s="3">
        <v>46</v>
      </c>
    </row>
    <row r="1680" spans="1:1" x14ac:dyDescent="0.25">
      <c r="A1680" s="3">
        <v>46</v>
      </c>
    </row>
    <row r="1681" spans="1:1" x14ac:dyDescent="0.25">
      <c r="A1681" s="3">
        <v>46</v>
      </c>
    </row>
    <row r="1682" spans="1:1" x14ac:dyDescent="0.25">
      <c r="A1682" s="3">
        <v>46</v>
      </c>
    </row>
    <row r="1683" spans="1:1" x14ac:dyDescent="0.25">
      <c r="A1683" s="3">
        <v>46</v>
      </c>
    </row>
    <row r="1684" spans="1:1" x14ac:dyDescent="0.25">
      <c r="A1684" s="3">
        <v>46</v>
      </c>
    </row>
    <row r="1685" spans="1:1" x14ac:dyDescent="0.25">
      <c r="A1685" s="3">
        <v>46</v>
      </c>
    </row>
    <row r="1686" spans="1:1" x14ac:dyDescent="0.25">
      <c r="A1686" s="3">
        <v>46</v>
      </c>
    </row>
    <row r="1687" spans="1:1" x14ac:dyDescent="0.25">
      <c r="A1687" s="3">
        <v>46</v>
      </c>
    </row>
    <row r="1688" spans="1:1" x14ac:dyDescent="0.25">
      <c r="A1688" s="3">
        <v>46</v>
      </c>
    </row>
    <row r="1689" spans="1:1" x14ac:dyDescent="0.25">
      <c r="A1689" s="3">
        <v>46</v>
      </c>
    </row>
    <row r="1690" spans="1:1" x14ac:dyDescent="0.25">
      <c r="A1690" s="3">
        <v>46</v>
      </c>
    </row>
    <row r="1691" spans="1:1" x14ac:dyDescent="0.25">
      <c r="A1691" s="3">
        <v>46</v>
      </c>
    </row>
    <row r="1692" spans="1:1" x14ac:dyDescent="0.25">
      <c r="A1692" s="3">
        <v>46</v>
      </c>
    </row>
    <row r="1693" spans="1:1" x14ac:dyDescent="0.25">
      <c r="A1693" s="3">
        <v>45</v>
      </c>
    </row>
    <row r="1694" spans="1:1" x14ac:dyDescent="0.25">
      <c r="A1694" s="3">
        <v>45</v>
      </c>
    </row>
    <row r="1695" spans="1:1" x14ac:dyDescent="0.25">
      <c r="A1695" s="3">
        <v>45</v>
      </c>
    </row>
    <row r="1696" spans="1:1" x14ac:dyDescent="0.25">
      <c r="A1696" s="3">
        <v>45</v>
      </c>
    </row>
    <row r="1697" spans="1:1" x14ac:dyDescent="0.25">
      <c r="A1697" s="3">
        <v>45</v>
      </c>
    </row>
    <row r="1698" spans="1:1" x14ac:dyDescent="0.25">
      <c r="A1698" s="3">
        <v>45</v>
      </c>
    </row>
    <row r="1699" spans="1:1" x14ac:dyDescent="0.25">
      <c r="A1699" s="3">
        <v>45</v>
      </c>
    </row>
    <row r="1700" spans="1:1" x14ac:dyDescent="0.25">
      <c r="A1700" s="3">
        <v>45</v>
      </c>
    </row>
    <row r="1701" spans="1:1" x14ac:dyDescent="0.25">
      <c r="A1701" s="3">
        <v>45</v>
      </c>
    </row>
    <row r="1702" spans="1:1" x14ac:dyDescent="0.25">
      <c r="A1702" s="3">
        <v>45</v>
      </c>
    </row>
    <row r="1703" spans="1:1" x14ac:dyDescent="0.25">
      <c r="A1703" s="3">
        <v>45</v>
      </c>
    </row>
    <row r="1704" spans="1:1" x14ac:dyDescent="0.25">
      <c r="A1704" s="3">
        <v>45</v>
      </c>
    </row>
    <row r="1705" spans="1:1" x14ac:dyDescent="0.25">
      <c r="A1705" s="3">
        <v>45</v>
      </c>
    </row>
    <row r="1706" spans="1:1" x14ac:dyDescent="0.25">
      <c r="A1706" s="3">
        <v>45</v>
      </c>
    </row>
    <row r="1707" spans="1:1" x14ac:dyDescent="0.25">
      <c r="A1707" s="3">
        <v>45</v>
      </c>
    </row>
    <row r="1708" spans="1:1" x14ac:dyDescent="0.25">
      <c r="A1708" s="3">
        <v>45</v>
      </c>
    </row>
    <row r="1709" spans="1:1" x14ac:dyDescent="0.25">
      <c r="A1709" s="3">
        <v>44</v>
      </c>
    </row>
    <row r="1710" spans="1:1" x14ac:dyDescent="0.25">
      <c r="A1710" s="3">
        <v>44</v>
      </c>
    </row>
    <row r="1711" spans="1:1" x14ac:dyDescent="0.25">
      <c r="A1711" s="3">
        <v>44</v>
      </c>
    </row>
    <row r="1712" spans="1:1" x14ac:dyDescent="0.25">
      <c r="A1712" s="3">
        <v>44</v>
      </c>
    </row>
    <row r="1713" spans="1:1" x14ac:dyDescent="0.25">
      <c r="A1713" s="3">
        <v>44</v>
      </c>
    </row>
    <row r="1714" spans="1:1" x14ac:dyDescent="0.25">
      <c r="A1714" s="3">
        <v>44</v>
      </c>
    </row>
    <row r="1715" spans="1:1" x14ac:dyDescent="0.25">
      <c r="A1715" s="3">
        <v>44</v>
      </c>
    </row>
    <row r="1716" spans="1:1" x14ac:dyDescent="0.25">
      <c r="A1716" s="3">
        <v>44</v>
      </c>
    </row>
    <row r="1717" spans="1:1" x14ac:dyDescent="0.25">
      <c r="A1717" s="3">
        <v>44</v>
      </c>
    </row>
    <row r="1718" spans="1:1" x14ac:dyDescent="0.25">
      <c r="A1718" s="3">
        <v>44</v>
      </c>
    </row>
    <row r="1719" spans="1:1" x14ac:dyDescent="0.25">
      <c r="A1719" s="3">
        <v>44</v>
      </c>
    </row>
    <row r="1720" spans="1:1" x14ac:dyDescent="0.25">
      <c r="A1720" s="3">
        <v>44</v>
      </c>
    </row>
    <row r="1721" spans="1:1" x14ac:dyDescent="0.25">
      <c r="A1721" s="3">
        <v>44</v>
      </c>
    </row>
    <row r="1722" spans="1:1" x14ac:dyDescent="0.25">
      <c r="A1722" s="3">
        <v>44</v>
      </c>
    </row>
    <row r="1723" spans="1:1" x14ac:dyDescent="0.25">
      <c r="A1723" s="3">
        <v>44</v>
      </c>
    </row>
    <row r="1724" spans="1:1" x14ac:dyDescent="0.25">
      <c r="A1724" s="3">
        <v>44</v>
      </c>
    </row>
    <row r="1725" spans="1:1" x14ac:dyDescent="0.25">
      <c r="A1725" s="3">
        <v>44</v>
      </c>
    </row>
    <row r="1726" spans="1:1" x14ac:dyDescent="0.25">
      <c r="A1726" s="3">
        <v>44</v>
      </c>
    </row>
    <row r="1727" spans="1:1" x14ac:dyDescent="0.25">
      <c r="A1727" s="3">
        <v>44</v>
      </c>
    </row>
    <row r="1728" spans="1:1" x14ac:dyDescent="0.25">
      <c r="A1728" s="3">
        <v>44</v>
      </c>
    </row>
    <row r="1729" spans="1:1" x14ac:dyDescent="0.25">
      <c r="A1729" s="3">
        <v>44</v>
      </c>
    </row>
    <row r="1730" spans="1:1" x14ac:dyDescent="0.25">
      <c r="A1730" s="3">
        <v>44</v>
      </c>
    </row>
    <row r="1731" spans="1:1" x14ac:dyDescent="0.25">
      <c r="A1731" s="3">
        <v>43</v>
      </c>
    </row>
    <row r="1732" spans="1:1" x14ac:dyDescent="0.25">
      <c r="A1732" s="3">
        <v>43</v>
      </c>
    </row>
    <row r="1733" spans="1:1" x14ac:dyDescent="0.25">
      <c r="A1733" s="3">
        <v>43</v>
      </c>
    </row>
    <row r="1734" spans="1:1" x14ac:dyDescent="0.25">
      <c r="A1734" s="3">
        <v>43</v>
      </c>
    </row>
    <row r="1735" spans="1:1" x14ac:dyDescent="0.25">
      <c r="A1735" s="3">
        <v>43</v>
      </c>
    </row>
    <row r="1736" spans="1:1" x14ac:dyDescent="0.25">
      <c r="A1736" s="3">
        <v>43</v>
      </c>
    </row>
    <row r="1737" spans="1:1" x14ac:dyDescent="0.25">
      <c r="A1737" s="3">
        <v>43</v>
      </c>
    </row>
    <row r="1738" spans="1:1" x14ac:dyDescent="0.25">
      <c r="A1738" s="3">
        <v>43</v>
      </c>
    </row>
    <row r="1739" spans="1:1" x14ac:dyDescent="0.25">
      <c r="A1739" s="3">
        <v>43</v>
      </c>
    </row>
    <row r="1740" spans="1:1" x14ac:dyDescent="0.25">
      <c r="A1740" s="3">
        <v>43</v>
      </c>
    </row>
    <row r="1741" spans="1:1" x14ac:dyDescent="0.25">
      <c r="A1741" s="3">
        <v>43</v>
      </c>
    </row>
    <row r="1742" spans="1:1" x14ac:dyDescent="0.25">
      <c r="A1742" s="3">
        <v>43</v>
      </c>
    </row>
    <row r="1743" spans="1:1" x14ac:dyDescent="0.25">
      <c r="A1743" s="3">
        <v>43</v>
      </c>
    </row>
    <row r="1744" spans="1:1" x14ac:dyDescent="0.25">
      <c r="A1744" s="3">
        <v>43</v>
      </c>
    </row>
    <row r="1745" spans="1:1" x14ac:dyDescent="0.25">
      <c r="A1745" s="3">
        <v>43</v>
      </c>
    </row>
    <row r="1746" spans="1:1" x14ac:dyDescent="0.25">
      <c r="A1746" s="3">
        <v>43</v>
      </c>
    </row>
    <row r="1747" spans="1:1" x14ac:dyDescent="0.25">
      <c r="A1747" s="3">
        <v>43</v>
      </c>
    </row>
    <row r="1748" spans="1:1" x14ac:dyDescent="0.25">
      <c r="A1748" s="3">
        <v>43</v>
      </c>
    </row>
    <row r="1749" spans="1:1" x14ac:dyDescent="0.25">
      <c r="A1749" s="3">
        <v>43</v>
      </c>
    </row>
    <row r="1750" spans="1:1" x14ac:dyDescent="0.25">
      <c r="A1750" s="3">
        <v>43</v>
      </c>
    </row>
    <row r="1751" spans="1:1" x14ac:dyDescent="0.25">
      <c r="A1751" s="3">
        <v>43</v>
      </c>
    </row>
    <row r="1752" spans="1:1" x14ac:dyDescent="0.25">
      <c r="A1752" s="3">
        <v>43</v>
      </c>
    </row>
    <row r="1753" spans="1:1" x14ac:dyDescent="0.25">
      <c r="A1753" s="3">
        <v>43</v>
      </c>
    </row>
    <row r="1754" spans="1:1" x14ac:dyDescent="0.25">
      <c r="A1754" s="3">
        <v>42</v>
      </c>
    </row>
    <row r="1755" spans="1:1" x14ac:dyDescent="0.25">
      <c r="A1755" s="3">
        <v>42</v>
      </c>
    </row>
    <row r="1756" spans="1:1" x14ac:dyDescent="0.25">
      <c r="A1756" s="3">
        <v>42</v>
      </c>
    </row>
    <row r="1757" spans="1:1" x14ac:dyDescent="0.25">
      <c r="A1757" s="3">
        <v>42</v>
      </c>
    </row>
    <row r="1758" spans="1:1" x14ac:dyDescent="0.25">
      <c r="A1758" s="3">
        <v>42</v>
      </c>
    </row>
    <row r="1759" spans="1:1" x14ac:dyDescent="0.25">
      <c r="A1759" s="3">
        <v>42</v>
      </c>
    </row>
    <row r="1760" spans="1:1" x14ac:dyDescent="0.25">
      <c r="A1760" s="3">
        <v>42</v>
      </c>
    </row>
    <row r="1761" spans="1:1" x14ac:dyDescent="0.25">
      <c r="A1761" s="3">
        <v>42</v>
      </c>
    </row>
    <row r="1762" spans="1:1" x14ac:dyDescent="0.25">
      <c r="A1762" s="3">
        <v>42</v>
      </c>
    </row>
    <row r="1763" spans="1:1" x14ac:dyDescent="0.25">
      <c r="A1763" s="3">
        <v>42</v>
      </c>
    </row>
    <row r="1764" spans="1:1" x14ac:dyDescent="0.25">
      <c r="A1764" s="3">
        <v>42</v>
      </c>
    </row>
    <row r="1765" spans="1:1" x14ac:dyDescent="0.25">
      <c r="A1765" s="3">
        <v>41</v>
      </c>
    </row>
    <row r="1766" spans="1:1" x14ac:dyDescent="0.25">
      <c r="A1766" s="3">
        <v>41</v>
      </c>
    </row>
    <row r="1767" spans="1:1" x14ac:dyDescent="0.25">
      <c r="A1767" s="3">
        <v>41</v>
      </c>
    </row>
    <row r="1768" spans="1:1" x14ac:dyDescent="0.25">
      <c r="A1768" s="3">
        <v>41</v>
      </c>
    </row>
    <row r="1769" spans="1:1" x14ac:dyDescent="0.25">
      <c r="A1769" s="3">
        <v>41</v>
      </c>
    </row>
    <row r="1770" spans="1:1" x14ac:dyDescent="0.25">
      <c r="A1770" s="3">
        <v>41</v>
      </c>
    </row>
    <row r="1771" spans="1:1" x14ac:dyDescent="0.25">
      <c r="A1771" s="3">
        <v>41</v>
      </c>
    </row>
    <row r="1772" spans="1:1" x14ac:dyDescent="0.25">
      <c r="A1772" s="3">
        <v>41</v>
      </c>
    </row>
    <row r="1773" spans="1:1" x14ac:dyDescent="0.25">
      <c r="A1773" s="3">
        <v>41</v>
      </c>
    </row>
    <row r="1774" spans="1:1" x14ac:dyDescent="0.25">
      <c r="A1774" s="3">
        <v>41</v>
      </c>
    </row>
    <row r="1775" spans="1:1" x14ac:dyDescent="0.25">
      <c r="A1775" s="3">
        <v>41</v>
      </c>
    </row>
    <row r="1776" spans="1:1" x14ac:dyDescent="0.25">
      <c r="A1776" s="3">
        <v>41</v>
      </c>
    </row>
    <row r="1777" spans="1:1" x14ac:dyDescent="0.25">
      <c r="A1777" s="3">
        <v>41</v>
      </c>
    </row>
    <row r="1778" spans="1:1" x14ac:dyDescent="0.25">
      <c r="A1778" s="3">
        <v>41</v>
      </c>
    </row>
    <row r="1779" spans="1:1" x14ac:dyDescent="0.25">
      <c r="A1779" s="3">
        <v>41</v>
      </c>
    </row>
    <row r="1780" spans="1:1" x14ac:dyDescent="0.25">
      <c r="A1780" s="3">
        <v>41</v>
      </c>
    </row>
    <row r="1781" spans="1:1" x14ac:dyDescent="0.25">
      <c r="A1781" s="3">
        <v>41</v>
      </c>
    </row>
    <row r="1782" spans="1:1" x14ac:dyDescent="0.25">
      <c r="A1782" s="3">
        <v>41</v>
      </c>
    </row>
    <row r="1783" spans="1:1" x14ac:dyDescent="0.25">
      <c r="A1783" s="3">
        <v>41</v>
      </c>
    </row>
    <row r="1784" spans="1:1" x14ac:dyDescent="0.25">
      <c r="A1784" s="3">
        <v>41</v>
      </c>
    </row>
    <row r="1785" spans="1:1" x14ac:dyDescent="0.25">
      <c r="A1785" s="3">
        <v>41</v>
      </c>
    </row>
    <row r="1786" spans="1:1" x14ac:dyDescent="0.25">
      <c r="A1786" s="3">
        <v>41</v>
      </c>
    </row>
    <row r="1787" spans="1:1" x14ac:dyDescent="0.25">
      <c r="A1787" s="3">
        <v>41</v>
      </c>
    </row>
    <row r="1788" spans="1:1" x14ac:dyDescent="0.25">
      <c r="A1788" s="3">
        <v>41</v>
      </c>
    </row>
    <row r="1789" spans="1:1" x14ac:dyDescent="0.25">
      <c r="A1789" s="3">
        <v>41</v>
      </c>
    </row>
    <row r="1790" spans="1:1" x14ac:dyDescent="0.25">
      <c r="A1790" s="3">
        <v>41</v>
      </c>
    </row>
    <row r="1791" spans="1:1" x14ac:dyDescent="0.25">
      <c r="A1791" s="3">
        <v>41</v>
      </c>
    </row>
    <row r="1792" spans="1:1" x14ac:dyDescent="0.25">
      <c r="A1792" s="3">
        <v>41</v>
      </c>
    </row>
    <row r="1793" spans="1:1" x14ac:dyDescent="0.25">
      <c r="A1793" s="3">
        <v>41</v>
      </c>
    </row>
    <row r="1794" spans="1:1" x14ac:dyDescent="0.25">
      <c r="A1794" s="3">
        <v>41</v>
      </c>
    </row>
    <row r="1795" spans="1:1" x14ac:dyDescent="0.25">
      <c r="A1795" s="3">
        <v>41</v>
      </c>
    </row>
    <row r="1796" spans="1:1" x14ac:dyDescent="0.25">
      <c r="A1796" s="3">
        <v>40</v>
      </c>
    </row>
    <row r="1797" spans="1:1" x14ac:dyDescent="0.25">
      <c r="A1797" s="3">
        <v>40</v>
      </c>
    </row>
    <row r="1798" spans="1:1" x14ac:dyDescent="0.25">
      <c r="A1798" s="3">
        <v>40</v>
      </c>
    </row>
    <row r="1799" spans="1:1" x14ac:dyDescent="0.25">
      <c r="A1799" s="3">
        <v>40</v>
      </c>
    </row>
    <row r="1800" spans="1:1" x14ac:dyDescent="0.25">
      <c r="A1800" s="3">
        <v>40</v>
      </c>
    </row>
    <row r="1801" spans="1:1" x14ac:dyDescent="0.25">
      <c r="A1801" s="3">
        <v>40</v>
      </c>
    </row>
    <row r="1802" spans="1:1" x14ac:dyDescent="0.25">
      <c r="A1802" s="3">
        <v>40</v>
      </c>
    </row>
    <row r="1803" spans="1:1" x14ac:dyDescent="0.25">
      <c r="A1803" s="3">
        <v>40</v>
      </c>
    </row>
    <row r="1804" spans="1:1" x14ac:dyDescent="0.25">
      <c r="A1804" s="3">
        <v>40</v>
      </c>
    </row>
    <row r="1805" spans="1:1" x14ac:dyDescent="0.25">
      <c r="A1805" s="3">
        <v>40</v>
      </c>
    </row>
    <row r="1806" spans="1:1" x14ac:dyDescent="0.25">
      <c r="A1806" s="3">
        <v>40</v>
      </c>
    </row>
    <row r="1807" spans="1:1" x14ac:dyDescent="0.25">
      <c r="A1807" s="3">
        <v>40</v>
      </c>
    </row>
    <row r="1808" spans="1:1" x14ac:dyDescent="0.25">
      <c r="A1808" s="3">
        <v>40</v>
      </c>
    </row>
    <row r="1809" spans="1:1" x14ac:dyDescent="0.25">
      <c r="A1809" s="3">
        <v>40</v>
      </c>
    </row>
    <row r="1810" spans="1:1" x14ac:dyDescent="0.25">
      <c r="A1810" s="3">
        <v>40</v>
      </c>
    </row>
    <row r="1811" spans="1:1" x14ac:dyDescent="0.25">
      <c r="A1811" s="3">
        <v>40</v>
      </c>
    </row>
    <row r="1812" spans="1:1" x14ac:dyDescent="0.25">
      <c r="A1812" s="3">
        <v>40</v>
      </c>
    </row>
    <row r="1813" spans="1:1" x14ac:dyDescent="0.25">
      <c r="A1813" s="3">
        <v>40</v>
      </c>
    </row>
    <row r="1814" spans="1:1" x14ac:dyDescent="0.25">
      <c r="A1814" s="3">
        <v>40</v>
      </c>
    </row>
    <row r="1815" spans="1:1" x14ac:dyDescent="0.25">
      <c r="A1815" s="3">
        <v>40</v>
      </c>
    </row>
    <row r="1816" spans="1:1" x14ac:dyDescent="0.25">
      <c r="A1816" s="3">
        <v>40</v>
      </c>
    </row>
    <row r="1817" spans="1:1" x14ac:dyDescent="0.25">
      <c r="A1817" s="3">
        <v>40</v>
      </c>
    </row>
    <row r="1818" spans="1:1" x14ac:dyDescent="0.25">
      <c r="A1818" s="3">
        <v>40</v>
      </c>
    </row>
    <row r="1819" spans="1:1" x14ac:dyDescent="0.25">
      <c r="A1819" s="3">
        <v>40</v>
      </c>
    </row>
    <row r="1820" spans="1:1" x14ac:dyDescent="0.25">
      <c r="A1820" s="3">
        <v>39</v>
      </c>
    </row>
    <row r="1821" spans="1:1" x14ac:dyDescent="0.25">
      <c r="A1821" s="3">
        <v>39</v>
      </c>
    </row>
    <row r="1822" spans="1:1" x14ac:dyDescent="0.25">
      <c r="A1822" s="3">
        <v>39</v>
      </c>
    </row>
    <row r="1823" spans="1:1" x14ac:dyDescent="0.25">
      <c r="A1823" s="3">
        <v>39</v>
      </c>
    </row>
    <row r="1824" spans="1:1" x14ac:dyDescent="0.25">
      <c r="A1824" s="3">
        <v>39</v>
      </c>
    </row>
    <row r="1825" spans="1:1" x14ac:dyDescent="0.25">
      <c r="A1825" s="3">
        <v>39</v>
      </c>
    </row>
    <row r="1826" spans="1:1" x14ac:dyDescent="0.25">
      <c r="A1826" s="3">
        <v>39</v>
      </c>
    </row>
    <row r="1827" spans="1:1" x14ac:dyDescent="0.25">
      <c r="A1827" s="3">
        <v>39</v>
      </c>
    </row>
    <row r="1828" spans="1:1" x14ac:dyDescent="0.25">
      <c r="A1828" s="3">
        <v>39</v>
      </c>
    </row>
    <row r="1829" spans="1:1" x14ac:dyDescent="0.25">
      <c r="A1829" s="3">
        <v>39</v>
      </c>
    </row>
    <row r="1830" spans="1:1" x14ac:dyDescent="0.25">
      <c r="A1830" s="3">
        <v>39</v>
      </c>
    </row>
    <row r="1831" spans="1:1" x14ac:dyDescent="0.25">
      <c r="A1831" s="3">
        <v>39</v>
      </c>
    </row>
    <row r="1832" spans="1:1" x14ac:dyDescent="0.25">
      <c r="A1832" s="3">
        <v>39</v>
      </c>
    </row>
    <row r="1833" spans="1:1" x14ac:dyDescent="0.25">
      <c r="A1833" s="3">
        <v>39</v>
      </c>
    </row>
    <row r="1834" spans="1:1" x14ac:dyDescent="0.25">
      <c r="A1834" s="3">
        <v>39</v>
      </c>
    </row>
    <row r="1835" spans="1:1" x14ac:dyDescent="0.25">
      <c r="A1835" s="3">
        <v>39</v>
      </c>
    </row>
    <row r="1836" spans="1:1" x14ac:dyDescent="0.25">
      <c r="A1836" s="3">
        <v>39</v>
      </c>
    </row>
    <row r="1837" spans="1:1" x14ac:dyDescent="0.25">
      <c r="A1837" s="3">
        <v>39</v>
      </c>
    </row>
    <row r="1838" spans="1:1" x14ac:dyDescent="0.25">
      <c r="A1838" s="3">
        <v>39</v>
      </c>
    </row>
    <row r="1839" spans="1:1" x14ac:dyDescent="0.25">
      <c r="A1839" s="3">
        <v>38</v>
      </c>
    </row>
    <row r="1840" spans="1:1" x14ac:dyDescent="0.25">
      <c r="A1840" s="3">
        <v>38</v>
      </c>
    </row>
    <row r="1841" spans="1:1" x14ac:dyDescent="0.25">
      <c r="A1841" s="3">
        <v>38</v>
      </c>
    </row>
    <row r="1842" spans="1:1" x14ac:dyDescent="0.25">
      <c r="A1842" s="3">
        <v>38</v>
      </c>
    </row>
    <row r="1843" spans="1:1" x14ac:dyDescent="0.25">
      <c r="A1843" s="3">
        <v>38</v>
      </c>
    </row>
    <row r="1844" spans="1:1" x14ac:dyDescent="0.25">
      <c r="A1844" s="3">
        <v>38</v>
      </c>
    </row>
    <row r="1845" spans="1:1" x14ac:dyDescent="0.25">
      <c r="A1845" s="3">
        <v>38</v>
      </c>
    </row>
    <row r="1846" spans="1:1" x14ac:dyDescent="0.25">
      <c r="A1846" s="3">
        <v>38</v>
      </c>
    </row>
    <row r="1847" spans="1:1" x14ac:dyDescent="0.25">
      <c r="A1847" s="3">
        <v>38</v>
      </c>
    </row>
    <row r="1848" spans="1:1" x14ac:dyDescent="0.25">
      <c r="A1848" s="3">
        <v>38</v>
      </c>
    </row>
    <row r="1849" spans="1:1" x14ac:dyDescent="0.25">
      <c r="A1849" s="3">
        <v>38</v>
      </c>
    </row>
    <row r="1850" spans="1:1" x14ac:dyDescent="0.25">
      <c r="A1850" s="3">
        <v>38</v>
      </c>
    </row>
    <row r="1851" spans="1:1" x14ac:dyDescent="0.25">
      <c r="A1851" s="3">
        <v>38</v>
      </c>
    </row>
    <row r="1852" spans="1:1" x14ac:dyDescent="0.25">
      <c r="A1852" s="3">
        <v>38</v>
      </c>
    </row>
    <row r="1853" spans="1:1" x14ac:dyDescent="0.25">
      <c r="A1853" s="3">
        <v>38</v>
      </c>
    </row>
    <row r="1854" spans="1:1" x14ac:dyDescent="0.25">
      <c r="A1854" s="3">
        <v>38</v>
      </c>
    </row>
    <row r="1855" spans="1:1" x14ac:dyDescent="0.25">
      <c r="A1855" s="3">
        <v>38</v>
      </c>
    </row>
    <row r="1856" spans="1:1" x14ac:dyDescent="0.25">
      <c r="A1856" s="3">
        <v>38</v>
      </c>
    </row>
    <row r="1857" spans="1:1" x14ac:dyDescent="0.25">
      <c r="A1857" s="3">
        <v>38</v>
      </c>
    </row>
    <row r="1858" spans="1:1" x14ac:dyDescent="0.25">
      <c r="A1858" s="3">
        <v>38</v>
      </c>
    </row>
    <row r="1859" spans="1:1" x14ac:dyDescent="0.25">
      <c r="A1859" s="3">
        <v>38</v>
      </c>
    </row>
    <row r="1860" spans="1:1" x14ac:dyDescent="0.25">
      <c r="A1860" s="3">
        <v>37</v>
      </c>
    </row>
    <row r="1861" spans="1:1" x14ac:dyDescent="0.25">
      <c r="A1861" s="3">
        <v>37</v>
      </c>
    </row>
    <row r="1862" spans="1:1" x14ac:dyDescent="0.25">
      <c r="A1862" s="3">
        <v>37</v>
      </c>
    </row>
    <row r="1863" spans="1:1" x14ac:dyDescent="0.25">
      <c r="A1863" s="3">
        <v>37</v>
      </c>
    </row>
    <row r="1864" spans="1:1" x14ac:dyDescent="0.25">
      <c r="A1864" s="3">
        <v>37</v>
      </c>
    </row>
    <row r="1865" spans="1:1" x14ac:dyDescent="0.25">
      <c r="A1865" s="3">
        <v>37</v>
      </c>
    </row>
    <row r="1866" spans="1:1" x14ac:dyDescent="0.25">
      <c r="A1866" s="3">
        <v>37</v>
      </c>
    </row>
    <row r="1867" spans="1:1" x14ac:dyDescent="0.25">
      <c r="A1867" s="3">
        <v>37</v>
      </c>
    </row>
    <row r="1868" spans="1:1" x14ac:dyDescent="0.25">
      <c r="A1868" s="3">
        <v>37</v>
      </c>
    </row>
    <row r="1869" spans="1:1" x14ac:dyDescent="0.25">
      <c r="A1869" s="3">
        <v>37</v>
      </c>
    </row>
    <row r="1870" spans="1:1" x14ac:dyDescent="0.25">
      <c r="A1870" s="3">
        <v>37</v>
      </c>
    </row>
    <row r="1871" spans="1:1" x14ac:dyDescent="0.25">
      <c r="A1871" s="3">
        <v>37</v>
      </c>
    </row>
    <row r="1872" spans="1:1" x14ac:dyDescent="0.25">
      <c r="A1872" s="3">
        <v>37</v>
      </c>
    </row>
    <row r="1873" spans="1:1" x14ac:dyDescent="0.25">
      <c r="A1873" s="3">
        <v>37</v>
      </c>
    </row>
    <row r="1874" spans="1:1" x14ac:dyDescent="0.25">
      <c r="A1874" s="3">
        <v>37</v>
      </c>
    </row>
    <row r="1875" spans="1:1" x14ac:dyDescent="0.25">
      <c r="A1875" s="3">
        <v>37</v>
      </c>
    </row>
    <row r="1876" spans="1:1" x14ac:dyDescent="0.25">
      <c r="A1876" s="3">
        <v>37</v>
      </c>
    </row>
    <row r="1877" spans="1:1" x14ac:dyDescent="0.25">
      <c r="A1877" s="3">
        <v>37</v>
      </c>
    </row>
    <row r="1878" spans="1:1" x14ac:dyDescent="0.25">
      <c r="A1878" s="3">
        <v>37</v>
      </c>
    </row>
    <row r="1879" spans="1:1" x14ac:dyDescent="0.25">
      <c r="A1879" s="3">
        <v>37</v>
      </c>
    </row>
    <row r="1880" spans="1:1" x14ac:dyDescent="0.25">
      <c r="A1880" s="3">
        <v>37</v>
      </c>
    </row>
    <row r="1881" spans="1:1" x14ac:dyDescent="0.25">
      <c r="A1881" s="3">
        <v>37</v>
      </c>
    </row>
    <row r="1882" spans="1:1" x14ac:dyDescent="0.25">
      <c r="A1882" s="3">
        <v>37</v>
      </c>
    </row>
    <row r="1883" spans="1:1" x14ac:dyDescent="0.25">
      <c r="A1883" s="3">
        <v>37</v>
      </c>
    </row>
    <row r="1884" spans="1:1" x14ac:dyDescent="0.25">
      <c r="A1884" s="3">
        <v>37</v>
      </c>
    </row>
    <row r="1885" spans="1:1" x14ac:dyDescent="0.25">
      <c r="A1885" s="3">
        <v>36</v>
      </c>
    </row>
    <row r="1886" spans="1:1" x14ac:dyDescent="0.25">
      <c r="A1886" s="3">
        <v>36</v>
      </c>
    </row>
    <row r="1887" spans="1:1" x14ac:dyDescent="0.25">
      <c r="A1887" s="3">
        <v>36</v>
      </c>
    </row>
    <row r="1888" spans="1:1" x14ac:dyDescent="0.25">
      <c r="A1888" s="3">
        <v>36</v>
      </c>
    </row>
    <row r="1889" spans="1:1" x14ac:dyDescent="0.25">
      <c r="A1889" s="3">
        <v>36</v>
      </c>
    </row>
    <row r="1890" spans="1:1" x14ac:dyDescent="0.25">
      <c r="A1890" s="3">
        <v>36</v>
      </c>
    </row>
    <row r="1891" spans="1:1" x14ac:dyDescent="0.25">
      <c r="A1891" s="3">
        <v>36</v>
      </c>
    </row>
    <row r="1892" spans="1:1" x14ac:dyDescent="0.25">
      <c r="A1892" s="3">
        <v>36</v>
      </c>
    </row>
    <row r="1893" spans="1:1" x14ac:dyDescent="0.25">
      <c r="A1893" s="3">
        <v>36</v>
      </c>
    </row>
    <row r="1894" spans="1:1" x14ac:dyDescent="0.25">
      <c r="A1894" s="3">
        <v>36</v>
      </c>
    </row>
    <row r="1895" spans="1:1" x14ac:dyDescent="0.25">
      <c r="A1895" s="3">
        <v>36</v>
      </c>
    </row>
    <row r="1896" spans="1:1" x14ac:dyDescent="0.25">
      <c r="A1896" s="3">
        <v>36</v>
      </c>
    </row>
    <row r="1897" spans="1:1" x14ac:dyDescent="0.25">
      <c r="A1897" s="3">
        <v>36</v>
      </c>
    </row>
    <row r="1898" spans="1:1" x14ac:dyDescent="0.25">
      <c r="A1898" s="3">
        <v>36</v>
      </c>
    </row>
    <row r="1899" spans="1:1" x14ac:dyDescent="0.25">
      <c r="A1899" s="3">
        <v>36</v>
      </c>
    </row>
    <row r="1900" spans="1:1" x14ac:dyDescent="0.25">
      <c r="A1900" s="3">
        <v>36</v>
      </c>
    </row>
    <row r="1901" spans="1:1" x14ac:dyDescent="0.25">
      <c r="A1901" s="3">
        <v>36</v>
      </c>
    </row>
    <row r="1902" spans="1:1" x14ac:dyDescent="0.25">
      <c r="A1902" s="3">
        <v>36</v>
      </c>
    </row>
    <row r="1903" spans="1:1" x14ac:dyDescent="0.25">
      <c r="A1903" s="3">
        <v>36</v>
      </c>
    </row>
    <row r="1904" spans="1:1" x14ac:dyDescent="0.25">
      <c r="A1904" s="3">
        <v>36</v>
      </c>
    </row>
    <row r="1905" spans="1:1" x14ac:dyDescent="0.25">
      <c r="A1905" s="3">
        <v>36</v>
      </c>
    </row>
    <row r="1906" spans="1:1" x14ac:dyDescent="0.25">
      <c r="A1906" s="3">
        <v>36</v>
      </c>
    </row>
    <row r="1907" spans="1:1" x14ac:dyDescent="0.25">
      <c r="A1907" s="3">
        <v>36</v>
      </c>
    </row>
    <row r="1908" spans="1:1" x14ac:dyDescent="0.25">
      <c r="A1908" s="3">
        <v>35</v>
      </c>
    </row>
    <row r="1909" spans="1:1" x14ac:dyDescent="0.25">
      <c r="A1909" s="3">
        <v>35</v>
      </c>
    </row>
    <row r="1910" spans="1:1" x14ac:dyDescent="0.25">
      <c r="A1910" s="3">
        <v>35</v>
      </c>
    </row>
    <row r="1911" spans="1:1" x14ac:dyDescent="0.25">
      <c r="A1911" s="3">
        <v>35</v>
      </c>
    </row>
    <row r="1912" spans="1:1" x14ac:dyDescent="0.25">
      <c r="A1912" s="3">
        <v>35</v>
      </c>
    </row>
    <row r="1913" spans="1:1" x14ac:dyDescent="0.25">
      <c r="A1913" s="3">
        <v>35</v>
      </c>
    </row>
    <row r="1914" spans="1:1" x14ac:dyDescent="0.25">
      <c r="A1914" s="3">
        <v>35</v>
      </c>
    </row>
    <row r="1915" spans="1:1" x14ac:dyDescent="0.25">
      <c r="A1915" s="3">
        <v>35</v>
      </c>
    </row>
    <row r="1916" spans="1:1" x14ac:dyDescent="0.25">
      <c r="A1916" s="3">
        <v>35</v>
      </c>
    </row>
    <row r="1917" spans="1:1" x14ac:dyDescent="0.25">
      <c r="A1917" s="3">
        <v>35</v>
      </c>
    </row>
    <row r="1918" spans="1:1" x14ac:dyDescent="0.25">
      <c r="A1918" s="3">
        <v>35</v>
      </c>
    </row>
    <row r="1919" spans="1:1" x14ac:dyDescent="0.25">
      <c r="A1919" s="3">
        <v>35</v>
      </c>
    </row>
    <row r="1920" spans="1:1" x14ac:dyDescent="0.25">
      <c r="A1920" s="3">
        <v>35</v>
      </c>
    </row>
    <row r="1921" spans="1:1" x14ac:dyDescent="0.25">
      <c r="A1921" s="3">
        <v>34</v>
      </c>
    </row>
    <row r="1922" spans="1:1" x14ac:dyDescent="0.25">
      <c r="A1922" s="3">
        <v>34</v>
      </c>
    </row>
    <row r="1923" spans="1:1" x14ac:dyDescent="0.25">
      <c r="A1923" s="3">
        <v>34</v>
      </c>
    </row>
    <row r="1924" spans="1:1" x14ac:dyDescent="0.25">
      <c r="A1924" s="3">
        <v>34</v>
      </c>
    </row>
    <row r="1925" spans="1:1" x14ac:dyDescent="0.25">
      <c r="A1925" s="3">
        <v>34</v>
      </c>
    </row>
    <row r="1926" spans="1:1" x14ac:dyDescent="0.25">
      <c r="A1926" s="3">
        <v>34</v>
      </c>
    </row>
    <row r="1927" spans="1:1" x14ac:dyDescent="0.25">
      <c r="A1927" s="3">
        <v>34</v>
      </c>
    </row>
    <row r="1928" spans="1:1" x14ac:dyDescent="0.25">
      <c r="A1928" s="3">
        <v>34</v>
      </c>
    </row>
    <row r="1929" spans="1:1" x14ac:dyDescent="0.25">
      <c r="A1929" s="3">
        <v>34</v>
      </c>
    </row>
    <row r="1930" spans="1:1" x14ac:dyDescent="0.25">
      <c r="A1930" s="3">
        <v>34</v>
      </c>
    </row>
    <row r="1931" spans="1:1" x14ac:dyDescent="0.25">
      <c r="A1931" s="3">
        <v>34</v>
      </c>
    </row>
    <row r="1932" spans="1:1" x14ac:dyDescent="0.25">
      <c r="A1932" s="3">
        <v>34</v>
      </c>
    </row>
    <row r="1933" spans="1:1" x14ac:dyDescent="0.25">
      <c r="A1933" s="3">
        <v>34</v>
      </c>
    </row>
    <row r="1934" spans="1:1" x14ac:dyDescent="0.25">
      <c r="A1934" s="3">
        <v>34</v>
      </c>
    </row>
    <row r="1935" spans="1:1" x14ac:dyDescent="0.25">
      <c r="A1935" s="3">
        <v>34</v>
      </c>
    </row>
    <row r="1936" spans="1:1" x14ac:dyDescent="0.25">
      <c r="A1936" s="3">
        <v>34</v>
      </c>
    </row>
    <row r="1937" spans="1:1" x14ac:dyDescent="0.25">
      <c r="A1937" s="3">
        <v>34</v>
      </c>
    </row>
    <row r="1938" spans="1:1" x14ac:dyDescent="0.25">
      <c r="A1938" s="3">
        <v>34</v>
      </c>
    </row>
    <row r="1939" spans="1:1" x14ac:dyDescent="0.25">
      <c r="A1939" s="3">
        <v>34</v>
      </c>
    </row>
    <row r="1940" spans="1:1" x14ac:dyDescent="0.25">
      <c r="A1940" s="3">
        <v>33</v>
      </c>
    </row>
    <row r="1941" spans="1:1" x14ac:dyDescent="0.25">
      <c r="A1941" s="3">
        <v>33</v>
      </c>
    </row>
    <row r="1942" spans="1:1" x14ac:dyDescent="0.25">
      <c r="A1942" s="3">
        <v>33</v>
      </c>
    </row>
    <row r="1943" spans="1:1" x14ac:dyDescent="0.25">
      <c r="A1943" s="3">
        <v>33</v>
      </c>
    </row>
    <row r="1944" spans="1:1" x14ac:dyDescent="0.25">
      <c r="A1944" s="3">
        <v>33</v>
      </c>
    </row>
    <row r="1945" spans="1:1" x14ac:dyDescent="0.25">
      <c r="A1945" s="3">
        <v>33</v>
      </c>
    </row>
    <row r="1946" spans="1:1" x14ac:dyDescent="0.25">
      <c r="A1946" s="3">
        <v>33</v>
      </c>
    </row>
    <row r="1947" spans="1:1" x14ac:dyDescent="0.25">
      <c r="A1947" s="3">
        <v>33</v>
      </c>
    </row>
    <row r="1948" spans="1:1" x14ac:dyDescent="0.25">
      <c r="A1948" s="3">
        <v>33</v>
      </c>
    </row>
    <row r="1949" spans="1:1" x14ac:dyDescent="0.25">
      <c r="A1949" s="3">
        <v>33</v>
      </c>
    </row>
    <row r="1950" spans="1:1" x14ac:dyDescent="0.25">
      <c r="A1950" s="3">
        <v>33</v>
      </c>
    </row>
    <row r="1951" spans="1:1" x14ac:dyDescent="0.25">
      <c r="A1951" s="3">
        <v>33</v>
      </c>
    </row>
    <row r="1952" spans="1:1" x14ac:dyDescent="0.25">
      <c r="A1952" s="3">
        <v>33</v>
      </c>
    </row>
    <row r="1953" spans="1:1" x14ac:dyDescent="0.25">
      <c r="A1953" s="3">
        <v>33</v>
      </c>
    </row>
    <row r="1954" spans="1:1" x14ac:dyDescent="0.25">
      <c r="A1954" s="3">
        <v>33</v>
      </c>
    </row>
    <row r="1955" spans="1:1" x14ac:dyDescent="0.25">
      <c r="A1955" s="3">
        <v>33</v>
      </c>
    </row>
    <row r="1956" spans="1:1" x14ac:dyDescent="0.25">
      <c r="A1956" s="3">
        <v>32</v>
      </c>
    </row>
    <row r="1957" spans="1:1" x14ac:dyDescent="0.25">
      <c r="A1957" s="3">
        <v>32</v>
      </c>
    </row>
    <row r="1958" spans="1:1" x14ac:dyDescent="0.25">
      <c r="A1958" s="3">
        <v>32</v>
      </c>
    </row>
    <row r="1959" spans="1:1" x14ac:dyDescent="0.25">
      <c r="A1959" s="3">
        <v>32</v>
      </c>
    </row>
    <row r="1960" spans="1:1" x14ac:dyDescent="0.25">
      <c r="A1960" s="3">
        <v>32</v>
      </c>
    </row>
    <row r="1961" spans="1:1" x14ac:dyDescent="0.25">
      <c r="A1961" s="3">
        <v>32</v>
      </c>
    </row>
    <row r="1962" spans="1:1" x14ac:dyDescent="0.25">
      <c r="A1962" s="3">
        <v>32</v>
      </c>
    </row>
    <row r="1963" spans="1:1" x14ac:dyDescent="0.25">
      <c r="A1963" s="3">
        <v>32</v>
      </c>
    </row>
    <row r="1964" spans="1:1" x14ac:dyDescent="0.25">
      <c r="A1964" s="3">
        <v>32</v>
      </c>
    </row>
    <row r="1965" spans="1:1" x14ac:dyDescent="0.25">
      <c r="A1965" s="3">
        <v>32</v>
      </c>
    </row>
    <row r="1966" spans="1:1" x14ac:dyDescent="0.25">
      <c r="A1966" s="3">
        <v>32</v>
      </c>
    </row>
    <row r="1967" spans="1:1" x14ac:dyDescent="0.25">
      <c r="A1967" s="3">
        <v>32</v>
      </c>
    </row>
    <row r="1968" spans="1:1" x14ac:dyDescent="0.25">
      <c r="A1968" s="3">
        <v>31</v>
      </c>
    </row>
    <row r="1969" spans="1:1" x14ac:dyDescent="0.25">
      <c r="A1969" s="3">
        <v>31</v>
      </c>
    </row>
    <row r="1970" spans="1:1" x14ac:dyDescent="0.25">
      <c r="A1970" s="3">
        <v>31</v>
      </c>
    </row>
    <row r="1971" spans="1:1" x14ac:dyDescent="0.25">
      <c r="A1971" s="3">
        <v>31</v>
      </c>
    </row>
    <row r="1972" spans="1:1" x14ac:dyDescent="0.25">
      <c r="A1972" s="3">
        <v>31</v>
      </c>
    </row>
    <row r="1973" spans="1:1" x14ac:dyDescent="0.25">
      <c r="A1973" s="3">
        <v>31</v>
      </c>
    </row>
    <row r="1974" spans="1:1" x14ac:dyDescent="0.25">
      <c r="A1974" s="3">
        <v>31</v>
      </c>
    </row>
    <row r="1975" spans="1:1" x14ac:dyDescent="0.25">
      <c r="A1975" s="3">
        <v>31</v>
      </c>
    </row>
    <row r="1976" spans="1:1" x14ac:dyDescent="0.25">
      <c r="A1976" s="3">
        <v>31</v>
      </c>
    </row>
    <row r="1977" spans="1:1" x14ac:dyDescent="0.25">
      <c r="A1977" s="3">
        <v>31</v>
      </c>
    </row>
    <row r="1978" spans="1:1" x14ac:dyDescent="0.25">
      <c r="A1978" s="3">
        <v>31</v>
      </c>
    </row>
    <row r="1979" spans="1:1" x14ac:dyDescent="0.25">
      <c r="A1979" s="3">
        <v>31</v>
      </c>
    </row>
    <row r="1980" spans="1:1" x14ac:dyDescent="0.25">
      <c r="A1980" s="3">
        <v>31</v>
      </c>
    </row>
    <row r="1981" spans="1:1" x14ac:dyDescent="0.25">
      <c r="A1981" s="3">
        <v>31</v>
      </c>
    </row>
    <row r="1982" spans="1:1" x14ac:dyDescent="0.25">
      <c r="A1982" s="3">
        <v>31</v>
      </c>
    </row>
    <row r="1983" spans="1:1" x14ac:dyDescent="0.25">
      <c r="A1983" s="3">
        <v>31</v>
      </c>
    </row>
    <row r="1984" spans="1:1" x14ac:dyDescent="0.25">
      <c r="A1984" s="3">
        <v>31</v>
      </c>
    </row>
    <row r="1985" spans="1:1" x14ac:dyDescent="0.25">
      <c r="A1985" s="3">
        <v>30</v>
      </c>
    </row>
    <row r="1986" spans="1:1" x14ac:dyDescent="0.25">
      <c r="A1986" s="3">
        <v>30</v>
      </c>
    </row>
    <row r="1987" spans="1:1" x14ac:dyDescent="0.25">
      <c r="A1987" s="3">
        <v>30</v>
      </c>
    </row>
    <row r="1988" spans="1:1" x14ac:dyDescent="0.25">
      <c r="A1988" s="3">
        <v>30</v>
      </c>
    </row>
    <row r="1989" spans="1:1" x14ac:dyDescent="0.25">
      <c r="A1989" s="3">
        <v>30</v>
      </c>
    </row>
    <row r="1990" spans="1:1" x14ac:dyDescent="0.25">
      <c r="A1990" s="3">
        <v>30</v>
      </c>
    </row>
    <row r="1991" spans="1:1" x14ac:dyDescent="0.25">
      <c r="A1991" s="3">
        <v>30</v>
      </c>
    </row>
    <row r="1992" spans="1:1" x14ac:dyDescent="0.25">
      <c r="A1992" s="3">
        <v>30</v>
      </c>
    </row>
    <row r="1993" spans="1:1" x14ac:dyDescent="0.25">
      <c r="A1993" s="3">
        <v>30</v>
      </c>
    </row>
    <row r="1994" spans="1:1" x14ac:dyDescent="0.25">
      <c r="A1994" s="3">
        <v>30</v>
      </c>
    </row>
    <row r="1995" spans="1:1" x14ac:dyDescent="0.25">
      <c r="A1995" s="3">
        <v>30</v>
      </c>
    </row>
    <row r="1996" spans="1:1" x14ac:dyDescent="0.25">
      <c r="A1996" s="3">
        <v>30</v>
      </c>
    </row>
    <row r="1997" spans="1:1" x14ac:dyDescent="0.25">
      <c r="A1997" s="3">
        <v>30</v>
      </c>
    </row>
    <row r="1998" spans="1:1" x14ac:dyDescent="0.25">
      <c r="A1998" s="3">
        <v>30</v>
      </c>
    </row>
    <row r="1999" spans="1:1" x14ac:dyDescent="0.25">
      <c r="A1999" s="3">
        <v>30</v>
      </c>
    </row>
    <row r="2000" spans="1:1" x14ac:dyDescent="0.25">
      <c r="A2000" s="3">
        <v>30</v>
      </c>
    </row>
    <row r="2001" spans="1:1" x14ac:dyDescent="0.25">
      <c r="A2001" s="3">
        <v>30</v>
      </c>
    </row>
    <row r="2002" spans="1:1" x14ac:dyDescent="0.25">
      <c r="A2002" s="3">
        <v>30</v>
      </c>
    </row>
    <row r="2003" spans="1:1" x14ac:dyDescent="0.25">
      <c r="A2003" s="3">
        <v>29</v>
      </c>
    </row>
    <row r="2004" spans="1:1" x14ac:dyDescent="0.25">
      <c r="A2004" s="3">
        <v>29</v>
      </c>
    </row>
    <row r="2005" spans="1:1" x14ac:dyDescent="0.25">
      <c r="A2005" s="3">
        <v>29</v>
      </c>
    </row>
    <row r="2006" spans="1:1" x14ac:dyDescent="0.25">
      <c r="A2006" s="3">
        <v>29</v>
      </c>
    </row>
    <row r="2007" spans="1:1" x14ac:dyDescent="0.25">
      <c r="A2007" s="3">
        <v>29</v>
      </c>
    </row>
    <row r="2008" spans="1:1" x14ac:dyDescent="0.25">
      <c r="A2008" s="3">
        <v>29</v>
      </c>
    </row>
    <row r="2009" spans="1:1" x14ac:dyDescent="0.25">
      <c r="A2009" s="3">
        <v>29</v>
      </c>
    </row>
    <row r="2010" spans="1:1" x14ac:dyDescent="0.25">
      <c r="A2010" s="3">
        <v>29</v>
      </c>
    </row>
    <row r="2011" spans="1:1" x14ac:dyDescent="0.25">
      <c r="A2011" s="3">
        <v>28</v>
      </c>
    </row>
    <row r="2012" spans="1:1" x14ac:dyDescent="0.25">
      <c r="A2012" s="3">
        <v>28</v>
      </c>
    </row>
    <row r="2013" spans="1:1" x14ac:dyDescent="0.25">
      <c r="A2013" s="3">
        <v>28</v>
      </c>
    </row>
    <row r="2014" spans="1:1" x14ac:dyDescent="0.25">
      <c r="A2014" s="3">
        <v>28</v>
      </c>
    </row>
    <row r="2015" spans="1:1" x14ac:dyDescent="0.25">
      <c r="A2015" s="3">
        <v>28</v>
      </c>
    </row>
    <row r="2016" spans="1:1" x14ac:dyDescent="0.25">
      <c r="A2016" s="3">
        <v>28</v>
      </c>
    </row>
    <row r="2017" spans="1:1" x14ac:dyDescent="0.25">
      <c r="A2017" s="3">
        <v>28</v>
      </c>
    </row>
    <row r="2018" spans="1:1" x14ac:dyDescent="0.25">
      <c r="A2018" s="3">
        <v>28</v>
      </c>
    </row>
    <row r="2019" spans="1:1" x14ac:dyDescent="0.25">
      <c r="A2019" s="3">
        <v>28</v>
      </c>
    </row>
    <row r="2020" spans="1:1" x14ac:dyDescent="0.25">
      <c r="A2020" s="3">
        <v>28</v>
      </c>
    </row>
    <row r="2021" spans="1:1" x14ac:dyDescent="0.25">
      <c r="A2021" s="3">
        <v>28</v>
      </c>
    </row>
    <row r="2022" spans="1:1" x14ac:dyDescent="0.25">
      <c r="A2022" s="3">
        <v>27</v>
      </c>
    </row>
    <row r="2023" spans="1:1" x14ac:dyDescent="0.25">
      <c r="A2023" s="3">
        <v>27</v>
      </c>
    </row>
    <row r="2024" spans="1:1" x14ac:dyDescent="0.25">
      <c r="A2024" s="3">
        <v>27</v>
      </c>
    </row>
    <row r="2025" spans="1:1" x14ac:dyDescent="0.25">
      <c r="A2025" s="3">
        <v>27</v>
      </c>
    </row>
    <row r="2026" spans="1:1" x14ac:dyDescent="0.25">
      <c r="A2026" s="3">
        <v>26</v>
      </c>
    </row>
    <row r="2027" spans="1:1" x14ac:dyDescent="0.25">
      <c r="A2027" s="3">
        <v>26</v>
      </c>
    </row>
    <row r="2028" spans="1:1" x14ac:dyDescent="0.25">
      <c r="A2028" s="3">
        <v>26</v>
      </c>
    </row>
    <row r="2029" spans="1:1" x14ac:dyDescent="0.25">
      <c r="A2029" s="3">
        <v>26</v>
      </c>
    </row>
    <row r="2030" spans="1:1" x14ac:dyDescent="0.25">
      <c r="A2030" s="3">
        <v>25</v>
      </c>
    </row>
    <row r="2031" spans="1:1" x14ac:dyDescent="0.25">
      <c r="A2031" s="3">
        <v>25</v>
      </c>
    </row>
    <row r="2032" spans="1:1" x14ac:dyDescent="0.25">
      <c r="A2032" s="3">
        <v>25</v>
      </c>
    </row>
    <row r="2033" spans="1:1" x14ac:dyDescent="0.25">
      <c r="A2033" s="3">
        <v>25</v>
      </c>
    </row>
    <row r="2034" spans="1:1" x14ac:dyDescent="0.25">
      <c r="A2034" s="3">
        <v>25</v>
      </c>
    </row>
    <row r="2035" spans="1:1" x14ac:dyDescent="0.25">
      <c r="A2035" s="3">
        <v>25</v>
      </c>
    </row>
    <row r="2036" spans="1:1" x14ac:dyDescent="0.25">
      <c r="A2036" s="3">
        <v>25</v>
      </c>
    </row>
    <row r="2037" spans="1:1" x14ac:dyDescent="0.25">
      <c r="A2037" s="3">
        <v>25</v>
      </c>
    </row>
    <row r="2038" spans="1:1" x14ac:dyDescent="0.25">
      <c r="A2038" s="3">
        <v>25</v>
      </c>
    </row>
    <row r="2039" spans="1:1" x14ac:dyDescent="0.25">
      <c r="A2039" s="3">
        <v>25</v>
      </c>
    </row>
    <row r="2040" spans="1:1" x14ac:dyDescent="0.25">
      <c r="A2040" s="3">
        <v>25</v>
      </c>
    </row>
    <row r="2041" spans="1:1" x14ac:dyDescent="0.25">
      <c r="A2041" s="3">
        <v>25</v>
      </c>
    </row>
    <row r="2042" spans="1:1" x14ac:dyDescent="0.25">
      <c r="A2042" s="3">
        <v>25</v>
      </c>
    </row>
    <row r="2043" spans="1:1" x14ac:dyDescent="0.25">
      <c r="A2043" s="3">
        <v>25</v>
      </c>
    </row>
    <row r="2044" spans="1:1" x14ac:dyDescent="0.25">
      <c r="A2044" s="3">
        <v>25</v>
      </c>
    </row>
    <row r="2045" spans="1:1" x14ac:dyDescent="0.25">
      <c r="A2045" s="3">
        <v>25</v>
      </c>
    </row>
    <row r="2046" spans="1:1" x14ac:dyDescent="0.25">
      <c r="A2046" s="3">
        <v>25</v>
      </c>
    </row>
    <row r="2047" spans="1:1" x14ac:dyDescent="0.25">
      <c r="A2047" s="3">
        <v>24</v>
      </c>
    </row>
    <row r="2048" spans="1:1" x14ac:dyDescent="0.25">
      <c r="A2048" s="3">
        <v>24</v>
      </c>
    </row>
    <row r="2049" spans="1:1" x14ac:dyDescent="0.25">
      <c r="A2049" s="3">
        <v>24</v>
      </c>
    </row>
    <row r="2050" spans="1:1" x14ac:dyDescent="0.25">
      <c r="A2050" s="3">
        <v>24</v>
      </c>
    </row>
    <row r="2051" spans="1:1" x14ac:dyDescent="0.25">
      <c r="A2051" s="3">
        <v>24</v>
      </c>
    </row>
    <row r="2052" spans="1:1" x14ac:dyDescent="0.25">
      <c r="A2052" s="3">
        <v>24</v>
      </c>
    </row>
    <row r="2053" spans="1:1" x14ac:dyDescent="0.25">
      <c r="A2053" s="3">
        <v>23</v>
      </c>
    </row>
    <row r="2054" spans="1:1" x14ac:dyDescent="0.25">
      <c r="A2054" s="3">
        <v>23</v>
      </c>
    </row>
    <row r="2055" spans="1:1" x14ac:dyDescent="0.25">
      <c r="A2055" s="3">
        <v>23</v>
      </c>
    </row>
    <row r="2056" spans="1:1" x14ac:dyDescent="0.25">
      <c r="A2056" s="3">
        <v>23</v>
      </c>
    </row>
    <row r="2057" spans="1:1" x14ac:dyDescent="0.25">
      <c r="A2057" s="3">
        <v>23</v>
      </c>
    </row>
    <row r="2058" spans="1:1" x14ac:dyDescent="0.25">
      <c r="A2058" s="3">
        <v>23</v>
      </c>
    </row>
    <row r="2059" spans="1:1" x14ac:dyDescent="0.25">
      <c r="A2059" s="3">
        <v>22</v>
      </c>
    </row>
    <row r="2060" spans="1:1" x14ac:dyDescent="0.25">
      <c r="A2060" s="3">
        <v>22</v>
      </c>
    </row>
    <row r="2061" spans="1:1" x14ac:dyDescent="0.25">
      <c r="A2061" s="3">
        <v>22</v>
      </c>
    </row>
    <row r="2062" spans="1:1" x14ac:dyDescent="0.25">
      <c r="A2062" s="3">
        <v>22</v>
      </c>
    </row>
    <row r="2063" spans="1:1" x14ac:dyDescent="0.25">
      <c r="A2063" s="3">
        <v>21</v>
      </c>
    </row>
    <row r="2064" spans="1:1" x14ac:dyDescent="0.25">
      <c r="A2064" s="3">
        <v>21</v>
      </c>
    </row>
    <row r="2065" spans="1:1" x14ac:dyDescent="0.25">
      <c r="A2065" s="3">
        <v>21</v>
      </c>
    </row>
    <row r="2066" spans="1:1" x14ac:dyDescent="0.25">
      <c r="A2066" s="3">
        <v>21</v>
      </c>
    </row>
    <row r="2067" spans="1:1" x14ac:dyDescent="0.25">
      <c r="A2067" s="3">
        <v>21</v>
      </c>
    </row>
    <row r="2068" spans="1:1" x14ac:dyDescent="0.25">
      <c r="A2068" s="3">
        <v>21</v>
      </c>
    </row>
    <row r="2069" spans="1:1" x14ac:dyDescent="0.25">
      <c r="A2069" s="3">
        <v>21</v>
      </c>
    </row>
    <row r="2070" spans="1:1" x14ac:dyDescent="0.25">
      <c r="A2070" s="3">
        <v>20</v>
      </c>
    </row>
    <row r="2071" spans="1:1" x14ac:dyDescent="0.25">
      <c r="A2071" s="3">
        <v>20</v>
      </c>
    </row>
    <row r="2072" spans="1:1" x14ac:dyDescent="0.25">
      <c r="A2072" s="3">
        <v>20</v>
      </c>
    </row>
    <row r="2073" spans="1:1" x14ac:dyDescent="0.25">
      <c r="A2073" s="3">
        <v>20</v>
      </c>
    </row>
    <row r="2074" spans="1:1" x14ac:dyDescent="0.25">
      <c r="A2074" s="3">
        <v>20</v>
      </c>
    </row>
    <row r="2075" spans="1:1" x14ac:dyDescent="0.25">
      <c r="A2075" s="3">
        <v>19</v>
      </c>
    </row>
    <row r="2076" spans="1:1" x14ac:dyDescent="0.25">
      <c r="A2076" s="3">
        <v>19</v>
      </c>
    </row>
    <row r="2077" spans="1:1" x14ac:dyDescent="0.25">
      <c r="A2077" s="3">
        <v>19</v>
      </c>
    </row>
    <row r="2078" spans="1:1" x14ac:dyDescent="0.25">
      <c r="A2078" s="3">
        <v>19</v>
      </c>
    </row>
    <row r="2079" spans="1:1" x14ac:dyDescent="0.25">
      <c r="A2079" s="3">
        <v>19</v>
      </c>
    </row>
    <row r="2080" spans="1:1" x14ac:dyDescent="0.25">
      <c r="A2080" s="3">
        <v>18</v>
      </c>
    </row>
    <row r="2081" spans="1:1" x14ac:dyDescent="0.25">
      <c r="A2081" s="3">
        <v>18</v>
      </c>
    </row>
    <row r="2082" spans="1:1" x14ac:dyDescent="0.25">
      <c r="A2082" s="3">
        <v>17</v>
      </c>
    </row>
    <row r="2083" spans="1:1" x14ac:dyDescent="0.25">
      <c r="A2083" s="3">
        <v>17</v>
      </c>
    </row>
    <row r="2084" spans="1:1" x14ac:dyDescent="0.25">
      <c r="A2084" s="3">
        <v>17</v>
      </c>
    </row>
    <row r="2085" spans="1:1" x14ac:dyDescent="0.25">
      <c r="A2085" s="3">
        <v>17</v>
      </c>
    </row>
    <row r="2086" spans="1:1" x14ac:dyDescent="0.25">
      <c r="A2086" s="3">
        <v>17</v>
      </c>
    </row>
    <row r="2087" spans="1:1" x14ac:dyDescent="0.25">
      <c r="A2087" s="3">
        <v>17</v>
      </c>
    </row>
    <row r="2088" spans="1:1" x14ac:dyDescent="0.25">
      <c r="A2088" s="3">
        <v>17</v>
      </c>
    </row>
    <row r="2089" spans="1:1" x14ac:dyDescent="0.25">
      <c r="A2089" s="3">
        <v>17</v>
      </c>
    </row>
    <row r="2090" spans="1:1" x14ac:dyDescent="0.25">
      <c r="A2090" s="3">
        <v>17</v>
      </c>
    </row>
    <row r="2091" spans="1:1" x14ac:dyDescent="0.25">
      <c r="A2091" s="3">
        <v>16</v>
      </c>
    </row>
    <row r="2092" spans="1:1" x14ac:dyDescent="0.25">
      <c r="A2092" s="3">
        <v>16</v>
      </c>
    </row>
    <row r="2093" spans="1:1" x14ac:dyDescent="0.25">
      <c r="A2093" s="3">
        <v>16</v>
      </c>
    </row>
    <row r="2094" spans="1:1" x14ac:dyDescent="0.25">
      <c r="A2094" s="3">
        <v>15</v>
      </c>
    </row>
    <row r="2095" spans="1:1" x14ac:dyDescent="0.25">
      <c r="A2095" s="3">
        <v>15</v>
      </c>
    </row>
    <row r="2096" spans="1:1" x14ac:dyDescent="0.25">
      <c r="A2096" s="3">
        <v>15</v>
      </c>
    </row>
    <row r="2097" spans="1:1" x14ac:dyDescent="0.25">
      <c r="A2097" s="3">
        <v>15</v>
      </c>
    </row>
    <row r="2098" spans="1:1" x14ac:dyDescent="0.25">
      <c r="A2098" s="3">
        <v>15</v>
      </c>
    </row>
    <row r="2099" spans="1:1" x14ac:dyDescent="0.25">
      <c r="A2099" s="3">
        <v>15</v>
      </c>
    </row>
    <row r="2100" spans="1:1" x14ac:dyDescent="0.25">
      <c r="A2100" s="3">
        <v>15</v>
      </c>
    </row>
    <row r="2101" spans="1:1" x14ac:dyDescent="0.25">
      <c r="A2101" s="3">
        <v>15</v>
      </c>
    </row>
    <row r="2102" spans="1:1" x14ac:dyDescent="0.25">
      <c r="A2102" s="3">
        <v>15</v>
      </c>
    </row>
    <row r="2103" spans="1:1" x14ac:dyDescent="0.25">
      <c r="A2103" s="3">
        <v>14</v>
      </c>
    </row>
    <row r="2104" spans="1:1" x14ac:dyDescent="0.25">
      <c r="A2104" s="3">
        <v>14</v>
      </c>
    </row>
    <row r="2105" spans="1:1" x14ac:dyDescent="0.25">
      <c r="A2105" s="3">
        <v>14</v>
      </c>
    </row>
    <row r="2106" spans="1:1" x14ac:dyDescent="0.25">
      <c r="A2106" s="3">
        <v>14</v>
      </c>
    </row>
    <row r="2107" spans="1:1" x14ac:dyDescent="0.25">
      <c r="A2107" s="3">
        <v>14</v>
      </c>
    </row>
    <row r="2108" spans="1:1" x14ac:dyDescent="0.25">
      <c r="A2108" s="3">
        <v>14</v>
      </c>
    </row>
    <row r="2109" spans="1:1" x14ac:dyDescent="0.25">
      <c r="A2109" s="3">
        <v>14</v>
      </c>
    </row>
    <row r="2110" spans="1:1" x14ac:dyDescent="0.25">
      <c r="A2110" s="3">
        <v>13</v>
      </c>
    </row>
    <row r="2111" spans="1:1" x14ac:dyDescent="0.25">
      <c r="A2111" s="3">
        <v>13</v>
      </c>
    </row>
    <row r="2112" spans="1:1" x14ac:dyDescent="0.25">
      <c r="A2112" s="3">
        <v>13</v>
      </c>
    </row>
    <row r="2113" spans="1:1" x14ac:dyDescent="0.25">
      <c r="A2113" s="3">
        <v>13</v>
      </c>
    </row>
    <row r="2114" spans="1:1" x14ac:dyDescent="0.25">
      <c r="A2114" s="3">
        <v>13</v>
      </c>
    </row>
    <row r="2115" spans="1:1" x14ac:dyDescent="0.25">
      <c r="A2115" s="3">
        <v>13</v>
      </c>
    </row>
    <row r="2116" spans="1:1" x14ac:dyDescent="0.25">
      <c r="A2116" s="3">
        <v>13</v>
      </c>
    </row>
    <row r="2117" spans="1:1" x14ac:dyDescent="0.25">
      <c r="A2117" s="3">
        <v>13</v>
      </c>
    </row>
    <row r="2118" spans="1:1" x14ac:dyDescent="0.25">
      <c r="A2118" s="3">
        <v>13</v>
      </c>
    </row>
    <row r="2119" spans="1:1" x14ac:dyDescent="0.25">
      <c r="A2119" s="3">
        <v>13</v>
      </c>
    </row>
    <row r="2120" spans="1:1" x14ac:dyDescent="0.25">
      <c r="A2120" s="3">
        <v>13</v>
      </c>
    </row>
    <row r="2121" spans="1:1" x14ac:dyDescent="0.25">
      <c r="A2121" s="3">
        <v>13</v>
      </c>
    </row>
    <row r="2122" spans="1:1" x14ac:dyDescent="0.25">
      <c r="A2122" s="3">
        <v>12</v>
      </c>
    </row>
    <row r="2123" spans="1:1" x14ac:dyDescent="0.25">
      <c r="A2123" s="3">
        <v>12</v>
      </c>
    </row>
    <row r="2124" spans="1:1" x14ac:dyDescent="0.25">
      <c r="A2124" s="3">
        <v>12</v>
      </c>
    </row>
    <row r="2125" spans="1:1" x14ac:dyDescent="0.25">
      <c r="A2125" s="3">
        <v>12</v>
      </c>
    </row>
    <row r="2126" spans="1:1" x14ac:dyDescent="0.25">
      <c r="A2126" s="3">
        <v>11</v>
      </c>
    </row>
    <row r="2127" spans="1:1" x14ac:dyDescent="0.25">
      <c r="A2127" s="3">
        <v>11</v>
      </c>
    </row>
    <row r="2128" spans="1:1" x14ac:dyDescent="0.25">
      <c r="A2128" s="3">
        <v>11</v>
      </c>
    </row>
    <row r="2129" spans="1:1" x14ac:dyDescent="0.25">
      <c r="A2129" s="3">
        <v>11</v>
      </c>
    </row>
    <row r="2130" spans="1:1" x14ac:dyDescent="0.25">
      <c r="A2130" s="3">
        <v>11</v>
      </c>
    </row>
    <row r="2131" spans="1:1" x14ac:dyDescent="0.25">
      <c r="A2131" s="3">
        <v>10</v>
      </c>
    </row>
    <row r="2132" spans="1:1" x14ac:dyDescent="0.25">
      <c r="A2132" s="3">
        <v>10</v>
      </c>
    </row>
    <row r="2133" spans="1:1" x14ac:dyDescent="0.25">
      <c r="A2133" s="3">
        <v>10</v>
      </c>
    </row>
    <row r="2134" spans="1:1" x14ac:dyDescent="0.25">
      <c r="A2134" s="3">
        <v>10</v>
      </c>
    </row>
    <row r="2135" spans="1:1" x14ac:dyDescent="0.25">
      <c r="A2135" s="3">
        <v>10</v>
      </c>
    </row>
    <row r="2136" spans="1:1" x14ac:dyDescent="0.25">
      <c r="A2136" s="3">
        <v>9</v>
      </c>
    </row>
    <row r="2137" spans="1:1" x14ac:dyDescent="0.25">
      <c r="A2137" s="3">
        <v>9</v>
      </c>
    </row>
    <row r="2138" spans="1:1" x14ac:dyDescent="0.25">
      <c r="A2138" s="3">
        <v>9</v>
      </c>
    </row>
    <row r="2139" spans="1:1" x14ac:dyDescent="0.25">
      <c r="A2139" s="3">
        <v>9</v>
      </c>
    </row>
    <row r="2140" spans="1:1" x14ac:dyDescent="0.25">
      <c r="A2140" s="3">
        <v>8</v>
      </c>
    </row>
    <row r="2141" spans="1:1" x14ac:dyDescent="0.25">
      <c r="A2141" s="3">
        <v>8</v>
      </c>
    </row>
    <row r="2142" spans="1:1" x14ac:dyDescent="0.25">
      <c r="A2142" s="3">
        <v>8</v>
      </c>
    </row>
    <row r="2143" spans="1:1" x14ac:dyDescent="0.25">
      <c r="A2143" s="3">
        <v>8</v>
      </c>
    </row>
    <row r="2144" spans="1:1" x14ac:dyDescent="0.25">
      <c r="A2144" s="3">
        <v>8</v>
      </c>
    </row>
    <row r="2145" spans="1:1" x14ac:dyDescent="0.25">
      <c r="A2145" s="3">
        <v>8</v>
      </c>
    </row>
    <row r="2146" spans="1:1" x14ac:dyDescent="0.25">
      <c r="A2146" s="3">
        <v>7</v>
      </c>
    </row>
    <row r="2147" spans="1:1" x14ac:dyDescent="0.25">
      <c r="A2147" s="3">
        <v>7</v>
      </c>
    </row>
    <row r="2148" spans="1:1" x14ac:dyDescent="0.25">
      <c r="A2148" s="3">
        <v>7</v>
      </c>
    </row>
    <row r="2149" spans="1:1" x14ac:dyDescent="0.25">
      <c r="A2149" s="3">
        <v>7</v>
      </c>
    </row>
    <row r="2150" spans="1:1" x14ac:dyDescent="0.25">
      <c r="A2150" s="3">
        <v>7</v>
      </c>
    </row>
    <row r="2151" spans="1:1" x14ac:dyDescent="0.25">
      <c r="A2151" s="3">
        <v>7</v>
      </c>
    </row>
    <row r="2152" spans="1:1" x14ac:dyDescent="0.25">
      <c r="A2152" s="3">
        <v>7</v>
      </c>
    </row>
    <row r="2153" spans="1:1" x14ac:dyDescent="0.25">
      <c r="A2153" s="3">
        <v>7</v>
      </c>
    </row>
    <row r="2154" spans="1:1" x14ac:dyDescent="0.25">
      <c r="A2154" s="3">
        <v>6</v>
      </c>
    </row>
    <row r="2155" spans="1:1" x14ac:dyDescent="0.25">
      <c r="A2155" s="3">
        <v>6</v>
      </c>
    </row>
    <row r="2156" spans="1:1" x14ac:dyDescent="0.25">
      <c r="A2156" s="3">
        <v>6</v>
      </c>
    </row>
    <row r="2157" spans="1:1" x14ac:dyDescent="0.25">
      <c r="A2157" s="3">
        <v>6</v>
      </c>
    </row>
    <row r="2158" spans="1:1" x14ac:dyDescent="0.25">
      <c r="A2158" s="3">
        <v>6</v>
      </c>
    </row>
    <row r="2159" spans="1:1" x14ac:dyDescent="0.25">
      <c r="A2159" s="3">
        <v>6</v>
      </c>
    </row>
    <row r="2160" spans="1:1" x14ac:dyDescent="0.25">
      <c r="A2160" s="3">
        <v>6</v>
      </c>
    </row>
    <row r="2161" spans="1:1" x14ac:dyDescent="0.25">
      <c r="A2161" s="3">
        <v>6</v>
      </c>
    </row>
    <row r="2162" spans="1:1" x14ac:dyDescent="0.25">
      <c r="A2162" s="3">
        <v>6</v>
      </c>
    </row>
    <row r="2163" spans="1:1" x14ac:dyDescent="0.25">
      <c r="A2163" s="3">
        <v>6</v>
      </c>
    </row>
    <row r="2164" spans="1:1" x14ac:dyDescent="0.25">
      <c r="A2164" s="3">
        <v>6</v>
      </c>
    </row>
    <row r="2165" spans="1:1" x14ac:dyDescent="0.25">
      <c r="A2165" s="3">
        <v>5</v>
      </c>
    </row>
    <row r="2166" spans="1:1" x14ac:dyDescent="0.25">
      <c r="A2166" s="3">
        <v>5</v>
      </c>
    </row>
    <row r="2167" spans="1:1" x14ac:dyDescent="0.25">
      <c r="A2167" s="3">
        <v>5</v>
      </c>
    </row>
    <row r="2168" spans="1:1" x14ac:dyDescent="0.25">
      <c r="A2168" s="3">
        <v>5</v>
      </c>
    </row>
    <row r="2169" spans="1:1" x14ac:dyDescent="0.25">
      <c r="A2169" s="3">
        <v>5</v>
      </c>
    </row>
    <row r="2170" spans="1:1" x14ac:dyDescent="0.25">
      <c r="A2170" s="3">
        <v>5</v>
      </c>
    </row>
    <row r="2171" spans="1:1" x14ac:dyDescent="0.25">
      <c r="A2171" s="3">
        <v>4</v>
      </c>
    </row>
    <row r="2172" spans="1:1" x14ac:dyDescent="0.25">
      <c r="A2172" s="3">
        <v>4</v>
      </c>
    </row>
    <row r="2173" spans="1:1" x14ac:dyDescent="0.25">
      <c r="A2173" s="3">
        <v>4</v>
      </c>
    </row>
    <row r="2174" spans="1:1" x14ac:dyDescent="0.25">
      <c r="A2174" s="3">
        <v>4</v>
      </c>
    </row>
    <row r="2175" spans="1:1" x14ac:dyDescent="0.25">
      <c r="A2175" s="3">
        <v>4</v>
      </c>
    </row>
    <row r="2176" spans="1:1" x14ac:dyDescent="0.25">
      <c r="A2176" s="3">
        <v>4</v>
      </c>
    </row>
    <row r="2177" spans="1:1" x14ac:dyDescent="0.25">
      <c r="A2177" s="3">
        <v>4</v>
      </c>
    </row>
    <row r="2178" spans="1:1" x14ac:dyDescent="0.25">
      <c r="A2178" s="3">
        <v>4</v>
      </c>
    </row>
    <row r="2179" spans="1:1" x14ac:dyDescent="0.25">
      <c r="A2179" s="3">
        <v>4</v>
      </c>
    </row>
    <row r="2180" spans="1:1" x14ac:dyDescent="0.25">
      <c r="A2180" s="3">
        <v>4</v>
      </c>
    </row>
    <row r="2181" spans="1:1" x14ac:dyDescent="0.25">
      <c r="A2181" s="3">
        <v>4</v>
      </c>
    </row>
    <row r="2182" spans="1:1" x14ac:dyDescent="0.25">
      <c r="A2182" s="3">
        <v>4</v>
      </c>
    </row>
    <row r="2183" spans="1:1" x14ac:dyDescent="0.25">
      <c r="A2183" s="3">
        <v>3</v>
      </c>
    </row>
    <row r="2184" spans="1:1" x14ac:dyDescent="0.25">
      <c r="A2184" s="3">
        <v>3</v>
      </c>
    </row>
    <row r="2185" spans="1:1" x14ac:dyDescent="0.25">
      <c r="A2185" s="3">
        <v>3</v>
      </c>
    </row>
    <row r="2186" spans="1:1" x14ac:dyDescent="0.25">
      <c r="A2186" s="3">
        <v>3</v>
      </c>
    </row>
    <row r="2187" spans="1:1" x14ac:dyDescent="0.25">
      <c r="A2187" s="3">
        <v>3</v>
      </c>
    </row>
    <row r="2188" spans="1:1" x14ac:dyDescent="0.25">
      <c r="A2188" s="3">
        <v>3</v>
      </c>
    </row>
    <row r="2189" spans="1:1" x14ac:dyDescent="0.25">
      <c r="A2189" s="3">
        <v>3</v>
      </c>
    </row>
    <row r="2190" spans="1:1" x14ac:dyDescent="0.25">
      <c r="A2190" s="3">
        <v>3</v>
      </c>
    </row>
    <row r="2191" spans="1:1" x14ac:dyDescent="0.25">
      <c r="A2191" s="3">
        <v>3</v>
      </c>
    </row>
    <row r="2192" spans="1:1" x14ac:dyDescent="0.25">
      <c r="A2192" s="3">
        <v>3</v>
      </c>
    </row>
    <row r="2193" spans="1:1" x14ac:dyDescent="0.25">
      <c r="A2193" s="3">
        <v>3</v>
      </c>
    </row>
    <row r="2194" spans="1:1" x14ac:dyDescent="0.25">
      <c r="A2194" s="3">
        <v>2</v>
      </c>
    </row>
    <row r="2195" spans="1:1" x14ac:dyDescent="0.25">
      <c r="A2195" s="3">
        <v>2</v>
      </c>
    </row>
    <row r="2196" spans="1:1" x14ac:dyDescent="0.25">
      <c r="A2196" s="3">
        <v>2</v>
      </c>
    </row>
    <row r="2197" spans="1:1" x14ac:dyDescent="0.25">
      <c r="A2197" s="3">
        <v>1</v>
      </c>
    </row>
    <row r="2198" spans="1:1" x14ac:dyDescent="0.25">
      <c r="A2198" s="3">
        <v>1</v>
      </c>
    </row>
    <row r="2199" spans="1:1" x14ac:dyDescent="0.25">
      <c r="A2199" s="3">
        <v>0</v>
      </c>
    </row>
    <row r="2200" spans="1:1" x14ac:dyDescent="0.25">
      <c r="A2200" s="3">
        <v>0</v>
      </c>
    </row>
    <row r="2201" spans="1:1" x14ac:dyDescent="0.25">
      <c r="A2201" s="3">
        <v>0</v>
      </c>
    </row>
    <row r="2202" spans="1:1" x14ac:dyDescent="0.25">
      <c r="A2202" s="3">
        <v>0</v>
      </c>
    </row>
    <row r="2203" spans="1:1" x14ac:dyDescent="0.25">
      <c r="A2203" s="3">
        <v>0</v>
      </c>
    </row>
    <row r="2204" spans="1:1" x14ac:dyDescent="0.25">
      <c r="A2204" s="3">
        <v>0</v>
      </c>
    </row>
    <row r="2205" spans="1:1" x14ac:dyDescent="0.25">
      <c r="A2205" s="3">
        <v>0</v>
      </c>
    </row>
    <row r="2206" spans="1:1" x14ac:dyDescent="0.25">
      <c r="A2206" s="3">
        <v>0</v>
      </c>
    </row>
  </sheetData>
  <autoFilter ref="E13:F90" xr:uid="{195AA450-1783-43E3-88B6-55D3C7E2578D}">
    <sortState xmlns:xlrd2="http://schemas.microsoft.com/office/spreadsheetml/2017/richdata2" ref="E14:F90">
      <sortCondition ref="E14:E90"/>
      <sortCondition descending="1" ref="F14:F90"/>
    </sortState>
  </autoFilter>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9:F2206"/>
  <sheetViews>
    <sheetView zoomScale="115" zoomScaleNormal="115" workbookViewId="0">
      <selection activeCell="B19" sqref="B19"/>
    </sheetView>
  </sheetViews>
  <sheetFormatPr defaultRowHeight="15" x14ac:dyDescent="0.25"/>
  <cols>
    <col min="1" max="1" width="11" customWidth="1"/>
    <col min="3" max="3" width="21" bestFit="1" customWidth="1"/>
    <col min="5" max="5" width="21.28515625" customWidth="1"/>
    <col min="6" max="6" width="12.7109375" bestFit="1" customWidth="1"/>
  </cols>
  <sheetData>
    <row r="9" spans="1:6" x14ac:dyDescent="0.25">
      <c r="A9" s="1" t="s">
        <v>225</v>
      </c>
    </row>
    <row r="10" spans="1:6" x14ac:dyDescent="0.25">
      <c r="A10" t="s">
        <v>226</v>
      </c>
    </row>
    <row r="13" spans="1:6" x14ac:dyDescent="0.25">
      <c r="A13" s="10" t="s">
        <v>212</v>
      </c>
      <c r="C13" s="10" t="s">
        <v>227</v>
      </c>
      <c r="E13" s="10" t="s">
        <v>227</v>
      </c>
      <c r="F13" s="10" t="s">
        <v>240</v>
      </c>
    </row>
    <row r="14" spans="1:6" x14ac:dyDescent="0.25">
      <c r="A14" s="3">
        <v>100</v>
      </c>
      <c r="C14" s="3" t="s">
        <v>230</v>
      </c>
      <c r="E14" s="3" t="s">
        <v>229</v>
      </c>
      <c r="F14" s="20">
        <v>49583</v>
      </c>
    </row>
    <row r="15" spans="1:6" x14ac:dyDescent="0.25">
      <c r="A15" s="3">
        <v>100</v>
      </c>
      <c r="C15" s="3" t="s">
        <v>230</v>
      </c>
      <c r="E15" s="3" t="s">
        <v>229</v>
      </c>
      <c r="F15" s="20">
        <v>47385</v>
      </c>
    </row>
    <row r="16" spans="1:6" x14ac:dyDescent="0.25">
      <c r="A16" s="3">
        <v>100</v>
      </c>
      <c r="C16" s="3" t="s">
        <v>230</v>
      </c>
      <c r="E16" s="3" t="s">
        <v>229</v>
      </c>
      <c r="F16" s="20">
        <v>40878</v>
      </c>
    </row>
    <row r="17" spans="1:6" x14ac:dyDescent="0.25">
      <c r="A17" s="3">
        <v>100</v>
      </c>
      <c r="C17" s="3" t="s">
        <v>230</v>
      </c>
      <c r="E17" s="3" t="s">
        <v>229</v>
      </c>
      <c r="F17" s="20">
        <v>39259</v>
      </c>
    </row>
    <row r="18" spans="1:6" x14ac:dyDescent="0.25">
      <c r="A18" s="3">
        <v>100</v>
      </c>
      <c r="C18" s="3" t="s">
        <v>230</v>
      </c>
      <c r="E18" s="17" t="s">
        <v>229</v>
      </c>
      <c r="F18" s="152">
        <v>35101</v>
      </c>
    </row>
    <row r="19" spans="1:6" x14ac:dyDescent="0.25">
      <c r="A19" s="3">
        <v>100</v>
      </c>
      <c r="C19" s="3" t="s">
        <v>230</v>
      </c>
      <c r="E19" s="3" t="s">
        <v>229</v>
      </c>
      <c r="F19" s="20">
        <v>29576</v>
      </c>
    </row>
    <row r="20" spans="1:6" x14ac:dyDescent="0.25">
      <c r="A20" s="3">
        <v>100</v>
      </c>
      <c r="C20" s="3" t="s">
        <v>230</v>
      </c>
      <c r="E20" s="3" t="s">
        <v>229</v>
      </c>
      <c r="F20" s="20">
        <v>24435</v>
      </c>
    </row>
    <row r="21" spans="1:6" x14ac:dyDescent="0.25">
      <c r="A21" s="3">
        <v>100</v>
      </c>
      <c r="C21" s="3" t="s">
        <v>230</v>
      </c>
      <c r="E21" s="3" t="s">
        <v>228</v>
      </c>
      <c r="F21" s="20">
        <v>51166</v>
      </c>
    </row>
    <row r="22" spans="1:6" x14ac:dyDescent="0.25">
      <c r="A22" s="3">
        <v>99</v>
      </c>
      <c r="C22" s="3" t="s">
        <v>230</v>
      </c>
      <c r="E22" s="3" t="s">
        <v>228</v>
      </c>
      <c r="F22" s="20">
        <v>49235</v>
      </c>
    </row>
    <row r="23" spans="1:6" x14ac:dyDescent="0.25">
      <c r="A23" s="3">
        <v>99</v>
      </c>
      <c r="C23" s="3" t="s">
        <v>230</v>
      </c>
      <c r="E23" s="3" t="s">
        <v>228</v>
      </c>
      <c r="F23" s="20">
        <v>48486</v>
      </c>
    </row>
    <row r="24" spans="1:6" x14ac:dyDescent="0.25">
      <c r="A24" s="3">
        <v>99</v>
      </c>
      <c r="C24" s="3" t="s">
        <v>230</v>
      </c>
      <c r="E24" s="3" t="s">
        <v>228</v>
      </c>
      <c r="F24" s="20">
        <v>37779</v>
      </c>
    </row>
    <row r="25" spans="1:6" x14ac:dyDescent="0.25">
      <c r="A25" s="3">
        <v>99</v>
      </c>
      <c r="C25" s="3" t="s">
        <v>230</v>
      </c>
      <c r="E25" s="3" t="s">
        <v>228</v>
      </c>
      <c r="F25" s="20">
        <v>31523</v>
      </c>
    </row>
    <row r="26" spans="1:6" x14ac:dyDescent="0.25">
      <c r="A26" s="3">
        <v>98</v>
      </c>
      <c r="C26" s="3" t="s">
        <v>230</v>
      </c>
      <c r="E26" s="3" t="s">
        <v>228</v>
      </c>
      <c r="F26" s="20">
        <v>31219</v>
      </c>
    </row>
    <row r="27" spans="1:6" x14ac:dyDescent="0.25">
      <c r="A27" s="3">
        <v>98</v>
      </c>
      <c r="C27" s="3" t="s">
        <v>230</v>
      </c>
      <c r="E27" s="3" t="s">
        <v>228</v>
      </c>
      <c r="F27" s="20">
        <v>28059</v>
      </c>
    </row>
    <row r="28" spans="1:6" x14ac:dyDescent="0.25">
      <c r="A28" s="3">
        <v>98</v>
      </c>
      <c r="C28" s="3" t="s">
        <v>230</v>
      </c>
      <c r="E28" s="3" t="s">
        <v>228</v>
      </c>
      <c r="F28" s="20">
        <v>23622</v>
      </c>
    </row>
    <row r="29" spans="1:6" x14ac:dyDescent="0.25">
      <c r="A29" s="3">
        <v>98</v>
      </c>
      <c r="C29" s="3" t="s">
        <v>230</v>
      </c>
      <c r="E29" s="3" t="s">
        <v>228</v>
      </c>
      <c r="F29" s="20">
        <v>21587</v>
      </c>
    </row>
    <row r="30" spans="1:6" x14ac:dyDescent="0.25">
      <c r="A30" s="3">
        <v>98</v>
      </c>
      <c r="C30" s="3" t="s">
        <v>230</v>
      </c>
      <c r="E30" s="3" t="s">
        <v>231</v>
      </c>
      <c r="F30" s="20">
        <v>52829</v>
      </c>
    </row>
    <row r="31" spans="1:6" x14ac:dyDescent="0.25">
      <c r="A31" s="3">
        <v>98</v>
      </c>
      <c r="C31" s="3" t="s">
        <v>230</v>
      </c>
      <c r="E31" s="3" t="s">
        <v>231</v>
      </c>
      <c r="F31" s="20">
        <v>52042</v>
      </c>
    </row>
    <row r="32" spans="1:6" x14ac:dyDescent="0.25">
      <c r="A32" s="3">
        <v>97</v>
      </c>
      <c r="C32" s="3" t="s">
        <v>230</v>
      </c>
      <c r="E32" s="3" t="s">
        <v>231</v>
      </c>
      <c r="F32" s="20">
        <v>51499</v>
      </c>
    </row>
    <row r="33" spans="1:6" x14ac:dyDescent="0.25">
      <c r="A33" s="3">
        <v>97</v>
      </c>
      <c r="C33" s="3" t="s">
        <v>230</v>
      </c>
      <c r="E33" s="3" t="s">
        <v>231</v>
      </c>
      <c r="F33" s="20">
        <v>50961</v>
      </c>
    </row>
    <row r="34" spans="1:6" x14ac:dyDescent="0.25">
      <c r="A34" s="3">
        <v>97</v>
      </c>
      <c r="C34" s="3" t="s">
        <v>230</v>
      </c>
      <c r="E34" s="3" t="s">
        <v>231</v>
      </c>
      <c r="F34" s="20">
        <v>50797</v>
      </c>
    </row>
    <row r="35" spans="1:6" x14ac:dyDescent="0.25">
      <c r="A35" s="3">
        <v>97</v>
      </c>
      <c r="C35" s="3" t="s">
        <v>230</v>
      </c>
      <c r="E35" s="3" t="s">
        <v>231</v>
      </c>
      <c r="F35" s="20">
        <v>47740</v>
      </c>
    </row>
    <row r="36" spans="1:6" x14ac:dyDescent="0.25">
      <c r="A36" s="3">
        <v>97</v>
      </c>
      <c r="C36" s="3" t="s">
        <v>230</v>
      </c>
      <c r="E36" s="3" t="s">
        <v>231</v>
      </c>
      <c r="F36" s="20">
        <v>47346</v>
      </c>
    </row>
    <row r="37" spans="1:6" x14ac:dyDescent="0.25">
      <c r="A37" s="3">
        <v>97</v>
      </c>
      <c r="C37" s="3" t="s">
        <v>230</v>
      </c>
      <c r="E37" s="3" t="s">
        <v>231</v>
      </c>
      <c r="F37" s="20">
        <v>45224</v>
      </c>
    </row>
    <row r="38" spans="1:6" x14ac:dyDescent="0.25">
      <c r="A38" s="3">
        <v>96</v>
      </c>
      <c r="C38" s="3" t="s">
        <v>230</v>
      </c>
      <c r="E38" s="3" t="s">
        <v>231</v>
      </c>
      <c r="F38" s="20">
        <v>44705</v>
      </c>
    </row>
    <row r="39" spans="1:6" x14ac:dyDescent="0.25">
      <c r="A39" s="3">
        <v>96</v>
      </c>
      <c r="C39" s="3" t="s">
        <v>230</v>
      </c>
      <c r="E39" s="3" t="s">
        <v>231</v>
      </c>
      <c r="F39" s="20">
        <v>44428</v>
      </c>
    </row>
    <row r="40" spans="1:6" x14ac:dyDescent="0.25">
      <c r="A40" s="3">
        <v>96</v>
      </c>
      <c r="C40" s="3" t="s">
        <v>230</v>
      </c>
      <c r="E40" s="3" t="s">
        <v>231</v>
      </c>
      <c r="F40" s="20">
        <v>42844</v>
      </c>
    </row>
    <row r="41" spans="1:6" x14ac:dyDescent="0.25">
      <c r="A41" s="3">
        <v>96</v>
      </c>
      <c r="C41" s="3" t="s">
        <v>230</v>
      </c>
      <c r="E41" s="3" t="s">
        <v>231</v>
      </c>
      <c r="F41" s="20">
        <v>39904</v>
      </c>
    </row>
    <row r="42" spans="1:6" x14ac:dyDescent="0.25">
      <c r="A42" s="3">
        <v>96</v>
      </c>
      <c r="C42" s="3" t="s">
        <v>230</v>
      </c>
      <c r="E42" s="3" t="s">
        <v>231</v>
      </c>
      <c r="F42" s="20">
        <v>39802</v>
      </c>
    </row>
    <row r="43" spans="1:6" x14ac:dyDescent="0.25">
      <c r="A43" s="3">
        <v>96</v>
      </c>
      <c r="C43" s="3" t="s">
        <v>230</v>
      </c>
      <c r="E43" s="3" t="s">
        <v>231</v>
      </c>
      <c r="F43" s="20">
        <v>34741</v>
      </c>
    </row>
    <row r="44" spans="1:6" x14ac:dyDescent="0.25">
      <c r="A44" s="3">
        <v>96</v>
      </c>
      <c r="C44" s="3" t="s">
        <v>230</v>
      </c>
      <c r="E44" s="3" t="s">
        <v>231</v>
      </c>
      <c r="F44" s="20">
        <v>32483</v>
      </c>
    </row>
    <row r="45" spans="1:6" x14ac:dyDescent="0.25">
      <c r="A45" s="3">
        <v>96</v>
      </c>
      <c r="C45" s="3" t="s">
        <v>230</v>
      </c>
      <c r="E45" s="3" t="s">
        <v>231</v>
      </c>
      <c r="F45" s="20">
        <v>31851</v>
      </c>
    </row>
    <row r="46" spans="1:6" x14ac:dyDescent="0.25">
      <c r="A46" s="3">
        <v>95</v>
      </c>
      <c r="C46" s="3" t="s">
        <v>230</v>
      </c>
      <c r="E46" s="3" t="s">
        <v>231</v>
      </c>
      <c r="F46" s="20">
        <v>31369</v>
      </c>
    </row>
    <row r="47" spans="1:6" x14ac:dyDescent="0.25">
      <c r="A47" s="3">
        <v>95</v>
      </c>
      <c r="C47" s="3" t="s">
        <v>230</v>
      </c>
      <c r="E47" s="3" t="s">
        <v>231</v>
      </c>
      <c r="F47" s="20">
        <v>30704</v>
      </c>
    </row>
    <row r="48" spans="1:6" x14ac:dyDescent="0.25">
      <c r="A48" s="3">
        <v>95</v>
      </c>
      <c r="C48" s="3" t="s">
        <v>230</v>
      </c>
      <c r="E48" s="3" t="s">
        <v>231</v>
      </c>
      <c r="F48" s="20">
        <v>29494</v>
      </c>
    </row>
    <row r="49" spans="1:6" x14ac:dyDescent="0.25">
      <c r="A49" s="3">
        <v>95</v>
      </c>
      <c r="C49" s="3" t="s">
        <v>231</v>
      </c>
      <c r="E49" s="3" t="s">
        <v>231</v>
      </c>
      <c r="F49" s="20">
        <v>28214</v>
      </c>
    </row>
    <row r="50" spans="1:6" x14ac:dyDescent="0.25">
      <c r="A50" s="3">
        <v>95</v>
      </c>
      <c r="C50" s="3" t="s">
        <v>231</v>
      </c>
      <c r="E50" s="3" t="s">
        <v>231</v>
      </c>
      <c r="F50" s="20">
        <v>24853</v>
      </c>
    </row>
    <row r="51" spans="1:6" x14ac:dyDescent="0.25">
      <c r="A51" s="3">
        <v>95</v>
      </c>
      <c r="C51" s="3" t="s">
        <v>231</v>
      </c>
      <c r="E51" s="3" t="s">
        <v>231</v>
      </c>
      <c r="F51" s="20">
        <v>24765</v>
      </c>
    </row>
    <row r="52" spans="1:6" x14ac:dyDescent="0.25">
      <c r="A52" s="3">
        <v>94</v>
      </c>
      <c r="C52" s="3" t="s">
        <v>231</v>
      </c>
      <c r="E52" s="3" t="s">
        <v>231</v>
      </c>
      <c r="F52" s="20">
        <v>24045</v>
      </c>
    </row>
    <row r="53" spans="1:6" x14ac:dyDescent="0.25">
      <c r="A53" s="3">
        <v>94</v>
      </c>
      <c r="C53" s="3" t="s">
        <v>231</v>
      </c>
      <c r="E53" s="3" t="s">
        <v>231</v>
      </c>
      <c r="F53" s="20">
        <v>22953</v>
      </c>
    </row>
    <row r="54" spans="1:6" x14ac:dyDescent="0.25">
      <c r="A54" s="3">
        <v>94</v>
      </c>
      <c r="C54" s="3" t="s">
        <v>231</v>
      </c>
      <c r="E54" s="3" t="s">
        <v>231</v>
      </c>
      <c r="F54" s="20">
        <v>22656</v>
      </c>
    </row>
    <row r="55" spans="1:6" x14ac:dyDescent="0.25">
      <c r="A55" s="3">
        <v>94</v>
      </c>
      <c r="C55" s="3" t="s">
        <v>231</v>
      </c>
      <c r="E55" s="3" t="s">
        <v>231</v>
      </c>
      <c r="F55" s="20">
        <v>22192</v>
      </c>
    </row>
    <row r="56" spans="1:6" x14ac:dyDescent="0.25">
      <c r="A56" s="3">
        <v>94</v>
      </c>
      <c r="C56" s="3" t="s">
        <v>231</v>
      </c>
      <c r="E56" s="3" t="s">
        <v>230</v>
      </c>
      <c r="F56" s="20">
        <v>52981</v>
      </c>
    </row>
    <row r="57" spans="1:6" x14ac:dyDescent="0.25">
      <c r="A57" s="3">
        <v>94</v>
      </c>
      <c r="C57" s="3" t="s">
        <v>231</v>
      </c>
      <c r="E57" s="3" t="s">
        <v>230</v>
      </c>
      <c r="F57" s="20">
        <v>51076</v>
      </c>
    </row>
    <row r="58" spans="1:6" x14ac:dyDescent="0.25">
      <c r="A58" s="3">
        <v>94</v>
      </c>
      <c r="C58" s="3" t="s">
        <v>231</v>
      </c>
      <c r="E58" s="3" t="s">
        <v>230</v>
      </c>
      <c r="F58" s="20">
        <v>49990</v>
      </c>
    </row>
    <row r="59" spans="1:6" x14ac:dyDescent="0.25">
      <c r="A59" s="3">
        <v>93</v>
      </c>
      <c r="C59" s="3" t="s">
        <v>231</v>
      </c>
      <c r="E59" s="3" t="s">
        <v>230</v>
      </c>
      <c r="F59" s="20">
        <v>46860</v>
      </c>
    </row>
    <row r="60" spans="1:6" x14ac:dyDescent="0.25">
      <c r="A60" s="3">
        <v>93</v>
      </c>
      <c r="C60" s="3" t="s">
        <v>231</v>
      </c>
      <c r="E60" s="3" t="s">
        <v>230</v>
      </c>
      <c r="F60" s="20">
        <v>46321</v>
      </c>
    </row>
    <row r="61" spans="1:6" x14ac:dyDescent="0.25">
      <c r="A61" s="3">
        <v>93</v>
      </c>
      <c r="C61" s="3" t="s">
        <v>231</v>
      </c>
      <c r="E61" s="3" t="s">
        <v>230</v>
      </c>
      <c r="F61" s="20">
        <v>44858</v>
      </c>
    </row>
    <row r="62" spans="1:6" x14ac:dyDescent="0.25">
      <c r="A62" s="3">
        <v>93</v>
      </c>
      <c r="C62" s="3" t="s">
        <v>231</v>
      </c>
      <c r="E62" s="3" t="s">
        <v>230</v>
      </c>
      <c r="F62" s="20">
        <v>44350</v>
      </c>
    </row>
    <row r="63" spans="1:6" x14ac:dyDescent="0.25">
      <c r="A63" s="3">
        <v>93</v>
      </c>
      <c r="C63" s="3" t="s">
        <v>231</v>
      </c>
      <c r="E63" s="3" t="s">
        <v>230</v>
      </c>
      <c r="F63" s="20">
        <v>43825</v>
      </c>
    </row>
    <row r="64" spans="1:6" x14ac:dyDescent="0.25">
      <c r="A64" s="3">
        <v>93</v>
      </c>
      <c r="C64" s="3" t="s">
        <v>231</v>
      </c>
      <c r="E64" s="3" t="s">
        <v>230</v>
      </c>
      <c r="F64" s="20">
        <v>42702</v>
      </c>
    </row>
    <row r="65" spans="1:6" x14ac:dyDescent="0.25">
      <c r="A65" s="3">
        <v>93</v>
      </c>
      <c r="C65" s="3" t="s">
        <v>231</v>
      </c>
      <c r="E65" s="3" t="s">
        <v>230</v>
      </c>
      <c r="F65" s="20">
        <v>42552</v>
      </c>
    </row>
    <row r="66" spans="1:6" x14ac:dyDescent="0.25">
      <c r="A66" s="3">
        <v>93</v>
      </c>
      <c r="C66" s="3" t="s">
        <v>231</v>
      </c>
      <c r="E66" s="3" t="s">
        <v>230</v>
      </c>
      <c r="F66" s="20">
        <v>42183</v>
      </c>
    </row>
    <row r="67" spans="1:6" x14ac:dyDescent="0.25">
      <c r="A67" s="3">
        <v>93</v>
      </c>
      <c r="C67" s="3" t="s">
        <v>231</v>
      </c>
      <c r="E67" s="3" t="s">
        <v>230</v>
      </c>
      <c r="F67" s="20">
        <v>41783</v>
      </c>
    </row>
    <row r="68" spans="1:6" x14ac:dyDescent="0.25">
      <c r="A68" s="3">
        <v>93</v>
      </c>
      <c r="C68" s="3" t="s">
        <v>231</v>
      </c>
      <c r="E68" s="3" t="s">
        <v>230</v>
      </c>
      <c r="F68" s="20">
        <v>41436</v>
      </c>
    </row>
    <row r="69" spans="1:6" x14ac:dyDescent="0.25">
      <c r="A69" s="3">
        <v>92</v>
      </c>
      <c r="C69" s="3" t="s">
        <v>231</v>
      </c>
      <c r="E69" s="3" t="s">
        <v>230</v>
      </c>
      <c r="F69" s="20">
        <v>41358</v>
      </c>
    </row>
    <row r="70" spans="1:6" x14ac:dyDescent="0.25">
      <c r="A70" s="3">
        <v>92</v>
      </c>
      <c r="C70" s="3" t="s">
        <v>231</v>
      </c>
      <c r="E70" s="3" t="s">
        <v>230</v>
      </c>
      <c r="F70" s="20">
        <v>40544</v>
      </c>
    </row>
    <row r="71" spans="1:6" x14ac:dyDescent="0.25">
      <c r="A71" s="3">
        <v>92</v>
      </c>
      <c r="C71" s="3" t="s">
        <v>231</v>
      </c>
      <c r="E71" s="3" t="s">
        <v>230</v>
      </c>
      <c r="F71" s="20">
        <v>38228</v>
      </c>
    </row>
    <row r="72" spans="1:6" x14ac:dyDescent="0.25">
      <c r="A72" s="3">
        <v>92</v>
      </c>
      <c r="C72" s="3" t="s">
        <v>231</v>
      </c>
      <c r="E72" s="3" t="s">
        <v>230</v>
      </c>
      <c r="F72" s="20">
        <v>37865</v>
      </c>
    </row>
    <row r="73" spans="1:6" x14ac:dyDescent="0.25">
      <c r="A73" s="3">
        <v>92</v>
      </c>
      <c r="C73" s="3" t="s">
        <v>231</v>
      </c>
      <c r="E73" s="3" t="s">
        <v>230</v>
      </c>
      <c r="F73" s="20">
        <v>37261</v>
      </c>
    </row>
    <row r="74" spans="1:6" x14ac:dyDescent="0.25">
      <c r="A74" s="3">
        <v>92</v>
      </c>
      <c r="C74" s="3" t="s">
        <v>231</v>
      </c>
      <c r="E74" s="3" t="s">
        <v>230</v>
      </c>
      <c r="F74" s="20">
        <v>36674</v>
      </c>
    </row>
    <row r="75" spans="1:6" x14ac:dyDescent="0.25">
      <c r="A75" s="3">
        <v>92</v>
      </c>
      <c r="C75" s="3" t="s">
        <v>228</v>
      </c>
      <c r="E75" s="3" t="s">
        <v>230</v>
      </c>
      <c r="F75" s="20">
        <v>35851</v>
      </c>
    </row>
    <row r="76" spans="1:6" x14ac:dyDescent="0.25">
      <c r="A76" s="3">
        <v>92</v>
      </c>
      <c r="C76" s="3" t="s">
        <v>228</v>
      </c>
      <c r="E76" s="3" t="s">
        <v>230</v>
      </c>
      <c r="F76" s="20">
        <v>35837</v>
      </c>
    </row>
    <row r="77" spans="1:6" x14ac:dyDescent="0.25">
      <c r="A77" s="3">
        <v>92</v>
      </c>
      <c r="C77" s="3" t="s">
        <v>228</v>
      </c>
      <c r="E77" s="3" t="s">
        <v>230</v>
      </c>
      <c r="F77" s="20">
        <v>35175</v>
      </c>
    </row>
    <row r="78" spans="1:6" x14ac:dyDescent="0.25">
      <c r="A78" s="3">
        <v>92</v>
      </c>
      <c r="C78" s="3" t="s">
        <v>228</v>
      </c>
      <c r="E78" s="3" t="s">
        <v>230</v>
      </c>
      <c r="F78" s="20">
        <v>35003</v>
      </c>
    </row>
    <row r="79" spans="1:6" x14ac:dyDescent="0.25">
      <c r="A79" s="3">
        <v>92</v>
      </c>
      <c r="C79" s="3" t="s">
        <v>228</v>
      </c>
      <c r="E79" s="3" t="s">
        <v>230</v>
      </c>
      <c r="F79" s="20">
        <v>34472</v>
      </c>
    </row>
    <row r="80" spans="1:6" x14ac:dyDescent="0.25">
      <c r="A80" s="3">
        <v>92</v>
      </c>
      <c r="C80" s="3" t="s">
        <v>228</v>
      </c>
      <c r="E80" s="3" t="s">
        <v>230</v>
      </c>
      <c r="F80" s="20">
        <v>33955</v>
      </c>
    </row>
    <row r="81" spans="1:6" x14ac:dyDescent="0.25">
      <c r="A81" s="3">
        <v>92</v>
      </c>
      <c r="C81" s="3" t="s">
        <v>228</v>
      </c>
      <c r="E81" s="3" t="s">
        <v>230</v>
      </c>
      <c r="F81" s="20">
        <v>33560</v>
      </c>
    </row>
    <row r="82" spans="1:6" x14ac:dyDescent="0.25">
      <c r="A82" s="3">
        <v>92</v>
      </c>
      <c r="C82" s="3" t="s">
        <v>228</v>
      </c>
      <c r="E82" s="3" t="s">
        <v>230</v>
      </c>
      <c r="F82" s="20">
        <v>30982</v>
      </c>
    </row>
    <row r="83" spans="1:6" x14ac:dyDescent="0.25">
      <c r="A83" s="3">
        <v>91</v>
      </c>
      <c r="C83" s="3" t="s">
        <v>228</v>
      </c>
      <c r="E83" s="3" t="s">
        <v>230</v>
      </c>
      <c r="F83" s="20">
        <v>30099</v>
      </c>
    </row>
    <row r="84" spans="1:6" x14ac:dyDescent="0.25">
      <c r="A84" s="3">
        <v>91</v>
      </c>
      <c r="C84" s="3" t="s">
        <v>229</v>
      </c>
      <c r="E84" s="3" t="s">
        <v>230</v>
      </c>
      <c r="F84" s="20">
        <v>29603</v>
      </c>
    </row>
    <row r="85" spans="1:6" x14ac:dyDescent="0.25">
      <c r="A85" s="3">
        <v>91</v>
      </c>
      <c r="C85" s="3" t="s">
        <v>229</v>
      </c>
      <c r="E85" s="3" t="s">
        <v>230</v>
      </c>
      <c r="F85" s="20">
        <v>29158</v>
      </c>
    </row>
    <row r="86" spans="1:6" x14ac:dyDescent="0.25">
      <c r="A86" s="3">
        <v>91</v>
      </c>
      <c r="C86" s="3" t="s">
        <v>229</v>
      </c>
      <c r="E86" s="3" t="s">
        <v>230</v>
      </c>
      <c r="F86" s="20">
        <v>28687</v>
      </c>
    </row>
    <row r="87" spans="1:6" x14ac:dyDescent="0.25">
      <c r="A87" s="3">
        <v>91</v>
      </c>
      <c r="C87" s="3" t="s">
        <v>229</v>
      </c>
      <c r="E87" s="3" t="s">
        <v>230</v>
      </c>
      <c r="F87" s="20">
        <v>28481</v>
      </c>
    </row>
    <row r="88" spans="1:6" x14ac:dyDescent="0.25">
      <c r="A88" s="3">
        <v>91</v>
      </c>
      <c r="C88" s="3" t="s">
        <v>229</v>
      </c>
      <c r="E88" s="3" t="s">
        <v>230</v>
      </c>
      <c r="F88" s="20">
        <v>26976</v>
      </c>
    </row>
    <row r="89" spans="1:6" x14ac:dyDescent="0.25">
      <c r="A89" s="3">
        <v>91</v>
      </c>
      <c r="C89" s="3" t="s">
        <v>229</v>
      </c>
      <c r="E89" s="3" t="s">
        <v>230</v>
      </c>
      <c r="F89" s="20">
        <v>26000</v>
      </c>
    </row>
    <row r="90" spans="1:6" x14ac:dyDescent="0.25">
      <c r="A90" s="3">
        <v>91</v>
      </c>
      <c r="C90" s="3" t="s">
        <v>229</v>
      </c>
      <c r="E90" s="3" t="s">
        <v>230</v>
      </c>
      <c r="F90" s="20">
        <v>25800</v>
      </c>
    </row>
    <row r="91" spans="1:6" x14ac:dyDescent="0.25">
      <c r="A91" s="3">
        <v>91</v>
      </c>
    </row>
    <row r="92" spans="1:6" x14ac:dyDescent="0.25">
      <c r="A92" s="3">
        <v>91</v>
      </c>
    </row>
    <row r="93" spans="1:6" x14ac:dyDescent="0.25">
      <c r="A93" s="3">
        <v>90</v>
      </c>
    </row>
    <row r="94" spans="1:6" x14ac:dyDescent="0.25">
      <c r="A94" s="3">
        <v>90</v>
      </c>
    </row>
    <row r="95" spans="1:6" x14ac:dyDescent="0.25">
      <c r="A95" s="3">
        <v>90</v>
      </c>
    </row>
    <row r="96" spans="1:6" x14ac:dyDescent="0.25">
      <c r="A96" s="3">
        <v>90</v>
      </c>
    </row>
    <row r="97" spans="1:1" x14ac:dyDescent="0.25">
      <c r="A97" s="3">
        <v>90</v>
      </c>
    </row>
    <row r="98" spans="1:1" x14ac:dyDescent="0.25">
      <c r="A98" s="3">
        <v>90</v>
      </c>
    </row>
    <row r="99" spans="1:1" x14ac:dyDescent="0.25">
      <c r="A99" s="3">
        <v>90</v>
      </c>
    </row>
    <row r="100" spans="1:1" x14ac:dyDescent="0.25">
      <c r="A100" s="3">
        <v>90</v>
      </c>
    </row>
    <row r="101" spans="1:1" x14ac:dyDescent="0.25">
      <c r="A101" s="3">
        <v>90</v>
      </c>
    </row>
    <row r="102" spans="1:1" x14ac:dyDescent="0.25">
      <c r="A102" s="3">
        <v>90</v>
      </c>
    </row>
    <row r="103" spans="1:1" x14ac:dyDescent="0.25">
      <c r="A103" s="3">
        <v>89</v>
      </c>
    </row>
    <row r="104" spans="1:1" x14ac:dyDescent="0.25">
      <c r="A104" s="3">
        <v>89</v>
      </c>
    </row>
    <row r="105" spans="1:1" x14ac:dyDescent="0.25">
      <c r="A105" s="3">
        <v>89</v>
      </c>
    </row>
    <row r="106" spans="1:1" x14ac:dyDescent="0.25">
      <c r="A106" s="3">
        <v>89</v>
      </c>
    </row>
    <row r="107" spans="1:1" x14ac:dyDescent="0.25">
      <c r="A107" s="3">
        <v>89</v>
      </c>
    </row>
    <row r="108" spans="1:1" x14ac:dyDescent="0.25">
      <c r="A108" s="3">
        <v>89</v>
      </c>
    </row>
    <row r="109" spans="1:1" x14ac:dyDescent="0.25">
      <c r="A109" s="3">
        <v>89</v>
      </c>
    </row>
    <row r="110" spans="1:1" x14ac:dyDescent="0.25">
      <c r="A110" s="3">
        <v>89</v>
      </c>
    </row>
    <row r="111" spans="1:1" x14ac:dyDescent="0.25">
      <c r="A111" s="3">
        <v>89</v>
      </c>
    </row>
    <row r="112" spans="1:1" x14ac:dyDescent="0.25">
      <c r="A112" s="3">
        <v>89</v>
      </c>
    </row>
    <row r="113" spans="1:1" x14ac:dyDescent="0.25">
      <c r="A113" s="3">
        <v>89</v>
      </c>
    </row>
    <row r="114" spans="1:1" x14ac:dyDescent="0.25">
      <c r="A114" s="3">
        <v>89</v>
      </c>
    </row>
    <row r="115" spans="1:1" x14ac:dyDescent="0.25">
      <c r="A115" s="3">
        <v>89</v>
      </c>
    </row>
    <row r="116" spans="1:1" x14ac:dyDescent="0.25">
      <c r="A116" s="3">
        <v>88</v>
      </c>
    </row>
    <row r="117" spans="1:1" x14ac:dyDescent="0.25">
      <c r="A117" s="3">
        <v>88</v>
      </c>
    </row>
    <row r="118" spans="1:1" x14ac:dyDescent="0.25">
      <c r="A118" s="3">
        <v>88</v>
      </c>
    </row>
    <row r="119" spans="1:1" x14ac:dyDescent="0.25">
      <c r="A119" s="3">
        <v>88</v>
      </c>
    </row>
    <row r="120" spans="1:1" x14ac:dyDescent="0.25">
      <c r="A120" s="3">
        <v>88</v>
      </c>
    </row>
    <row r="121" spans="1:1" x14ac:dyDescent="0.25">
      <c r="A121" s="3">
        <v>88</v>
      </c>
    </row>
    <row r="122" spans="1:1" x14ac:dyDescent="0.25">
      <c r="A122" s="3">
        <v>88</v>
      </c>
    </row>
    <row r="123" spans="1:1" x14ac:dyDescent="0.25">
      <c r="A123" s="3">
        <v>87</v>
      </c>
    </row>
    <row r="124" spans="1:1" x14ac:dyDescent="0.25">
      <c r="A124" s="3">
        <v>87</v>
      </c>
    </row>
    <row r="125" spans="1:1" x14ac:dyDescent="0.25">
      <c r="A125" s="3">
        <v>87</v>
      </c>
    </row>
    <row r="126" spans="1:1" x14ac:dyDescent="0.25">
      <c r="A126" s="3">
        <v>87</v>
      </c>
    </row>
    <row r="127" spans="1:1" x14ac:dyDescent="0.25">
      <c r="A127" s="3">
        <v>87</v>
      </c>
    </row>
    <row r="128" spans="1:1" x14ac:dyDescent="0.25">
      <c r="A128" s="3">
        <v>87</v>
      </c>
    </row>
    <row r="129" spans="1:1" x14ac:dyDescent="0.25">
      <c r="A129" s="3">
        <v>87</v>
      </c>
    </row>
    <row r="130" spans="1:1" x14ac:dyDescent="0.25">
      <c r="A130" s="3">
        <v>86</v>
      </c>
    </row>
    <row r="131" spans="1:1" x14ac:dyDescent="0.25">
      <c r="A131" s="3">
        <v>86</v>
      </c>
    </row>
    <row r="132" spans="1:1" x14ac:dyDescent="0.25">
      <c r="A132" s="3">
        <v>86</v>
      </c>
    </row>
    <row r="133" spans="1:1" x14ac:dyDescent="0.25">
      <c r="A133" s="3">
        <v>86</v>
      </c>
    </row>
    <row r="134" spans="1:1" x14ac:dyDescent="0.25">
      <c r="A134" s="3">
        <v>86</v>
      </c>
    </row>
    <row r="135" spans="1:1" x14ac:dyDescent="0.25">
      <c r="A135" s="3">
        <v>86</v>
      </c>
    </row>
    <row r="136" spans="1:1" x14ac:dyDescent="0.25">
      <c r="A136" s="3">
        <v>86</v>
      </c>
    </row>
    <row r="137" spans="1:1" x14ac:dyDescent="0.25">
      <c r="A137" s="3">
        <v>86</v>
      </c>
    </row>
    <row r="138" spans="1:1" x14ac:dyDescent="0.25">
      <c r="A138" s="3">
        <v>85</v>
      </c>
    </row>
    <row r="139" spans="1:1" x14ac:dyDescent="0.25">
      <c r="A139" s="3">
        <v>85</v>
      </c>
    </row>
    <row r="140" spans="1:1" x14ac:dyDescent="0.25">
      <c r="A140" s="3">
        <v>85</v>
      </c>
    </row>
    <row r="141" spans="1:1" x14ac:dyDescent="0.25">
      <c r="A141" s="3">
        <v>85</v>
      </c>
    </row>
    <row r="142" spans="1:1" x14ac:dyDescent="0.25">
      <c r="A142" s="3">
        <v>85</v>
      </c>
    </row>
    <row r="143" spans="1:1" x14ac:dyDescent="0.25">
      <c r="A143" s="3">
        <v>85</v>
      </c>
    </row>
    <row r="144" spans="1:1" x14ac:dyDescent="0.25">
      <c r="A144" s="3">
        <v>85</v>
      </c>
    </row>
    <row r="145" spans="1:1" x14ac:dyDescent="0.25">
      <c r="A145" s="3">
        <v>85</v>
      </c>
    </row>
    <row r="146" spans="1:1" x14ac:dyDescent="0.25">
      <c r="A146" s="3">
        <v>85</v>
      </c>
    </row>
    <row r="147" spans="1:1" x14ac:dyDescent="0.25">
      <c r="A147" s="3">
        <v>85</v>
      </c>
    </row>
    <row r="148" spans="1:1" x14ac:dyDescent="0.25">
      <c r="A148" s="3">
        <v>85</v>
      </c>
    </row>
    <row r="149" spans="1:1" x14ac:dyDescent="0.25">
      <c r="A149" s="3">
        <v>85</v>
      </c>
    </row>
    <row r="150" spans="1:1" x14ac:dyDescent="0.25">
      <c r="A150" s="3">
        <v>85</v>
      </c>
    </row>
    <row r="151" spans="1:1" x14ac:dyDescent="0.25">
      <c r="A151" s="3">
        <v>84</v>
      </c>
    </row>
    <row r="152" spans="1:1" x14ac:dyDescent="0.25">
      <c r="A152" s="3">
        <v>84</v>
      </c>
    </row>
    <row r="153" spans="1:1" x14ac:dyDescent="0.25">
      <c r="A153" s="3">
        <v>84</v>
      </c>
    </row>
    <row r="154" spans="1:1" x14ac:dyDescent="0.25">
      <c r="A154" s="3">
        <v>84</v>
      </c>
    </row>
    <row r="155" spans="1:1" x14ac:dyDescent="0.25">
      <c r="A155" s="3">
        <v>84</v>
      </c>
    </row>
    <row r="156" spans="1:1" x14ac:dyDescent="0.25">
      <c r="A156" s="3">
        <v>84</v>
      </c>
    </row>
    <row r="157" spans="1:1" x14ac:dyDescent="0.25">
      <c r="A157" s="3">
        <v>84</v>
      </c>
    </row>
    <row r="158" spans="1:1" x14ac:dyDescent="0.25">
      <c r="A158" s="3">
        <v>84</v>
      </c>
    </row>
    <row r="159" spans="1:1" x14ac:dyDescent="0.25">
      <c r="A159" s="3">
        <v>84</v>
      </c>
    </row>
    <row r="160" spans="1:1" x14ac:dyDescent="0.25">
      <c r="A160" s="3">
        <v>83</v>
      </c>
    </row>
    <row r="161" spans="1:1" x14ac:dyDescent="0.25">
      <c r="A161" s="3">
        <v>83</v>
      </c>
    </row>
    <row r="162" spans="1:1" x14ac:dyDescent="0.25">
      <c r="A162" s="3">
        <v>83</v>
      </c>
    </row>
    <row r="163" spans="1:1" x14ac:dyDescent="0.25">
      <c r="A163" s="3">
        <v>83</v>
      </c>
    </row>
    <row r="164" spans="1:1" x14ac:dyDescent="0.25">
      <c r="A164" s="3">
        <v>83</v>
      </c>
    </row>
    <row r="165" spans="1:1" x14ac:dyDescent="0.25">
      <c r="A165" s="3">
        <v>83</v>
      </c>
    </row>
    <row r="166" spans="1:1" x14ac:dyDescent="0.25">
      <c r="A166" s="3">
        <v>83</v>
      </c>
    </row>
    <row r="167" spans="1:1" x14ac:dyDescent="0.25">
      <c r="A167" s="3">
        <v>83</v>
      </c>
    </row>
    <row r="168" spans="1:1" x14ac:dyDescent="0.25">
      <c r="A168" s="3">
        <v>83</v>
      </c>
    </row>
    <row r="169" spans="1:1" x14ac:dyDescent="0.25">
      <c r="A169" s="3">
        <v>83</v>
      </c>
    </row>
    <row r="170" spans="1:1" x14ac:dyDescent="0.25">
      <c r="A170" s="3">
        <v>83</v>
      </c>
    </row>
    <row r="171" spans="1:1" x14ac:dyDescent="0.25">
      <c r="A171" s="3">
        <v>83</v>
      </c>
    </row>
    <row r="172" spans="1:1" x14ac:dyDescent="0.25">
      <c r="A172" s="3">
        <v>83</v>
      </c>
    </row>
    <row r="173" spans="1:1" x14ac:dyDescent="0.25">
      <c r="A173" s="3">
        <v>83</v>
      </c>
    </row>
    <row r="174" spans="1:1" x14ac:dyDescent="0.25">
      <c r="A174" s="3">
        <v>83</v>
      </c>
    </row>
    <row r="175" spans="1:1" x14ac:dyDescent="0.25">
      <c r="A175" s="3">
        <v>83</v>
      </c>
    </row>
    <row r="176" spans="1:1" x14ac:dyDescent="0.25">
      <c r="A176" s="3">
        <v>83</v>
      </c>
    </row>
    <row r="177" spans="1:1" x14ac:dyDescent="0.25">
      <c r="A177" s="3">
        <v>83</v>
      </c>
    </row>
    <row r="178" spans="1:1" x14ac:dyDescent="0.25">
      <c r="A178" s="3">
        <v>83</v>
      </c>
    </row>
    <row r="179" spans="1:1" x14ac:dyDescent="0.25">
      <c r="A179" s="3">
        <v>83</v>
      </c>
    </row>
    <row r="180" spans="1:1" x14ac:dyDescent="0.25">
      <c r="A180" s="3">
        <v>83</v>
      </c>
    </row>
    <row r="181" spans="1:1" x14ac:dyDescent="0.25">
      <c r="A181" s="3">
        <v>83</v>
      </c>
    </row>
    <row r="182" spans="1:1" x14ac:dyDescent="0.25">
      <c r="A182" s="3">
        <v>83</v>
      </c>
    </row>
    <row r="183" spans="1:1" x14ac:dyDescent="0.25">
      <c r="A183" s="3">
        <v>83</v>
      </c>
    </row>
    <row r="184" spans="1:1" x14ac:dyDescent="0.25">
      <c r="A184" s="3">
        <v>83</v>
      </c>
    </row>
    <row r="185" spans="1:1" x14ac:dyDescent="0.25">
      <c r="A185" s="3">
        <v>83</v>
      </c>
    </row>
    <row r="186" spans="1:1" x14ac:dyDescent="0.25">
      <c r="A186" s="3">
        <v>83</v>
      </c>
    </row>
    <row r="187" spans="1:1" x14ac:dyDescent="0.25">
      <c r="A187" s="3">
        <v>83</v>
      </c>
    </row>
    <row r="188" spans="1:1" x14ac:dyDescent="0.25">
      <c r="A188" s="3">
        <v>83</v>
      </c>
    </row>
    <row r="189" spans="1:1" x14ac:dyDescent="0.25">
      <c r="A189" s="3">
        <v>82</v>
      </c>
    </row>
    <row r="190" spans="1:1" x14ac:dyDescent="0.25">
      <c r="A190" s="3">
        <v>82</v>
      </c>
    </row>
    <row r="191" spans="1:1" x14ac:dyDescent="0.25">
      <c r="A191" s="3">
        <v>82</v>
      </c>
    </row>
    <row r="192" spans="1:1" x14ac:dyDescent="0.25">
      <c r="A192" s="3">
        <v>82</v>
      </c>
    </row>
    <row r="193" spans="1:1" x14ac:dyDescent="0.25">
      <c r="A193" s="3">
        <v>82</v>
      </c>
    </row>
    <row r="194" spans="1:1" x14ac:dyDescent="0.25">
      <c r="A194" s="3">
        <v>82</v>
      </c>
    </row>
    <row r="195" spans="1:1" x14ac:dyDescent="0.25">
      <c r="A195" s="3">
        <v>82</v>
      </c>
    </row>
    <row r="196" spans="1:1" x14ac:dyDescent="0.25">
      <c r="A196" s="3">
        <v>82</v>
      </c>
    </row>
    <row r="197" spans="1:1" x14ac:dyDescent="0.25">
      <c r="A197" s="3">
        <v>82</v>
      </c>
    </row>
    <row r="198" spans="1:1" x14ac:dyDescent="0.25">
      <c r="A198" s="3">
        <v>82</v>
      </c>
    </row>
    <row r="199" spans="1:1" x14ac:dyDescent="0.25">
      <c r="A199" s="3">
        <v>82</v>
      </c>
    </row>
    <row r="200" spans="1:1" x14ac:dyDescent="0.25">
      <c r="A200" s="3">
        <v>82</v>
      </c>
    </row>
    <row r="201" spans="1:1" x14ac:dyDescent="0.25">
      <c r="A201" s="3">
        <v>82</v>
      </c>
    </row>
    <row r="202" spans="1:1" x14ac:dyDescent="0.25">
      <c r="A202" s="3">
        <v>82</v>
      </c>
    </row>
    <row r="203" spans="1:1" x14ac:dyDescent="0.25">
      <c r="A203" s="3">
        <v>82</v>
      </c>
    </row>
    <row r="204" spans="1:1" x14ac:dyDescent="0.25">
      <c r="A204" s="3">
        <v>82</v>
      </c>
    </row>
    <row r="205" spans="1:1" x14ac:dyDescent="0.25">
      <c r="A205" s="3">
        <v>82</v>
      </c>
    </row>
    <row r="206" spans="1:1" x14ac:dyDescent="0.25">
      <c r="A206" s="3">
        <v>82</v>
      </c>
    </row>
    <row r="207" spans="1:1" x14ac:dyDescent="0.25">
      <c r="A207" s="3">
        <v>82</v>
      </c>
    </row>
    <row r="208" spans="1:1" x14ac:dyDescent="0.25">
      <c r="A208" s="3">
        <v>82</v>
      </c>
    </row>
    <row r="209" spans="1:1" x14ac:dyDescent="0.25">
      <c r="A209" s="3">
        <v>82</v>
      </c>
    </row>
    <row r="210" spans="1:1" x14ac:dyDescent="0.25">
      <c r="A210" s="3">
        <v>82</v>
      </c>
    </row>
    <row r="211" spans="1:1" x14ac:dyDescent="0.25">
      <c r="A211" s="3">
        <v>82</v>
      </c>
    </row>
    <row r="212" spans="1:1" x14ac:dyDescent="0.25">
      <c r="A212" s="3">
        <v>82</v>
      </c>
    </row>
    <row r="213" spans="1:1" x14ac:dyDescent="0.25">
      <c r="A213" s="3">
        <v>82</v>
      </c>
    </row>
    <row r="214" spans="1:1" x14ac:dyDescent="0.25">
      <c r="A214" s="3">
        <v>82</v>
      </c>
    </row>
    <row r="215" spans="1:1" x14ac:dyDescent="0.25">
      <c r="A215" s="3">
        <v>82</v>
      </c>
    </row>
    <row r="216" spans="1:1" x14ac:dyDescent="0.25">
      <c r="A216" s="3">
        <v>82</v>
      </c>
    </row>
    <row r="217" spans="1:1" x14ac:dyDescent="0.25">
      <c r="A217" s="3">
        <v>82</v>
      </c>
    </row>
    <row r="218" spans="1:1" x14ac:dyDescent="0.25">
      <c r="A218" s="3">
        <v>82</v>
      </c>
    </row>
    <row r="219" spans="1:1" x14ac:dyDescent="0.25">
      <c r="A219" s="3">
        <v>82</v>
      </c>
    </row>
    <row r="220" spans="1:1" x14ac:dyDescent="0.25">
      <c r="A220" s="3">
        <v>81</v>
      </c>
    </row>
    <row r="221" spans="1:1" x14ac:dyDescent="0.25">
      <c r="A221" s="3">
        <v>81</v>
      </c>
    </row>
    <row r="222" spans="1:1" x14ac:dyDescent="0.25">
      <c r="A222" s="3">
        <v>81</v>
      </c>
    </row>
    <row r="223" spans="1:1" x14ac:dyDescent="0.25">
      <c r="A223" s="3">
        <v>81</v>
      </c>
    </row>
    <row r="224" spans="1:1" x14ac:dyDescent="0.25">
      <c r="A224" s="3">
        <v>81</v>
      </c>
    </row>
    <row r="225" spans="1:1" x14ac:dyDescent="0.25">
      <c r="A225" s="3">
        <v>81</v>
      </c>
    </row>
    <row r="226" spans="1:1" x14ac:dyDescent="0.25">
      <c r="A226" s="3">
        <v>81</v>
      </c>
    </row>
    <row r="227" spans="1:1" x14ac:dyDescent="0.25">
      <c r="A227" s="3">
        <v>81</v>
      </c>
    </row>
    <row r="228" spans="1:1" x14ac:dyDescent="0.25">
      <c r="A228" s="3">
        <v>81</v>
      </c>
    </row>
    <row r="229" spans="1:1" x14ac:dyDescent="0.25">
      <c r="A229" s="3">
        <v>81</v>
      </c>
    </row>
    <row r="230" spans="1:1" x14ac:dyDescent="0.25">
      <c r="A230" s="3">
        <v>81</v>
      </c>
    </row>
    <row r="231" spans="1:1" x14ac:dyDescent="0.25">
      <c r="A231" s="3">
        <v>81</v>
      </c>
    </row>
    <row r="232" spans="1:1" x14ac:dyDescent="0.25">
      <c r="A232" s="3">
        <v>81</v>
      </c>
    </row>
    <row r="233" spans="1:1" x14ac:dyDescent="0.25">
      <c r="A233" s="3">
        <v>81</v>
      </c>
    </row>
    <row r="234" spans="1:1" x14ac:dyDescent="0.25">
      <c r="A234" s="3">
        <v>81</v>
      </c>
    </row>
    <row r="235" spans="1:1" x14ac:dyDescent="0.25">
      <c r="A235" s="3">
        <v>81</v>
      </c>
    </row>
    <row r="236" spans="1:1" x14ac:dyDescent="0.25">
      <c r="A236" s="3">
        <v>81</v>
      </c>
    </row>
    <row r="237" spans="1:1" x14ac:dyDescent="0.25">
      <c r="A237" s="3">
        <v>81</v>
      </c>
    </row>
    <row r="238" spans="1:1" x14ac:dyDescent="0.25">
      <c r="A238" s="3">
        <v>81</v>
      </c>
    </row>
    <row r="239" spans="1:1" x14ac:dyDescent="0.25">
      <c r="A239" s="3">
        <v>81</v>
      </c>
    </row>
    <row r="240" spans="1:1" x14ac:dyDescent="0.25">
      <c r="A240" s="3">
        <v>81</v>
      </c>
    </row>
    <row r="241" spans="1:1" x14ac:dyDescent="0.25">
      <c r="A241" s="3">
        <v>81</v>
      </c>
    </row>
    <row r="242" spans="1:1" x14ac:dyDescent="0.25">
      <c r="A242" s="3">
        <v>81</v>
      </c>
    </row>
    <row r="243" spans="1:1" x14ac:dyDescent="0.25">
      <c r="A243" s="3">
        <v>81</v>
      </c>
    </row>
    <row r="244" spans="1:1" x14ac:dyDescent="0.25">
      <c r="A244" s="3">
        <v>81</v>
      </c>
    </row>
    <row r="245" spans="1:1" x14ac:dyDescent="0.25">
      <c r="A245" s="3">
        <v>81</v>
      </c>
    </row>
    <row r="246" spans="1:1" x14ac:dyDescent="0.25">
      <c r="A246" s="3">
        <v>81</v>
      </c>
    </row>
    <row r="247" spans="1:1" x14ac:dyDescent="0.25">
      <c r="A247" s="3">
        <v>81</v>
      </c>
    </row>
    <row r="248" spans="1:1" x14ac:dyDescent="0.25">
      <c r="A248" s="3">
        <v>81</v>
      </c>
    </row>
    <row r="249" spans="1:1" x14ac:dyDescent="0.25">
      <c r="A249" s="3">
        <v>81</v>
      </c>
    </row>
    <row r="250" spans="1:1" x14ac:dyDescent="0.25">
      <c r="A250" s="3">
        <v>81</v>
      </c>
    </row>
    <row r="251" spans="1:1" x14ac:dyDescent="0.25">
      <c r="A251" s="3">
        <v>81</v>
      </c>
    </row>
    <row r="252" spans="1:1" x14ac:dyDescent="0.25">
      <c r="A252" s="3">
        <v>81</v>
      </c>
    </row>
    <row r="253" spans="1:1" x14ac:dyDescent="0.25">
      <c r="A253" s="3">
        <v>81</v>
      </c>
    </row>
    <row r="254" spans="1:1" x14ac:dyDescent="0.25">
      <c r="A254" s="3">
        <v>81</v>
      </c>
    </row>
    <row r="255" spans="1:1" x14ac:dyDescent="0.25">
      <c r="A255" s="3">
        <v>81</v>
      </c>
    </row>
    <row r="256" spans="1:1" x14ac:dyDescent="0.25">
      <c r="A256" s="3">
        <v>81</v>
      </c>
    </row>
    <row r="257" spans="1:1" x14ac:dyDescent="0.25">
      <c r="A257" s="3">
        <v>81</v>
      </c>
    </row>
    <row r="258" spans="1:1" x14ac:dyDescent="0.25">
      <c r="A258" s="3">
        <v>81</v>
      </c>
    </row>
    <row r="259" spans="1:1" x14ac:dyDescent="0.25">
      <c r="A259" s="3">
        <v>81</v>
      </c>
    </row>
    <row r="260" spans="1:1" x14ac:dyDescent="0.25">
      <c r="A260" s="3">
        <v>81</v>
      </c>
    </row>
    <row r="261" spans="1:1" x14ac:dyDescent="0.25">
      <c r="A261" s="3">
        <v>81</v>
      </c>
    </row>
    <row r="262" spans="1:1" x14ac:dyDescent="0.25">
      <c r="A262" s="3">
        <v>81</v>
      </c>
    </row>
    <row r="263" spans="1:1" x14ac:dyDescent="0.25">
      <c r="A263" s="3">
        <v>80</v>
      </c>
    </row>
    <row r="264" spans="1:1" x14ac:dyDescent="0.25">
      <c r="A264" s="3">
        <v>80</v>
      </c>
    </row>
    <row r="265" spans="1:1" x14ac:dyDescent="0.25">
      <c r="A265" s="3">
        <v>80</v>
      </c>
    </row>
    <row r="266" spans="1:1" x14ac:dyDescent="0.25">
      <c r="A266" s="3">
        <v>80</v>
      </c>
    </row>
    <row r="267" spans="1:1" x14ac:dyDescent="0.25">
      <c r="A267" s="3">
        <v>80</v>
      </c>
    </row>
    <row r="268" spans="1:1" x14ac:dyDescent="0.25">
      <c r="A268" s="3">
        <v>80</v>
      </c>
    </row>
    <row r="269" spans="1:1" x14ac:dyDescent="0.25">
      <c r="A269" s="3">
        <v>80</v>
      </c>
    </row>
    <row r="270" spans="1:1" x14ac:dyDescent="0.25">
      <c r="A270" s="3">
        <v>80</v>
      </c>
    </row>
    <row r="271" spans="1:1" x14ac:dyDescent="0.25">
      <c r="A271" s="3">
        <v>80</v>
      </c>
    </row>
    <row r="272" spans="1:1" x14ac:dyDescent="0.25">
      <c r="A272" s="3">
        <v>80</v>
      </c>
    </row>
    <row r="273" spans="1:1" x14ac:dyDescent="0.25">
      <c r="A273" s="3">
        <v>80</v>
      </c>
    </row>
    <row r="274" spans="1:1" x14ac:dyDescent="0.25">
      <c r="A274" s="3">
        <v>80</v>
      </c>
    </row>
    <row r="275" spans="1:1" x14ac:dyDescent="0.25">
      <c r="A275" s="3">
        <v>80</v>
      </c>
    </row>
    <row r="276" spans="1:1" x14ac:dyDescent="0.25">
      <c r="A276" s="3">
        <v>80</v>
      </c>
    </row>
    <row r="277" spans="1:1" x14ac:dyDescent="0.25">
      <c r="A277" s="3">
        <v>80</v>
      </c>
    </row>
    <row r="278" spans="1:1" x14ac:dyDescent="0.25">
      <c r="A278" s="3">
        <v>80</v>
      </c>
    </row>
    <row r="279" spans="1:1" x14ac:dyDescent="0.25">
      <c r="A279" s="3">
        <v>80</v>
      </c>
    </row>
    <row r="280" spans="1:1" x14ac:dyDescent="0.25">
      <c r="A280" s="3">
        <v>80</v>
      </c>
    </row>
    <row r="281" spans="1:1" x14ac:dyDescent="0.25">
      <c r="A281" s="3">
        <v>80</v>
      </c>
    </row>
    <row r="282" spans="1:1" x14ac:dyDescent="0.25">
      <c r="A282" s="3">
        <v>80</v>
      </c>
    </row>
    <row r="283" spans="1:1" x14ac:dyDescent="0.25">
      <c r="A283" s="3">
        <v>80</v>
      </c>
    </row>
    <row r="284" spans="1:1" x14ac:dyDescent="0.25">
      <c r="A284" s="3">
        <v>80</v>
      </c>
    </row>
    <row r="285" spans="1:1" x14ac:dyDescent="0.25">
      <c r="A285" s="3">
        <v>80</v>
      </c>
    </row>
    <row r="286" spans="1:1" x14ac:dyDescent="0.25">
      <c r="A286" s="3">
        <v>80</v>
      </c>
    </row>
    <row r="287" spans="1:1" x14ac:dyDescent="0.25">
      <c r="A287" s="3">
        <v>80</v>
      </c>
    </row>
    <row r="288" spans="1:1" x14ac:dyDescent="0.25">
      <c r="A288" s="3">
        <v>80</v>
      </c>
    </row>
    <row r="289" spans="1:1" x14ac:dyDescent="0.25">
      <c r="A289" s="3">
        <v>80</v>
      </c>
    </row>
    <row r="290" spans="1:1" x14ac:dyDescent="0.25">
      <c r="A290" s="3">
        <v>80</v>
      </c>
    </row>
    <row r="291" spans="1:1" x14ac:dyDescent="0.25">
      <c r="A291" s="3">
        <v>80</v>
      </c>
    </row>
    <row r="292" spans="1:1" x14ac:dyDescent="0.25">
      <c r="A292" s="3">
        <v>80</v>
      </c>
    </row>
    <row r="293" spans="1:1" x14ac:dyDescent="0.25">
      <c r="A293" s="3">
        <v>80</v>
      </c>
    </row>
    <row r="294" spans="1:1" x14ac:dyDescent="0.25">
      <c r="A294" s="3">
        <v>80</v>
      </c>
    </row>
    <row r="295" spans="1:1" x14ac:dyDescent="0.25">
      <c r="A295" s="3">
        <v>80</v>
      </c>
    </row>
    <row r="296" spans="1:1" x14ac:dyDescent="0.25">
      <c r="A296" s="3">
        <v>80</v>
      </c>
    </row>
    <row r="297" spans="1:1" x14ac:dyDescent="0.25">
      <c r="A297" s="3">
        <v>79</v>
      </c>
    </row>
    <row r="298" spans="1:1" x14ac:dyDescent="0.25">
      <c r="A298" s="3">
        <v>79</v>
      </c>
    </row>
    <row r="299" spans="1:1" x14ac:dyDescent="0.25">
      <c r="A299" s="3">
        <v>79</v>
      </c>
    </row>
    <row r="300" spans="1:1" x14ac:dyDescent="0.25">
      <c r="A300" s="3">
        <v>79</v>
      </c>
    </row>
    <row r="301" spans="1:1" x14ac:dyDescent="0.25">
      <c r="A301" s="3">
        <v>79</v>
      </c>
    </row>
    <row r="302" spans="1:1" x14ac:dyDescent="0.25">
      <c r="A302" s="3">
        <v>79</v>
      </c>
    </row>
    <row r="303" spans="1:1" x14ac:dyDescent="0.25">
      <c r="A303" s="3">
        <v>79</v>
      </c>
    </row>
    <row r="304" spans="1:1" x14ac:dyDescent="0.25">
      <c r="A304" s="3">
        <v>79</v>
      </c>
    </row>
    <row r="305" spans="1:1" x14ac:dyDescent="0.25">
      <c r="A305" s="3">
        <v>79</v>
      </c>
    </row>
    <row r="306" spans="1:1" x14ac:dyDescent="0.25">
      <c r="A306" s="3">
        <v>79</v>
      </c>
    </row>
    <row r="307" spans="1:1" x14ac:dyDescent="0.25">
      <c r="A307" s="3">
        <v>79</v>
      </c>
    </row>
    <row r="308" spans="1:1" x14ac:dyDescent="0.25">
      <c r="A308" s="3">
        <v>79</v>
      </c>
    </row>
    <row r="309" spans="1:1" x14ac:dyDescent="0.25">
      <c r="A309" s="3">
        <v>79</v>
      </c>
    </row>
    <row r="310" spans="1:1" x14ac:dyDescent="0.25">
      <c r="A310" s="3">
        <v>79</v>
      </c>
    </row>
    <row r="311" spans="1:1" x14ac:dyDescent="0.25">
      <c r="A311" s="3">
        <v>79</v>
      </c>
    </row>
    <row r="312" spans="1:1" x14ac:dyDescent="0.25">
      <c r="A312" s="3">
        <v>79</v>
      </c>
    </row>
    <row r="313" spans="1:1" x14ac:dyDescent="0.25">
      <c r="A313" s="3">
        <v>79</v>
      </c>
    </row>
    <row r="314" spans="1:1" x14ac:dyDescent="0.25">
      <c r="A314" s="3">
        <v>79</v>
      </c>
    </row>
    <row r="315" spans="1:1" x14ac:dyDescent="0.25">
      <c r="A315" s="3">
        <v>79</v>
      </c>
    </row>
    <row r="316" spans="1:1" x14ac:dyDescent="0.25">
      <c r="A316" s="3">
        <v>79</v>
      </c>
    </row>
    <row r="317" spans="1:1" x14ac:dyDescent="0.25">
      <c r="A317" s="3">
        <v>79</v>
      </c>
    </row>
    <row r="318" spans="1:1" x14ac:dyDescent="0.25">
      <c r="A318" s="3">
        <v>79</v>
      </c>
    </row>
    <row r="319" spans="1:1" x14ac:dyDescent="0.25">
      <c r="A319" s="3">
        <v>79</v>
      </c>
    </row>
    <row r="320" spans="1:1" x14ac:dyDescent="0.25">
      <c r="A320" s="3">
        <v>79</v>
      </c>
    </row>
    <row r="321" spans="1:1" x14ac:dyDescent="0.25">
      <c r="A321" s="3">
        <v>79</v>
      </c>
    </row>
    <row r="322" spans="1:1" x14ac:dyDescent="0.25">
      <c r="A322" s="3">
        <v>79</v>
      </c>
    </row>
    <row r="323" spans="1:1" x14ac:dyDescent="0.25">
      <c r="A323" s="3">
        <v>79</v>
      </c>
    </row>
    <row r="324" spans="1:1" x14ac:dyDescent="0.25">
      <c r="A324" s="3">
        <v>79</v>
      </c>
    </row>
    <row r="325" spans="1:1" x14ac:dyDescent="0.25">
      <c r="A325" s="3">
        <v>79</v>
      </c>
    </row>
    <row r="326" spans="1:1" x14ac:dyDescent="0.25">
      <c r="A326" s="3">
        <v>79</v>
      </c>
    </row>
    <row r="327" spans="1:1" x14ac:dyDescent="0.25">
      <c r="A327" s="3">
        <v>78</v>
      </c>
    </row>
    <row r="328" spans="1:1" x14ac:dyDescent="0.25">
      <c r="A328" s="3">
        <v>78</v>
      </c>
    </row>
    <row r="329" spans="1:1" x14ac:dyDescent="0.25">
      <c r="A329" s="3">
        <v>78</v>
      </c>
    </row>
    <row r="330" spans="1:1" x14ac:dyDescent="0.25">
      <c r="A330" s="3">
        <v>78</v>
      </c>
    </row>
    <row r="331" spans="1:1" x14ac:dyDescent="0.25">
      <c r="A331" s="3">
        <v>78</v>
      </c>
    </row>
    <row r="332" spans="1:1" x14ac:dyDescent="0.25">
      <c r="A332" s="3">
        <v>78</v>
      </c>
    </row>
    <row r="333" spans="1:1" x14ac:dyDescent="0.25">
      <c r="A333" s="3">
        <v>78</v>
      </c>
    </row>
    <row r="334" spans="1:1" x14ac:dyDescent="0.25">
      <c r="A334" s="3">
        <v>78</v>
      </c>
    </row>
    <row r="335" spans="1:1" x14ac:dyDescent="0.25">
      <c r="A335" s="3">
        <v>78</v>
      </c>
    </row>
    <row r="336" spans="1:1" x14ac:dyDescent="0.25">
      <c r="A336" s="3">
        <v>78</v>
      </c>
    </row>
    <row r="337" spans="1:1" x14ac:dyDescent="0.25">
      <c r="A337" s="3">
        <v>78</v>
      </c>
    </row>
    <row r="338" spans="1:1" x14ac:dyDescent="0.25">
      <c r="A338" s="3">
        <v>78</v>
      </c>
    </row>
    <row r="339" spans="1:1" x14ac:dyDescent="0.25">
      <c r="A339" s="3">
        <v>78</v>
      </c>
    </row>
    <row r="340" spans="1:1" x14ac:dyDescent="0.25">
      <c r="A340" s="3">
        <v>78</v>
      </c>
    </row>
    <row r="341" spans="1:1" x14ac:dyDescent="0.25">
      <c r="A341" s="3">
        <v>78</v>
      </c>
    </row>
    <row r="342" spans="1:1" x14ac:dyDescent="0.25">
      <c r="A342" s="3">
        <v>78</v>
      </c>
    </row>
    <row r="343" spans="1:1" x14ac:dyDescent="0.25">
      <c r="A343" s="3">
        <v>78</v>
      </c>
    </row>
    <row r="344" spans="1:1" x14ac:dyDescent="0.25">
      <c r="A344" s="3">
        <v>78</v>
      </c>
    </row>
    <row r="345" spans="1:1" x14ac:dyDescent="0.25">
      <c r="A345" s="3">
        <v>78</v>
      </c>
    </row>
    <row r="346" spans="1:1" x14ac:dyDescent="0.25">
      <c r="A346" s="3">
        <v>78</v>
      </c>
    </row>
    <row r="347" spans="1:1" x14ac:dyDescent="0.25">
      <c r="A347" s="3">
        <v>78</v>
      </c>
    </row>
    <row r="348" spans="1:1" x14ac:dyDescent="0.25">
      <c r="A348" s="3">
        <v>78</v>
      </c>
    </row>
    <row r="349" spans="1:1" x14ac:dyDescent="0.25">
      <c r="A349" s="3">
        <v>78</v>
      </c>
    </row>
    <row r="350" spans="1:1" x14ac:dyDescent="0.25">
      <c r="A350" s="3">
        <v>78</v>
      </c>
    </row>
    <row r="351" spans="1:1" x14ac:dyDescent="0.25">
      <c r="A351" s="3">
        <v>78</v>
      </c>
    </row>
    <row r="352" spans="1:1" x14ac:dyDescent="0.25">
      <c r="A352" s="3">
        <v>78</v>
      </c>
    </row>
    <row r="353" spans="1:1" x14ac:dyDescent="0.25">
      <c r="A353" s="3">
        <v>78</v>
      </c>
    </row>
    <row r="354" spans="1:1" x14ac:dyDescent="0.25">
      <c r="A354" s="3">
        <v>78</v>
      </c>
    </row>
    <row r="355" spans="1:1" x14ac:dyDescent="0.25">
      <c r="A355" s="3">
        <v>78</v>
      </c>
    </row>
    <row r="356" spans="1:1" x14ac:dyDescent="0.25">
      <c r="A356" s="3">
        <v>78</v>
      </c>
    </row>
    <row r="357" spans="1:1" x14ac:dyDescent="0.25">
      <c r="A357" s="3">
        <v>78</v>
      </c>
    </row>
    <row r="358" spans="1:1" x14ac:dyDescent="0.25">
      <c r="A358" s="3">
        <v>78</v>
      </c>
    </row>
    <row r="359" spans="1:1" x14ac:dyDescent="0.25">
      <c r="A359" s="3">
        <v>78</v>
      </c>
    </row>
    <row r="360" spans="1:1" x14ac:dyDescent="0.25">
      <c r="A360" s="3">
        <v>78</v>
      </c>
    </row>
    <row r="361" spans="1:1" x14ac:dyDescent="0.25">
      <c r="A361" s="3">
        <v>78</v>
      </c>
    </row>
    <row r="362" spans="1:1" x14ac:dyDescent="0.25">
      <c r="A362" s="3">
        <v>78</v>
      </c>
    </row>
    <row r="363" spans="1:1" x14ac:dyDescent="0.25">
      <c r="A363" s="3">
        <v>78</v>
      </c>
    </row>
    <row r="364" spans="1:1" x14ac:dyDescent="0.25">
      <c r="A364" s="3">
        <v>78</v>
      </c>
    </row>
    <row r="365" spans="1:1" x14ac:dyDescent="0.25">
      <c r="A365" s="3">
        <v>78</v>
      </c>
    </row>
    <row r="366" spans="1:1" x14ac:dyDescent="0.25">
      <c r="A366" s="3">
        <v>78</v>
      </c>
    </row>
    <row r="367" spans="1:1" x14ac:dyDescent="0.25">
      <c r="A367" s="3">
        <v>78</v>
      </c>
    </row>
    <row r="368" spans="1:1" x14ac:dyDescent="0.25">
      <c r="A368" s="3">
        <v>78</v>
      </c>
    </row>
    <row r="369" spans="1:1" x14ac:dyDescent="0.25">
      <c r="A369" s="3">
        <v>78</v>
      </c>
    </row>
    <row r="370" spans="1:1" x14ac:dyDescent="0.25">
      <c r="A370" s="3">
        <v>78</v>
      </c>
    </row>
    <row r="371" spans="1:1" x14ac:dyDescent="0.25">
      <c r="A371" s="3">
        <v>78</v>
      </c>
    </row>
    <row r="372" spans="1:1" x14ac:dyDescent="0.25">
      <c r="A372" s="3">
        <v>78</v>
      </c>
    </row>
    <row r="373" spans="1:1" x14ac:dyDescent="0.25">
      <c r="A373" s="3">
        <v>78</v>
      </c>
    </row>
    <row r="374" spans="1:1" x14ac:dyDescent="0.25">
      <c r="A374" s="3">
        <v>78</v>
      </c>
    </row>
    <row r="375" spans="1:1" x14ac:dyDescent="0.25">
      <c r="A375" s="3">
        <v>77</v>
      </c>
    </row>
    <row r="376" spans="1:1" x14ac:dyDescent="0.25">
      <c r="A376" s="3">
        <v>77</v>
      </c>
    </row>
    <row r="377" spans="1:1" x14ac:dyDescent="0.25">
      <c r="A377" s="3">
        <v>77</v>
      </c>
    </row>
    <row r="378" spans="1:1" x14ac:dyDescent="0.25">
      <c r="A378" s="3">
        <v>77</v>
      </c>
    </row>
    <row r="379" spans="1:1" x14ac:dyDescent="0.25">
      <c r="A379" s="3">
        <v>77</v>
      </c>
    </row>
    <row r="380" spans="1:1" x14ac:dyDescent="0.25">
      <c r="A380" s="3">
        <v>77</v>
      </c>
    </row>
    <row r="381" spans="1:1" x14ac:dyDescent="0.25">
      <c r="A381" s="3">
        <v>77</v>
      </c>
    </row>
    <row r="382" spans="1:1" x14ac:dyDescent="0.25">
      <c r="A382" s="3">
        <v>77</v>
      </c>
    </row>
    <row r="383" spans="1:1" x14ac:dyDescent="0.25">
      <c r="A383" s="3">
        <v>77</v>
      </c>
    </row>
    <row r="384" spans="1:1" x14ac:dyDescent="0.25">
      <c r="A384" s="3">
        <v>77</v>
      </c>
    </row>
    <row r="385" spans="1:1" x14ac:dyDescent="0.25">
      <c r="A385" s="3">
        <v>77</v>
      </c>
    </row>
    <row r="386" spans="1:1" x14ac:dyDescent="0.25">
      <c r="A386" s="3">
        <v>77</v>
      </c>
    </row>
    <row r="387" spans="1:1" x14ac:dyDescent="0.25">
      <c r="A387" s="3">
        <v>77</v>
      </c>
    </row>
    <row r="388" spans="1:1" x14ac:dyDescent="0.25">
      <c r="A388" s="3">
        <v>77</v>
      </c>
    </row>
    <row r="389" spans="1:1" x14ac:dyDescent="0.25">
      <c r="A389" s="3">
        <v>77</v>
      </c>
    </row>
    <row r="390" spans="1:1" x14ac:dyDescent="0.25">
      <c r="A390" s="3">
        <v>77</v>
      </c>
    </row>
    <row r="391" spans="1:1" x14ac:dyDescent="0.25">
      <c r="A391" s="3">
        <v>77</v>
      </c>
    </row>
    <row r="392" spans="1:1" x14ac:dyDescent="0.25">
      <c r="A392" s="3">
        <v>77</v>
      </c>
    </row>
    <row r="393" spans="1:1" x14ac:dyDescent="0.25">
      <c r="A393" s="3">
        <v>77</v>
      </c>
    </row>
    <row r="394" spans="1:1" x14ac:dyDescent="0.25">
      <c r="A394" s="3">
        <v>77</v>
      </c>
    </row>
    <row r="395" spans="1:1" x14ac:dyDescent="0.25">
      <c r="A395" s="3">
        <v>77</v>
      </c>
    </row>
    <row r="396" spans="1:1" x14ac:dyDescent="0.25">
      <c r="A396" s="3">
        <v>77</v>
      </c>
    </row>
    <row r="397" spans="1:1" x14ac:dyDescent="0.25">
      <c r="A397" s="3">
        <v>77</v>
      </c>
    </row>
    <row r="398" spans="1:1" x14ac:dyDescent="0.25">
      <c r="A398" s="3">
        <v>77</v>
      </c>
    </row>
    <row r="399" spans="1:1" x14ac:dyDescent="0.25">
      <c r="A399" s="3">
        <v>77</v>
      </c>
    </row>
    <row r="400" spans="1:1" x14ac:dyDescent="0.25">
      <c r="A400" s="3">
        <v>77</v>
      </c>
    </row>
    <row r="401" spans="1:1" x14ac:dyDescent="0.25">
      <c r="A401" s="3">
        <v>77</v>
      </c>
    </row>
    <row r="402" spans="1:1" x14ac:dyDescent="0.25">
      <c r="A402" s="3">
        <v>77</v>
      </c>
    </row>
    <row r="403" spans="1:1" x14ac:dyDescent="0.25">
      <c r="A403" s="3">
        <v>77</v>
      </c>
    </row>
    <row r="404" spans="1:1" x14ac:dyDescent="0.25">
      <c r="A404" s="3">
        <v>77</v>
      </c>
    </row>
    <row r="405" spans="1:1" x14ac:dyDescent="0.25">
      <c r="A405" s="3">
        <v>77</v>
      </c>
    </row>
    <row r="406" spans="1:1" x14ac:dyDescent="0.25">
      <c r="A406" s="3">
        <v>77</v>
      </c>
    </row>
    <row r="407" spans="1:1" x14ac:dyDescent="0.25">
      <c r="A407" s="3">
        <v>77</v>
      </c>
    </row>
    <row r="408" spans="1:1" x14ac:dyDescent="0.25">
      <c r="A408" s="3">
        <v>77</v>
      </c>
    </row>
    <row r="409" spans="1:1" x14ac:dyDescent="0.25">
      <c r="A409" s="3">
        <v>77</v>
      </c>
    </row>
    <row r="410" spans="1:1" x14ac:dyDescent="0.25">
      <c r="A410" s="3">
        <v>77</v>
      </c>
    </row>
    <row r="411" spans="1:1" x14ac:dyDescent="0.25">
      <c r="A411" s="3">
        <v>77</v>
      </c>
    </row>
    <row r="412" spans="1:1" x14ac:dyDescent="0.25">
      <c r="A412" s="3">
        <v>77</v>
      </c>
    </row>
    <row r="413" spans="1:1" x14ac:dyDescent="0.25">
      <c r="A413" s="3">
        <v>77</v>
      </c>
    </row>
    <row r="414" spans="1:1" x14ac:dyDescent="0.25">
      <c r="A414" s="3">
        <v>77</v>
      </c>
    </row>
    <row r="415" spans="1:1" x14ac:dyDescent="0.25">
      <c r="A415" s="3">
        <v>77</v>
      </c>
    </row>
    <row r="416" spans="1:1" x14ac:dyDescent="0.25">
      <c r="A416" s="3">
        <v>77</v>
      </c>
    </row>
    <row r="417" spans="1:1" x14ac:dyDescent="0.25">
      <c r="A417" s="3">
        <v>77</v>
      </c>
    </row>
    <row r="418" spans="1:1" x14ac:dyDescent="0.25">
      <c r="A418" s="3">
        <v>77</v>
      </c>
    </row>
    <row r="419" spans="1:1" x14ac:dyDescent="0.25">
      <c r="A419" s="3">
        <v>77</v>
      </c>
    </row>
    <row r="420" spans="1:1" x14ac:dyDescent="0.25">
      <c r="A420" s="3">
        <v>77</v>
      </c>
    </row>
    <row r="421" spans="1:1" x14ac:dyDescent="0.25">
      <c r="A421" s="3">
        <v>77</v>
      </c>
    </row>
    <row r="422" spans="1:1" x14ac:dyDescent="0.25">
      <c r="A422" s="3">
        <v>77</v>
      </c>
    </row>
    <row r="423" spans="1:1" x14ac:dyDescent="0.25">
      <c r="A423" s="3">
        <v>77</v>
      </c>
    </row>
    <row r="424" spans="1:1" x14ac:dyDescent="0.25">
      <c r="A424" s="3">
        <v>77</v>
      </c>
    </row>
    <row r="425" spans="1:1" x14ac:dyDescent="0.25">
      <c r="A425" s="3">
        <v>77</v>
      </c>
    </row>
    <row r="426" spans="1:1" x14ac:dyDescent="0.25">
      <c r="A426" s="3">
        <v>77</v>
      </c>
    </row>
    <row r="427" spans="1:1" x14ac:dyDescent="0.25">
      <c r="A427" s="3">
        <v>77</v>
      </c>
    </row>
    <row r="428" spans="1:1" x14ac:dyDescent="0.25">
      <c r="A428" s="3">
        <v>76</v>
      </c>
    </row>
    <row r="429" spans="1:1" x14ac:dyDescent="0.25">
      <c r="A429" s="3">
        <v>76</v>
      </c>
    </row>
    <row r="430" spans="1:1" x14ac:dyDescent="0.25">
      <c r="A430" s="3">
        <v>76</v>
      </c>
    </row>
    <row r="431" spans="1:1" x14ac:dyDescent="0.25">
      <c r="A431" s="3">
        <v>76</v>
      </c>
    </row>
    <row r="432" spans="1:1" x14ac:dyDescent="0.25">
      <c r="A432" s="3">
        <v>76</v>
      </c>
    </row>
    <row r="433" spans="1:1" x14ac:dyDescent="0.25">
      <c r="A433" s="3">
        <v>76</v>
      </c>
    </row>
    <row r="434" spans="1:1" x14ac:dyDescent="0.25">
      <c r="A434" s="3">
        <v>76</v>
      </c>
    </row>
    <row r="435" spans="1:1" x14ac:dyDescent="0.25">
      <c r="A435" s="3">
        <v>76</v>
      </c>
    </row>
    <row r="436" spans="1:1" x14ac:dyDescent="0.25">
      <c r="A436" s="3">
        <v>76</v>
      </c>
    </row>
    <row r="437" spans="1:1" x14ac:dyDescent="0.25">
      <c r="A437" s="3">
        <v>76</v>
      </c>
    </row>
    <row r="438" spans="1:1" x14ac:dyDescent="0.25">
      <c r="A438" s="3">
        <v>76</v>
      </c>
    </row>
    <row r="439" spans="1:1" x14ac:dyDescent="0.25">
      <c r="A439" s="3">
        <v>76</v>
      </c>
    </row>
    <row r="440" spans="1:1" x14ac:dyDescent="0.25">
      <c r="A440" s="3">
        <v>76</v>
      </c>
    </row>
    <row r="441" spans="1:1" x14ac:dyDescent="0.25">
      <c r="A441" s="3">
        <v>76</v>
      </c>
    </row>
    <row r="442" spans="1:1" x14ac:dyDescent="0.25">
      <c r="A442" s="3">
        <v>76</v>
      </c>
    </row>
    <row r="443" spans="1:1" x14ac:dyDescent="0.25">
      <c r="A443" s="3">
        <v>76</v>
      </c>
    </row>
    <row r="444" spans="1:1" x14ac:dyDescent="0.25">
      <c r="A444" s="3">
        <v>76</v>
      </c>
    </row>
    <row r="445" spans="1:1" x14ac:dyDescent="0.25">
      <c r="A445" s="3">
        <v>76</v>
      </c>
    </row>
    <row r="446" spans="1:1" x14ac:dyDescent="0.25">
      <c r="A446" s="3">
        <v>76</v>
      </c>
    </row>
    <row r="447" spans="1:1" x14ac:dyDescent="0.25">
      <c r="A447" s="3">
        <v>76</v>
      </c>
    </row>
    <row r="448" spans="1:1" x14ac:dyDescent="0.25">
      <c r="A448" s="3">
        <v>76</v>
      </c>
    </row>
    <row r="449" spans="1:1" x14ac:dyDescent="0.25">
      <c r="A449" s="3">
        <v>76</v>
      </c>
    </row>
    <row r="450" spans="1:1" x14ac:dyDescent="0.25">
      <c r="A450" s="3">
        <v>76</v>
      </c>
    </row>
    <row r="451" spans="1:1" x14ac:dyDescent="0.25">
      <c r="A451" s="3">
        <v>76</v>
      </c>
    </row>
    <row r="452" spans="1:1" x14ac:dyDescent="0.25">
      <c r="A452" s="3">
        <v>76</v>
      </c>
    </row>
    <row r="453" spans="1:1" x14ac:dyDescent="0.25">
      <c r="A453" s="3">
        <v>76</v>
      </c>
    </row>
    <row r="454" spans="1:1" x14ac:dyDescent="0.25">
      <c r="A454" s="3">
        <v>76</v>
      </c>
    </row>
    <row r="455" spans="1:1" x14ac:dyDescent="0.25">
      <c r="A455" s="3">
        <v>76</v>
      </c>
    </row>
    <row r="456" spans="1:1" x14ac:dyDescent="0.25">
      <c r="A456" s="3">
        <v>76</v>
      </c>
    </row>
    <row r="457" spans="1:1" x14ac:dyDescent="0.25">
      <c r="A457" s="3">
        <v>76</v>
      </c>
    </row>
    <row r="458" spans="1:1" x14ac:dyDescent="0.25">
      <c r="A458" s="3">
        <v>76</v>
      </c>
    </row>
    <row r="459" spans="1:1" x14ac:dyDescent="0.25">
      <c r="A459" s="3">
        <v>76</v>
      </c>
    </row>
    <row r="460" spans="1:1" x14ac:dyDescent="0.25">
      <c r="A460" s="3">
        <v>76</v>
      </c>
    </row>
    <row r="461" spans="1:1" x14ac:dyDescent="0.25">
      <c r="A461" s="3">
        <v>76</v>
      </c>
    </row>
    <row r="462" spans="1:1" x14ac:dyDescent="0.25">
      <c r="A462" s="3">
        <v>75</v>
      </c>
    </row>
    <row r="463" spans="1:1" x14ac:dyDescent="0.25">
      <c r="A463" s="3">
        <v>75</v>
      </c>
    </row>
    <row r="464" spans="1:1" x14ac:dyDescent="0.25">
      <c r="A464" s="3">
        <v>75</v>
      </c>
    </row>
    <row r="465" spans="1:1" x14ac:dyDescent="0.25">
      <c r="A465" s="3">
        <v>75</v>
      </c>
    </row>
    <row r="466" spans="1:1" x14ac:dyDescent="0.25">
      <c r="A466" s="3">
        <v>75</v>
      </c>
    </row>
    <row r="467" spans="1:1" x14ac:dyDescent="0.25">
      <c r="A467" s="3">
        <v>75</v>
      </c>
    </row>
    <row r="468" spans="1:1" x14ac:dyDescent="0.25">
      <c r="A468" s="3">
        <v>75</v>
      </c>
    </row>
    <row r="469" spans="1:1" x14ac:dyDescent="0.25">
      <c r="A469" s="3">
        <v>75</v>
      </c>
    </row>
    <row r="470" spans="1:1" x14ac:dyDescent="0.25">
      <c r="A470" s="3">
        <v>75</v>
      </c>
    </row>
    <row r="471" spans="1:1" x14ac:dyDescent="0.25">
      <c r="A471" s="3">
        <v>75</v>
      </c>
    </row>
    <row r="472" spans="1:1" x14ac:dyDescent="0.25">
      <c r="A472" s="3">
        <v>75</v>
      </c>
    </row>
    <row r="473" spans="1:1" x14ac:dyDescent="0.25">
      <c r="A473" s="3">
        <v>75</v>
      </c>
    </row>
    <row r="474" spans="1:1" x14ac:dyDescent="0.25">
      <c r="A474" s="3">
        <v>75</v>
      </c>
    </row>
    <row r="475" spans="1:1" x14ac:dyDescent="0.25">
      <c r="A475" s="3">
        <v>75</v>
      </c>
    </row>
    <row r="476" spans="1:1" x14ac:dyDescent="0.25">
      <c r="A476" s="3">
        <v>75</v>
      </c>
    </row>
    <row r="477" spans="1:1" x14ac:dyDescent="0.25">
      <c r="A477" s="3">
        <v>75</v>
      </c>
    </row>
    <row r="478" spans="1:1" x14ac:dyDescent="0.25">
      <c r="A478" s="3">
        <v>75</v>
      </c>
    </row>
    <row r="479" spans="1:1" x14ac:dyDescent="0.25">
      <c r="A479" s="3">
        <v>75</v>
      </c>
    </row>
    <row r="480" spans="1:1" x14ac:dyDescent="0.25">
      <c r="A480" s="3">
        <v>75</v>
      </c>
    </row>
    <row r="481" spans="1:1" x14ac:dyDescent="0.25">
      <c r="A481" s="3">
        <v>75</v>
      </c>
    </row>
    <row r="482" spans="1:1" x14ac:dyDescent="0.25">
      <c r="A482" s="3">
        <v>75</v>
      </c>
    </row>
    <row r="483" spans="1:1" x14ac:dyDescent="0.25">
      <c r="A483" s="3">
        <v>75</v>
      </c>
    </row>
    <row r="484" spans="1:1" x14ac:dyDescent="0.25">
      <c r="A484" s="3">
        <v>75</v>
      </c>
    </row>
    <row r="485" spans="1:1" x14ac:dyDescent="0.25">
      <c r="A485" s="3">
        <v>75</v>
      </c>
    </row>
    <row r="486" spans="1:1" x14ac:dyDescent="0.25">
      <c r="A486" s="3">
        <v>75</v>
      </c>
    </row>
    <row r="487" spans="1:1" x14ac:dyDescent="0.25">
      <c r="A487" s="3">
        <v>75</v>
      </c>
    </row>
    <row r="488" spans="1:1" x14ac:dyDescent="0.25">
      <c r="A488" s="3">
        <v>75</v>
      </c>
    </row>
    <row r="489" spans="1:1" x14ac:dyDescent="0.25">
      <c r="A489" s="3">
        <v>75</v>
      </c>
    </row>
    <row r="490" spans="1:1" x14ac:dyDescent="0.25">
      <c r="A490" s="3">
        <v>75</v>
      </c>
    </row>
    <row r="491" spans="1:1" x14ac:dyDescent="0.25">
      <c r="A491" s="3">
        <v>75</v>
      </c>
    </row>
    <row r="492" spans="1:1" x14ac:dyDescent="0.25">
      <c r="A492" s="3">
        <v>75</v>
      </c>
    </row>
    <row r="493" spans="1:1" x14ac:dyDescent="0.25">
      <c r="A493" s="3">
        <v>75</v>
      </c>
    </row>
    <row r="494" spans="1:1" x14ac:dyDescent="0.25">
      <c r="A494" s="3">
        <v>75</v>
      </c>
    </row>
    <row r="495" spans="1:1" x14ac:dyDescent="0.25">
      <c r="A495" s="3">
        <v>75</v>
      </c>
    </row>
    <row r="496" spans="1:1" x14ac:dyDescent="0.25">
      <c r="A496" s="3">
        <v>75</v>
      </c>
    </row>
    <row r="497" spans="1:1" x14ac:dyDescent="0.25">
      <c r="A497" s="3">
        <v>75</v>
      </c>
    </row>
    <row r="498" spans="1:1" x14ac:dyDescent="0.25">
      <c r="A498" s="3">
        <v>75</v>
      </c>
    </row>
    <row r="499" spans="1:1" x14ac:dyDescent="0.25">
      <c r="A499" s="3">
        <v>75</v>
      </c>
    </row>
    <row r="500" spans="1:1" x14ac:dyDescent="0.25">
      <c r="A500" s="3">
        <v>75</v>
      </c>
    </row>
    <row r="501" spans="1:1" x14ac:dyDescent="0.25">
      <c r="A501" s="3">
        <v>75</v>
      </c>
    </row>
    <row r="502" spans="1:1" x14ac:dyDescent="0.25">
      <c r="A502" s="3">
        <v>75</v>
      </c>
    </row>
    <row r="503" spans="1:1" x14ac:dyDescent="0.25">
      <c r="A503" s="3">
        <v>75</v>
      </c>
    </row>
    <row r="504" spans="1:1" x14ac:dyDescent="0.25">
      <c r="A504" s="3">
        <v>75</v>
      </c>
    </row>
    <row r="505" spans="1:1" x14ac:dyDescent="0.25">
      <c r="A505" s="3">
        <v>75</v>
      </c>
    </row>
    <row r="506" spans="1:1" x14ac:dyDescent="0.25">
      <c r="A506" s="3">
        <v>75</v>
      </c>
    </row>
    <row r="507" spans="1:1" x14ac:dyDescent="0.25">
      <c r="A507" s="3">
        <v>75</v>
      </c>
    </row>
    <row r="508" spans="1:1" x14ac:dyDescent="0.25">
      <c r="A508" s="3">
        <v>75</v>
      </c>
    </row>
    <row r="509" spans="1:1" x14ac:dyDescent="0.25">
      <c r="A509" s="3">
        <v>75</v>
      </c>
    </row>
    <row r="510" spans="1:1" x14ac:dyDescent="0.25">
      <c r="A510" s="3">
        <v>75</v>
      </c>
    </row>
    <row r="511" spans="1:1" x14ac:dyDescent="0.25">
      <c r="A511" s="3">
        <v>75</v>
      </c>
    </row>
    <row r="512" spans="1:1" x14ac:dyDescent="0.25">
      <c r="A512" s="3">
        <v>75</v>
      </c>
    </row>
    <row r="513" spans="1:1" x14ac:dyDescent="0.25">
      <c r="A513" s="3">
        <v>75</v>
      </c>
    </row>
    <row r="514" spans="1:1" x14ac:dyDescent="0.25">
      <c r="A514" s="3">
        <v>75</v>
      </c>
    </row>
    <row r="515" spans="1:1" x14ac:dyDescent="0.25">
      <c r="A515" s="3">
        <v>74</v>
      </c>
    </row>
    <row r="516" spans="1:1" x14ac:dyDescent="0.25">
      <c r="A516" s="3">
        <v>74</v>
      </c>
    </row>
    <row r="517" spans="1:1" x14ac:dyDescent="0.25">
      <c r="A517" s="3">
        <v>74</v>
      </c>
    </row>
    <row r="518" spans="1:1" x14ac:dyDescent="0.25">
      <c r="A518" s="3">
        <v>74</v>
      </c>
    </row>
    <row r="519" spans="1:1" x14ac:dyDescent="0.25">
      <c r="A519" s="3">
        <v>74</v>
      </c>
    </row>
    <row r="520" spans="1:1" x14ac:dyDescent="0.25">
      <c r="A520" s="3">
        <v>74</v>
      </c>
    </row>
    <row r="521" spans="1:1" x14ac:dyDescent="0.25">
      <c r="A521" s="3">
        <v>74</v>
      </c>
    </row>
    <row r="522" spans="1:1" x14ac:dyDescent="0.25">
      <c r="A522" s="3">
        <v>74</v>
      </c>
    </row>
    <row r="523" spans="1:1" x14ac:dyDescent="0.25">
      <c r="A523" s="3">
        <v>74</v>
      </c>
    </row>
    <row r="524" spans="1:1" x14ac:dyDescent="0.25">
      <c r="A524" s="3">
        <v>74</v>
      </c>
    </row>
    <row r="525" spans="1:1" x14ac:dyDescent="0.25">
      <c r="A525" s="3">
        <v>74</v>
      </c>
    </row>
    <row r="526" spans="1:1" x14ac:dyDescent="0.25">
      <c r="A526" s="3">
        <v>74</v>
      </c>
    </row>
    <row r="527" spans="1:1" x14ac:dyDescent="0.25">
      <c r="A527" s="3">
        <v>74</v>
      </c>
    </row>
    <row r="528" spans="1:1" x14ac:dyDescent="0.25">
      <c r="A528" s="3">
        <v>74</v>
      </c>
    </row>
    <row r="529" spans="1:1" x14ac:dyDescent="0.25">
      <c r="A529" s="3">
        <v>74</v>
      </c>
    </row>
    <row r="530" spans="1:1" x14ac:dyDescent="0.25">
      <c r="A530" s="3">
        <v>74</v>
      </c>
    </row>
    <row r="531" spans="1:1" x14ac:dyDescent="0.25">
      <c r="A531" s="3">
        <v>74</v>
      </c>
    </row>
    <row r="532" spans="1:1" x14ac:dyDescent="0.25">
      <c r="A532" s="3">
        <v>74</v>
      </c>
    </row>
    <row r="533" spans="1:1" x14ac:dyDescent="0.25">
      <c r="A533" s="3">
        <v>74</v>
      </c>
    </row>
    <row r="534" spans="1:1" x14ac:dyDescent="0.25">
      <c r="A534" s="3">
        <v>74</v>
      </c>
    </row>
    <row r="535" spans="1:1" x14ac:dyDescent="0.25">
      <c r="A535" s="3">
        <v>74</v>
      </c>
    </row>
    <row r="536" spans="1:1" x14ac:dyDescent="0.25">
      <c r="A536" s="3">
        <v>74</v>
      </c>
    </row>
    <row r="537" spans="1:1" x14ac:dyDescent="0.25">
      <c r="A537" s="3">
        <v>74</v>
      </c>
    </row>
    <row r="538" spans="1:1" x14ac:dyDescent="0.25">
      <c r="A538" s="3">
        <v>74</v>
      </c>
    </row>
    <row r="539" spans="1:1" x14ac:dyDescent="0.25">
      <c r="A539" s="3">
        <v>74</v>
      </c>
    </row>
    <row r="540" spans="1:1" x14ac:dyDescent="0.25">
      <c r="A540" s="3">
        <v>74</v>
      </c>
    </row>
    <row r="541" spans="1:1" x14ac:dyDescent="0.25">
      <c r="A541" s="3">
        <v>74</v>
      </c>
    </row>
    <row r="542" spans="1:1" x14ac:dyDescent="0.25">
      <c r="A542" s="3">
        <v>74</v>
      </c>
    </row>
    <row r="543" spans="1:1" x14ac:dyDescent="0.25">
      <c r="A543" s="3">
        <v>74</v>
      </c>
    </row>
    <row r="544" spans="1:1" x14ac:dyDescent="0.25">
      <c r="A544" s="3">
        <v>74</v>
      </c>
    </row>
    <row r="545" spans="1:1" x14ac:dyDescent="0.25">
      <c r="A545" s="3">
        <v>74</v>
      </c>
    </row>
    <row r="546" spans="1:1" x14ac:dyDescent="0.25">
      <c r="A546" s="3">
        <v>74</v>
      </c>
    </row>
    <row r="547" spans="1:1" x14ac:dyDescent="0.25">
      <c r="A547" s="3">
        <v>74</v>
      </c>
    </row>
    <row r="548" spans="1:1" x14ac:dyDescent="0.25">
      <c r="A548" s="3">
        <v>74</v>
      </c>
    </row>
    <row r="549" spans="1:1" x14ac:dyDescent="0.25">
      <c r="A549" s="3">
        <v>74</v>
      </c>
    </row>
    <row r="550" spans="1:1" x14ac:dyDescent="0.25">
      <c r="A550" s="3">
        <v>74</v>
      </c>
    </row>
    <row r="551" spans="1:1" x14ac:dyDescent="0.25">
      <c r="A551" s="3">
        <v>74</v>
      </c>
    </row>
    <row r="552" spans="1:1" x14ac:dyDescent="0.25">
      <c r="A552" s="3">
        <v>74</v>
      </c>
    </row>
    <row r="553" spans="1:1" x14ac:dyDescent="0.25">
      <c r="A553" s="3">
        <v>74</v>
      </c>
    </row>
    <row r="554" spans="1:1" x14ac:dyDescent="0.25">
      <c r="A554" s="3">
        <v>74</v>
      </c>
    </row>
    <row r="555" spans="1:1" x14ac:dyDescent="0.25">
      <c r="A555" s="3">
        <v>74</v>
      </c>
    </row>
    <row r="556" spans="1:1" x14ac:dyDescent="0.25">
      <c r="A556" s="3">
        <v>74</v>
      </c>
    </row>
    <row r="557" spans="1:1" x14ac:dyDescent="0.25">
      <c r="A557" s="3">
        <v>74</v>
      </c>
    </row>
    <row r="558" spans="1:1" x14ac:dyDescent="0.25">
      <c r="A558" s="3">
        <v>74</v>
      </c>
    </row>
    <row r="559" spans="1:1" x14ac:dyDescent="0.25">
      <c r="A559" s="3">
        <v>74</v>
      </c>
    </row>
    <row r="560" spans="1:1" x14ac:dyDescent="0.25">
      <c r="A560" s="3">
        <v>74</v>
      </c>
    </row>
    <row r="561" spans="1:1" x14ac:dyDescent="0.25">
      <c r="A561" s="3">
        <v>74</v>
      </c>
    </row>
    <row r="562" spans="1:1" x14ac:dyDescent="0.25">
      <c r="A562" s="3">
        <v>74</v>
      </c>
    </row>
    <row r="563" spans="1:1" x14ac:dyDescent="0.25">
      <c r="A563" s="3">
        <v>74</v>
      </c>
    </row>
    <row r="564" spans="1:1" x14ac:dyDescent="0.25">
      <c r="A564" s="3">
        <v>74</v>
      </c>
    </row>
    <row r="565" spans="1:1" x14ac:dyDescent="0.25">
      <c r="A565" s="3">
        <v>74</v>
      </c>
    </row>
    <row r="566" spans="1:1" x14ac:dyDescent="0.25">
      <c r="A566" s="3">
        <v>74</v>
      </c>
    </row>
    <row r="567" spans="1:1" x14ac:dyDescent="0.25">
      <c r="A567" s="3">
        <v>74</v>
      </c>
    </row>
    <row r="568" spans="1:1" x14ac:dyDescent="0.25">
      <c r="A568" s="3">
        <v>74</v>
      </c>
    </row>
    <row r="569" spans="1:1" x14ac:dyDescent="0.25">
      <c r="A569" s="3">
        <v>74</v>
      </c>
    </row>
    <row r="570" spans="1:1" x14ac:dyDescent="0.25">
      <c r="A570" s="3">
        <v>74</v>
      </c>
    </row>
    <row r="571" spans="1:1" x14ac:dyDescent="0.25">
      <c r="A571" s="3">
        <v>74</v>
      </c>
    </row>
    <row r="572" spans="1:1" x14ac:dyDescent="0.25">
      <c r="A572" s="3">
        <v>74</v>
      </c>
    </row>
    <row r="573" spans="1:1" x14ac:dyDescent="0.25">
      <c r="A573" s="3">
        <v>74</v>
      </c>
    </row>
    <row r="574" spans="1:1" x14ac:dyDescent="0.25">
      <c r="A574" s="3">
        <v>74</v>
      </c>
    </row>
    <row r="575" spans="1:1" x14ac:dyDescent="0.25">
      <c r="A575" s="3">
        <v>74</v>
      </c>
    </row>
    <row r="576" spans="1:1" x14ac:dyDescent="0.25">
      <c r="A576" s="3">
        <v>74</v>
      </c>
    </row>
    <row r="577" spans="1:1" x14ac:dyDescent="0.25">
      <c r="A577" s="3">
        <v>74</v>
      </c>
    </row>
    <row r="578" spans="1:1" x14ac:dyDescent="0.25">
      <c r="A578" s="3">
        <v>74</v>
      </c>
    </row>
    <row r="579" spans="1:1" x14ac:dyDescent="0.25">
      <c r="A579" s="3">
        <v>74</v>
      </c>
    </row>
    <row r="580" spans="1:1" x14ac:dyDescent="0.25">
      <c r="A580" s="3">
        <v>74</v>
      </c>
    </row>
    <row r="581" spans="1:1" x14ac:dyDescent="0.25">
      <c r="A581" s="3">
        <v>74</v>
      </c>
    </row>
    <row r="582" spans="1:1" x14ac:dyDescent="0.25">
      <c r="A582" s="3">
        <v>74</v>
      </c>
    </row>
    <row r="583" spans="1:1" x14ac:dyDescent="0.25">
      <c r="A583" s="3">
        <v>74</v>
      </c>
    </row>
    <row r="584" spans="1:1" x14ac:dyDescent="0.25">
      <c r="A584" s="3">
        <v>74</v>
      </c>
    </row>
    <row r="585" spans="1:1" x14ac:dyDescent="0.25">
      <c r="A585" s="3">
        <v>74</v>
      </c>
    </row>
    <row r="586" spans="1:1" x14ac:dyDescent="0.25">
      <c r="A586" s="3">
        <v>74</v>
      </c>
    </row>
    <row r="587" spans="1:1" x14ac:dyDescent="0.25">
      <c r="A587" s="3">
        <v>74</v>
      </c>
    </row>
    <row r="588" spans="1:1" x14ac:dyDescent="0.25">
      <c r="A588" s="3">
        <v>74</v>
      </c>
    </row>
    <row r="589" spans="1:1" x14ac:dyDescent="0.25">
      <c r="A589" s="3">
        <v>74</v>
      </c>
    </row>
    <row r="590" spans="1:1" x14ac:dyDescent="0.25">
      <c r="A590" s="3">
        <v>74</v>
      </c>
    </row>
    <row r="591" spans="1:1" x14ac:dyDescent="0.25">
      <c r="A591" s="3">
        <v>74</v>
      </c>
    </row>
    <row r="592" spans="1:1" x14ac:dyDescent="0.25">
      <c r="A592" s="3">
        <v>74</v>
      </c>
    </row>
    <row r="593" spans="1:1" x14ac:dyDescent="0.25">
      <c r="A593" s="3">
        <v>74</v>
      </c>
    </row>
    <row r="594" spans="1:1" x14ac:dyDescent="0.25">
      <c r="A594" s="3">
        <v>74</v>
      </c>
    </row>
    <row r="595" spans="1:1" x14ac:dyDescent="0.25">
      <c r="A595" s="3">
        <v>74</v>
      </c>
    </row>
    <row r="596" spans="1:1" x14ac:dyDescent="0.25">
      <c r="A596" s="3">
        <v>73</v>
      </c>
    </row>
    <row r="597" spans="1:1" x14ac:dyDescent="0.25">
      <c r="A597" s="3">
        <v>73</v>
      </c>
    </row>
    <row r="598" spans="1:1" x14ac:dyDescent="0.25">
      <c r="A598" s="3">
        <v>73</v>
      </c>
    </row>
    <row r="599" spans="1:1" x14ac:dyDescent="0.25">
      <c r="A599" s="3">
        <v>73</v>
      </c>
    </row>
    <row r="600" spans="1:1" x14ac:dyDescent="0.25">
      <c r="A600" s="3">
        <v>73</v>
      </c>
    </row>
    <row r="601" spans="1:1" x14ac:dyDescent="0.25">
      <c r="A601" s="3">
        <v>73</v>
      </c>
    </row>
    <row r="602" spans="1:1" x14ac:dyDescent="0.25">
      <c r="A602" s="3">
        <v>73</v>
      </c>
    </row>
    <row r="603" spans="1:1" x14ac:dyDescent="0.25">
      <c r="A603" s="3">
        <v>73</v>
      </c>
    </row>
    <row r="604" spans="1:1" x14ac:dyDescent="0.25">
      <c r="A604" s="3">
        <v>73</v>
      </c>
    </row>
    <row r="605" spans="1:1" x14ac:dyDescent="0.25">
      <c r="A605" s="3">
        <v>73</v>
      </c>
    </row>
    <row r="606" spans="1:1" x14ac:dyDescent="0.25">
      <c r="A606" s="3">
        <v>73</v>
      </c>
    </row>
    <row r="607" spans="1:1" x14ac:dyDescent="0.25">
      <c r="A607" s="3">
        <v>73</v>
      </c>
    </row>
    <row r="608" spans="1:1" x14ac:dyDescent="0.25">
      <c r="A608" s="3">
        <v>73</v>
      </c>
    </row>
    <row r="609" spans="1:1" x14ac:dyDescent="0.25">
      <c r="A609" s="3">
        <v>73</v>
      </c>
    </row>
    <row r="610" spans="1:1" x14ac:dyDescent="0.25">
      <c r="A610" s="3">
        <v>73</v>
      </c>
    </row>
    <row r="611" spans="1:1" x14ac:dyDescent="0.25">
      <c r="A611" s="3">
        <v>73</v>
      </c>
    </row>
    <row r="612" spans="1:1" x14ac:dyDescent="0.25">
      <c r="A612" s="3">
        <v>73</v>
      </c>
    </row>
    <row r="613" spans="1:1" x14ac:dyDescent="0.25">
      <c r="A613" s="3">
        <v>73</v>
      </c>
    </row>
    <row r="614" spans="1:1" x14ac:dyDescent="0.25">
      <c r="A614" s="3">
        <v>73</v>
      </c>
    </row>
    <row r="615" spans="1:1" x14ac:dyDescent="0.25">
      <c r="A615" s="3">
        <v>73</v>
      </c>
    </row>
    <row r="616" spans="1:1" x14ac:dyDescent="0.25">
      <c r="A616" s="3">
        <v>73</v>
      </c>
    </row>
    <row r="617" spans="1:1" x14ac:dyDescent="0.25">
      <c r="A617" s="3">
        <v>73</v>
      </c>
    </row>
    <row r="618" spans="1:1" x14ac:dyDescent="0.25">
      <c r="A618" s="3">
        <v>73</v>
      </c>
    </row>
    <row r="619" spans="1:1" x14ac:dyDescent="0.25">
      <c r="A619" s="3">
        <v>73</v>
      </c>
    </row>
    <row r="620" spans="1:1" x14ac:dyDescent="0.25">
      <c r="A620" s="3">
        <v>73</v>
      </c>
    </row>
    <row r="621" spans="1:1" x14ac:dyDescent="0.25">
      <c r="A621" s="3">
        <v>73</v>
      </c>
    </row>
    <row r="622" spans="1:1" x14ac:dyDescent="0.25">
      <c r="A622" s="3">
        <v>73</v>
      </c>
    </row>
    <row r="623" spans="1:1" x14ac:dyDescent="0.25">
      <c r="A623" s="3">
        <v>73</v>
      </c>
    </row>
    <row r="624" spans="1:1" x14ac:dyDescent="0.25">
      <c r="A624" s="3">
        <v>73</v>
      </c>
    </row>
    <row r="625" spans="1:1" x14ac:dyDescent="0.25">
      <c r="A625" s="3">
        <v>73</v>
      </c>
    </row>
    <row r="626" spans="1:1" x14ac:dyDescent="0.25">
      <c r="A626" s="3">
        <v>73</v>
      </c>
    </row>
    <row r="627" spans="1:1" x14ac:dyDescent="0.25">
      <c r="A627" s="3">
        <v>73</v>
      </c>
    </row>
    <row r="628" spans="1:1" x14ac:dyDescent="0.25">
      <c r="A628" s="3">
        <v>73</v>
      </c>
    </row>
    <row r="629" spans="1:1" x14ac:dyDescent="0.25">
      <c r="A629" s="3">
        <v>73</v>
      </c>
    </row>
    <row r="630" spans="1:1" x14ac:dyDescent="0.25">
      <c r="A630" s="3">
        <v>73</v>
      </c>
    </row>
    <row r="631" spans="1:1" x14ac:dyDescent="0.25">
      <c r="A631" s="3">
        <v>73</v>
      </c>
    </row>
    <row r="632" spans="1:1" x14ac:dyDescent="0.25">
      <c r="A632" s="3">
        <v>73</v>
      </c>
    </row>
    <row r="633" spans="1:1" x14ac:dyDescent="0.25">
      <c r="A633" s="3">
        <v>73</v>
      </c>
    </row>
    <row r="634" spans="1:1" x14ac:dyDescent="0.25">
      <c r="A634" s="3">
        <v>73</v>
      </c>
    </row>
    <row r="635" spans="1:1" x14ac:dyDescent="0.25">
      <c r="A635" s="3">
        <v>73</v>
      </c>
    </row>
    <row r="636" spans="1:1" x14ac:dyDescent="0.25">
      <c r="A636" s="3">
        <v>73</v>
      </c>
    </row>
    <row r="637" spans="1:1" x14ac:dyDescent="0.25">
      <c r="A637" s="3">
        <v>73</v>
      </c>
    </row>
    <row r="638" spans="1:1" x14ac:dyDescent="0.25">
      <c r="A638" s="3">
        <v>73</v>
      </c>
    </row>
    <row r="639" spans="1:1" x14ac:dyDescent="0.25">
      <c r="A639" s="3">
        <v>73</v>
      </c>
    </row>
    <row r="640" spans="1:1" x14ac:dyDescent="0.25">
      <c r="A640" s="3">
        <v>73</v>
      </c>
    </row>
    <row r="641" spans="1:1" x14ac:dyDescent="0.25">
      <c r="A641" s="3">
        <v>73</v>
      </c>
    </row>
    <row r="642" spans="1:1" x14ac:dyDescent="0.25">
      <c r="A642" s="3">
        <v>73</v>
      </c>
    </row>
    <row r="643" spans="1:1" x14ac:dyDescent="0.25">
      <c r="A643" s="3">
        <v>73</v>
      </c>
    </row>
    <row r="644" spans="1:1" x14ac:dyDescent="0.25">
      <c r="A644" s="3">
        <v>73</v>
      </c>
    </row>
    <row r="645" spans="1:1" x14ac:dyDescent="0.25">
      <c r="A645" s="3">
        <v>73</v>
      </c>
    </row>
    <row r="646" spans="1:1" x14ac:dyDescent="0.25">
      <c r="A646" s="3">
        <v>73</v>
      </c>
    </row>
    <row r="647" spans="1:1" x14ac:dyDescent="0.25">
      <c r="A647" s="3">
        <v>73</v>
      </c>
    </row>
    <row r="648" spans="1:1" x14ac:dyDescent="0.25">
      <c r="A648" s="3">
        <v>73</v>
      </c>
    </row>
    <row r="649" spans="1:1" x14ac:dyDescent="0.25">
      <c r="A649" s="3">
        <v>73</v>
      </c>
    </row>
    <row r="650" spans="1:1" x14ac:dyDescent="0.25">
      <c r="A650" s="3">
        <v>73</v>
      </c>
    </row>
    <row r="651" spans="1:1" x14ac:dyDescent="0.25">
      <c r="A651" s="3">
        <v>73</v>
      </c>
    </row>
    <row r="652" spans="1:1" x14ac:dyDescent="0.25">
      <c r="A652" s="3">
        <v>73</v>
      </c>
    </row>
    <row r="653" spans="1:1" x14ac:dyDescent="0.25">
      <c r="A653" s="3">
        <v>73</v>
      </c>
    </row>
    <row r="654" spans="1:1" x14ac:dyDescent="0.25">
      <c r="A654" s="3">
        <v>73</v>
      </c>
    </row>
    <row r="655" spans="1:1" x14ac:dyDescent="0.25">
      <c r="A655" s="3">
        <v>73</v>
      </c>
    </row>
    <row r="656" spans="1:1" x14ac:dyDescent="0.25">
      <c r="A656" s="3">
        <v>73</v>
      </c>
    </row>
    <row r="657" spans="1:1" x14ac:dyDescent="0.25">
      <c r="A657" s="3">
        <v>73</v>
      </c>
    </row>
    <row r="658" spans="1:1" x14ac:dyDescent="0.25">
      <c r="A658" s="3">
        <v>73</v>
      </c>
    </row>
    <row r="659" spans="1:1" x14ac:dyDescent="0.25">
      <c r="A659" s="3">
        <v>73</v>
      </c>
    </row>
    <row r="660" spans="1:1" x14ac:dyDescent="0.25">
      <c r="A660" s="3">
        <v>73</v>
      </c>
    </row>
    <row r="661" spans="1:1" x14ac:dyDescent="0.25">
      <c r="A661" s="3">
        <v>73</v>
      </c>
    </row>
    <row r="662" spans="1:1" x14ac:dyDescent="0.25">
      <c r="A662" s="3">
        <v>73</v>
      </c>
    </row>
    <row r="663" spans="1:1" x14ac:dyDescent="0.25">
      <c r="A663" s="3">
        <v>73</v>
      </c>
    </row>
    <row r="664" spans="1:1" x14ac:dyDescent="0.25">
      <c r="A664" s="3">
        <v>72</v>
      </c>
    </row>
    <row r="665" spans="1:1" x14ac:dyDescent="0.25">
      <c r="A665" s="3">
        <v>72</v>
      </c>
    </row>
    <row r="666" spans="1:1" x14ac:dyDescent="0.25">
      <c r="A666" s="3">
        <v>72</v>
      </c>
    </row>
    <row r="667" spans="1:1" x14ac:dyDescent="0.25">
      <c r="A667" s="3">
        <v>72</v>
      </c>
    </row>
    <row r="668" spans="1:1" x14ac:dyDescent="0.25">
      <c r="A668" s="3">
        <v>72</v>
      </c>
    </row>
    <row r="669" spans="1:1" x14ac:dyDescent="0.25">
      <c r="A669" s="3">
        <v>72</v>
      </c>
    </row>
    <row r="670" spans="1:1" x14ac:dyDescent="0.25">
      <c r="A670" s="3">
        <v>72</v>
      </c>
    </row>
    <row r="671" spans="1:1" x14ac:dyDescent="0.25">
      <c r="A671" s="3">
        <v>72</v>
      </c>
    </row>
    <row r="672" spans="1:1" x14ac:dyDescent="0.25">
      <c r="A672" s="3">
        <v>72</v>
      </c>
    </row>
    <row r="673" spans="1:1" x14ac:dyDescent="0.25">
      <c r="A673" s="3">
        <v>72</v>
      </c>
    </row>
    <row r="674" spans="1:1" x14ac:dyDescent="0.25">
      <c r="A674" s="3">
        <v>72</v>
      </c>
    </row>
    <row r="675" spans="1:1" x14ac:dyDescent="0.25">
      <c r="A675" s="3">
        <v>72</v>
      </c>
    </row>
    <row r="676" spans="1:1" x14ac:dyDescent="0.25">
      <c r="A676" s="3">
        <v>72</v>
      </c>
    </row>
    <row r="677" spans="1:1" x14ac:dyDescent="0.25">
      <c r="A677" s="3">
        <v>72</v>
      </c>
    </row>
    <row r="678" spans="1:1" x14ac:dyDescent="0.25">
      <c r="A678" s="3">
        <v>72</v>
      </c>
    </row>
    <row r="679" spans="1:1" x14ac:dyDescent="0.25">
      <c r="A679" s="3">
        <v>72</v>
      </c>
    </row>
    <row r="680" spans="1:1" x14ac:dyDescent="0.25">
      <c r="A680" s="3">
        <v>72</v>
      </c>
    </row>
    <row r="681" spans="1:1" x14ac:dyDescent="0.25">
      <c r="A681" s="3">
        <v>72</v>
      </c>
    </row>
    <row r="682" spans="1:1" x14ac:dyDescent="0.25">
      <c r="A682" s="3">
        <v>72</v>
      </c>
    </row>
    <row r="683" spans="1:1" x14ac:dyDescent="0.25">
      <c r="A683" s="3">
        <v>72</v>
      </c>
    </row>
    <row r="684" spans="1:1" x14ac:dyDescent="0.25">
      <c r="A684" s="3">
        <v>72</v>
      </c>
    </row>
    <row r="685" spans="1:1" x14ac:dyDescent="0.25">
      <c r="A685" s="3">
        <v>72</v>
      </c>
    </row>
    <row r="686" spans="1:1" x14ac:dyDescent="0.25">
      <c r="A686" s="3">
        <v>72</v>
      </c>
    </row>
    <row r="687" spans="1:1" x14ac:dyDescent="0.25">
      <c r="A687" s="3">
        <v>72</v>
      </c>
    </row>
    <row r="688" spans="1:1" x14ac:dyDescent="0.25">
      <c r="A688" s="3">
        <v>72</v>
      </c>
    </row>
    <row r="689" spans="1:1" x14ac:dyDescent="0.25">
      <c r="A689" s="3">
        <v>72</v>
      </c>
    </row>
    <row r="690" spans="1:1" x14ac:dyDescent="0.25">
      <c r="A690" s="3">
        <v>72</v>
      </c>
    </row>
    <row r="691" spans="1:1" x14ac:dyDescent="0.25">
      <c r="A691" s="3">
        <v>72</v>
      </c>
    </row>
    <row r="692" spans="1:1" x14ac:dyDescent="0.25">
      <c r="A692" s="3">
        <v>72</v>
      </c>
    </row>
    <row r="693" spans="1:1" x14ac:dyDescent="0.25">
      <c r="A693" s="3">
        <v>72</v>
      </c>
    </row>
    <row r="694" spans="1:1" x14ac:dyDescent="0.25">
      <c r="A694" s="3">
        <v>72</v>
      </c>
    </row>
    <row r="695" spans="1:1" x14ac:dyDescent="0.25">
      <c r="A695" s="3">
        <v>72</v>
      </c>
    </row>
    <row r="696" spans="1:1" x14ac:dyDescent="0.25">
      <c r="A696" s="3">
        <v>72</v>
      </c>
    </row>
    <row r="697" spans="1:1" x14ac:dyDescent="0.25">
      <c r="A697" s="3">
        <v>72</v>
      </c>
    </row>
    <row r="698" spans="1:1" x14ac:dyDescent="0.25">
      <c r="A698" s="3">
        <v>72</v>
      </c>
    </row>
    <row r="699" spans="1:1" x14ac:dyDescent="0.25">
      <c r="A699" s="3">
        <v>72</v>
      </c>
    </row>
    <row r="700" spans="1:1" x14ac:dyDescent="0.25">
      <c r="A700" s="3">
        <v>72</v>
      </c>
    </row>
    <row r="701" spans="1:1" x14ac:dyDescent="0.25">
      <c r="A701" s="3">
        <v>72</v>
      </c>
    </row>
    <row r="702" spans="1:1" x14ac:dyDescent="0.25">
      <c r="A702" s="3">
        <v>72</v>
      </c>
    </row>
    <row r="703" spans="1:1" x14ac:dyDescent="0.25">
      <c r="A703" s="3">
        <v>72</v>
      </c>
    </row>
    <row r="704" spans="1:1" x14ac:dyDescent="0.25">
      <c r="A704" s="3">
        <v>72</v>
      </c>
    </row>
    <row r="705" spans="1:1" x14ac:dyDescent="0.25">
      <c r="A705" s="3">
        <v>72</v>
      </c>
    </row>
    <row r="706" spans="1:1" x14ac:dyDescent="0.25">
      <c r="A706" s="3">
        <v>72</v>
      </c>
    </row>
    <row r="707" spans="1:1" x14ac:dyDescent="0.25">
      <c r="A707" s="3">
        <v>72</v>
      </c>
    </row>
    <row r="708" spans="1:1" x14ac:dyDescent="0.25">
      <c r="A708" s="3">
        <v>72</v>
      </c>
    </row>
    <row r="709" spans="1:1" x14ac:dyDescent="0.25">
      <c r="A709" s="3">
        <v>72</v>
      </c>
    </row>
    <row r="710" spans="1:1" x14ac:dyDescent="0.25">
      <c r="A710" s="3">
        <v>72</v>
      </c>
    </row>
    <row r="711" spans="1:1" x14ac:dyDescent="0.25">
      <c r="A711" s="3">
        <v>72</v>
      </c>
    </row>
    <row r="712" spans="1:1" x14ac:dyDescent="0.25">
      <c r="A712" s="3">
        <v>72</v>
      </c>
    </row>
    <row r="713" spans="1:1" x14ac:dyDescent="0.25">
      <c r="A713" s="3">
        <v>72</v>
      </c>
    </row>
    <row r="714" spans="1:1" x14ac:dyDescent="0.25">
      <c r="A714" s="3">
        <v>72</v>
      </c>
    </row>
    <row r="715" spans="1:1" x14ac:dyDescent="0.25">
      <c r="A715" s="3">
        <v>72</v>
      </c>
    </row>
    <row r="716" spans="1:1" x14ac:dyDescent="0.25">
      <c r="A716" s="3">
        <v>72</v>
      </c>
    </row>
    <row r="717" spans="1:1" x14ac:dyDescent="0.25">
      <c r="A717" s="3">
        <v>72</v>
      </c>
    </row>
    <row r="718" spans="1:1" x14ac:dyDescent="0.25">
      <c r="A718" s="3">
        <v>72</v>
      </c>
    </row>
    <row r="719" spans="1:1" x14ac:dyDescent="0.25">
      <c r="A719" s="3">
        <v>72</v>
      </c>
    </row>
    <row r="720" spans="1:1" x14ac:dyDescent="0.25">
      <c r="A720" s="3">
        <v>72</v>
      </c>
    </row>
    <row r="721" spans="1:1" x14ac:dyDescent="0.25">
      <c r="A721" s="3">
        <v>72</v>
      </c>
    </row>
    <row r="722" spans="1:1" x14ac:dyDescent="0.25">
      <c r="A722" s="3">
        <v>72</v>
      </c>
    </row>
    <row r="723" spans="1:1" x14ac:dyDescent="0.25">
      <c r="A723" s="3">
        <v>72</v>
      </c>
    </row>
    <row r="724" spans="1:1" x14ac:dyDescent="0.25">
      <c r="A724" s="3">
        <v>72</v>
      </c>
    </row>
    <row r="725" spans="1:1" x14ac:dyDescent="0.25">
      <c r="A725" s="3">
        <v>72</v>
      </c>
    </row>
    <row r="726" spans="1:1" x14ac:dyDescent="0.25">
      <c r="A726" s="3">
        <v>72</v>
      </c>
    </row>
    <row r="727" spans="1:1" x14ac:dyDescent="0.25">
      <c r="A727" s="3">
        <v>72</v>
      </c>
    </row>
    <row r="728" spans="1:1" x14ac:dyDescent="0.25">
      <c r="A728" s="3">
        <v>72</v>
      </c>
    </row>
    <row r="729" spans="1:1" x14ac:dyDescent="0.25">
      <c r="A729" s="3">
        <v>71</v>
      </c>
    </row>
    <row r="730" spans="1:1" x14ac:dyDescent="0.25">
      <c r="A730" s="3">
        <v>71</v>
      </c>
    </row>
    <row r="731" spans="1:1" x14ac:dyDescent="0.25">
      <c r="A731" s="3">
        <v>71</v>
      </c>
    </row>
    <row r="732" spans="1:1" x14ac:dyDescent="0.25">
      <c r="A732" s="3">
        <v>71</v>
      </c>
    </row>
    <row r="733" spans="1:1" x14ac:dyDescent="0.25">
      <c r="A733" s="3">
        <v>71</v>
      </c>
    </row>
    <row r="734" spans="1:1" x14ac:dyDescent="0.25">
      <c r="A734" s="3">
        <v>71</v>
      </c>
    </row>
    <row r="735" spans="1:1" x14ac:dyDescent="0.25">
      <c r="A735" s="3">
        <v>71</v>
      </c>
    </row>
    <row r="736" spans="1:1" x14ac:dyDescent="0.25">
      <c r="A736" s="3">
        <v>71</v>
      </c>
    </row>
    <row r="737" spans="1:1" x14ac:dyDescent="0.25">
      <c r="A737" s="3">
        <v>71</v>
      </c>
    </row>
    <row r="738" spans="1:1" x14ac:dyDescent="0.25">
      <c r="A738" s="3">
        <v>71</v>
      </c>
    </row>
    <row r="739" spans="1:1" x14ac:dyDescent="0.25">
      <c r="A739" s="3">
        <v>71</v>
      </c>
    </row>
    <row r="740" spans="1:1" x14ac:dyDescent="0.25">
      <c r="A740" s="3">
        <v>71</v>
      </c>
    </row>
    <row r="741" spans="1:1" x14ac:dyDescent="0.25">
      <c r="A741" s="3">
        <v>71</v>
      </c>
    </row>
    <row r="742" spans="1:1" x14ac:dyDescent="0.25">
      <c r="A742" s="3">
        <v>71</v>
      </c>
    </row>
    <row r="743" spans="1:1" x14ac:dyDescent="0.25">
      <c r="A743" s="3">
        <v>71</v>
      </c>
    </row>
    <row r="744" spans="1:1" x14ac:dyDescent="0.25">
      <c r="A744" s="3">
        <v>71</v>
      </c>
    </row>
    <row r="745" spans="1:1" x14ac:dyDescent="0.25">
      <c r="A745" s="3">
        <v>71</v>
      </c>
    </row>
    <row r="746" spans="1:1" x14ac:dyDescent="0.25">
      <c r="A746" s="3">
        <v>71</v>
      </c>
    </row>
    <row r="747" spans="1:1" x14ac:dyDescent="0.25">
      <c r="A747" s="3">
        <v>71</v>
      </c>
    </row>
    <row r="748" spans="1:1" x14ac:dyDescent="0.25">
      <c r="A748" s="3">
        <v>71</v>
      </c>
    </row>
    <row r="749" spans="1:1" x14ac:dyDescent="0.25">
      <c r="A749" s="3">
        <v>71</v>
      </c>
    </row>
    <row r="750" spans="1:1" x14ac:dyDescent="0.25">
      <c r="A750" s="3">
        <v>71</v>
      </c>
    </row>
    <row r="751" spans="1:1" x14ac:dyDescent="0.25">
      <c r="A751" s="3">
        <v>71</v>
      </c>
    </row>
    <row r="752" spans="1:1" x14ac:dyDescent="0.25">
      <c r="A752" s="3">
        <v>71</v>
      </c>
    </row>
    <row r="753" spans="1:1" x14ac:dyDescent="0.25">
      <c r="A753" s="3">
        <v>71</v>
      </c>
    </row>
    <row r="754" spans="1:1" x14ac:dyDescent="0.25">
      <c r="A754" s="3">
        <v>71</v>
      </c>
    </row>
    <row r="755" spans="1:1" x14ac:dyDescent="0.25">
      <c r="A755" s="3">
        <v>71</v>
      </c>
    </row>
    <row r="756" spans="1:1" x14ac:dyDescent="0.25">
      <c r="A756" s="3">
        <v>71</v>
      </c>
    </row>
    <row r="757" spans="1:1" x14ac:dyDescent="0.25">
      <c r="A757" s="3">
        <v>71</v>
      </c>
    </row>
    <row r="758" spans="1:1" x14ac:dyDescent="0.25">
      <c r="A758" s="3">
        <v>71</v>
      </c>
    </row>
    <row r="759" spans="1:1" x14ac:dyDescent="0.25">
      <c r="A759" s="3">
        <v>71</v>
      </c>
    </row>
    <row r="760" spans="1:1" x14ac:dyDescent="0.25">
      <c r="A760" s="3">
        <v>71</v>
      </c>
    </row>
    <row r="761" spans="1:1" x14ac:dyDescent="0.25">
      <c r="A761" s="3">
        <v>71</v>
      </c>
    </row>
    <row r="762" spans="1:1" x14ac:dyDescent="0.25">
      <c r="A762" s="3">
        <v>71</v>
      </c>
    </row>
    <row r="763" spans="1:1" x14ac:dyDescent="0.25">
      <c r="A763" s="3">
        <v>71</v>
      </c>
    </row>
    <row r="764" spans="1:1" x14ac:dyDescent="0.25">
      <c r="A764" s="3">
        <v>71</v>
      </c>
    </row>
    <row r="765" spans="1:1" x14ac:dyDescent="0.25">
      <c r="A765" s="3">
        <v>71</v>
      </c>
    </row>
    <row r="766" spans="1:1" x14ac:dyDescent="0.25">
      <c r="A766" s="3">
        <v>71</v>
      </c>
    </row>
    <row r="767" spans="1:1" x14ac:dyDescent="0.25">
      <c r="A767" s="3">
        <v>71</v>
      </c>
    </row>
    <row r="768" spans="1:1" x14ac:dyDescent="0.25">
      <c r="A768" s="3">
        <v>71</v>
      </c>
    </row>
    <row r="769" spans="1:1" x14ac:dyDescent="0.25">
      <c r="A769" s="3">
        <v>71</v>
      </c>
    </row>
    <row r="770" spans="1:1" x14ac:dyDescent="0.25">
      <c r="A770" s="3">
        <v>71</v>
      </c>
    </row>
    <row r="771" spans="1:1" x14ac:dyDescent="0.25">
      <c r="A771" s="3">
        <v>71</v>
      </c>
    </row>
    <row r="772" spans="1:1" x14ac:dyDescent="0.25">
      <c r="A772" s="3">
        <v>71</v>
      </c>
    </row>
    <row r="773" spans="1:1" x14ac:dyDescent="0.25">
      <c r="A773" s="3">
        <v>71</v>
      </c>
    </row>
    <row r="774" spans="1:1" x14ac:dyDescent="0.25">
      <c r="A774" s="3">
        <v>71</v>
      </c>
    </row>
    <row r="775" spans="1:1" x14ac:dyDescent="0.25">
      <c r="A775" s="3">
        <v>71</v>
      </c>
    </row>
    <row r="776" spans="1:1" x14ac:dyDescent="0.25">
      <c r="A776" s="3">
        <v>71</v>
      </c>
    </row>
    <row r="777" spans="1:1" x14ac:dyDescent="0.25">
      <c r="A777" s="3">
        <v>71</v>
      </c>
    </row>
    <row r="778" spans="1:1" x14ac:dyDescent="0.25">
      <c r="A778" s="3">
        <v>71</v>
      </c>
    </row>
    <row r="779" spans="1:1" x14ac:dyDescent="0.25">
      <c r="A779" s="3">
        <v>71</v>
      </c>
    </row>
    <row r="780" spans="1:1" x14ac:dyDescent="0.25">
      <c r="A780" s="3">
        <v>71</v>
      </c>
    </row>
    <row r="781" spans="1:1" x14ac:dyDescent="0.25">
      <c r="A781" s="3">
        <v>71</v>
      </c>
    </row>
    <row r="782" spans="1:1" x14ac:dyDescent="0.25">
      <c r="A782" s="3">
        <v>71</v>
      </c>
    </row>
    <row r="783" spans="1:1" x14ac:dyDescent="0.25">
      <c r="A783" s="3">
        <v>71</v>
      </c>
    </row>
    <row r="784" spans="1:1" x14ac:dyDescent="0.25">
      <c r="A784" s="3">
        <v>71</v>
      </c>
    </row>
    <row r="785" spans="1:1" x14ac:dyDescent="0.25">
      <c r="A785" s="3">
        <v>71</v>
      </c>
    </row>
    <row r="786" spans="1:1" x14ac:dyDescent="0.25">
      <c r="A786" s="3">
        <v>71</v>
      </c>
    </row>
    <row r="787" spans="1:1" x14ac:dyDescent="0.25">
      <c r="A787" s="3">
        <v>71</v>
      </c>
    </row>
    <row r="788" spans="1:1" x14ac:dyDescent="0.25">
      <c r="A788" s="3">
        <v>71</v>
      </c>
    </row>
    <row r="789" spans="1:1" x14ac:dyDescent="0.25">
      <c r="A789" s="3">
        <v>71</v>
      </c>
    </row>
    <row r="790" spans="1:1" x14ac:dyDescent="0.25">
      <c r="A790" s="3">
        <v>71</v>
      </c>
    </row>
    <row r="791" spans="1:1" x14ac:dyDescent="0.25">
      <c r="A791" s="3">
        <v>71</v>
      </c>
    </row>
    <row r="792" spans="1:1" x14ac:dyDescent="0.25">
      <c r="A792" s="3">
        <v>71</v>
      </c>
    </row>
    <row r="793" spans="1:1" x14ac:dyDescent="0.25">
      <c r="A793" s="3">
        <v>71</v>
      </c>
    </row>
    <row r="794" spans="1:1" x14ac:dyDescent="0.25">
      <c r="A794" s="3">
        <v>71</v>
      </c>
    </row>
    <row r="795" spans="1:1" x14ac:dyDescent="0.25">
      <c r="A795" s="3">
        <v>71</v>
      </c>
    </row>
    <row r="796" spans="1:1" x14ac:dyDescent="0.25">
      <c r="A796" s="3">
        <v>71</v>
      </c>
    </row>
    <row r="797" spans="1:1" x14ac:dyDescent="0.25">
      <c r="A797" s="3">
        <v>71</v>
      </c>
    </row>
    <row r="798" spans="1:1" x14ac:dyDescent="0.25">
      <c r="A798" s="3">
        <v>71</v>
      </c>
    </row>
    <row r="799" spans="1:1" x14ac:dyDescent="0.25">
      <c r="A799" s="3">
        <v>71</v>
      </c>
    </row>
    <row r="800" spans="1:1" x14ac:dyDescent="0.25">
      <c r="A800" s="3">
        <v>71</v>
      </c>
    </row>
    <row r="801" spans="1:1" x14ac:dyDescent="0.25">
      <c r="A801" s="3">
        <v>71</v>
      </c>
    </row>
    <row r="802" spans="1:1" x14ac:dyDescent="0.25">
      <c r="A802" s="3">
        <v>71</v>
      </c>
    </row>
    <row r="803" spans="1:1" x14ac:dyDescent="0.25">
      <c r="A803" s="3">
        <v>71</v>
      </c>
    </row>
    <row r="804" spans="1:1" x14ac:dyDescent="0.25">
      <c r="A804" s="3">
        <v>71</v>
      </c>
    </row>
    <row r="805" spans="1:1" x14ac:dyDescent="0.25">
      <c r="A805" s="3">
        <v>71</v>
      </c>
    </row>
    <row r="806" spans="1:1" x14ac:dyDescent="0.25">
      <c r="A806" s="3">
        <v>71</v>
      </c>
    </row>
    <row r="807" spans="1:1" x14ac:dyDescent="0.25">
      <c r="A807" s="3">
        <v>71</v>
      </c>
    </row>
    <row r="808" spans="1:1" x14ac:dyDescent="0.25">
      <c r="A808" s="3">
        <v>71</v>
      </c>
    </row>
    <row r="809" spans="1:1" x14ac:dyDescent="0.25">
      <c r="A809" s="3">
        <v>71</v>
      </c>
    </row>
    <row r="810" spans="1:1" x14ac:dyDescent="0.25">
      <c r="A810" s="3">
        <v>71</v>
      </c>
    </row>
    <row r="811" spans="1:1" x14ac:dyDescent="0.25">
      <c r="A811" s="3">
        <v>71</v>
      </c>
    </row>
    <row r="812" spans="1:1" x14ac:dyDescent="0.25">
      <c r="A812" s="3">
        <v>71</v>
      </c>
    </row>
    <row r="813" spans="1:1" x14ac:dyDescent="0.25">
      <c r="A813" s="3">
        <v>70</v>
      </c>
    </row>
    <row r="814" spans="1:1" x14ac:dyDescent="0.25">
      <c r="A814" s="3">
        <v>70</v>
      </c>
    </row>
    <row r="815" spans="1:1" x14ac:dyDescent="0.25">
      <c r="A815" s="3">
        <v>70</v>
      </c>
    </row>
    <row r="816" spans="1:1" x14ac:dyDescent="0.25">
      <c r="A816" s="3">
        <v>70</v>
      </c>
    </row>
    <row r="817" spans="1:1" x14ac:dyDescent="0.25">
      <c r="A817" s="3">
        <v>70</v>
      </c>
    </row>
    <row r="818" spans="1:1" x14ac:dyDescent="0.25">
      <c r="A818" s="3">
        <v>70</v>
      </c>
    </row>
    <row r="819" spans="1:1" x14ac:dyDescent="0.25">
      <c r="A819" s="3">
        <v>70</v>
      </c>
    </row>
    <row r="820" spans="1:1" x14ac:dyDescent="0.25">
      <c r="A820" s="3">
        <v>70</v>
      </c>
    </row>
    <row r="821" spans="1:1" x14ac:dyDescent="0.25">
      <c r="A821" s="3">
        <v>70</v>
      </c>
    </row>
    <row r="822" spans="1:1" x14ac:dyDescent="0.25">
      <c r="A822" s="3">
        <v>70</v>
      </c>
    </row>
    <row r="823" spans="1:1" x14ac:dyDescent="0.25">
      <c r="A823" s="3">
        <v>70</v>
      </c>
    </row>
    <row r="824" spans="1:1" x14ac:dyDescent="0.25">
      <c r="A824" s="3">
        <v>70</v>
      </c>
    </row>
    <row r="825" spans="1:1" x14ac:dyDescent="0.25">
      <c r="A825" s="3">
        <v>70</v>
      </c>
    </row>
    <row r="826" spans="1:1" x14ac:dyDescent="0.25">
      <c r="A826" s="3">
        <v>70</v>
      </c>
    </row>
    <row r="827" spans="1:1" x14ac:dyDescent="0.25">
      <c r="A827" s="3">
        <v>70</v>
      </c>
    </row>
    <row r="828" spans="1:1" x14ac:dyDescent="0.25">
      <c r="A828" s="3">
        <v>70</v>
      </c>
    </row>
    <row r="829" spans="1:1" x14ac:dyDescent="0.25">
      <c r="A829" s="3">
        <v>70</v>
      </c>
    </row>
    <row r="830" spans="1:1" x14ac:dyDescent="0.25">
      <c r="A830" s="3">
        <v>70</v>
      </c>
    </row>
    <row r="831" spans="1:1" x14ac:dyDescent="0.25">
      <c r="A831" s="3">
        <v>70</v>
      </c>
    </row>
    <row r="832" spans="1:1" x14ac:dyDescent="0.25">
      <c r="A832" s="3">
        <v>70</v>
      </c>
    </row>
    <row r="833" spans="1:1" x14ac:dyDescent="0.25">
      <c r="A833" s="3">
        <v>70</v>
      </c>
    </row>
    <row r="834" spans="1:1" x14ac:dyDescent="0.25">
      <c r="A834" s="3">
        <v>70</v>
      </c>
    </row>
    <row r="835" spans="1:1" x14ac:dyDescent="0.25">
      <c r="A835" s="3">
        <v>70</v>
      </c>
    </row>
    <row r="836" spans="1:1" x14ac:dyDescent="0.25">
      <c r="A836" s="3">
        <v>70</v>
      </c>
    </row>
    <row r="837" spans="1:1" x14ac:dyDescent="0.25">
      <c r="A837" s="3">
        <v>70</v>
      </c>
    </row>
    <row r="838" spans="1:1" x14ac:dyDescent="0.25">
      <c r="A838" s="3">
        <v>70</v>
      </c>
    </row>
    <row r="839" spans="1:1" x14ac:dyDescent="0.25">
      <c r="A839" s="3">
        <v>70</v>
      </c>
    </row>
    <row r="840" spans="1:1" x14ac:dyDescent="0.25">
      <c r="A840" s="3">
        <v>70</v>
      </c>
    </row>
    <row r="841" spans="1:1" x14ac:dyDescent="0.25">
      <c r="A841" s="3">
        <v>70</v>
      </c>
    </row>
    <row r="842" spans="1:1" x14ac:dyDescent="0.25">
      <c r="A842" s="3">
        <v>70</v>
      </c>
    </row>
    <row r="843" spans="1:1" x14ac:dyDescent="0.25">
      <c r="A843" s="3">
        <v>70</v>
      </c>
    </row>
    <row r="844" spans="1:1" x14ac:dyDescent="0.25">
      <c r="A844" s="3">
        <v>70</v>
      </c>
    </row>
    <row r="845" spans="1:1" x14ac:dyDescent="0.25">
      <c r="A845" s="3">
        <v>70</v>
      </c>
    </row>
    <row r="846" spans="1:1" x14ac:dyDescent="0.25">
      <c r="A846" s="3">
        <v>70</v>
      </c>
    </row>
    <row r="847" spans="1:1" x14ac:dyDescent="0.25">
      <c r="A847" s="3">
        <v>70</v>
      </c>
    </row>
    <row r="848" spans="1:1" x14ac:dyDescent="0.25">
      <c r="A848" s="3">
        <v>70</v>
      </c>
    </row>
    <row r="849" spans="1:1" x14ac:dyDescent="0.25">
      <c r="A849" s="3">
        <v>70</v>
      </c>
    </row>
    <row r="850" spans="1:1" x14ac:dyDescent="0.25">
      <c r="A850" s="3">
        <v>70</v>
      </c>
    </row>
    <row r="851" spans="1:1" x14ac:dyDescent="0.25">
      <c r="A851" s="3">
        <v>70</v>
      </c>
    </row>
    <row r="852" spans="1:1" x14ac:dyDescent="0.25">
      <c r="A852" s="3">
        <v>70</v>
      </c>
    </row>
    <row r="853" spans="1:1" x14ac:dyDescent="0.25">
      <c r="A853" s="3">
        <v>70</v>
      </c>
    </row>
    <row r="854" spans="1:1" x14ac:dyDescent="0.25">
      <c r="A854" s="3">
        <v>70</v>
      </c>
    </row>
    <row r="855" spans="1:1" x14ac:dyDescent="0.25">
      <c r="A855" s="3">
        <v>70</v>
      </c>
    </row>
    <row r="856" spans="1:1" x14ac:dyDescent="0.25">
      <c r="A856" s="3">
        <v>70</v>
      </c>
    </row>
    <row r="857" spans="1:1" x14ac:dyDescent="0.25">
      <c r="A857" s="3">
        <v>70</v>
      </c>
    </row>
    <row r="858" spans="1:1" x14ac:dyDescent="0.25">
      <c r="A858" s="3">
        <v>70</v>
      </c>
    </row>
    <row r="859" spans="1:1" x14ac:dyDescent="0.25">
      <c r="A859" s="3">
        <v>70</v>
      </c>
    </row>
    <row r="860" spans="1:1" x14ac:dyDescent="0.25">
      <c r="A860" s="3">
        <v>70</v>
      </c>
    </row>
    <row r="861" spans="1:1" x14ac:dyDescent="0.25">
      <c r="A861" s="3">
        <v>70</v>
      </c>
    </row>
    <row r="862" spans="1:1" x14ac:dyDescent="0.25">
      <c r="A862" s="3">
        <v>70</v>
      </c>
    </row>
    <row r="863" spans="1:1" x14ac:dyDescent="0.25">
      <c r="A863" s="3">
        <v>70</v>
      </c>
    </row>
    <row r="864" spans="1:1" x14ac:dyDescent="0.25">
      <c r="A864" s="3">
        <v>70</v>
      </c>
    </row>
    <row r="865" spans="1:1" x14ac:dyDescent="0.25">
      <c r="A865" s="3">
        <v>70</v>
      </c>
    </row>
    <row r="866" spans="1:1" x14ac:dyDescent="0.25">
      <c r="A866" s="3">
        <v>70</v>
      </c>
    </row>
    <row r="867" spans="1:1" x14ac:dyDescent="0.25">
      <c r="A867" s="3">
        <v>70</v>
      </c>
    </row>
    <row r="868" spans="1:1" x14ac:dyDescent="0.25">
      <c r="A868" s="3">
        <v>70</v>
      </c>
    </row>
    <row r="869" spans="1:1" x14ac:dyDescent="0.25">
      <c r="A869" s="3">
        <v>70</v>
      </c>
    </row>
    <row r="870" spans="1:1" x14ac:dyDescent="0.25">
      <c r="A870" s="3">
        <v>70</v>
      </c>
    </row>
    <row r="871" spans="1:1" x14ac:dyDescent="0.25">
      <c r="A871" s="3">
        <v>70</v>
      </c>
    </row>
    <row r="872" spans="1:1" x14ac:dyDescent="0.25">
      <c r="A872" s="3">
        <v>70</v>
      </c>
    </row>
    <row r="873" spans="1:1" x14ac:dyDescent="0.25">
      <c r="A873" s="3">
        <v>70</v>
      </c>
    </row>
    <row r="874" spans="1:1" x14ac:dyDescent="0.25">
      <c r="A874" s="3">
        <v>70</v>
      </c>
    </row>
    <row r="875" spans="1:1" x14ac:dyDescent="0.25">
      <c r="A875" s="3">
        <v>70</v>
      </c>
    </row>
    <row r="876" spans="1:1" x14ac:dyDescent="0.25">
      <c r="A876" s="3">
        <v>70</v>
      </c>
    </row>
    <row r="877" spans="1:1" x14ac:dyDescent="0.25">
      <c r="A877" s="3">
        <v>70</v>
      </c>
    </row>
    <row r="878" spans="1:1" x14ac:dyDescent="0.25">
      <c r="A878" s="3">
        <v>70</v>
      </c>
    </row>
    <row r="879" spans="1:1" x14ac:dyDescent="0.25">
      <c r="A879" s="3">
        <v>69</v>
      </c>
    </row>
    <row r="880" spans="1:1" x14ac:dyDescent="0.25">
      <c r="A880" s="3">
        <v>69</v>
      </c>
    </row>
    <row r="881" spans="1:1" x14ac:dyDescent="0.25">
      <c r="A881" s="3">
        <v>69</v>
      </c>
    </row>
    <row r="882" spans="1:1" x14ac:dyDescent="0.25">
      <c r="A882" s="3">
        <v>69</v>
      </c>
    </row>
    <row r="883" spans="1:1" x14ac:dyDescent="0.25">
      <c r="A883" s="3">
        <v>69</v>
      </c>
    </row>
    <row r="884" spans="1:1" x14ac:dyDescent="0.25">
      <c r="A884" s="3">
        <v>69</v>
      </c>
    </row>
    <row r="885" spans="1:1" x14ac:dyDescent="0.25">
      <c r="A885" s="3">
        <v>69</v>
      </c>
    </row>
    <row r="886" spans="1:1" x14ac:dyDescent="0.25">
      <c r="A886" s="3">
        <v>69</v>
      </c>
    </row>
    <row r="887" spans="1:1" x14ac:dyDescent="0.25">
      <c r="A887" s="3">
        <v>69</v>
      </c>
    </row>
    <row r="888" spans="1:1" x14ac:dyDescent="0.25">
      <c r="A888" s="3">
        <v>69</v>
      </c>
    </row>
    <row r="889" spans="1:1" x14ac:dyDescent="0.25">
      <c r="A889" s="3">
        <v>69</v>
      </c>
    </row>
    <row r="890" spans="1:1" x14ac:dyDescent="0.25">
      <c r="A890" s="3">
        <v>69</v>
      </c>
    </row>
    <row r="891" spans="1:1" x14ac:dyDescent="0.25">
      <c r="A891" s="3">
        <v>69</v>
      </c>
    </row>
    <row r="892" spans="1:1" x14ac:dyDescent="0.25">
      <c r="A892" s="3">
        <v>69</v>
      </c>
    </row>
    <row r="893" spans="1:1" x14ac:dyDescent="0.25">
      <c r="A893" s="3">
        <v>69</v>
      </c>
    </row>
    <row r="894" spans="1:1" x14ac:dyDescent="0.25">
      <c r="A894" s="3">
        <v>69</v>
      </c>
    </row>
    <row r="895" spans="1:1" x14ac:dyDescent="0.25">
      <c r="A895" s="3">
        <v>69</v>
      </c>
    </row>
    <row r="896" spans="1:1" x14ac:dyDescent="0.25">
      <c r="A896" s="3">
        <v>69</v>
      </c>
    </row>
    <row r="897" spans="1:1" x14ac:dyDescent="0.25">
      <c r="A897" s="3">
        <v>69</v>
      </c>
    </row>
    <row r="898" spans="1:1" x14ac:dyDescent="0.25">
      <c r="A898" s="3">
        <v>69</v>
      </c>
    </row>
    <row r="899" spans="1:1" x14ac:dyDescent="0.25">
      <c r="A899" s="3">
        <v>69</v>
      </c>
    </row>
    <row r="900" spans="1:1" x14ac:dyDescent="0.25">
      <c r="A900" s="3">
        <v>69</v>
      </c>
    </row>
    <row r="901" spans="1:1" x14ac:dyDescent="0.25">
      <c r="A901" s="3">
        <v>69</v>
      </c>
    </row>
    <row r="902" spans="1:1" x14ac:dyDescent="0.25">
      <c r="A902" s="3">
        <v>69</v>
      </c>
    </row>
    <row r="903" spans="1:1" x14ac:dyDescent="0.25">
      <c r="A903" s="3">
        <v>69</v>
      </c>
    </row>
    <row r="904" spans="1:1" x14ac:dyDescent="0.25">
      <c r="A904" s="3">
        <v>69</v>
      </c>
    </row>
    <row r="905" spans="1:1" x14ac:dyDescent="0.25">
      <c r="A905" s="3">
        <v>69</v>
      </c>
    </row>
    <row r="906" spans="1:1" x14ac:dyDescent="0.25">
      <c r="A906" s="3">
        <v>69</v>
      </c>
    </row>
    <row r="907" spans="1:1" x14ac:dyDescent="0.25">
      <c r="A907" s="3">
        <v>69</v>
      </c>
    </row>
    <row r="908" spans="1:1" x14ac:dyDescent="0.25">
      <c r="A908" s="3">
        <v>69</v>
      </c>
    </row>
    <row r="909" spans="1:1" x14ac:dyDescent="0.25">
      <c r="A909" s="3">
        <v>69</v>
      </c>
    </row>
    <row r="910" spans="1:1" x14ac:dyDescent="0.25">
      <c r="A910" s="3">
        <v>69</v>
      </c>
    </row>
    <row r="911" spans="1:1" x14ac:dyDescent="0.25">
      <c r="A911" s="3">
        <v>69</v>
      </c>
    </row>
    <row r="912" spans="1:1" x14ac:dyDescent="0.25">
      <c r="A912" s="3">
        <v>69</v>
      </c>
    </row>
    <row r="913" spans="1:1" x14ac:dyDescent="0.25">
      <c r="A913" s="3">
        <v>69</v>
      </c>
    </row>
    <row r="914" spans="1:1" x14ac:dyDescent="0.25">
      <c r="A914" s="3">
        <v>69</v>
      </c>
    </row>
    <row r="915" spans="1:1" x14ac:dyDescent="0.25">
      <c r="A915" s="3">
        <v>69</v>
      </c>
    </row>
    <row r="916" spans="1:1" x14ac:dyDescent="0.25">
      <c r="A916" s="3">
        <v>69</v>
      </c>
    </row>
    <row r="917" spans="1:1" x14ac:dyDescent="0.25">
      <c r="A917" s="3">
        <v>69</v>
      </c>
    </row>
    <row r="918" spans="1:1" x14ac:dyDescent="0.25">
      <c r="A918" s="3">
        <v>69</v>
      </c>
    </row>
    <row r="919" spans="1:1" x14ac:dyDescent="0.25">
      <c r="A919" s="3">
        <v>69</v>
      </c>
    </row>
    <row r="920" spans="1:1" x14ac:dyDescent="0.25">
      <c r="A920" s="3">
        <v>69</v>
      </c>
    </row>
    <row r="921" spans="1:1" x14ac:dyDescent="0.25">
      <c r="A921" s="3">
        <v>69</v>
      </c>
    </row>
    <row r="922" spans="1:1" x14ac:dyDescent="0.25">
      <c r="A922" s="3">
        <v>69</v>
      </c>
    </row>
    <row r="923" spans="1:1" x14ac:dyDescent="0.25">
      <c r="A923" s="3">
        <v>69</v>
      </c>
    </row>
    <row r="924" spans="1:1" x14ac:dyDescent="0.25">
      <c r="A924" s="3">
        <v>69</v>
      </c>
    </row>
    <row r="925" spans="1:1" x14ac:dyDescent="0.25">
      <c r="A925" s="3">
        <v>69</v>
      </c>
    </row>
    <row r="926" spans="1:1" x14ac:dyDescent="0.25">
      <c r="A926" s="3">
        <v>69</v>
      </c>
    </row>
    <row r="927" spans="1:1" x14ac:dyDescent="0.25">
      <c r="A927" s="3">
        <v>69</v>
      </c>
    </row>
    <row r="928" spans="1:1" x14ac:dyDescent="0.25">
      <c r="A928" s="3">
        <v>69</v>
      </c>
    </row>
    <row r="929" spans="1:1" x14ac:dyDescent="0.25">
      <c r="A929" s="3">
        <v>69</v>
      </c>
    </row>
    <row r="930" spans="1:1" x14ac:dyDescent="0.25">
      <c r="A930" s="3">
        <v>69</v>
      </c>
    </row>
    <row r="931" spans="1:1" x14ac:dyDescent="0.25">
      <c r="A931" s="3">
        <v>69</v>
      </c>
    </row>
    <row r="932" spans="1:1" x14ac:dyDescent="0.25">
      <c r="A932" s="3">
        <v>69</v>
      </c>
    </row>
    <row r="933" spans="1:1" x14ac:dyDescent="0.25">
      <c r="A933" s="3">
        <v>69</v>
      </c>
    </row>
    <row r="934" spans="1:1" x14ac:dyDescent="0.25">
      <c r="A934" s="3">
        <v>69</v>
      </c>
    </row>
    <row r="935" spans="1:1" x14ac:dyDescent="0.25">
      <c r="A935" s="3">
        <v>69</v>
      </c>
    </row>
    <row r="936" spans="1:1" x14ac:dyDescent="0.25">
      <c r="A936" s="3">
        <v>69</v>
      </c>
    </row>
    <row r="937" spans="1:1" x14ac:dyDescent="0.25">
      <c r="A937" s="3">
        <v>69</v>
      </c>
    </row>
    <row r="938" spans="1:1" x14ac:dyDescent="0.25">
      <c r="A938" s="3">
        <v>69</v>
      </c>
    </row>
    <row r="939" spans="1:1" x14ac:dyDescent="0.25">
      <c r="A939" s="3">
        <v>69</v>
      </c>
    </row>
    <row r="940" spans="1:1" x14ac:dyDescent="0.25">
      <c r="A940" s="3">
        <v>69</v>
      </c>
    </row>
    <row r="941" spans="1:1" x14ac:dyDescent="0.25">
      <c r="A941" s="3">
        <v>69</v>
      </c>
    </row>
    <row r="942" spans="1:1" x14ac:dyDescent="0.25">
      <c r="A942" s="3">
        <v>68</v>
      </c>
    </row>
    <row r="943" spans="1:1" x14ac:dyDescent="0.25">
      <c r="A943" s="3">
        <v>68</v>
      </c>
    </row>
    <row r="944" spans="1:1" x14ac:dyDescent="0.25">
      <c r="A944" s="3">
        <v>68</v>
      </c>
    </row>
    <row r="945" spans="1:1" x14ac:dyDescent="0.25">
      <c r="A945" s="3">
        <v>68</v>
      </c>
    </row>
    <row r="946" spans="1:1" x14ac:dyDescent="0.25">
      <c r="A946" s="3">
        <v>68</v>
      </c>
    </row>
    <row r="947" spans="1:1" x14ac:dyDescent="0.25">
      <c r="A947" s="3">
        <v>68</v>
      </c>
    </row>
    <row r="948" spans="1:1" x14ac:dyDescent="0.25">
      <c r="A948" s="3">
        <v>68</v>
      </c>
    </row>
    <row r="949" spans="1:1" x14ac:dyDescent="0.25">
      <c r="A949" s="3">
        <v>68</v>
      </c>
    </row>
    <row r="950" spans="1:1" x14ac:dyDescent="0.25">
      <c r="A950" s="3">
        <v>68</v>
      </c>
    </row>
    <row r="951" spans="1:1" x14ac:dyDescent="0.25">
      <c r="A951" s="3">
        <v>68</v>
      </c>
    </row>
    <row r="952" spans="1:1" x14ac:dyDescent="0.25">
      <c r="A952" s="3">
        <v>68</v>
      </c>
    </row>
    <row r="953" spans="1:1" x14ac:dyDescent="0.25">
      <c r="A953" s="3">
        <v>68</v>
      </c>
    </row>
    <row r="954" spans="1:1" x14ac:dyDescent="0.25">
      <c r="A954" s="3">
        <v>68</v>
      </c>
    </row>
    <row r="955" spans="1:1" x14ac:dyDescent="0.25">
      <c r="A955" s="3">
        <v>68</v>
      </c>
    </row>
    <row r="956" spans="1:1" x14ac:dyDescent="0.25">
      <c r="A956" s="3">
        <v>68</v>
      </c>
    </row>
    <row r="957" spans="1:1" x14ac:dyDescent="0.25">
      <c r="A957" s="3">
        <v>68</v>
      </c>
    </row>
    <row r="958" spans="1:1" x14ac:dyDescent="0.25">
      <c r="A958" s="3">
        <v>68</v>
      </c>
    </row>
    <row r="959" spans="1:1" x14ac:dyDescent="0.25">
      <c r="A959" s="3">
        <v>68</v>
      </c>
    </row>
    <row r="960" spans="1:1" x14ac:dyDescent="0.25">
      <c r="A960" s="3">
        <v>68</v>
      </c>
    </row>
    <row r="961" spans="1:1" x14ac:dyDescent="0.25">
      <c r="A961" s="3">
        <v>68</v>
      </c>
    </row>
    <row r="962" spans="1:1" x14ac:dyDescent="0.25">
      <c r="A962" s="3">
        <v>68</v>
      </c>
    </row>
    <row r="963" spans="1:1" x14ac:dyDescent="0.25">
      <c r="A963" s="3">
        <v>68</v>
      </c>
    </row>
    <row r="964" spans="1:1" x14ac:dyDescent="0.25">
      <c r="A964" s="3">
        <v>68</v>
      </c>
    </row>
    <row r="965" spans="1:1" x14ac:dyDescent="0.25">
      <c r="A965" s="3">
        <v>68</v>
      </c>
    </row>
    <row r="966" spans="1:1" x14ac:dyDescent="0.25">
      <c r="A966" s="3">
        <v>68</v>
      </c>
    </row>
    <row r="967" spans="1:1" x14ac:dyDescent="0.25">
      <c r="A967" s="3">
        <v>68</v>
      </c>
    </row>
    <row r="968" spans="1:1" x14ac:dyDescent="0.25">
      <c r="A968" s="3">
        <v>68</v>
      </c>
    </row>
    <row r="969" spans="1:1" x14ac:dyDescent="0.25">
      <c r="A969" s="3">
        <v>68</v>
      </c>
    </row>
    <row r="970" spans="1:1" x14ac:dyDescent="0.25">
      <c r="A970" s="3">
        <v>68</v>
      </c>
    </row>
    <row r="971" spans="1:1" x14ac:dyDescent="0.25">
      <c r="A971" s="3">
        <v>68</v>
      </c>
    </row>
    <row r="972" spans="1:1" x14ac:dyDescent="0.25">
      <c r="A972" s="3">
        <v>68</v>
      </c>
    </row>
    <row r="973" spans="1:1" x14ac:dyDescent="0.25">
      <c r="A973" s="3">
        <v>68</v>
      </c>
    </row>
    <row r="974" spans="1:1" x14ac:dyDescent="0.25">
      <c r="A974" s="3">
        <v>68</v>
      </c>
    </row>
    <row r="975" spans="1:1" x14ac:dyDescent="0.25">
      <c r="A975" s="3">
        <v>68</v>
      </c>
    </row>
    <row r="976" spans="1:1" x14ac:dyDescent="0.25">
      <c r="A976" s="3">
        <v>68</v>
      </c>
    </row>
    <row r="977" spans="1:1" x14ac:dyDescent="0.25">
      <c r="A977" s="3">
        <v>68</v>
      </c>
    </row>
    <row r="978" spans="1:1" x14ac:dyDescent="0.25">
      <c r="A978" s="3">
        <v>68</v>
      </c>
    </row>
    <row r="979" spans="1:1" x14ac:dyDescent="0.25">
      <c r="A979" s="3">
        <v>68</v>
      </c>
    </row>
    <row r="980" spans="1:1" x14ac:dyDescent="0.25">
      <c r="A980" s="3">
        <v>68</v>
      </c>
    </row>
    <row r="981" spans="1:1" x14ac:dyDescent="0.25">
      <c r="A981" s="3">
        <v>68</v>
      </c>
    </row>
    <row r="982" spans="1:1" x14ac:dyDescent="0.25">
      <c r="A982" s="3">
        <v>68</v>
      </c>
    </row>
    <row r="983" spans="1:1" x14ac:dyDescent="0.25">
      <c r="A983" s="3">
        <v>68</v>
      </c>
    </row>
    <row r="984" spans="1:1" x14ac:dyDescent="0.25">
      <c r="A984" s="3">
        <v>68</v>
      </c>
    </row>
    <row r="985" spans="1:1" x14ac:dyDescent="0.25">
      <c r="A985" s="3">
        <v>68</v>
      </c>
    </row>
    <row r="986" spans="1:1" x14ac:dyDescent="0.25">
      <c r="A986" s="3">
        <v>68</v>
      </c>
    </row>
    <row r="987" spans="1:1" x14ac:dyDescent="0.25">
      <c r="A987" s="3">
        <v>68</v>
      </c>
    </row>
    <row r="988" spans="1:1" x14ac:dyDescent="0.25">
      <c r="A988" s="3">
        <v>68</v>
      </c>
    </row>
    <row r="989" spans="1:1" x14ac:dyDescent="0.25">
      <c r="A989" s="3">
        <v>68</v>
      </c>
    </row>
    <row r="990" spans="1:1" x14ac:dyDescent="0.25">
      <c r="A990" s="3">
        <v>68</v>
      </c>
    </row>
    <row r="991" spans="1:1" x14ac:dyDescent="0.25">
      <c r="A991" s="3">
        <v>68</v>
      </c>
    </row>
    <row r="992" spans="1:1" x14ac:dyDescent="0.25">
      <c r="A992" s="3">
        <v>68</v>
      </c>
    </row>
    <row r="993" spans="1:1" x14ac:dyDescent="0.25">
      <c r="A993" s="3">
        <v>68</v>
      </c>
    </row>
    <row r="994" spans="1:1" x14ac:dyDescent="0.25">
      <c r="A994" s="3">
        <v>68</v>
      </c>
    </row>
    <row r="995" spans="1:1" x14ac:dyDescent="0.25">
      <c r="A995" s="3">
        <v>68</v>
      </c>
    </row>
    <row r="996" spans="1:1" x14ac:dyDescent="0.25">
      <c r="A996" s="3">
        <v>68</v>
      </c>
    </row>
    <row r="997" spans="1:1" x14ac:dyDescent="0.25">
      <c r="A997" s="3">
        <v>68</v>
      </c>
    </row>
    <row r="998" spans="1:1" x14ac:dyDescent="0.25">
      <c r="A998" s="3">
        <v>68</v>
      </c>
    </row>
    <row r="999" spans="1:1" x14ac:dyDescent="0.25">
      <c r="A999" s="3">
        <v>68</v>
      </c>
    </row>
    <row r="1000" spans="1:1" x14ac:dyDescent="0.25">
      <c r="A1000" s="3">
        <v>68</v>
      </c>
    </row>
    <row r="1001" spans="1:1" x14ac:dyDescent="0.25">
      <c r="A1001" s="3">
        <v>67</v>
      </c>
    </row>
    <row r="1002" spans="1:1" x14ac:dyDescent="0.25">
      <c r="A1002" s="3">
        <v>67</v>
      </c>
    </row>
    <row r="1003" spans="1:1" x14ac:dyDescent="0.25">
      <c r="A1003" s="3">
        <v>67</v>
      </c>
    </row>
    <row r="1004" spans="1:1" x14ac:dyDescent="0.25">
      <c r="A1004" s="3">
        <v>67</v>
      </c>
    </row>
    <row r="1005" spans="1:1" x14ac:dyDescent="0.25">
      <c r="A1005" s="3">
        <v>67</v>
      </c>
    </row>
    <row r="1006" spans="1:1" x14ac:dyDescent="0.25">
      <c r="A1006" s="3">
        <v>67</v>
      </c>
    </row>
    <row r="1007" spans="1:1" x14ac:dyDescent="0.25">
      <c r="A1007" s="3">
        <v>67</v>
      </c>
    </row>
    <row r="1008" spans="1:1" x14ac:dyDescent="0.25">
      <c r="A1008" s="3">
        <v>67</v>
      </c>
    </row>
    <row r="1009" spans="1:1" x14ac:dyDescent="0.25">
      <c r="A1009" s="3">
        <v>67</v>
      </c>
    </row>
    <row r="1010" spans="1:1" x14ac:dyDescent="0.25">
      <c r="A1010" s="3">
        <v>67</v>
      </c>
    </row>
    <row r="1011" spans="1:1" x14ac:dyDescent="0.25">
      <c r="A1011" s="3">
        <v>67</v>
      </c>
    </row>
    <row r="1012" spans="1:1" x14ac:dyDescent="0.25">
      <c r="A1012" s="3">
        <v>67</v>
      </c>
    </row>
    <row r="1013" spans="1:1" x14ac:dyDescent="0.25">
      <c r="A1013" s="3">
        <v>67</v>
      </c>
    </row>
    <row r="1014" spans="1:1" x14ac:dyDescent="0.25">
      <c r="A1014" s="3">
        <v>67</v>
      </c>
    </row>
    <row r="1015" spans="1:1" x14ac:dyDescent="0.25">
      <c r="A1015" s="3">
        <v>67</v>
      </c>
    </row>
    <row r="1016" spans="1:1" x14ac:dyDescent="0.25">
      <c r="A1016" s="3">
        <v>67</v>
      </c>
    </row>
    <row r="1017" spans="1:1" x14ac:dyDescent="0.25">
      <c r="A1017" s="3">
        <v>67</v>
      </c>
    </row>
    <row r="1018" spans="1:1" x14ac:dyDescent="0.25">
      <c r="A1018" s="3">
        <v>67</v>
      </c>
    </row>
    <row r="1019" spans="1:1" x14ac:dyDescent="0.25">
      <c r="A1019" s="3">
        <v>67</v>
      </c>
    </row>
    <row r="1020" spans="1:1" x14ac:dyDescent="0.25">
      <c r="A1020" s="3">
        <v>67</v>
      </c>
    </row>
    <row r="1021" spans="1:1" x14ac:dyDescent="0.25">
      <c r="A1021" s="3">
        <v>67</v>
      </c>
    </row>
    <row r="1022" spans="1:1" x14ac:dyDescent="0.25">
      <c r="A1022" s="3">
        <v>67</v>
      </c>
    </row>
    <row r="1023" spans="1:1" x14ac:dyDescent="0.25">
      <c r="A1023" s="3">
        <v>67</v>
      </c>
    </row>
    <row r="1024" spans="1:1" x14ac:dyDescent="0.25">
      <c r="A1024" s="3">
        <v>67</v>
      </c>
    </row>
    <row r="1025" spans="1:1" x14ac:dyDescent="0.25">
      <c r="A1025" s="3">
        <v>67</v>
      </c>
    </row>
    <row r="1026" spans="1:1" x14ac:dyDescent="0.25">
      <c r="A1026" s="3">
        <v>67</v>
      </c>
    </row>
    <row r="1027" spans="1:1" x14ac:dyDescent="0.25">
      <c r="A1027" s="3">
        <v>67</v>
      </c>
    </row>
    <row r="1028" spans="1:1" x14ac:dyDescent="0.25">
      <c r="A1028" s="3">
        <v>67</v>
      </c>
    </row>
    <row r="1029" spans="1:1" x14ac:dyDescent="0.25">
      <c r="A1029" s="3">
        <v>67</v>
      </c>
    </row>
    <row r="1030" spans="1:1" x14ac:dyDescent="0.25">
      <c r="A1030" s="3">
        <v>67</v>
      </c>
    </row>
    <row r="1031" spans="1:1" x14ac:dyDescent="0.25">
      <c r="A1031" s="3">
        <v>67</v>
      </c>
    </row>
    <row r="1032" spans="1:1" x14ac:dyDescent="0.25">
      <c r="A1032" s="3">
        <v>67</v>
      </c>
    </row>
    <row r="1033" spans="1:1" x14ac:dyDescent="0.25">
      <c r="A1033" s="3">
        <v>67</v>
      </c>
    </row>
    <row r="1034" spans="1:1" x14ac:dyDescent="0.25">
      <c r="A1034" s="3">
        <v>67</v>
      </c>
    </row>
    <row r="1035" spans="1:1" x14ac:dyDescent="0.25">
      <c r="A1035" s="3">
        <v>67</v>
      </c>
    </row>
    <row r="1036" spans="1:1" x14ac:dyDescent="0.25">
      <c r="A1036" s="3">
        <v>67</v>
      </c>
    </row>
    <row r="1037" spans="1:1" x14ac:dyDescent="0.25">
      <c r="A1037" s="3">
        <v>67</v>
      </c>
    </row>
    <row r="1038" spans="1:1" x14ac:dyDescent="0.25">
      <c r="A1038" s="3">
        <v>67</v>
      </c>
    </row>
    <row r="1039" spans="1:1" x14ac:dyDescent="0.25">
      <c r="A1039" s="3">
        <v>67</v>
      </c>
    </row>
    <row r="1040" spans="1:1" x14ac:dyDescent="0.25">
      <c r="A1040" s="3">
        <v>67</v>
      </c>
    </row>
    <row r="1041" spans="1:1" x14ac:dyDescent="0.25">
      <c r="A1041" s="3">
        <v>67</v>
      </c>
    </row>
    <row r="1042" spans="1:1" x14ac:dyDescent="0.25">
      <c r="A1042" s="3">
        <v>67</v>
      </c>
    </row>
    <row r="1043" spans="1:1" x14ac:dyDescent="0.25">
      <c r="A1043" s="3">
        <v>67</v>
      </c>
    </row>
    <row r="1044" spans="1:1" x14ac:dyDescent="0.25">
      <c r="A1044" s="3">
        <v>67</v>
      </c>
    </row>
    <row r="1045" spans="1:1" x14ac:dyDescent="0.25">
      <c r="A1045" s="3">
        <v>67</v>
      </c>
    </row>
    <row r="1046" spans="1:1" x14ac:dyDescent="0.25">
      <c r="A1046" s="3">
        <v>67</v>
      </c>
    </row>
    <row r="1047" spans="1:1" x14ac:dyDescent="0.25">
      <c r="A1047" s="3">
        <v>67</v>
      </c>
    </row>
    <row r="1048" spans="1:1" x14ac:dyDescent="0.25">
      <c r="A1048" s="3">
        <v>67</v>
      </c>
    </row>
    <row r="1049" spans="1:1" x14ac:dyDescent="0.25">
      <c r="A1049" s="3">
        <v>67</v>
      </c>
    </row>
    <row r="1050" spans="1:1" x14ac:dyDescent="0.25">
      <c r="A1050" s="3">
        <v>67</v>
      </c>
    </row>
    <row r="1051" spans="1:1" x14ac:dyDescent="0.25">
      <c r="A1051" s="3">
        <v>67</v>
      </c>
    </row>
    <row r="1052" spans="1:1" x14ac:dyDescent="0.25">
      <c r="A1052" s="3">
        <v>67</v>
      </c>
    </row>
    <row r="1053" spans="1:1" x14ac:dyDescent="0.25">
      <c r="A1053" s="3">
        <v>67</v>
      </c>
    </row>
    <row r="1054" spans="1:1" x14ac:dyDescent="0.25">
      <c r="A1054" s="3">
        <v>67</v>
      </c>
    </row>
    <row r="1055" spans="1:1" x14ac:dyDescent="0.25">
      <c r="A1055" s="3">
        <v>67</v>
      </c>
    </row>
    <row r="1056" spans="1:1" x14ac:dyDescent="0.25">
      <c r="A1056" s="3">
        <v>67</v>
      </c>
    </row>
    <row r="1057" spans="1:1" x14ac:dyDescent="0.25">
      <c r="A1057" s="3">
        <v>67</v>
      </c>
    </row>
    <row r="1058" spans="1:1" x14ac:dyDescent="0.25">
      <c r="A1058" s="3">
        <v>67</v>
      </c>
    </row>
    <row r="1059" spans="1:1" x14ac:dyDescent="0.25">
      <c r="A1059" s="3">
        <v>67</v>
      </c>
    </row>
    <row r="1060" spans="1:1" x14ac:dyDescent="0.25">
      <c r="A1060" s="3">
        <v>67</v>
      </c>
    </row>
    <row r="1061" spans="1:1" x14ac:dyDescent="0.25">
      <c r="A1061" s="3">
        <v>67</v>
      </c>
    </row>
    <row r="1062" spans="1:1" x14ac:dyDescent="0.25">
      <c r="A1062" s="3">
        <v>67</v>
      </c>
    </row>
    <row r="1063" spans="1:1" x14ac:dyDescent="0.25">
      <c r="A1063" s="3">
        <v>66</v>
      </c>
    </row>
    <row r="1064" spans="1:1" x14ac:dyDescent="0.25">
      <c r="A1064" s="3">
        <v>66</v>
      </c>
    </row>
    <row r="1065" spans="1:1" x14ac:dyDescent="0.25">
      <c r="A1065" s="3">
        <v>66</v>
      </c>
    </row>
    <row r="1066" spans="1:1" x14ac:dyDescent="0.25">
      <c r="A1066" s="3">
        <v>66</v>
      </c>
    </row>
    <row r="1067" spans="1:1" x14ac:dyDescent="0.25">
      <c r="A1067" s="3">
        <v>66</v>
      </c>
    </row>
    <row r="1068" spans="1:1" x14ac:dyDescent="0.25">
      <c r="A1068" s="3">
        <v>66</v>
      </c>
    </row>
    <row r="1069" spans="1:1" x14ac:dyDescent="0.25">
      <c r="A1069" s="3">
        <v>66</v>
      </c>
    </row>
    <row r="1070" spans="1:1" x14ac:dyDescent="0.25">
      <c r="A1070" s="3">
        <v>66</v>
      </c>
    </row>
    <row r="1071" spans="1:1" x14ac:dyDescent="0.25">
      <c r="A1071" s="3">
        <v>66</v>
      </c>
    </row>
    <row r="1072" spans="1:1" x14ac:dyDescent="0.25">
      <c r="A1072" s="3">
        <v>66</v>
      </c>
    </row>
    <row r="1073" spans="1:1" x14ac:dyDescent="0.25">
      <c r="A1073" s="3">
        <v>66</v>
      </c>
    </row>
    <row r="1074" spans="1:1" x14ac:dyDescent="0.25">
      <c r="A1074" s="3">
        <v>66</v>
      </c>
    </row>
    <row r="1075" spans="1:1" x14ac:dyDescent="0.25">
      <c r="A1075" s="3">
        <v>66</v>
      </c>
    </row>
    <row r="1076" spans="1:1" x14ac:dyDescent="0.25">
      <c r="A1076" s="3">
        <v>66</v>
      </c>
    </row>
    <row r="1077" spans="1:1" x14ac:dyDescent="0.25">
      <c r="A1077" s="3">
        <v>66</v>
      </c>
    </row>
    <row r="1078" spans="1:1" x14ac:dyDescent="0.25">
      <c r="A1078" s="3">
        <v>66</v>
      </c>
    </row>
    <row r="1079" spans="1:1" x14ac:dyDescent="0.25">
      <c r="A1079" s="3">
        <v>66</v>
      </c>
    </row>
    <row r="1080" spans="1:1" x14ac:dyDescent="0.25">
      <c r="A1080" s="3">
        <v>66</v>
      </c>
    </row>
    <row r="1081" spans="1:1" x14ac:dyDescent="0.25">
      <c r="A1081" s="3">
        <v>66</v>
      </c>
    </row>
    <row r="1082" spans="1:1" x14ac:dyDescent="0.25">
      <c r="A1082" s="3">
        <v>66</v>
      </c>
    </row>
    <row r="1083" spans="1:1" x14ac:dyDescent="0.25">
      <c r="A1083" s="3">
        <v>66</v>
      </c>
    </row>
    <row r="1084" spans="1:1" x14ac:dyDescent="0.25">
      <c r="A1084" s="3">
        <v>66</v>
      </c>
    </row>
    <row r="1085" spans="1:1" x14ac:dyDescent="0.25">
      <c r="A1085" s="3">
        <v>66</v>
      </c>
    </row>
    <row r="1086" spans="1:1" x14ac:dyDescent="0.25">
      <c r="A1086" s="3">
        <v>66</v>
      </c>
    </row>
    <row r="1087" spans="1:1" x14ac:dyDescent="0.25">
      <c r="A1087" s="3">
        <v>66</v>
      </c>
    </row>
    <row r="1088" spans="1:1" x14ac:dyDescent="0.25">
      <c r="A1088" s="3">
        <v>66</v>
      </c>
    </row>
    <row r="1089" spans="1:1" x14ac:dyDescent="0.25">
      <c r="A1089" s="3">
        <v>66</v>
      </c>
    </row>
    <row r="1090" spans="1:1" x14ac:dyDescent="0.25">
      <c r="A1090" s="3">
        <v>66</v>
      </c>
    </row>
    <row r="1091" spans="1:1" x14ac:dyDescent="0.25">
      <c r="A1091" s="3">
        <v>66</v>
      </c>
    </row>
    <row r="1092" spans="1:1" x14ac:dyDescent="0.25">
      <c r="A1092" s="3">
        <v>66</v>
      </c>
    </row>
    <row r="1093" spans="1:1" x14ac:dyDescent="0.25">
      <c r="A1093" s="3">
        <v>66</v>
      </c>
    </row>
    <row r="1094" spans="1:1" x14ac:dyDescent="0.25">
      <c r="A1094" s="3">
        <v>66</v>
      </c>
    </row>
    <row r="1095" spans="1:1" x14ac:dyDescent="0.25">
      <c r="A1095" s="3">
        <v>66</v>
      </c>
    </row>
    <row r="1096" spans="1:1" x14ac:dyDescent="0.25">
      <c r="A1096" s="3">
        <v>66</v>
      </c>
    </row>
    <row r="1097" spans="1:1" x14ac:dyDescent="0.25">
      <c r="A1097" s="3">
        <v>66</v>
      </c>
    </row>
    <row r="1098" spans="1:1" x14ac:dyDescent="0.25">
      <c r="A1098" s="3">
        <v>66</v>
      </c>
    </row>
    <row r="1099" spans="1:1" x14ac:dyDescent="0.25">
      <c r="A1099" s="3">
        <v>66</v>
      </c>
    </row>
    <row r="1100" spans="1:1" x14ac:dyDescent="0.25">
      <c r="A1100" s="3">
        <v>66</v>
      </c>
    </row>
    <row r="1101" spans="1:1" x14ac:dyDescent="0.25">
      <c r="A1101" s="3">
        <v>66</v>
      </c>
    </row>
    <row r="1102" spans="1:1" x14ac:dyDescent="0.25">
      <c r="A1102" s="3">
        <v>66</v>
      </c>
    </row>
    <row r="1103" spans="1:1" x14ac:dyDescent="0.25">
      <c r="A1103" s="3">
        <v>66</v>
      </c>
    </row>
    <row r="1104" spans="1:1" x14ac:dyDescent="0.25">
      <c r="A1104" s="3">
        <v>66</v>
      </c>
    </row>
    <row r="1105" spans="1:1" x14ac:dyDescent="0.25">
      <c r="A1105" s="3">
        <v>65</v>
      </c>
    </row>
    <row r="1106" spans="1:1" x14ac:dyDescent="0.25">
      <c r="A1106" s="3">
        <v>65</v>
      </c>
    </row>
    <row r="1107" spans="1:1" x14ac:dyDescent="0.25">
      <c r="A1107" s="3">
        <v>65</v>
      </c>
    </row>
    <row r="1108" spans="1:1" x14ac:dyDescent="0.25">
      <c r="A1108" s="3">
        <v>65</v>
      </c>
    </row>
    <row r="1109" spans="1:1" x14ac:dyDescent="0.25">
      <c r="A1109" s="3">
        <v>65</v>
      </c>
    </row>
    <row r="1110" spans="1:1" x14ac:dyDescent="0.25">
      <c r="A1110" s="3">
        <v>65</v>
      </c>
    </row>
    <row r="1111" spans="1:1" x14ac:dyDescent="0.25">
      <c r="A1111" s="3">
        <v>65</v>
      </c>
    </row>
    <row r="1112" spans="1:1" x14ac:dyDescent="0.25">
      <c r="A1112" s="3">
        <v>65</v>
      </c>
    </row>
    <row r="1113" spans="1:1" x14ac:dyDescent="0.25">
      <c r="A1113" s="3">
        <v>65</v>
      </c>
    </row>
    <row r="1114" spans="1:1" x14ac:dyDescent="0.25">
      <c r="A1114" s="3">
        <v>65</v>
      </c>
    </row>
    <row r="1115" spans="1:1" x14ac:dyDescent="0.25">
      <c r="A1115" s="3">
        <v>65</v>
      </c>
    </row>
    <row r="1116" spans="1:1" x14ac:dyDescent="0.25">
      <c r="A1116" s="3">
        <v>65</v>
      </c>
    </row>
    <row r="1117" spans="1:1" x14ac:dyDescent="0.25">
      <c r="A1117" s="3">
        <v>65</v>
      </c>
    </row>
    <row r="1118" spans="1:1" x14ac:dyDescent="0.25">
      <c r="A1118" s="3">
        <v>65</v>
      </c>
    </row>
    <row r="1119" spans="1:1" x14ac:dyDescent="0.25">
      <c r="A1119" s="3">
        <v>65</v>
      </c>
    </row>
    <row r="1120" spans="1:1" x14ac:dyDescent="0.25">
      <c r="A1120" s="3">
        <v>65</v>
      </c>
    </row>
    <row r="1121" spans="1:1" x14ac:dyDescent="0.25">
      <c r="A1121" s="3">
        <v>65</v>
      </c>
    </row>
    <row r="1122" spans="1:1" x14ac:dyDescent="0.25">
      <c r="A1122" s="3">
        <v>65</v>
      </c>
    </row>
    <row r="1123" spans="1:1" x14ac:dyDescent="0.25">
      <c r="A1123" s="3">
        <v>65</v>
      </c>
    </row>
    <row r="1124" spans="1:1" x14ac:dyDescent="0.25">
      <c r="A1124" s="3">
        <v>65</v>
      </c>
    </row>
    <row r="1125" spans="1:1" x14ac:dyDescent="0.25">
      <c r="A1125" s="3">
        <v>65</v>
      </c>
    </row>
    <row r="1126" spans="1:1" x14ac:dyDescent="0.25">
      <c r="A1126" s="3">
        <v>65</v>
      </c>
    </row>
    <row r="1127" spans="1:1" x14ac:dyDescent="0.25">
      <c r="A1127" s="3">
        <v>65</v>
      </c>
    </row>
    <row r="1128" spans="1:1" x14ac:dyDescent="0.25">
      <c r="A1128" s="3">
        <v>65</v>
      </c>
    </row>
    <row r="1129" spans="1:1" x14ac:dyDescent="0.25">
      <c r="A1129" s="3">
        <v>65</v>
      </c>
    </row>
    <row r="1130" spans="1:1" x14ac:dyDescent="0.25">
      <c r="A1130" s="3">
        <v>65</v>
      </c>
    </row>
    <row r="1131" spans="1:1" x14ac:dyDescent="0.25">
      <c r="A1131" s="3">
        <v>65</v>
      </c>
    </row>
    <row r="1132" spans="1:1" x14ac:dyDescent="0.25">
      <c r="A1132" s="3">
        <v>65</v>
      </c>
    </row>
    <row r="1133" spans="1:1" x14ac:dyDescent="0.25">
      <c r="A1133" s="3">
        <v>65</v>
      </c>
    </row>
    <row r="1134" spans="1:1" x14ac:dyDescent="0.25">
      <c r="A1134" s="3">
        <v>65</v>
      </c>
    </row>
    <row r="1135" spans="1:1" x14ac:dyDescent="0.25">
      <c r="A1135" s="3">
        <v>65</v>
      </c>
    </row>
    <row r="1136" spans="1:1" x14ac:dyDescent="0.25">
      <c r="A1136" s="3">
        <v>65</v>
      </c>
    </row>
    <row r="1137" spans="1:1" x14ac:dyDescent="0.25">
      <c r="A1137" s="3">
        <v>65</v>
      </c>
    </row>
    <row r="1138" spans="1:1" x14ac:dyDescent="0.25">
      <c r="A1138" s="3">
        <v>65</v>
      </c>
    </row>
    <row r="1139" spans="1:1" x14ac:dyDescent="0.25">
      <c r="A1139" s="3">
        <v>65</v>
      </c>
    </row>
    <row r="1140" spans="1:1" x14ac:dyDescent="0.25">
      <c r="A1140" s="3">
        <v>65</v>
      </c>
    </row>
    <row r="1141" spans="1:1" x14ac:dyDescent="0.25">
      <c r="A1141" s="3">
        <v>65</v>
      </c>
    </row>
    <row r="1142" spans="1:1" x14ac:dyDescent="0.25">
      <c r="A1142" s="3">
        <v>65</v>
      </c>
    </row>
    <row r="1143" spans="1:1" x14ac:dyDescent="0.25">
      <c r="A1143" s="3">
        <v>65</v>
      </c>
    </row>
    <row r="1144" spans="1:1" x14ac:dyDescent="0.25">
      <c r="A1144" s="3">
        <v>65</v>
      </c>
    </row>
    <row r="1145" spans="1:1" x14ac:dyDescent="0.25">
      <c r="A1145" s="3">
        <v>65</v>
      </c>
    </row>
    <row r="1146" spans="1:1" x14ac:dyDescent="0.25">
      <c r="A1146" s="3">
        <v>65</v>
      </c>
    </row>
    <row r="1147" spans="1:1" x14ac:dyDescent="0.25">
      <c r="A1147" s="3">
        <v>65</v>
      </c>
    </row>
    <row r="1148" spans="1:1" x14ac:dyDescent="0.25">
      <c r="A1148" s="3">
        <v>65</v>
      </c>
    </row>
    <row r="1149" spans="1:1" x14ac:dyDescent="0.25">
      <c r="A1149" s="3">
        <v>65</v>
      </c>
    </row>
    <row r="1150" spans="1:1" x14ac:dyDescent="0.25">
      <c r="A1150" s="3">
        <v>65</v>
      </c>
    </row>
    <row r="1151" spans="1:1" x14ac:dyDescent="0.25">
      <c r="A1151" s="3">
        <v>65</v>
      </c>
    </row>
    <row r="1152" spans="1:1" x14ac:dyDescent="0.25">
      <c r="A1152" s="3">
        <v>65</v>
      </c>
    </row>
    <row r="1153" spans="1:1" x14ac:dyDescent="0.25">
      <c r="A1153" s="3">
        <v>65</v>
      </c>
    </row>
    <row r="1154" spans="1:1" x14ac:dyDescent="0.25">
      <c r="A1154" s="3">
        <v>65</v>
      </c>
    </row>
    <row r="1155" spans="1:1" x14ac:dyDescent="0.25">
      <c r="A1155" s="3">
        <v>65</v>
      </c>
    </row>
    <row r="1156" spans="1:1" x14ac:dyDescent="0.25">
      <c r="A1156" s="3">
        <v>65</v>
      </c>
    </row>
    <row r="1157" spans="1:1" x14ac:dyDescent="0.25">
      <c r="A1157" s="3">
        <v>64</v>
      </c>
    </row>
    <row r="1158" spans="1:1" x14ac:dyDescent="0.25">
      <c r="A1158" s="3">
        <v>64</v>
      </c>
    </row>
    <row r="1159" spans="1:1" x14ac:dyDescent="0.25">
      <c r="A1159" s="3">
        <v>64</v>
      </c>
    </row>
    <row r="1160" spans="1:1" x14ac:dyDescent="0.25">
      <c r="A1160" s="3">
        <v>64</v>
      </c>
    </row>
    <row r="1161" spans="1:1" x14ac:dyDescent="0.25">
      <c r="A1161" s="3">
        <v>64</v>
      </c>
    </row>
    <row r="1162" spans="1:1" x14ac:dyDescent="0.25">
      <c r="A1162" s="3">
        <v>64</v>
      </c>
    </row>
    <row r="1163" spans="1:1" x14ac:dyDescent="0.25">
      <c r="A1163" s="3">
        <v>64</v>
      </c>
    </row>
    <row r="1164" spans="1:1" x14ac:dyDescent="0.25">
      <c r="A1164" s="3">
        <v>64</v>
      </c>
    </row>
    <row r="1165" spans="1:1" x14ac:dyDescent="0.25">
      <c r="A1165" s="3">
        <v>64</v>
      </c>
    </row>
    <row r="1166" spans="1:1" x14ac:dyDescent="0.25">
      <c r="A1166" s="3">
        <v>64</v>
      </c>
    </row>
    <row r="1167" spans="1:1" x14ac:dyDescent="0.25">
      <c r="A1167" s="3">
        <v>64</v>
      </c>
    </row>
    <row r="1168" spans="1:1" x14ac:dyDescent="0.25">
      <c r="A1168" s="3">
        <v>64</v>
      </c>
    </row>
    <row r="1169" spans="1:1" x14ac:dyDescent="0.25">
      <c r="A1169" s="3">
        <v>64</v>
      </c>
    </row>
    <row r="1170" spans="1:1" x14ac:dyDescent="0.25">
      <c r="A1170" s="3">
        <v>64</v>
      </c>
    </row>
    <row r="1171" spans="1:1" x14ac:dyDescent="0.25">
      <c r="A1171" s="3">
        <v>64</v>
      </c>
    </row>
    <row r="1172" spans="1:1" x14ac:dyDescent="0.25">
      <c r="A1172" s="3">
        <v>64</v>
      </c>
    </row>
    <row r="1173" spans="1:1" x14ac:dyDescent="0.25">
      <c r="A1173" s="3">
        <v>64</v>
      </c>
    </row>
    <row r="1174" spans="1:1" x14ac:dyDescent="0.25">
      <c r="A1174" s="3">
        <v>64</v>
      </c>
    </row>
    <row r="1175" spans="1:1" x14ac:dyDescent="0.25">
      <c r="A1175" s="3">
        <v>64</v>
      </c>
    </row>
    <row r="1176" spans="1:1" x14ac:dyDescent="0.25">
      <c r="A1176" s="3">
        <v>64</v>
      </c>
    </row>
    <row r="1177" spans="1:1" x14ac:dyDescent="0.25">
      <c r="A1177" s="3">
        <v>64</v>
      </c>
    </row>
    <row r="1178" spans="1:1" x14ac:dyDescent="0.25">
      <c r="A1178" s="3">
        <v>64</v>
      </c>
    </row>
    <row r="1179" spans="1:1" x14ac:dyDescent="0.25">
      <c r="A1179" s="3">
        <v>64</v>
      </c>
    </row>
    <row r="1180" spans="1:1" x14ac:dyDescent="0.25">
      <c r="A1180" s="3">
        <v>64</v>
      </c>
    </row>
    <row r="1181" spans="1:1" x14ac:dyDescent="0.25">
      <c r="A1181" s="3">
        <v>64</v>
      </c>
    </row>
    <row r="1182" spans="1:1" x14ac:dyDescent="0.25">
      <c r="A1182" s="3">
        <v>64</v>
      </c>
    </row>
    <row r="1183" spans="1:1" x14ac:dyDescent="0.25">
      <c r="A1183" s="3">
        <v>64</v>
      </c>
    </row>
    <row r="1184" spans="1:1" x14ac:dyDescent="0.25">
      <c r="A1184" s="3">
        <v>64</v>
      </c>
    </row>
    <row r="1185" spans="1:1" x14ac:dyDescent="0.25">
      <c r="A1185" s="3">
        <v>64</v>
      </c>
    </row>
    <row r="1186" spans="1:1" x14ac:dyDescent="0.25">
      <c r="A1186" s="3">
        <v>64</v>
      </c>
    </row>
    <row r="1187" spans="1:1" x14ac:dyDescent="0.25">
      <c r="A1187" s="3">
        <v>64</v>
      </c>
    </row>
    <row r="1188" spans="1:1" x14ac:dyDescent="0.25">
      <c r="A1188" s="3">
        <v>64</v>
      </c>
    </row>
    <row r="1189" spans="1:1" x14ac:dyDescent="0.25">
      <c r="A1189" s="3">
        <v>64</v>
      </c>
    </row>
    <row r="1190" spans="1:1" x14ac:dyDescent="0.25">
      <c r="A1190" s="3">
        <v>64</v>
      </c>
    </row>
    <row r="1191" spans="1:1" x14ac:dyDescent="0.25">
      <c r="A1191" s="3">
        <v>64</v>
      </c>
    </row>
    <row r="1192" spans="1:1" x14ac:dyDescent="0.25">
      <c r="A1192" s="3">
        <v>64</v>
      </c>
    </row>
    <row r="1193" spans="1:1" x14ac:dyDescent="0.25">
      <c r="A1193" s="3">
        <v>64</v>
      </c>
    </row>
    <row r="1194" spans="1:1" x14ac:dyDescent="0.25">
      <c r="A1194" s="3">
        <v>64</v>
      </c>
    </row>
    <row r="1195" spans="1:1" x14ac:dyDescent="0.25">
      <c r="A1195" s="3">
        <v>64</v>
      </c>
    </row>
    <row r="1196" spans="1:1" x14ac:dyDescent="0.25">
      <c r="A1196" s="3">
        <v>64</v>
      </c>
    </row>
    <row r="1197" spans="1:1" x14ac:dyDescent="0.25">
      <c r="A1197" s="3">
        <v>64</v>
      </c>
    </row>
    <row r="1198" spans="1:1" x14ac:dyDescent="0.25">
      <c r="A1198" s="3">
        <v>64</v>
      </c>
    </row>
    <row r="1199" spans="1:1" x14ac:dyDescent="0.25">
      <c r="A1199" s="3">
        <v>64</v>
      </c>
    </row>
    <row r="1200" spans="1:1" x14ac:dyDescent="0.25">
      <c r="A1200" s="3">
        <v>64</v>
      </c>
    </row>
    <row r="1201" spans="1:1" x14ac:dyDescent="0.25">
      <c r="A1201" s="3">
        <v>64</v>
      </c>
    </row>
    <row r="1202" spans="1:1" x14ac:dyDescent="0.25">
      <c r="A1202" s="3">
        <v>64</v>
      </c>
    </row>
    <row r="1203" spans="1:1" x14ac:dyDescent="0.25">
      <c r="A1203" s="3">
        <v>64</v>
      </c>
    </row>
    <row r="1204" spans="1:1" x14ac:dyDescent="0.25">
      <c r="A1204" s="3">
        <v>64</v>
      </c>
    </row>
    <row r="1205" spans="1:1" x14ac:dyDescent="0.25">
      <c r="A1205" s="3">
        <v>64</v>
      </c>
    </row>
    <row r="1206" spans="1:1" x14ac:dyDescent="0.25">
      <c r="A1206" s="3">
        <v>64</v>
      </c>
    </row>
    <row r="1207" spans="1:1" x14ac:dyDescent="0.25">
      <c r="A1207" s="3">
        <v>64</v>
      </c>
    </row>
    <row r="1208" spans="1:1" x14ac:dyDescent="0.25">
      <c r="A1208" s="3">
        <v>64</v>
      </c>
    </row>
    <row r="1209" spans="1:1" x14ac:dyDescent="0.25">
      <c r="A1209" s="3">
        <v>64</v>
      </c>
    </row>
    <row r="1210" spans="1:1" x14ac:dyDescent="0.25">
      <c r="A1210" s="3">
        <v>64</v>
      </c>
    </row>
    <row r="1211" spans="1:1" x14ac:dyDescent="0.25">
      <c r="A1211" s="3">
        <v>64</v>
      </c>
    </row>
    <row r="1212" spans="1:1" x14ac:dyDescent="0.25">
      <c r="A1212" s="3">
        <v>64</v>
      </c>
    </row>
    <row r="1213" spans="1:1" x14ac:dyDescent="0.25">
      <c r="A1213" s="3">
        <v>64</v>
      </c>
    </row>
    <row r="1214" spans="1:1" x14ac:dyDescent="0.25">
      <c r="A1214" s="3">
        <v>64</v>
      </c>
    </row>
    <row r="1215" spans="1:1" x14ac:dyDescent="0.25">
      <c r="A1215" s="3">
        <v>64</v>
      </c>
    </row>
    <row r="1216" spans="1:1" x14ac:dyDescent="0.25">
      <c r="A1216" s="3">
        <v>63</v>
      </c>
    </row>
    <row r="1217" spans="1:1" x14ac:dyDescent="0.25">
      <c r="A1217" s="3">
        <v>63</v>
      </c>
    </row>
    <row r="1218" spans="1:1" x14ac:dyDescent="0.25">
      <c r="A1218" s="3">
        <v>63</v>
      </c>
    </row>
    <row r="1219" spans="1:1" x14ac:dyDescent="0.25">
      <c r="A1219" s="3">
        <v>63</v>
      </c>
    </row>
    <row r="1220" spans="1:1" x14ac:dyDescent="0.25">
      <c r="A1220" s="3">
        <v>63</v>
      </c>
    </row>
    <row r="1221" spans="1:1" x14ac:dyDescent="0.25">
      <c r="A1221" s="3">
        <v>63</v>
      </c>
    </row>
    <row r="1222" spans="1:1" x14ac:dyDescent="0.25">
      <c r="A1222" s="3">
        <v>63</v>
      </c>
    </row>
    <row r="1223" spans="1:1" x14ac:dyDescent="0.25">
      <c r="A1223" s="3">
        <v>63</v>
      </c>
    </row>
    <row r="1224" spans="1:1" x14ac:dyDescent="0.25">
      <c r="A1224" s="3">
        <v>63</v>
      </c>
    </row>
    <row r="1225" spans="1:1" x14ac:dyDescent="0.25">
      <c r="A1225" s="3">
        <v>63</v>
      </c>
    </row>
    <row r="1226" spans="1:1" x14ac:dyDescent="0.25">
      <c r="A1226" s="3">
        <v>63</v>
      </c>
    </row>
    <row r="1227" spans="1:1" x14ac:dyDescent="0.25">
      <c r="A1227" s="3">
        <v>63</v>
      </c>
    </row>
    <row r="1228" spans="1:1" x14ac:dyDescent="0.25">
      <c r="A1228" s="3">
        <v>63</v>
      </c>
    </row>
    <row r="1229" spans="1:1" x14ac:dyDescent="0.25">
      <c r="A1229" s="3">
        <v>63</v>
      </c>
    </row>
    <row r="1230" spans="1:1" x14ac:dyDescent="0.25">
      <c r="A1230" s="3">
        <v>63</v>
      </c>
    </row>
    <row r="1231" spans="1:1" x14ac:dyDescent="0.25">
      <c r="A1231" s="3">
        <v>63</v>
      </c>
    </row>
    <row r="1232" spans="1:1" x14ac:dyDescent="0.25">
      <c r="A1232" s="3">
        <v>63</v>
      </c>
    </row>
    <row r="1233" spans="1:1" x14ac:dyDescent="0.25">
      <c r="A1233" s="3">
        <v>63</v>
      </c>
    </row>
    <row r="1234" spans="1:1" x14ac:dyDescent="0.25">
      <c r="A1234" s="3">
        <v>63</v>
      </c>
    </row>
    <row r="1235" spans="1:1" x14ac:dyDescent="0.25">
      <c r="A1235" s="3">
        <v>63</v>
      </c>
    </row>
    <row r="1236" spans="1:1" x14ac:dyDescent="0.25">
      <c r="A1236" s="3">
        <v>63</v>
      </c>
    </row>
    <row r="1237" spans="1:1" x14ac:dyDescent="0.25">
      <c r="A1237" s="3">
        <v>63</v>
      </c>
    </row>
    <row r="1238" spans="1:1" x14ac:dyDescent="0.25">
      <c r="A1238" s="3">
        <v>63</v>
      </c>
    </row>
    <row r="1239" spans="1:1" x14ac:dyDescent="0.25">
      <c r="A1239" s="3">
        <v>63</v>
      </c>
    </row>
    <row r="1240" spans="1:1" x14ac:dyDescent="0.25">
      <c r="A1240" s="3">
        <v>63</v>
      </c>
    </row>
    <row r="1241" spans="1:1" x14ac:dyDescent="0.25">
      <c r="A1241" s="3">
        <v>63</v>
      </c>
    </row>
    <row r="1242" spans="1:1" x14ac:dyDescent="0.25">
      <c r="A1242" s="3">
        <v>63</v>
      </c>
    </row>
    <row r="1243" spans="1:1" x14ac:dyDescent="0.25">
      <c r="A1243" s="3">
        <v>63</v>
      </c>
    </row>
    <row r="1244" spans="1:1" x14ac:dyDescent="0.25">
      <c r="A1244" s="3">
        <v>63</v>
      </c>
    </row>
    <row r="1245" spans="1:1" x14ac:dyDescent="0.25">
      <c r="A1245" s="3">
        <v>63</v>
      </c>
    </row>
    <row r="1246" spans="1:1" x14ac:dyDescent="0.25">
      <c r="A1246" s="3">
        <v>63</v>
      </c>
    </row>
    <row r="1247" spans="1:1" x14ac:dyDescent="0.25">
      <c r="A1247" s="3">
        <v>63</v>
      </c>
    </row>
    <row r="1248" spans="1:1" x14ac:dyDescent="0.25">
      <c r="A1248" s="3">
        <v>63</v>
      </c>
    </row>
    <row r="1249" spans="1:1" x14ac:dyDescent="0.25">
      <c r="A1249" s="3">
        <v>63</v>
      </c>
    </row>
    <row r="1250" spans="1:1" x14ac:dyDescent="0.25">
      <c r="A1250" s="3">
        <v>63</v>
      </c>
    </row>
    <row r="1251" spans="1:1" x14ac:dyDescent="0.25">
      <c r="A1251" s="3">
        <v>63</v>
      </c>
    </row>
    <row r="1252" spans="1:1" x14ac:dyDescent="0.25">
      <c r="A1252" s="3">
        <v>63</v>
      </c>
    </row>
    <row r="1253" spans="1:1" x14ac:dyDescent="0.25">
      <c r="A1253" s="3">
        <v>63</v>
      </c>
    </row>
    <row r="1254" spans="1:1" x14ac:dyDescent="0.25">
      <c r="A1254" s="3">
        <v>63</v>
      </c>
    </row>
    <row r="1255" spans="1:1" x14ac:dyDescent="0.25">
      <c r="A1255" s="3">
        <v>63</v>
      </c>
    </row>
    <row r="1256" spans="1:1" x14ac:dyDescent="0.25">
      <c r="A1256" s="3">
        <v>63</v>
      </c>
    </row>
    <row r="1257" spans="1:1" x14ac:dyDescent="0.25">
      <c r="A1257" s="3">
        <v>62</v>
      </c>
    </row>
    <row r="1258" spans="1:1" x14ac:dyDescent="0.25">
      <c r="A1258" s="3">
        <v>62</v>
      </c>
    </row>
    <row r="1259" spans="1:1" x14ac:dyDescent="0.25">
      <c r="A1259" s="3">
        <v>62</v>
      </c>
    </row>
    <row r="1260" spans="1:1" x14ac:dyDescent="0.25">
      <c r="A1260" s="3">
        <v>62</v>
      </c>
    </row>
    <row r="1261" spans="1:1" x14ac:dyDescent="0.25">
      <c r="A1261" s="3">
        <v>62</v>
      </c>
    </row>
    <row r="1262" spans="1:1" x14ac:dyDescent="0.25">
      <c r="A1262" s="3">
        <v>62</v>
      </c>
    </row>
    <row r="1263" spans="1:1" x14ac:dyDescent="0.25">
      <c r="A1263" s="3">
        <v>62</v>
      </c>
    </row>
    <row r="1264" spans="1:1" x14ac:dyDescent="0.25">
      <c r="A1264" s="3">
        <v>62</v>
      </c>
    </row>
    <row r="1265" spans="1:1" x14ac:dyDescent="0.25">
      <c r="A1265" s="3">
        <v>62</v>
      </c>
    </row>
    <row r="1266" spans="1:1" x14ac:dyDescent="0.25">
      <c r="A1266" s="3">
        <v>62</v>
      </c>
    </row>
    <row r="1267" spans="1:1" x14ac:dyDescent="0.25">
      <c r="A1267" s="3">
        <v>62</v>
      </c>
    </row>
    <row r="1268" spans="1:1" x14ac:dyDescent="0.25">
      <c r="A1268" s="3">
        <v>62</v>
      </c>
    </row>
    <row r="1269" spans="1:1" x14ac:dyDescent="0.25">
      <c r="A1269" s="3">
        <v>62</v>
      </c>
    </row>
    <row r="1270" spans="1:1" x14ac:dyDescent="0.25">
      <c r="A1270" s="3">
        <v>62</v>
      </c>
    </row>
    <row r="1271" spans="1:1" x14ac:dyDescent="0.25">
      <c r="A1271" s="3">
        <v>62</v>
      </c>
    </row>
    <row r="1272" spans="1:1" x14ac:dyDescent="0.25">
      <c r="A1272" s="3">
        <v>62</v>
      </c>
    </row>
    <row r="1273" spans="1:1" x14ac:dyDescent="0.25">
      <c r="A1273" s="3">
        <v>62</v>
      </c>
    </row>
    <row r="1274" spans="1:1" x14ac:dyDescent="0.25">
      <c r="A1274" s="3">
        <v>62</v>
      </c>
    </row>
    <row r="1275" spans="1:1" x14ac:dyDescent="0.25">
      <c r="A1275" s="3">
        <v>62</v>
      </c>
    </row>
    <row r="1276" spans="1:1" x14ac:dyDescent="0.25">
      <c r="A1276" s="3">
        <v>62</v>
      </c>
    </row>
    <row r="1277" spans="1:1" x14ac:dyDescent="0.25">
      <c r="A1277" s="3">
        <v>62</v>
      </c>
    </row>
    <row r="1278" spans="1:1" x14ac:dyDescent="0.25">
      <c r="A1278" s="3">
        <v>62</v>
      </c>
    </row>
    <row r="1279" spans="1:1" x14ac:dyDescent="0.25">
      <c r="A1279" s="3">
        <v>62</v>
      </c>
    </row>
    <row r="1280" spans="1:1" x14ac:dyDescent="0.25">
      <c r="A1280" s="3">
        <v>62</v>
      </c>
    </row>
    <row r="1281" spans="1:1" x14ac:dyDescent="0.25">
      <c r="A1281" s="3">
        <v>62</v>
      </c>
    </row>
    <row r="1282" spans="1:1" x14ac:dyDescent="0.25">
      <c r="A1282" s="3">
        <v>62</v>
      </c>
    </row>
    <row r="1283" spans="1:1" x14ac:dyDescent="0.25">
      <c r="A1283" s="3">
        <v>62</v>
      </c>
    </row>
    <row r="1284" spans="1:1" x14ac:dyDescent="0.25">
      <c r="A1284" s="3">
        <v>62</v>
      </c>
    </row>
    <row r="1285" spans="1:1" x14ac:dyDescent="0.25">
      <c r="A1285" s="3">
        <v>62</v>
      </c>
    </row>
    <row r="1286" spans="1:1" x14ac:dyDescent="0.25">
      <c r="A1286" s="3">
        <v>62</v>
      </c>
    </row>
    <row r="1287" spans="1:1" x14ac:dyDescent="0.25">
      <c r="A1287" s="3">
        <v>62</v>
      </c>
    </row>
    <row r="1288" spans="1:1" x14ac:dyDescent="0.25">
      <c r="A1288" s="3">
        <v>62</v>
      </c>
    </row>
    <row r="1289" spans="1:1" x14ac:dyDescent="0.25">
      <c r="A1289" s="3">
        <v>62</v>
      </c>
    </row>
    <row r="1290" spans="1:1" x14ac:dyDescent="0.25">
      <c r="A1290" s="3">
        <v>62</v>
      </c>
    </row>
    <row r="1291" spans="1:1" x14ac:dyDescent="0.25">
      <c r="A1291" s="3">
        <v>62</v>
      </c>
    </row>
    <row r="1292" spans="1:1" x14ac:dyDescent="0.25">
      <c r="A1292" s="3">
        <v>62</v>
      </c>
    </row>
    <row r="1293" spans="1:1" x14ac:dyDescent="0.25">
      <c r="A1293" s="3">
        <v>62</v>
      </c>
    </row>
    <row r="1294" spans="1:1" x14ac:dyDescent="0.25">
      <c r="A1294" s="3">
        <v>62</v>
      </c>
    </row>
    <row r="1295" spans="1:1" x14ac:dyDescent="0.25">
      <c r="A1295" s="3">
        <v>62</v>
      </c>
    </row>
    <row r="1296" spans="1:1" x14ac:dyDescent="0.25">
      <c r="A1296" s="3">
        <v>62</v>
      </c>
    </row>
    <row r="1297" spans="1:1" x14ac:dyDescent="0.25">
      <c r="A1297" s="3">
        <v>61</v>
      </c>
    </row>
    <row r="1298" spans="1:1" x14ac:dyDescent="0.25">
      <c r="A1298" s="3">
        <v>61</v>
      </c>
    </row>
    <row r="1299" spans="1:1" x14ac:dyDescent="0.25">
      <c r="A1299" s="3">
        <v>61</v>
      </c>
    </row>
    <row r="1300" spans="1:1" x14ac:dyDescent="0.25">
      <c r="A1300" s="3">
        <v>61</v>
      </c>
    </row>
    <row r="1301" spans="1:1" x14ac:dyDescent="0.25">
      <c r="A1301" s="3">
        <v>61</v>
      </c>
    </row>
    <row r="1302" spans="1:1" x14ac:dyDescent="0.25">
      <c r="A1302" s="3">
        <v>61</v>
      </c>
    </row>
    <row r="1303" spans="1:1" x14ac:dyDescent="0.25">
      <c r="A1303" s="3">
        <v>61</v>
      </c>
    </row>
    <row r="1304" spans="1:1" x14ac:dyDescent="0.25">
      <c r="A1304" s="3">
        <v>61</v>
      </c>
    </row>
    <row r="1305" spans="1:1" x14ac:dyDescent="0.25">
      <c r="A1305" s="3">
        <v>61</v>
      </c>
    </row>
    <row r="1306" spans="1:1" x14ac:dyDescent="0.25">
      <c r="A1306" s="3">
        <v>61</v>
      </c>
    </row>
    <row r="1307" spans="1:1" x14ac:dyDescent="0.25">
      <c r="A1307" s="3">
        <v>61</v>
      </c>
    </row>
    <row r="1308" spans="1:1" x14ac:dyDescent="0.25">
      <c r="A1308" s="3">
        <v>61</v>
      </c>
    </row>
    <row r="1309" spans="1:1" x14ac:dyDescent="0.25">
      <c r="A1309" s="3">
        <v>61</v>
      </c>
    </row>
    <row r="1310" spans="1:1" x14ac:dyDescent="0.25">
      <c r="A1310" s="3">
        <v>61</v>
      </c>
    </row>
    <row r="1311" spans="1:1" x14ac:dyDescent="0.25">
      <c r="A1311" s="3">
        <v>61</v>
      </c>
    </row>
    <row r="1312" spans="1:1" x14ac:dyDescent="0.25">
      <c r="A1312" s="3">
        <v>61</v>
      </c>
    </row>
    <row r="1313" spans="1:1" x14ac:dyDescent="0.25">
      <c r="A1313" s="3">
        <v>61</v>
      </c>
    </row>
    <row r="1314" spans="1:1" x14ac:dyDescent="0.25">
      <c r="A1314" s="3">
        <v>61</v>
      </c>
    </row>
    <row r="1315" spans="1:1" x14ac:dyDescent="0.25">
      <c r="A1315" s="3">
        <v>61</v>
      </c>
    </row>
    <row r="1316" spans="1:1" x14ac:dyDescent="0.25">
      <c r="A1316" s="3">
        <v>61</v>
      </c>
    </row>
    <row r="1317" spans="1:1" x14ac:dyDescent="0.25">
      <c r="A1317" s="3">
        <v>61</v>
      </c>
    </row>
    <row r="1318" spans="1:1" x14ac:dyDescent="0.25">
      <c r="A1318" s="3">
        <v>61</v>
      </c>
    </row>
    <row r="1319" spans="1:1" x14ac:dyDescent="0.25">
      <c r="A1319" s="3">
        <v>61</v>
      </c>
    </row>
    <row r="1320" spans="1:1" x14ac:dyDescent="0.25">
      <c r="A1320" s="3">
        <v>61</v>
      </c>
    </row>
    <row r="1321" spans="1:1" x14ac:dyDescent="0.25">
      <c r="A1321" s="3">
        <v>61</v>
      </c>
    </row>
    <row r="1322" spans="1:1" x14ac:dyDescent="0.25">
      <c r="A1322" s="3">
        <v>61</v>
      </c>
    </row>
    <row r="1323" spans="1:1" x14ac:dyDescent="0.25">
      <c r="A1323" s="3">
        <v>61</v>
      </c>
    </row>
    <row r="1324" spans="1:1" x14ac:dyDescent="0.25">
      <c r="A1324" s="3">
        <v>61</v>
      </c>
    </row>
    <row r="1325" spans="1:1" x14ac:dyDescent="0.25">
      <c r="A1325" s="3">
        <v>61</v>
      </c>
    </row>
    <row r="1326" spans="1:1" x14ac:dyDescent="0.25">
      <c r="A1326" s="3">
        <v>61</v>
      </c>
    </row>
    <row r="1327" spans="1:1" x14ac:dyDescent="0.25">
      <c r="A1327" s="3">
        <v>60</v>
      </c>
    </row>
    <row r="1328" spans="1:1" x14ac:dyDescent="0.25">
      <c r="A1328" s="3">
        <v>60</v>
      </c>
    </row>
    <row r="1329" spans="1:1" x14ac:dyDescent="0.25">
      <c r="A1329" s="3">
        <v>60</v>
      </c>
    </row>
    <row r="1330" spans="1:1" x14ac:dyDescent="0.25">
      <c r="A1330" s="3">
        <v>60</v>
      </c>
    </row>
    <row r="1331" spans="1:1" x14ac:dyDescent="0.25">
      <c r="A1331" s="3">
        <v>60</v>
      </c>
    </row>
    <row r="1332" spans="1:1" x14ac:dyDescent="0.25">
      <c r="A1332" s="3">
        <v>60</v>
      </c>
    </row>
    <row r="1333" spans="1:1" x14ac:dyDescent="0.25">
      <c r="A1333" s="3">
        <v>60</v>
      </c>
    </row>
    <row r="1334" spans="1:1" x14ac:dyDescent="0.25">
      <c r="A1334" s="3">
        <v>60</v>
      </c>
    </row>
    <row r="1335" spans="1:1" x14ac:dyDescent="0.25">
      <c r="A1335" s="3">
        <v>60</v>
      </c>
    </row>
    <row r="1336" spans="1:1" x14ac:dyDescent="0.25">
      <c r="A1336" s="3">
        <v>60</v>
      </c>
    </row>
    <row r="1337" spans="1:1" x14ac:dyDescent="0.25">
      <c r="A1337" s="3">
        <v>60</v>
      </c>
    </row>
    <row r="1338" spans="1:1" x14ac:dyDescent="0.25">
      <c r="A1338" s="3">
        <v>60</v>
      </c>
    </row>
    <row r="1339" spans="1:1" x14ac:dyDescent="0.25">
      <c r="A1339" s="3">
        <v>60</v>
      </c>
    </row>
    <row r="1340" spans="1:1" x14ac:dyDescent="0.25">
      <c r="A1340" s="3">
        <v>60</v>
      </c>
    </row>
    <row r="1341" spans="1:1" x14ac:dyDescent="0.25">
      <c r="A1341" s="3">
        <v>60</v>
      </c>
    </row>
    <row r="1342" spans="1:1" x14ac:dyDescent="0.25">
      <c r="A1342" s="3">
        <v>60</v>
      </c>
    </row>
    <row r="1343" spans="1:1" x14ac:dyDescent="0.25">
      <c r="A1343" s="3">
        <v>60</v>
      </c>
    </row>
    <row r="1344" spans="1:1" x14ac:dyDescent="0.25">
      <c r="A1344" s="3">
        <v>60</v>
      </c>
    </row>
    <row r="1345" spans="1:1" x14ac:dyDescent="0.25">
      <c r="A1345" s="3">
        <v>60</v>
      </c>
    </row>
    <row r="1346" spans="1:1" x14ac:dyDescent="0.25">
      <c r="A1346" s="3">
        <v>60</v>
      </c>
    </row>
    <row r="1347" spans="1:1" x14ac:dyDescent="0.25">
      <c r="A1347" s="3">
        <v>60</v>
      </c>
    </row>
    <row r="1348" spans="1:1" x14ac:dyDescent="0.25">
      <c r="A1348" s="3">
        <v>60</v>
      </c>
    </row>
    <row r="1349" spans="1:1" x14ac:dyDescent="0.25">
      <c r="A1349" s="3">
        <v>60</v>
      </c>
    </row>
    <row r="1350" spans="1:1" x14ac:dyDescent="0.25">
      <c r="A1350" s="3">
        <v>60</v>
      </c>
    </row>
    <row r="1351" spans="1:1" x14ac:dyDescent="0.25">
      <c r="A1351" s="3">
        <v>60</v>
      </c>
    </row>
    <row r="1352" spans="1:1" x14ac:dyDescent="0.25">
      <c r="A1352" s="3">
        <v>60</v>
      </c>
    </row>
    <row r="1353" spans="1:1" x14ac:dyDescent="0.25">
      <c r="A1353" s="3">
        <v>60</v>
      </c>
    </row>
    <row r="1354" spans="1:1" x14ac:dyDescent="0.25">
      <c r="A1354" s="3">
        <v>59</v>
      </c>
    </row>
    <row r="1355" spans="1:1" x14ac:dyDescent="0.25">
      <c r="A1355" s="3">
        <v>59</v>
      </c>
    </row>
    <row r="1356" spans="1:1" x14ac:dyDescent="0.25">
      <c r="A1356" s="3">
        <v>59</v>
      </c>
    </row>
    <row r="1357" spans="1:1" x14ac:dyDescent="0.25">
      <c r="A1357" s="3">
        <v>59</v>
      </c>
    </row>
    <row r="1358" spans="1:1" x14ac:dyDescent="0.25">
      <c r="A1358" s="3">
        <v>59</v>
      </c>
    </row>
    <row r="1359" spans="1:1" x14ac:dyDescent="0.25">
      <c r="A1359" s="3">
        <v>59</v>
      </c>
    </row>
    <row r="1360" spans="1:1" x14ac:dyDescent="0.25">
      <c r="A1360" s="3">
        <v>59</v>
      </c>
    </row>
    <row r="1361" spans="1:1" x14ac:dyDescent="0.25">
      <c r="A1361" s="3">
        <v>59</v>
      </c>
    </row>
    <row r="1362" spans="1:1" x14ac:dyDescent="0.25">
      <c r="A1362" s="3">
        <v>59</v>
      </c>
    </row>
    <row r="1363" spans="1:1" x14ac:dyDescent="0.25">
      <c r="A1363" s="3">
        <v>59</v>
      </c>
    </row>
    <row r="1364" spans="1:1" x14ac:dyDescent="0.25">
      <c r="A1364" s="3">
        <v>59</v>
      </c>
    </row>
    <row r="1365" spans="1:1" x14ac:dyDescent="0.25">
      <c r="A1365" s="3">
        <v>59</v>
      </c>
    </row>
    <row r="1366" spans="1:1" x14ac:dyDescent="0.25">
      <c r="A1366" s="3">
        <v>59</v>
      </c>
    </row>
    <row r="1367" spans="1:1" x14ac:dyDescent="0.25">
      <c r="A1367" s="3">
        <v>59</v>
      </c>
    </row>
    <row r="1368" spans="1:1" x14ac:dyDescent="0.25">
      <c r="A1368" s="3">
        <v>59</v>
      </c>
    </row>
    <row r="1369" spans="1:1" x14ac:dyDescent="0.25">
      <c r="A1369" s="3">
        <v>59</v>
      </c>
    </row>
    <row r="1370" spans="1:1" x14ac:dyDescent="0.25">
      <c r="A1370" s="3">
        <v>59</v>
      </c>
    </row>
    <row r="1371" spans="1:1" x14ac:dyDescent="0.25">
      <c r="A1371" s="3">
        <v>59</v>
      </c>
    </row>
    <row r="1372" spans="1:1" x14ac:dyDescent="0.25">
      <c r="A1372" s="3">
        <v>59</v>
      </c>
    </row>
    <row r="1373" spans="1:1" x14ac:dyDescent="0.25">
      <c r="A1373" s="3">
        <v>59</v>
      </c>
    </row>
    <row r="1374" spans="1:1" x14ac:dyDescent="0.25">
      <c r="A1374" s="3">
        <v>59</v>
      </c>
    </row>
    <row r="1375" spans="1:1" x14ac:dyDescent="0.25">
      <c r="A1375" s="3">
        <v>59</v>
      </c>
    </row>
    <row r="1376" spans="1:1" x14ac:dyDescent="0.25">
      <c r="A1376" s="3">
        <v>59</v>
      </c>
    </row>
    <row r="1377" spans="1:1" x14ac:dyDescent="0.25">
      <c r="A1377" s="3">
        <v>59</v>
      </c>
    </row>
    <row r="1378" spans="1:1" x14ac:dyDescent="0.25">
      <c r="A1378" s="3">
        <v>59</v>
      </c>
    </row>
    <row r="1379" spans="1:1" x14ac:dyDescent="0.25">
      <c r="A1379" s="3">
        <v>59</v>
      </c>
    </row>
    <row r="1380" spans="1:1" x14ac:dyDescent="0.25">
      <c r="A1380" s="3">
        <v>59</v>
      </c>
    </row>
    <row r="1381" spans="1:1" x14ac:dyDescent="0.25">
      <c r="A1381" s="3">
        <v>59</v>
      </c>
    </row>
    <row r="1382" spans="1:1" x14ac:dyDescent="0.25">
      <c r="A1382" s="3">
        <v>59</v>
      </c>
    </row>
    <row r="1383" spans="1:1" x14ac:dyDescent="0.25">
      <c r="A1383" s="3">
        <v>59</v>
      </c>
    </row>
    <row r="1384" spans="1:1" x14ac:dyDescent="0.25">
      <c r="A1384" s="3">
        <v>59</v>
      </c>
    </row>
    <row r="1385" spans="1:1" x14ac:dyDescent="0.25">
      <c r="A1385" s="3">
        <v>59</v>
      </c>
    </row>
    <row r="1386" spans="1:1" x14ac:dyDescent="0.25">
      <c r="A1386" s="3">
        <v>59</v>
      </c>
    </row>
    <row r="1387" spans="1:1" x14ac:dyDescent="0.25">
      <c r="A1387" s="3">
        <v>59</v>
      </c>
    </row>
    <row r="1388" spans="1:1" x14ac:dyDescent="0.25">
      <c r="A1388" s="3">
        <v>59</v>
      </c>
    </row>
    <row r="1389" spans="1:1" x14ac:dyDescent="0.25">
      <c r="A1389" s="3">
        <v>58</v>
      </c>
    </row>
    <row r="1390" spans="1:1" x14ac:dyDescent="0.25">
      <c r="A1390" s="3">
        <v>58</v>
      </c>
    </row>
    <row r="1391" spans="1:1" x14ac:dyDescent="0.25">
      <c r="A1391" s="3">
        <v>58</v>
      </c>
    </row>
    <row r="1392" spans="1:1" x14ac:dyDescent="0.25">
      <c r="A1392" s="3">
        <v>58</v>
      </c>
    </row>
    <row r="1393" spans="1:1" x14ac:dyDescent="0.25">
      <c r="A1393" s="3">
        <v>58</v>
      </c>
    </row>
    <row r="1394" spans="1:1" x14ac:dyDescent="0.25">
      <c r="A1394" s="3">
        <v>58</v>
      </c>
    </row>
    <row r="1395" spans="1:1" x14ac:dyDescent="0.25">
      <c r="A1395" s="3">
        <v>58</v>
      </c>
    </row>
    <row r="1396" spans="1:1" x14ac:dyDescent="0.25">
      <c r="A1396" s="3">
        <v>58</v>
      </c>
    </row>
    <row r="1397" spans="1:1" x14ac:dyDescent="0.25">
      <c r="A1397" s="3">
        <v>58</v>
      </c>
    </row>
    <row r="1398" spans="1:1" x14ac:dyDescent="0.25">
      <c r="A1398" s="3">
        <v>58</v>
      </c>
    </row>
    <row r="1399" spans="1:1" x14ac:dyDescent="0.25">
      <c r="A1399" s="3">
        <v>58</v>
      </c>
    </row>
    <row r="1400" spans="1:1" x14ac:dyDescent="0.25">
      <c r="A1400" s="3">
        <v>58</v>
      </c>
    </row>
    <row r="1401" spans="1:1" x14ac:dyDescent="0.25">
      <c r="A1401" s="3">
        <v>58</v>
      </c>
    </row>
    <row r="1402" spans="1:1" x14ac:dyDescent="0.25">
      <c r="A1402" s="3">
        <v>58</v>
      </c>
    </row>
    <row r="1403" spans="1:1" x14ac:dyDescent="0.25">
      <c r="A1403" s="3">
        <v>58</v>
      </c>
    </row>
    <row r="1404" spans="1:1" x14ac:dyDescent="0.25">
      <c r="A1404" s="3">
        <v>58</v>
      </c>
    </row>
    <row r="1405" spans="1:1" x14ac:dyDescent="0.25">
      <c r="A1405" s="3">
        <v>58</v>
      </c>
    </row>
    <row r="1406" spans="1:1" x14ac:dyDescent="0.25">
      <c r="A1406" s="3">
        <v>58</v>
      </c>
    </row>
    <row r="1407" spans="1:1" x14ac:dyDescent="0.25">
      <c r="A1407" s="3">
        <v>58</v>
      </c>
    </row>
    <row r="1408" spans="1:1" x14ac:dyDescent="0.25">
      <c r="A1408" s="3">
        <v>58</v>
      </c>
    </row>
    <row r="1409" spans="1:1" x14ac:dyDescent="0.25">
      <c r="A1409" s="3">
        <v>58</v>
      </c>
    </row>
    <row r="1410" spans="1:1" x14ac:dyDescent="0.25">
      <c r="A1410" s="3">
        <v>58</v>
      </c>
    </row>
    <row r="1411" spans="1:1" x14ac:dyDescent="0.25">
      <c r="A1411" s="3">
        <v>58</v>
      </c>
    </row>
    <row r="1412" spans="1:1" x14ac:dyDescent="0.25">
      <c r="A1412" s="3">
        <v>58</v>
      </c>
    </row>
    <row r="1413" spans="1:1" x14ac:dyDescent="0.25">
      <c r="A1413" s="3">
        <v>57</v>
      </c>
    </row>
    <row r="1414" spans="1:1" x14ac:dyDescent="0.25">
      <c r="A1414" s="3">
        <v>57</v>
      </c>
    </row>
    <row r="1415" spans="1:1" x14ac:dyDescent="0.25">
      <c r="A1415" s="3">
        <v>57</v>
      </c>
    </row>
    <row r="1416" spans="1:1" x14ac:dyDescent="0.25">
      <c r="A1416" s="3">
        <v>57</v>
      </c>
    </row>
    <row r="1417" spans="1:1" x14ac:dyDescent="0.25">
      <c r="A1417" s="3">
        <v>57</v>
      </c>
    </row>
    <row r="1418" spans="1:1" x14ac:dyDescent="0.25">
      <c r="A1418" s="3">
        <v>57</v>
      </c>
    </row>
    <row r="1419" spans="1:1" x14ac:dyDescent="0.25">
      <c r="A1419" s="3">
        <v>57</v>
      </c>
    </row>
    <row r="1420" spans="1:1" x14ac:dyDescent="0.25">
      <c r="A1420" s="3">
        <v>57</v>
      </c>
    </row>
    <row r="1421" spans="1:1" x14ac:dyDescent="0.25">
      <c r="A1421" s="3">
        <v>57</v>
      </c>
    </row>
    <row r="1422" spans="1:1" x14ac:dyDescent="0.25">
      <c r="A1422" s="3">
        <v>57</v>
      </c>
    </row>
    <row r="1423" spans="1:1" x14ac:dyDescent="0.25">
      <c r="A1423" s="3">
        <v>57</v>
      </c>
    </row>
    <row r="1424" spans="1:1" x14ac:dyDescent="0.25">
      <c r="A1424" s="3">
        <v>57</v>
      </c>
    </row>
    <row r="1425" spans="1:1" x14ac:dyDescent="0.25">
      <c r="A1425" s="3">
        <v>57</v>
      </c>
    </row>
    <row r="1426" spans="1:1" x14ac:dyDescent="0.25">
      <c r="A1426" s="3">
        <v>57</v>
      </c>
    </row>
    <row r="1427" spans="1:1" x14ac:dyDescent="0.25">
      <c r="A1427" s="3">
        <v>57</v>
      </c>
    </row>
    <row r="1428" spans="1:1" x14ac:dyDescent="0.25">
      <c r="A1428" s="3">
        <v>57</v>
      </c>
    </row>
    <row r="1429" spans="1:1" x14ac:dyDescent="0.25">
      <c r="A1429" s="3">
        <v>57</v>
      </c>
    </row>
    <row r="1430" spans="1:1" x14ac:dyDescent="0.25">
      <c r="A1430" s="3">
        <v>57</v>
      </c>
    </row>
    <row r="1431" spans="1:1" x14ac:dyDescent="0.25">
      <c r="A1431" s="3">
        <v>57</v>
      </c>
    </row>
    <row r="1432" spans="1:1" x14ac:dyDescent="0.25">
      <c r="A1432" s="3">
        <v>57</v>
      </c>
    </row>
    <row r="1433" spans="1:1" x14ac:dyDescent="0.25">
      <c r="A1433" s="3">
        <v>57</v>
      </c>
    </row>
    <row r="1434" spans="1:1" x14ac:dyDescent="0.25">
      <c r="A1434" s="3">
        <v>57</v>
      </c>
    </row>
    <row r="1435" spans="1:1" x14ac:dyDescent="0.25">
      <c r="A1435" s="3">
        <v>57</v>
      </c>
    </row>
    <row r="1436" spans="1:1" x14ac:dyDescent="0.25">
      <c r="A1436" s="3">
        <v>56</v>
      </c>
    </row>
    <row r="1437" spans="1:1" x14ac:dyDescent="0.25">
      <c r="A1437" s="3">
        <v>56</v>
      </c>
    </row>
    <row r="1438" spans="1:1" x14ac:dyDescent="0.25">
      <c r="A1438" s="3">
        <v>56</v>
      </c>
    </row>
    <row r="1439" spans="1:1" x14ac:dyDescent="0.25">
      <c r="A1439" s="3">
        <v>56</v>
      </c>
    </row>
    <row r="1440" spans="1:1" x14ac:dyDescent="0.25">
      <c r="A1440" s="3">
        <v>56</v>
      </c>
    </row>
    <row r="1441" spans="1:1" x14ac:dyDescent="0.25">
      <c r="A1441" s="3">
        <v>56</v>
      </c>
    </row>
    <row r="1442" spans="1:1" x14ac:dyDescent="0.25">
      <c r="A1442" s="3">
        <v>56</v>
      </c>
    </row>
    <row r="1443" spans="1:1" x14ac:dyDescent="0.25">
      <c r="A1443" s="3">
        <v>56</v>
      </c>
    </row>
    <row r="1444" spans="1:1" x14ac:dyDescent="0.25">
      <c r="A1444" s="3">
        <v>56</v>
      </c>
    </row>
    <row r="1445" spans="1:1" x14ac:dyDescent="0.25">
      <c r="A1445" s="3">
        <v>56</v>
      </c>
    </row>
    <row r="1446" spans="1:1" x14ac:dyDescent="0.25">
      <c r="A1446" s="3">
        <v>56</v>
      </c>
    </row>
    <row r="1447" spans="1:1" x14ac:dyDescent="0.25">
      <c r="A1447" s="3">
        <v>56</v>
      </c>
    </row>
    <row r="1448" spans="1:1" x14ac:dyDescent="0.25">
      <c r="A1448" s="3">
        <v>56</v>
      </c>
    </row>
    <row r="1449" spans="1:1" x14ac:dyDescent="0.25">
      <c r="A1449" s="3">
        <v>56</v>
      </c>
    </row>
    <row r="1450" spans="1:1" x14ac:dyDescent="0.25">
      <c r="A1450" s="3">
        <v>56</v>
      </c>
    </row>
    <row r="1451" spans="1:1" x14ac:dyDescent="0.25">
      <c r="A1451" s="3">
        <v>56</v>
      </c>
    </row>
    <row r="1452" spans="1:1" x14ac:dyDescent="0.25">
      <c r="A1452" s="3">
        <v>56</v>
      </c>
    </row>
    <row r="1453" spans="1:1" x14ac:dyDescent="0.25">
      <c r="A1453" s="3">
        <v>56</v>
      </c>
    </row>
    <row r="1454" spans="1:1" x14ac:dyDescent="0.25">
      <c r="A1454" s="3">
        <v>56</v>
      </c>
    </row>
    <row r="1455" spans="1:1" x14ac:dyDescent="0.25">
      <c r="A1455" s="3">
        <v>56</v>
      </c>
    </row>
    <row r="1456" spans="1:1" x14ac:dyDescent="0.25">
      <c r="A1456" s="3">
        <v>56</v>
      </c>
    </row>
    <row r="1457" spans="1:1" x14ac:dyDescent="0.25">
      <c r="A1457" s="3">
        <v>56</v>
      </c>
    </row>
    <row r="1458" spans="1:1" x14ac:dyDescent="0.25">
      <c r="A1458" s="3">
        <v>56</v>
      </c>
    </row>
    <row r="1459" spans="1:1" x14ac:dyDescent="0.25">
      <c r="A1459" s="3">
        <v>55</v>
      </c>
    </row>
    <row r="1460" spans="1:1" x14ac:dyDescent="0.25">
      <c r="A1460" s="3">
        <v>55</v>
      </c>
    </row>
    <row r="1461" spans="1:1" x14ac:dyDescent="0.25">
      <c r="A1461" s="3">
        <v>55</v>
      </c>
    </row>
    <row r="1462" spans="1:1" x14ac:dyDescent="0.25">
      <c r="A1462" s="3">
        <v>55</v>
      </c>
    </row>
    <row r="1463" spans="1:1" x14ac:dyDescent="0.25">
      <c r="A1463" s="3">
        <v>55</v>
      </c>
    </row>
    <row r="1464" spans="1:1" x14ac:dyDescent="0.25">
      <c r="A1464" s="3">
        <v>55</v>
      </c>
    </row>
    <row r="1465" spans="1:1" x14ac:dyDescent="0.25">
      <c r="A1465" s="3">
        <v>55</v>
      </c>
    </row>
    <row r="1466" spans="1:1" x14ac:dyDescent="0.25">
      <c r="A1466" s="3">
        <v>55</v>
      </c>
    </row>
    <row r="1467" spans="1:1" x14ac:dyDescent="0.25">
      <c r="A1467" s="3">
        <v>55</v>
      </c>
    </row>
    <row r="1468" spans="1:1" x14ac:dyDescent="0.25">
      <c r="A1468" s="3">
        <v>55</v>
      </c>
    </row>
    <row r="1469" spans="1:1" x14ac:dyDescent="0.25">
      <c r="A1469" s="3">
        <v>55</v>
      </c>
    </row>
    <row r="1470" spans="1:1" x14ac:dyDescent="0.25">
      <c r="A1470" s="3">
        <v>55</v>
      </c>
    </row>
    <row r="1471" spans="1:1" x14ac:dyDescent="0.25">
      <c r="A1471" s="3">
        <v>55</v>
      </c>
    </row>
    <row r="1472" spans="1:1" x14ac:dyDescent="0.25">
      <c r="A1472" s="3">
        <v>55</v>
      </c>
    </row>
    <row r="1473" spans="1:1" x14ac:dyDescent="0.25">
      <c r="A1473" s="3">
        <v>55</v>
      </c>
    </row>
    <row r="1474" spans="1:1" x14ac:dyDescent="0.25">
      <c r="A1474" s="3">
        <v>55</v>
      </c>
    </row>
    <row r="1475" spans="1:1" x14ac:dyDescent="0.25">
      <c r="A1475" s="3">
        <v>55</v>
      </c>
    </row>
    <row r="1476" spans="1:1" x14ac:dyDescent="0.25">
      <c r="A1476" s="3">
        <v>55</v>
      </c>
    </row>
    <row r="1477" spans="1:1" x14ac:dyDescent="0.25">
      <c r="A1477" s="3">
        <v>54</v>
      </c>
    </row>
    <row r="1478" spans="1:1" x14ac:dyDescent="0.25">
      <c r="A1478" s="3">
        <v>54</v>
      </c>
    </row>
    <row r="1479" spans="1:1" x14ac:dyDescent="0.25">
      <c r="A1479" s="3">
        <v>54</v>
      </c>
    </row>
    <row r="1480" spans="1:1" x14ac:dyDescent="0.25">
      <c r="A1480" s="3">
        <v>54</v>
      </c>
    </row>
    <row r="1481" spans="1:1" x14ac:dyDescent="0.25">
      <c r="A1481" s="3">
        <v>54</v>
      </c>
    </row>
    <row r="1482" spans="1:1" x14ac:dyDescent="0.25">
      <c r="A1482" s="3">
        <v>54</v>
      </c>
    </row>
    <row r="1483" spans="1:1" x14ac:dyDescent="0.25">
      <c r="A1483" s="3">
        <v>54</v>
      </c>
    </row>
    <row r="1484" spans="1:1" x14ac:dyDescent="0.25">
      <c r="A1484" s="3">
        <v>54</v>
      </c>
    </row>
    <row r="1485" spans="1:1" x14ac:dyDescent="0.25">
      <c r="A1485" s="3">
        <v>54</v>
      </c>
    </row>
    <row r="1486" spans="1:1" x14ac:dyDescent="0.25">
      <c r="A1486" s="3">
        <v>54</v>
      </c>
    </row>
    <row r="1487" spans="1:1" x14ac:dyDescent="0.25">
      <c r="A1487" s="3">
        <v>54</v>
      </c>
    </row>
    <row r="1488" spans="1:1" x14ac:dyDescent="0.25">
      <c r="A1488" s="3">
        <v>54</v>
      </c>
    </row>
    <row r="1489" spans="1:1" x14ac:dyDescent="0.25">
      <c r="A1489" s="3">
        <v>54</v>
      </c>
    </row>
    <row r="1490" spans="1:1" x14ac:dyDescent="0.25">
      <c r="A1490" s="3">
        <v>54</v>
      </c>
    </row>
    <row r="1491" spans="1:1" x14ac:dyDescent="0.25">
      <c r="A1491" s="3">
        <v>54</v>
      </c>
    </row>
    <row r="1492" spans="1:1" x14ac:dyDescent="0.25">
      <c r="A1492" s="3">
        <v>54</v>
      </c>
    </row>
    <row r="1493" spans="1:1" x14ac:dyDescent="0.25">
      <c r="A1493" s="3">
        <v>54</v>
      </c>
    </row>
    <row r="1494" spans="1:1" x14ac:dyDescent="0.25">
      <c r="A1494" s="3">
        <v>54</v>
      </c>
    </row>
    <row r="1495" spans="1:1" x14ac:dyDescent="0.25">
      <c r="A1495" s="3">
        <v>54</v>
      </c>
    </row>
    <row r="1496" spans="1:1" x14ac:dyDescent="0.25">
      <c r="A1496" s="3">
        <v>54</v>
      </c>
    </row>
    <row r="1497" spans="1:1" x14ac:dyDescent="0.25">
      <c r="A1497" s="3">
        <v>54</v>
      </c>
    </row>
    <row r="1498" spans="1:1" x14ac:dyDescent="0.25">
      <c r="A1498" s="3">
        <v>54</v>
      </c>
    </row>
    <row r="1499" spans="1:1" x14ac:dyDescent="0.25">
      <c r="A1499" s="3">
        <v>54</v>
      </c>
    </row>
    <row r="1500" spans="1:1" x14ac:dyDescent="0.25">
      <c r="A1500" s="3">
        <v>54</v>
      </c>
    </row>
    <row r="1501" spans="1:1" x14ac:dyDescent="0.25">
      <c r="A1501" s="3">
        <v>54</v>
      </c>
    </row>
    <row r="1502" spans="1:1" x14ac:dyDescent="0.25">
      <c r="A1502" s="3">
        <v>54</v>
      </c>
    </row>
    <row r="1503" spans="1:1" x14ac:dyDescent="0.25">
      <c r="A1503" s="3">
        <v>53</v>
      </c>
    </row>
    <row r="1504" spans="1:1" x14ac:dyDescent="0.25">
      <c r="A1504" s="3">
        <v>53</v>
      </c>
    </row>
    <row r="1505" spans="1:1" x14ac:dyDescent="0.25">
      <c r="A1505" s="3">
        <v>53</v>
      </c>
    </row>
    <row r="1506" spans="1:1" x14ac:dyDescent="0.25">
      <c r="A1506" s="3">
        <v>53</v>
      </c>
    </row>
    <row r="1507" spans="1:1" x14ac:dyDescent="0.25">
      <c r="A1507" s="3">
        <v>53</v>
      </c>
    </row>
    <row r="1508" spans="1:1" x14ac:dyDescent="0.25">
      <c r="A1508" s="3">
        <v>53</v>
      </c>
    </row>
    <row r="1509" spans="1:1" x14ac:dyDescent="0.25">
      <c r="A1509" s="3">
        <v>53</v>
      </c>
    </row>
    <row r="1510" spans="1:1" x14ac:dyDescent="0.25">
      <c r="A1510" s="3">
        <v>53</v>
      </c>
    </row>
    <row r="1511" spans="1:1" x14ac:dyDescent="0.25">
      <c r="A1511" s="3">
        <v>53</v>
      </c>
    </row>
    <row r="1512" spans="1:1" x14ac:dyDescent="0.25">
      <c r="A1512" s="3">
        <v>53</v>
      </c>
    </row>
    <row r="1513" spans="1:1" x14ac:dyDescent="0.25">
      <c r="A1513" s="3">
        <v>53</v>
      </c>
    </row>
    <row r="1514" spans="1:1" x14ac:dyDescent="0.25">
      <c r="A1514" s="3">
        <v>53</v>
      </c>
    </row>
    <row r="1515" spans="1:1" x14ac:dyDescent="0.25">
      <c r="A1515" s="3">
        <v>53</v>
      </c>
    </row>
    <row r="1516" spans="1:1" x14ac:dyDescent="0.25">
      <c r="A1516" s="3">
        <v>53</v>
      </c>
    </row>
    <row r="1517" spans="1:1" x14ac:dyDescent="0.25">
      <c r="A1517" s="3">
        <v>53</v>
      </c>
    </row>
    <row r="1518" spans="1:1" x14ac:dyDescent="0.25">
      <c r="A1518" s="3">
        <v>53</v>
      </c>
    </row>
    <row r="1519" spans="1:1" x14ac:dyDescent="0.25">
      <c r="A1519" s="3">
        <v>53</v>
      </c>
    </row>
    <row r="1520" spans="1:1" x14ac:dyDescent="0.25">
      <c r="A1520" s="3">
        <v>53</v>
      </c>
    </row>
    <row r="1521" spans="1:1" x14ac:dyDescent="0.25">
      <c r="A1521" s="3">
        <v>53</v>
      </c>
    </row>
    <row r="1522" spans="1:1" x14ac:dyDescent="0.25">
      <c r="A1522" s="3">
        <v>53</v>
      </c>
    </row>
    <row r="1523" spans="1:1" x14ac:dyDescent="0.25">
      <c r="A1523" s="3">
        <v>53</v>
      </c>
    </row>
    <row r="1524" spans="1:1" x14ac:dyDescent="0.25">
      <c r="A1524" s="3">
        <v>52</v>
      </c>
    </row>
    <row r="1525" spans="1:1" x14ac:dyDescent="0.25">
      <c r="A1525" s="3">
        <v>52</v>
      </c>
    </row>
    <row r="1526" spans="1:1" x14ac:dyDescent="0.25">
      <c r="A1526" s="3">
        <v>52</v>
      </c>
    </row>
    <row r="1527" spans="1:1" x14ac:dyDescent="0.25">
      <c r="A1527" s="3">
        <v>52</v>
      </c>
    </row>
    <row r="1528" spans="1:1" x14ac:dyDescent="0.25">
      <c r="A1528" s="3">
        <v>52</v>
      </c>
    </row>
    <row r="1529" spans="1:1" x14ac:dyDescent="0.25">
      <c r="A1529" s="3">
        <v>52</v>
      </c>
    </row>
    <row r="1530" spans="1:1" x14ac:dyDescent="0.25">
      <c r="A1530" s="3">
        <v>52</v>
      </c>
    </row>
    <row r="1531" spans="1:1" x14ac:dyDescent="0.25">
      <c r="A1531" s="3">
        <v>52</v>
      </c>
    </row>
    <row r="1532" spans="1:1" x14ac:dyDescent="0.25">
      <c r="A1532" s="3">
        <v>52</v>
      </c>
    </row>
    <row r="1533" spans="1:1" x14ac:dyDescent="0.25">
      <c r="A1533" s="3">
        <v>52</v>
      </c>
    </row>
    <row r="1534" spans="1:1" x14ac:dyDescent="0.25">
      <c r="A1534" s="3">
        <v>52</v>
      </c>
    </row>
    <row r="1535" spans="1:1" x14ac:dyDescent="0.25">
      <c r="A1535" s="3">
        <v>52</v>
      </c>
    </row>
    <row r="1536" spans="1:1" x14ac:dyDescent="0.25">
      <c r="A1536" s="3">
        <v>52</v>
      </c>
    </row>
    <row r="1537" spans="1:1" x14ac:dyDescent="0.25">
      <c r="A1537" s="3">
        <v>52</v>
      </c>
    </row>
    <row r="1538" spans="1:1" x14ac:dyDescent="0.25">
      <c r="A1538" s="3">
        <v>52</v>
      </c>
    </row>
    <row r="1539" spans="1:1" x14ac:dyDescent="0.25">
      <c r="A1539" s="3">
        <v>52</v>
      </c>
    </row>
    <row r="1540" spans="1:1" x14ac:dyDescent="0.25">
      <c r="A1540" s="3">
        <v>52</v>
      </c>
    </row>
    <row r="1541" spans="1:1" x14ac:dyDescent="0.25">
      <c r="A1541" s="3">
        <v>52</v>
      </c>
    </row>
    <row r="1542" spans="1:1" x14ac:dyDescent="0.25">
      <c r="A1542" s="3">
        <v>52</v>
      </c>
    </row>
    <row r="1543" spans="1:1" x14ac:dyDescent="0.25">
      <c r="A1543" s="3">
        <v>52</v>
      </c>
    </row>
    <row r="1544" spans="1:1" x14ac:dyDescent="0.25">
      <c r="A1544" s="3">
        <v>52</v>
      </c>
    </row>
    <row r="1545" spans="1:1" x14ac:dyDescent="0.25">
      <c r="A1545" s="3">
        <v>52</v>
      </c>
    </row>
    <row r="1546" spans="1:1" x14ac:dyDescent="0.25">
      <c r="A1546" s="3">
        <v>52</v>
      </c>
    </row>
    <row r="1547" spans="1:1" x14ac:dyDescent="0.25">
      <c r="A1547" s="3">
        <v>52</v>
      </c>
    </row>
    <row r="1548" spans="1:1" x14ac:dyDescent="0.25">
      <c r="A1548" s="3">
        <v>52</v>
      </c>
    </row>
    <row r="1549" spans="1:1" x14ac:dyDescent="0.25">
      <c r="A1549" s="3">
        <v>52</v>
      </c>
    </row>
    <row r="1550" spans="1:1" x14ac:dyDescent="0.25">
      <c r="A1550" s="3">
        <v>52</v>
      </c>
    </row>
    <row r="1551" spans="1:1" x14ac:dyDescent="0.25">
      <c r="A1551" s="3">
        <v>52</v>
      </c>
    </row>
    <row r="1552" spans="1:1" x14ac:dyDescent="0.25">
      <c r="A1552" s="3">
        <v>52</v>
      </c>
    </row>
    <row r="1553" spans="1:1" x14ac:dyDescent="0.25">
      <c r="A1553" s="3">
        <v>51</v>
      </c>
    </row>
    <row r="1554" spans="1:1" x14ac:dyDescent="0.25">
      <c r="A1554" s="3">
        <v>51</v>
      </c>
    </row>
    <row r="1555" spans="1:1" x14ac:dyDescent="0.25">
      <c r="A1555" s="3">
        <v>51</v>
      </c>
    </row>
    <row r="1556" spans="1:1" x14ac:dyDescent="0.25">
      <c r="A1556" s="3">
        <v>51</v>
      </c>
    </row>
    <row r="1557" spans="1:1" x14ac:dyDescent="0.25">
      <c r="A1557" s="3">
        <v>51</v>
      </c>
    </row>
    <row r="1558" spans="1:1" x14ac:dyDescent="0.25">
      <c r="A1558" s="3">
        <v>51</v>
      </c>
    </row>
    <row r="1559" spans="1:1" x14ac:dyDescent="0.25">
      <c r="A1559" s="3">
        <v>51</v>
      </c>
    </row>
    <row r="1560" spans="1:1" x14ac:dyDescent="0.25">
      <c r="A1560" s="3">
        <v>51</v>
      </c>
    </row>
    <row r="1561" spans="1:1" x14ac:dyDescent="0.25">
      <c r="A1561" s="3">
        <v>51</v>
      </c>
    </row>
    <row r="1562" spans="1:1" x14ac:dyDescent="0.25">
      <c r="A1562" s="3">
        <v>51</v>
      </c>
    </row>
    <row r="1563" spans="1:1" x14ac:dyDescent="0.25">
      <c r="A1563" s="3">
        <v>51</v>
      </c>
    </row>
    <row r="1564" spans="1:1" x14ac:dyDescent="0.25">
      <c r="A1564" s="3">
        <v>51</v>
      </c>
    </row>
    <row r="1565" spans="1:1" x14ac:dyDescent="0.25">
      <c r="A1565" s="3">
        <v>51</v>
      </c>
    </row>
    <row r="1566" spans="1:1" x14ac:dyDescent="0.25">
      <c r="A1566" s="3">
        <v>51</v>
      </c>
    </row>
    <row r="1567" spans="1:1" x14ac:dyDescent="0.25">
      <c r="A1567" s="3">
        <v>51</v>
      </c>
    </row>
    <row r="1568" spans="1:1" x14ac:dyDescent="0.25">
      <c r="A1568" s="3">
        <v>51</v>
      </c>
    </row>
    <row r="1569" spans="1:1" x14ac:dyDescent="0.25">
      <c r="A1569" s="3">
        <v>51</v>
      </c>
    </row>
    <row r="1570" spans="1:1" x14ac:dyDescent="0.25">
      <c r="A1570" s="3">
        <v>51</v>
      </c>
    </row>
    <row r="1571" spans="1:1" x14ac:dyDescent="0.25">
      <c r="A1571" s="3">
        <v>51</v>
      </c>
    </row>
    <row r="1572" spans="1:1" x14ac:dyDescent="0.25">
      <c r="A1572" s="3">
        <v>51</v>
      </c>
    </row>
    <row r="1573" spans="1:1" x14ac:dyDescent="0.25">
      <c r="A1573" s="3">
        <v>51</v>
      </c>
    </row>
    <row r="1574" spans="1:1" x14ac:dyDescent="0.25">
      <c r="A1574" s="3">
        <v>50</v>
      </c>
    </row>
    <row r="1575" spans="1:1" x14ac:dyDescent="0.25">
      <c r="A1575" s="3">
        <v>50</v>
      </c>
    </row>
    <row r="1576" spans="1:1" x14ac:dyDescent="0.25">
      <c r="A1576" s="3">
        <v>50</v>
      </c>
    </row>
    <row r="1577" spans="1:1" x14ac:dyDescent="0.25">
      <c r="A1577" s="3">
        <v>50</v>
      </c>
    </row>
    <row r="1578" spans="1:1" x14ac:dyDescent="0.25">
      <c r="A1578" s="3">
        <v>50</v>
      </c>
    </row>
    <row r="1579" spans="1:1" x14ac:dyDescent="0.25">
      <c r="A1579" s="3">
        <v>50</v>
      </c>
    </row>
    <row r="1580" spans="1:1" x14ac:dyDescent="0.25">
      <c r="A1580" s="3">
        <v>50</v>
      </c>
    </row>
    <row r="1581" spans="1:1" x14ac:dyDescent="0.25">
      <c r="A1581" s="3">
        <v>50</v>
      </c>
    </row>
    <row r="1582" spans="1:1" x14ac:dyDescent="0.25">
      <c r="A1582" s="3">
        <v>50</v>
      </c>
    </row>
    <row r="1583" spans="1:1" x14ac:dyDescent="0.25">
      <c r="A1583" s="3">
        <v>50</v>
      </c>
    </row>
    <row r="1584" spans="1:1" x14ac:dyDescent="0.25">
      <c r="A1584" s="3">
        <v>50</v>
      </c>
    </row>
    <row r="1585" spans="1:1" x14ac:dyDescent="0.25">
      <c r="A1585" s="3">
        <v>50</v>
      </c>
    </row>
    <row r="1586" spans="1:1" x14ac:dyDescent="0.25">
      <c r="A1586" s="3">
        <v>50</v>
      </c>
    </row>
    <row r="1587" spans="1:1" x14ac:dyDescent="0.25">
      <c r="A1587" s="3">
        <v>50</v>
      </c>
    </row>
    <row r="1588" spans="1:1" x14ac:dyDescent="0.25">
      <c r="A1588" s="3">
        <v>50</v>
      </c>
    </row>
    <row r="1589" spans="1:1" x14ac:dyDescent="0.25">
      <c r="A1589" s="3">
        <v>50</v>
      </c>
    </row>
    <row r="1590" spans="1:1" x14ac:dyDescent="0.25">
      <c r="A1590" s="3">
        <v>50</v>
      </c>
    </row>
    <row r="1591" spans="1:1" x14ac:dyDescent="0.25">
      <c r="A1591" s="3">
        <v>50</v>
      </c>
    </row>
    <row r="1592" spans="1:1" x14ac:dyDescent="0.25">
      <c r="A1592" s="3">
        <v>50</v>
      </c>
    </row>
    <row r="1593" spans="1:1" x14ac:dyDescent="0.25">
      <c r="A1593" s="3">
        <v>50</v>
      </c>
    </row>
    <row r="1594" spans="1:1" x14ac:dyDescent="0.25">
      <c r="A1594" s="3">
        <v>50</v>
      </c>
    </row>
    <row r="1595" spans="1:1" x14ac:dyDescent="0.25">
      <c r="A1595" s="3">
        <v>50</v>
      </c>
    </row>
    <row r="1596" spans="1:1" x14ac:dyDescent="0.25">
      <c r="A1596" s="3">
        <v>50</v>
      </c>
    </row>
    <row r="1597" spans="1:1" x14ac:dyDescent="0.25">
      <c r="A1597" s="3">
        <v>50</v>
      </c>
    </row>
    <row r="1598" spans="1:1" x14ac:dyDescent="0.25">
      <c r="A1598" s="3">
        <v>50</v>
      </c>
    </row>
    <row r="1599" spans="1:1" x14ac:dyDescent="0.25">
      <c r="A1599" s="3">
        <v>50</v>
      </c>
    </row>
    <row r="1600" spans="1:1" x14ac:dyDescent="0.25">
      <c r="A1600" s="3">
        <v>50</v>
      </c>
    </row>
    <row r="1601" spans="1:1" x14ac:dyDescent="0.25">
      <c r="A1601" s="3">
        <v>49</v>
      </c>
    </row>
    <row r="1602" spans="1:1" x14ac:dyDescent="0.25">
      <c r="A1602" s="3">
        <v>49</v>
      </c>
    </row>
    <row r="1603" spans="1:1" x14ac:dyDescent="0.25">
      <c r="A1603" s="3">
        <v>49</v>
      </c>
    </row>
    <row r="1604" spans="1:1" x14ac:dyDescent="0.25">
      <c r="A1604" s="3">
        <v>49</v>
      </c>
    </row>
    <row r="1605" spans="1:1" x14ac:dyDescent="0.25">
      <c r="A1605" s="3">
        <v>49</v>
      </c>
    </row>
    <row r="1606" spans="1:1" x14ac:dyDescent="0.25">
      <c r="A1606" s="3">
        <v>49</v>
      </c>
    </row>
    <row r="1607" spans="1:1" x14ac:dyDescent="0.25">
      <c r="A1607" s="3">
        <v>49</v>
      </c>
    </row>
    <row r="1608" spans="1:1" x14ac:dyDescent="0.25">
      <c r="A1608" s="3">
        <v>49</v>
      </c>
    </row>
    <row r="1609" spans="1:1" x14ac:dyDescent="0.25">
      <c r="A1609" s="3">
        <v>49</v>
      </c>
    </row>
    <row r="1610" spans="1:1" x14ac:dyDescent="0.25">
      <c r="A1610" s="3">
        <v>49</v>
      </c>
    </row>
    <row r="1611" spans="1:1" x14ac:dyDescent="0.25">
      <c r="A1611" s="3">
        <v>49</v>
      </c>
    </row>
    <row r="1612" spans="1:1" x14ac:dyDescent="0.25">
      <c r="A1612" s="3">
        <v>49</v>
      </c>
    </row>
    <row r="1613" spans="1:1" x14ac:dyDescent="0.25">
      <c r="A1613" s="3">
        <v>49</v>
      </c>
    </row>
    <row r="1614" spans="1:1" x14ac:dyDescent="0.25">
      <c r="A1614" s="3">
        <v>49</v>
      </c>
    </row>
    <row r="1615" spans="1:1" x14ac:dyDescent="0.25">
      <c r="A1615" s="3">
        <v>49</v>
      </c>
    </row>
    <row r="1616" spans="1:1" x14ac:dyDescent="0.25">
      <c r="A1616" s="3">
        <v>49</v>
      </c>
    </row>
    <row r="1617" spans="1:1" x14ac:dyDescent="0.25">
      <c r="A1617" s="3">
        <v>49</v>
      </c>
    </row>
    <row r="1618" spans="1:1" x14ac:dyDescent="0.25">
      <c r="A1618" s="3">
        <v>49</v>
      </c>
    </row>
    <row r="1619" spans="1:1" x14ac:dyDescent="0.25">
      <c r="A1619" s="3">
        <v>49</v>
      </c>
    </row>
    <row r="1620" spans="1:1" x14ac:dyDescent="0.25">
      <c r="A1620" s="3">
        <v>49</v>
      </c>
    </row>
    <row r="1621" spans="1:1" x14ac:dyDescent="0.25">
      <c r="A1621" s="3">
        <v>49</v>
      </c>
    </row>
    <row r="1622" spans="1:1" x14ac:dyDescent="0.25">
      <c r="A1622" s="3">
        <v>49</v>
      </c>
    </row>
    <row r="1623" spans="1:1" x14ac:dyDescent="0.25">
      <c r="A1623" s="3">
        <v>49</v>
      </c>
    </row>
    <row r="1624" spans="1:1" x14ac:dyDescent="0.25">
      <c r="A1624" s="3">
        <v>49</v>
      </c>
    </row>
    <row r="1625" spans="1:1" x14ac:dyDescent="0.25">
      <c r="A1625" s="3">
        <v>48</v>
      </c>
    </row>
    <row r="1626" spans="1:1" x14ac:dyDescent="0.25">
      <c r="A1626" s="3">
        <v>48</v>
      </c>
    </row>
    <row r="1627" spans="1:1" x14ac:dyDescent="0.25">
      <c r="A1627" s="3">
        <v>48</v>
      </c>
    </row>
    <row r="1628" spans="1:1" x14ac:dyDescent="0.25">
      <c r="A1628" s="3">
        <v>48</v>
      </c>
    </row>
    <row r="1629" spans="1:1" x14ac:dyDescent="0.25">
      <c r="A1629" s="3">
        <v>48</v>
      </c>
    </row>
    <row r="1630" spans="1:1" x14ac:dyDescent="0.25">
      <c r="A1630" s="3">
        <v>48</v>
      </c>
    </row>
    <row r="1631" spans="1:1" x14ac:dyDescent="0.25">
      <c r="A1631" s="3">
        <v>48</v>
      </c>
    </row>
    <row r="1632" spans="1:1" x14ac:dyDescent="0.25">
      <c r="A1632" s="3">
        <v>48</v>
      </c>
    </row>
    <row r="1633" spans="1:1" x14ac:dyDescent="0.25">
      <c r="A1633" s="3">
        <v>48</v>
      </c>
    </row>
    <row r="1634" spans="1:1" x14ac:dyDescent="0.25">
      <c r="A1634" s="3">
        <v>48</v>
      </c>
    </row>
    <row r="1635" spans="1:1" x14ac:dyDescent="0.25">
      <c r="A1635" s="3">
        <v>48</v>
      </c>
    </row>
    <row r="1636" spans="1:1" x14ac:dyDescent="0.25">
      <c r="A1636" s="3">
        <v>48</v>
      </c>
    </row>
    <row r="1637" spans="1:1" x14ac:dyDescent="0.25">
      <c r="A1637" s="3">
        <v>48</v>
      </c>
    </row>
    <row r="1638" spans="1:1" x14ac:dyDescent="0.25">
      <c r="A1638" s="3">
        <v>48</v>
      </c>
    </row>
    <row r="1639" spans="1:1" x14ac:dyDescent="0.25">
      <c r="A1639" s="3">
        <v>48</v>
      </c>
    </row>
    <row r="1640" spans="1:1" x14ac:dyDescent="0.25">
      <c r="A1640" s="3">
        <v>48</v>
      </c>
    </row>
    <row r="1641" spans="1:1" x14ac:dyDescent="0.25">
      <c r="A1641" s="3">
        <v>48</v>
      </c>
    </row>
    <row r="1642" spans="1:1" x14ac:dyDescent="0.25">
      <c r="A1642" s="3">
        <v>47</v>
      </c>
    </row>
    <row r="1643" spans="1:1" x14ac:dyDescent="0.25">
      <c r="A1643" s="3">
        <v>47</v>
      </c>
    </row>
    <row r="1644" spans="1:1" x14ac:dyDescent="0.25">
      <c r="A1644" s="3">
        <v>47</v>
      </c>
    </row>
    <row r="1645" spans="1:1" x14ac:dyDescent="0.25">
      <c r="A1645" s="3">
        <v>47</v>
      </c>
    </row>
    <row r="1646" spans="1:1" x14ac:dyDescent="0.25">
      <c r="A1646" s="3">
        <v>47</v>
      </c>
    </row>
    <row r="1647" spans="1:1" x14ac:dyDescent="0.25">
      <c r="A1647" s="3">
        <v>47</v>
      </c>
    </row>
    <row r="1648" spans="1:1" x14ac:dyDescent="0.25">
      <c r="A1648" s="3">
        <v>47</v>
      </c>
    </row>
    <row r="1649" spans="1:1" x14ac:dyDescent="0.25">
      <c r="A1649" s="3">
        <v>47</v>
      </c>
    </row>
    <row r="1650" spans="1:1" x14ac:dyDescent="0.25">
      <c r="A1650" s="3">
        <v>47</v>
      </c>
    </row>
    <row r="1651" spans="1:1" x14ac:dyDescent="0.25">
      <c r="A1651" s="3">
        <v>47</v>
      </c>
    </row>
    <row r="1652" spans="1:1" x14ac:dyDescent="0.25">
      <c r="A1652" s="3">
        <v>47</v>
      </c>
    </row>
    <row r="1653" spans="1:1" x14ac:dyDescent="0.25">
      <c r="A1653" s="3">
        <v>47</v>
      </c>
    </row>
    <row r="1654" spans="1:1" x14ac:dyDescent="0.25">
      <c r="A1654" s="3">
        <v>47</v>
      </c>
    </row>
    <row r="1655" spans="1:1" x14ac:dyDescent="0.25">
      <c r="A1655" s="3">
        <v>47</v>
      </c>
    </row>
    <row r="1656" spans="1:1" x14ac:dyDescent="0.25">
      <c r="A1656" s="3">
        <v>47</v>
      </c>
    </row>
    <row r="1657" spans="1:1" x14ac:dyDescent="0.25">
      <c r="A1657" s="3">
        <v>47</v>
      </c>
    </row>
    <row r="1658" spans="1:1" x14ac:dyDescent="0.25">
      <c r="A1658" s="3">
        <v>47</v>
      </c>
    </row>
    <row r="1659" spans="1:1" x14ac:dyDescent="0.25">
      <c r="A1659" s="3">
        <v>47</v>
      </c>
    </row>
    <row r="1660" spans="1:1" x14ac:dyDescent="0.25">
      <c r="A1660" s="3">
        <v>47</v>
      </c>
    </row>
    <row r="1661" spans="1:1" x14ac:dyDescent="0.25">
      <c r="A1661" s="3">
        <v>47</v>
      </c>
    </row>
    <row r="1662" spans="1:1" x14ac:dyDescent="0.25">
      <c r="A1662" s="3">
        <v>47</v>
      </c>
    </row>
    <row r="1663" spans="1:1" x14ac:dyDescent="0.25">
      <c r="A1663" s="3">
        <v>47</v>
      </c>
    </row>
    <row r="1664" spans="1:1" x14ac:dyDescent="0.25">
      <c r="A1664" s="3">
        <v>47</v>
      </c>
    </row>
    <row r="1665" spans="1:1" x14ac:dyDescent="0.25">
      <c r="A1665" s="3">
        <v>47</v>
      </c>
    </row>
    <row r="1666" spans="1:1" x14ac:dyDescent="0.25">
      <c r="A1666" s="3">
        <v>47</v>
      </c>
    </row>
    <row r="1667" spans="1:1" x14ac:dyDescent="0.25">
      <c r="A1667" s="3">
        <v>47</v>
      </c>
    </row>
    <row r="1668" spans="1:1" x14ac:dyDescent="0.25">
      <c r="A1668" s="3">
        <v>47</v>
      </c>
    </row>
    <row r="1669" spans="1:1" x14ac:dyDescent="0.25">
      <c r="A1669" s="3">
        <v>47</v>
      </c>
    </row>
    <row r="1670" spans="1:1" x14ac:dyDescent="0.25">
      <c r="A1670" s="3">
        <v>47</v>
      </c>
    </row>
    <row r="1671" spans="1:1" x14ac:dyDescent="0.25">
      <c r="A1671" s="3">
        <v>47</v>
      </c>
    </row>
    <row r="1672" spans="1:1" x14ac:dyDescent="0.25">
      <c r="A1672" s="3">
        <v>47</v>
      </c>
    </row>
    <row r="1673" spans="1:1" x14ac:dyDescent="0.25">
      <c r="A1673" s="3">
        <v>46</v>
      </c>
    </row>
    <row r="1674" spans="1:1" x14ac:dyDescent="0.25">
      <c r="A1674" s="3">
        <v>46</v>
      </c>
    </row>
    <row r="1675" spans="1:1" x14ac:dyDescent="0.25">
      <c r="A1675" s="3">
        <v>46</v>
      </c>
    </row>
    <row r="1676" spans="1:1" x14ac:dyDescent="0.25">
      <c r="A1676" s="3">
        <v>46</v>
      </c>
    </row>
    <row r="1677" spans="1:1" x14ac:dyDescent="0.25">
      <c r="A1677" s="3">
        <v>46</v>
      </c>
    </row>
    <row r="1678" spans="1:1" x14ac:dyDescent="0.25">
      <c r="A1678" s="3">
        <v>46</v>
      </c>
    </row>
    <row r="1679" spans="1:1" x14ac:dyDescent="0.25">
      <c r="A1679" s="3">
        <v>46</v>
      </c>
    </row>
    <row r="1680" spans="1:1" x14ac:dyDescent="0.25">
      <c r="A1680" s="3">
        <v>46</v>
      </c>
    </row>
    <row r="1681" spans="1:1" x14ac:dyDescent="0.25">
      <c r="A1681" s="3">
        <v>46</v>
      </c>
    </row>
    <row r="1682" spans="1:1" x14ac:dyDescent="0.25">
      <c r="A1682" s="3">
        <v>46</v>
      </c>
    </row>
    <row r="1683" spans="1:1" x14ac:dyDescent="0.25">
      <c r="A1683" s="3">
        <v>46</v>
      </c>
    </row>
    <row r="1684" spans="1:1" x14ac:dyDescent="0.25">
      <c r="A1684" s="3">
        <v>46</v>
      </c>
    </row>
    <row r="1685" spans="1:1" x14ac:dyDescent="0.25">
      <c r="A1685" s="3">
        <v>46</v>
      </c>
    </row>
    <row r="1686" spans="1:1" x14ac:dyDescent="0.25">
      <c r="A1686" s="3">
        <v>46</v>
      </c>
    </row>
    <row r="1687" spans="1:1" x14ac:dyDescent="0.25">
      <c r="A1687" s="3">
        <v>46</v>
      </c>
    </row>
    <row r="1688" spans="1:1" x14ac:dyDescent="0.25">
      <c r="A1688" s="3">
        <v>46</v>
      </c>
    </row>
    <row r="1689" spans="1:1" x14ac:dyDescent="0.25">
      <c r="A1689" s="3">
        <v>46</v>
      </c>
    </row>
    <row r="1690" spans="1:1" x14ac:dyDescent="0.25">
      <c r="A1690" s="3">
        <v>46</v>
      </c>
    </row>
    <row r="1691" spans="1:1" x14ac:dyDescent="0.25">
      <c r="A1691" s="3">
        <v>46</v>
      </c>
    </row>
    <row r="1692" spans="1:1" x14ac:dyDescent="0.25">
      <c r="A1692" s="3">
        <v>46</v>
      </c>
    </row>
    <row r="1693" spans="1:1" x14ac:dyDescent="0.25">
      <c r="A1693" s="3">
        <v>45</v>
      </c>
    </row>
    <row r="1694" spans="1:1" x14ac:dyDescent="0.25">
      <c r="A1694" s="3">
        <v>45</v>
      </c>
    </row>
    <row r="1695" spans="1:1" x14ac:dyDescent="0.25">
      <c r="A1695" s="3">
        <v>45</v>
      </c>
    </row>
    <row r="1696" spans="1:1" x14ac:dyDescent="0.25">
      <c r="A1696" s="3">
        <v>45</v>
      </c>
    </row>
    <row r="1697" spans="1:1" x14ac:dyDescent="0.25">
      <c r="A1697" s="3">
        <v>45</v>
      </c>
    </row>
    <row r="1698" spans="1:1" x14ac:dyDescent="0.25">
      <c r="A1698" s="3">
        <v>45</v>
      </c>
    </row>
    <row r="1699" spans="1:1" x14ac:dyDescent="0.25">
      <c r="A1699" s="3">
        <v>45</v>
      </c>
    </row>
    <row r="1700" spans="1:1" x14ac:dyDescent="0.25">
      <c r="A1700" s="3">
        <v>45</v>
      </c>
    </row>
    <row r="1701" spans="1:1" x14ac:dyDescent="0.25">
      <c r="A1701" s="3">
        <v>45</v>
      </c>
    </row>
    <row r="1702" spans="1:1" x14ac:dyDescent="0.25">
      <c r="A1702" s="3">
        <v>45</v>
      </c>
    </row>
    <row r="1703" spans="1:1" x14ac:dyDescent="0.25">
      <c r="A1703" s="3">
        <v>45</v>
      </c>
    </row>
    <row r="1704" spans="1:1" x14ac:dyDescent="0.25">
      <c r="A1704" s="3">
        <v>45</v>
      </c>
    </row>
    <row r="1705" spans="1:1" x14ac:dyDescent="0.25">
      <c r="A1705" s="3">
        <v>45</v>
      </c>
    </row>
    <row r="1706" spans="1:1" x14ac:dyDescent="0.25">
      <c r="A1706" s="3">
        <v>45</v>
      </c>
    </row>
    <row r="1707" spans="1:1" x14ac:dyDescent="0.25">
      <c r="A1707" s="3">
        <v>45</v>
      </c>
    </row>
    <row r="1708" spans="1:1" x14ac:dyDescent="0.25">
      <c r="A1708" s="3">
        <v>45</v>
      </c>
    </row>
    <row r="1709" spans="1:1" x14ac:dyDescent="0.25">
      <c r="A1709" s="3">
        <v>44</v>
      </c>
    </row>
    <row r="1710" spans="1:1" x14ac:dyDescent="0.25">
      <c r="A1710" s="3">
        <v>44</v>
      </c>
    </row>
    <row r="1711" spans="1:1" x14ac:dyDescent="0.25">
      <c r="A1711" s="3">
        <v>44</v>
      </c>
    </row>
    <row r="1712" spans="1:1" x14ac:dyDescent="0.25">
      <c r="A1712" s="3">
        <v>44</v>
      </c>
    </row>
    <row r="1713" spans="1:1" x14ac:dyDescent="0.25">
      <c r="A1713" s="3">
        <v>44</v>
      </c>
    </row>
    <row r="1714" spans="1:1" x14ac:dyDescent="0.25">
      <c r="A1714" s="3">
        <v>44</v>
      </c>
    </row>
    <row r="1715" spans="1:1" x14ac:dyDescent="0.25">
      <c r="A1715" s="3">
        <v>44</v>
      </c>
    </row>
    <row r="1716" spans="1:1" x14ac:dyDescent="0.25">
      <c r="A1716" s="3">
        <v>44</v>
      </c>
    </row>
    <row r="1717" spans="1:1" x14ac:dyDescent="0.25">
      <c r="A1717" s="3">
        <v>44</v>
      </c>
    </row>
    <row r="1718" spans="1:1" x14ac:dyDescent="0.25">
      <c r="A1718" s="3">
        <v>44</v>
      </c>
    </row>
    <row r="1719" spans="1:1" x14ac:dyDescent="0.25">
      <c r="A1719" s="3">
        <v>44</v>
      </c>
    </row>
    <row r="1720" spans="1:1" x14ac:dyDescent="0.25">
      <c r="A1720" s="3">
        <v>44</v>
      </c>
    </row>
    <row r="1721" spans="1:1" x14ac:dyDescent="0.25">
      <c r="A1721" s="3">
        <v>44</v>
      </c>
    </row>
    <row r="1722" spans="1:1" x14ac:dyDescent="0.25">
      <c r="A1722" s="3">
        <v>44</v>
      </c>
    </row>
    <row r="1723" spans="1:1" x14ac:dyDescent="0.25">
      <c r="A1723" s="3">
        <v>44</v>
      </c>
    </row>
    <row r="1724" spans="1:1" x14ac:dyDescent="0.25">
      <c r="A1724" s="3">
        <v>44</v>
      </c>
    </row>
    <row r="1725" spans="1:1" x14ac:dyDescent="0.25">
      <c r="A1725" s="3">
        <v>44</v>
      </c>
    </row>
    <row r="1726" spans="1:1" x14ac:dyDescent="0.25">
      <c r="A1726" s="3">
        <v>44</v>
      </c>
    </row>
    <row r="1727" spans="1:1" x14ac:dyDescent="0.25">
      <c r="A1727" s="3">
        <v>44</v>
      </c>
    </row>
    <row r="1728" spans="1:1" x14ac:dyDescent="0.25">
      <c r="A1728" s="3">
        <v>44</v>
      </c>
    </row>
    <row r="1729" spans="1:1" x14ac:dyDescent="0.25">
      <c r="A1729" s="3">
        <v>44</v>
      </c>
    </row>
    <row r="1730" spans="1:1" x14ac:dyDescent="0.25">
      <c r="A1730" s="3">
        <v>44</v>
      </c>
    </row>
    <row r="1731" spans="1:1" x14ac:dyDescent="0.25">
      <c r="A1731" s="3">
        <v>43</v>
      </c>
    </row>
    <row r="1732" spans="1:1" x14ac:dyDescent="0.25">
      <c r="A1732" s="3">
        <v>43</v>
      </c>
    </row>
    <row r="1733" spans="1:1" x14ac:dyDescent="0.25">
      <c r="A1733" s="3">
        <v>43</v>
      </c>
    </row>
    <row r="1734" spans="1:1" x14ac:dyDescent="0.25">
      <c r="A1734" s="3">
        <v>43</v>
      </c>
    </row>
    <row r="1735" spans="1:1" x14ac:dyDescent="0.25">
      <c r="A1735" s="3">
        <v>43</v>
      </c>
    </row>
    <row r="1736" spans="1:1" x14ac:dyDescent="0.25">
      <c r="A1736" s="3">
        <v>43</v>
      </c>
    </row>
    <row r="1737" spans="1:1" x14ac:dyDescent="0.25">
      <c r="A1737" s="3">
        <v>43</v>
      </c>
    </row>
    <row r="1738" spans="1:1" x14ac:dyDescent="0.25">
      <c r="A1738" s="3">
        <v>43</v>
      </c>
    </row>
    <row r="1739" spans="1:1" x14ac:dyDescent="0.25">
      <c r="A1739" s="3">
        <v>43</v>
      </c>
    </row>
    <row r="1740" spans="1:1" x14ac:dyDescent="0.25">
      <c r="A1740" s="3">
        <v>43</v>
      </c>
    </row>
    <row r="1741" spans="1:1" x14ac:dyDescent="0.25">
      <c r="A1741" s="3">
        <v>43</v>
      </c>
    </row>
    <row r="1742" spans="1:1" x14ac:dyDescent="0.25">
      <c r="A1742" s="3">
        <v>43</v>
      </c>
    </row>
    <row r="1743" spans="1:1" x14ac:dyDescent="0.25">
      <c r="A1743" s="3">
        <v>43</v>
      </c>
    </row>
    <row r="1744" spans="1:1" x14ac:dyDescent="0.25">
      <c r="A1744" s="3">
        <v>43</v>
      </c>
    </row>
    <row r="1745" spans="1:1" x14ac:dyDescent="0.25">
      <c r="A1745" s="3">
        <v>43</v>
      </c>
    </row>
    <row r="1746" spans="1:1" x14ac:dyDescent="0.25">
      <c r="A1746" s="3">
        <v>43</v>
      </c>
    </row>
    <row r="1747" spans="1:1" x14ac:dyDescent="0.25">
      <c r="A1747" s="3">
        <v>43</v>
      </c>
    </row>
    <row r="1748" spans="1:1" x14ac:dyDescent="0.25">
      <c r="A1748" s="3">
        <v>43</v>
      </c>
    </row>
    <row r="1749" spans="1:1" x14ac:dyDescent="0.25">
      <c r="A1749" s="3">
        <v>43</v>
      </c>
    </row>
    <row r="1750" spans="1:1" x14ac:dyDescent="0.25">
      <c r="A1750" s="3">
        <v>43</v>
      </c>
    </row>
    <row r="1751" spans="1:1" x14ac:dyDescent="0.25">
      <c r="A1751" s="3">
        <v>43</v>
      </c>
    </row>
    <row r="1752" spans="1:1" x14ac:dyDescent="0.25">
      <c r="A1752" s="3">
        <v>43</v>
      </c>
    </row>
    <row r="1753" spans="1:1" x14ac:dyDescent="0.25">
      <c r="A1753" s="3">
        <v>43</v>
      </c>
    </row>
    <row r="1754" spans="1:1" x14ac:dyDescent="0.25">
      <c r="A1754" s="3">
        <v>42</v>
      </c>
    </row>
    <row r="1755" spans="1:1" x14ac:dyDescent="0.25">
      <c r="A1755" s="3">
        <v>42</v>
      </c>
    </row>
    <row r="1756" spans="1:1" x14ac:dyDescent="0.25">
      <c r="A1756" s="3">
        <v>42</v>
      </c>
    </row>
    <row r="1757" spans="1:1" x14ac:dyDescent="0.25">
      <c r="A1757" s="3">
        <v>42</v>
      </c>
    </row>
    <row r="1758" spans="1:1" x14ac:dyDescent="0.25">
      <c r="A1758" s="3">
        <v>42</v>
      </c>
    </row>
    <row r="1759" spans="1:1" x14ac:dyDescent="0.25">
      <c r="A1759" s="3">
        <v>42</v>
      </c>
    </row>
    <row r="1760" spans="1:1" x14ac:dyDescent="0.25">
      <c r="A1760" s="3">
        <v>42</v>
      </c>
    </row>
    <row r="1761" spans="1:1" x14ac:dyDescent="0.25">
      <c r="A1761" s="3">
        <v>42</v>
      </c>
    </row>
    <row r="1762" spans="1:1" x14ac:dyDescent="0.25">
      <c r="A1762" s="3">
        <v>42</v>
      </c>
    </row>
    <row r="1763" spans="1:1" x14ac:dyDescent="0.25">
      <c r="A1763" s="3">
        <v>42</v>
      </c>
    </row>
    <row r="1764" spans="1:1" x14ac:dyDescent="0.25">
      <c r="A1764" s="3">
        <v>42</v>
      </c>
    </row>
    <row r="1765" spans="1:1" x14ac:dyDescent="0.25">
      <c r="A1765" s="3">
        <v>41</v>
      </c>
    </row>
    <row r="1766" spans="1:1" x14ac:dyDescent="0.25">
      <c r="A1766" s="3">
        <v>41</v>
      </c>
    </row>
    <row r="1767" spans="1:1" x14ac:dyDescent="0.25">
      <c r="A1767" s="3">
        <v>41</v>
      </c>
    </row>
    <row r="1768" spans="1:1" x14ac:dyDescent="0.25">
      <c r="A1768" s="3">
        <v>41</v>
      </c>
    </row>
    <row r="1769" spans="1:1" x14ac:dyDescent="0.25">
      <c r="A1769" s="3">
        <v>41</v>
      </c>
    </row>
    <row r="1770" spans="1:1" x14ac:dyDescent="0.25">
      <c r="A1770" s="3">
        <v>41</v>
      </c>
    </row>
    <row r="1771" spans="1:1" x14ac:dyDescent="0.25">
      <c r="A1771" s="3">
        <v>41</v>
      </c>
    </row>
    <row r="1772" spans="1:1" x14ac:dyDescent="0.25">
      <c r="A1772" s="3">
        <v>41</v>
      </c>
    </row>
    <row r="1773" spans="1:1" x14ac:dyDescent="0.25">
      <c r="A1773" s="3">
        <v>41</v>
      </c>
    </row>
    <row r="1774" spans="1:1" x14ac:dyDescent="0.25">
      <c r="A1774" s="3">
        <v>41</v>
      </c>
    </row>
    <row r="1775" spans="1:1" x14ac:dyDescent="0.25">
      <c r="A1775" s="3">
        <v>41</v>
      </c>
    </row>
    <row r="1776" spans="1:1" x14ac:dyDescent="0.25">
      <c r="A1776" s="3">
        <v>41</v>
      </c>
    </row>
    <row r="1777" spans="1:1" x14ac:dyDescent="0.25">
      <c r="A1777" s="3">
        <v>41</v>
      </c>
    </row>
    <row r="1778" spans="1:1" x14ac:dyDescent="0.25">
      <c r="A1778" s="3">
        <v>41</v>
      </c>
    </row>
    <row r="1779" spans="1:1" x14ac:dyDescent="0.25">
      <c r="A1779" s="3">
        <v>41</v>
      </c>
    </row>
    <row r="1780" spans="1:1" x14ac:dyDescent="0.25">
      <c r="A1780" s="3">
        <v>41</v>
      </c>
    </row>
    <row r="1781" spans="1:1" x14ac:dyDescent="0.25">
      <c r="A1781" s="3">
        <v>41</v>
      </c>
    </row>
    <row r="1782" spans="1:1" x14ac:dyDescent="0.25">
      <c r="A1782" s="3">
        <v>41</v>
      </c>
    </row>
    <row r="1783" spans="1:1" x14ac:dyDescent="0.25">
      <c r="A1783" s="3">
        <v>41</v>
      </c>
    </row>
    <row r="1784" spans="1:1" x14ac:dyDescent="0.25">
      <c r="A1784" s="3">
        <v>41</v>
      </c>
    </row>
    <row r="1785" spans="1:1" x14ac:dyDescent="0.25">
      <c r="A1785" s="3">
        <v>41</v>
      </c>
    </row>
    <row r="1786" spans="1:1" x14ac:dyDescent="0.25">
      <c r="A1786" s="3">
        <v>41</v>
      </c>
    </row>
    <row r="1787" spans="1:1" x14ac:dyDescent="0.25">
      <c r="A1787" s="3">
        <v>41</v>
      </c>
    </row>
    <row r="1788" spans="1:1" x14ac:dyDescent="0.25">
      <c r="A1788" s="3">
        <v>41</v>
      </c>
    </row>
    <row r="1789" spans="1:1" x14ac:dyDescent="0.25">
      <c r="A1789" s="3">
        <v>41</v>
      </c>
    </row>
    <row r="1790" spans="1:1" x14ac:dyDescent="0.25">
      <c r="A1790" s="3">
        <v>41</v>
      </c>
    </row>
    <row r="1791" spans="1:1" x14ac:dyDescent="0.25">
      <c r="A1791" s="3">
        <v>41</v>
      </c>
    </row>
    <row r="1792" spans="1:1" x14ac:dyDescent="0.25">
      <c r="A1792" s="3">
        <v>41</v>
      </c>
    </row>
    <row r="1793" spans="1:1" x14ac:dyDescent="0.25">
      <c r="A1793" s="3">
        <v>41</v>
      </c>
    </row>
    <row r="1794" spans="1:1" x14ac:dyDescent="0.25">
      <c r="A1794" s="3">
        <v>41</v>
      </c>
    </row>
    <row r="1795" spans="1:1" x14ac:dyDescent="0.25">
      <c r="A1795" s="3">
        <v>41</v>
      </c>
    </row>
    <row r="1796" spans="1:1" x14ac:dyDescent="0.25">
      <c r="A1796" s="3">
        <v>40</v>
      </c>
    </row>
    <row r="1797" spans="1:1" x14ac:dyDescent="0.25">
      <c r="A1797" s="3">
        <v>40</v>
      </c>
    </row>
    <row r="1798" spans="1:1" x14ac:dyDescent="0.25">
      <c r="A1798" s="3">
        <v>40</v>
      </c>
    </row>
    <row r="1799" spans="1:1" x14ac:dyDescent="0.25">
      <c r="A1799" s="3">
        <v>40</v>
      </c>
    </row>
    <row r="1800" spans="1:1" x14ac:dyDescent="0.25">
      <c r="A1800" s="3">
        <v>40</v>
      </c>
    </row>
    <row r="1801" spans="1:1" x14ac:dyDescent="0.25">
      <c r="A1801" s="3">
        <v>40</v>
      </c>
    </row>
    <row r="1802" spans="1:1" x14ac:dyDescent="0.25">
      <c r="A1802" s="3">
        <v>40</v>
      </c>
    </row>
    <row r="1803" spans="1:1" x14ac:dyDescent="0.25">
      <c r="A1803" s="3">
        <v>40</v>
      </c>
    </row>
    <row r="1804" spans="1:1" x14ac:dyDescent="0.25">
      <c r="A1804" s="3">
        <v>40</v>
      </c>
    </row>
    <row r="1805" spans="1:1" x14ac:dyDescent="0.25">
      <c r="A1805" s="3">
        <v>40</v>
      </c>
    </row>
    <row r="1806" spans="1:1" x14ac:dyDescent="0.25">
      <c r="A1806" s="3">
        <v>40</v>
      </c>
    </row>
    <row r="1807" spans="1:1" x14ac:dyDescent="0.25">
      <c r="A1807" s="3">
        <v>40</v>
      </c>
    </row>
    <row r="1808" spans="1:1" x14ac:dyDescent="0.25">
      <c r="A1808" s="3">
        <v>40</v>
      </c>
    </row>
    <row r="1809" spans="1:1" x14ac:dyDescent="0.25">
      <c r="A1809" s="3">
        <v>40</v>
      </c>
    </row>
    <row r="1810" spans="1:1" x14ac:dyDescent="0.25">
      <c r="A1810" s="3">
        <v>40</v>
      </c>
    </row>
    <row r="1811" spans="1:1" x14ac:dyDescent="0.25">
      <c r="A1811" s="3">
        <v>40</v>
      </c>
    </row>
    <row r="1812" spans="1:1" x14ac:dyDescent="0.25">
      <c r="A1812" s="3">
        <v>40</v>
      </c>
    </row>
    <row r="1813" spans="1:1" x14ac:dyDescent="0.25">
      <c r="A1813" s="3">
        <v>40</v>
      </c>
    </row>
    <row r="1814" spans="1:1" x14ac:dyDescent="0.25">
      <c r="A1814" s="3">
        <v>40</v>
      </c>
    </row>
    <row r="1815" spans="1:1" x14ac:dyDescent="0.25">
      <c r="A1815" s="3">
        <v>40</v>
      </c>
    </row>
    <row r="1816" spans="1:1" x14ac:dyDescent="0.25">
      <c r="A1816" s="3">
        <v>40</v>
      </c>
    </row>
    <row r="1817" spans="1:1" x14ac:dyDescent="0.25">
      <c r="A1817" s="3">
        <v>40</v>
      </c>
    </row>
    <row r="1818" spans="1:1" x14ac:dyDescent="0.25">
      <c r="A1818" s="3">
        <v>40</v>
      </c>
    </row>
    <row r="1819" spans="1:1" x14ac:dyDescent="0.25">
      <c r="A1819" s="3">
        <v>40</v>
      </c>
    </row>
    <row r="1820" spans="1:1" x14ac:dyDescent="0.25">
      <c r="A1820" s="3">
        <v>39</v>
      </c>
    </row>
    <row r="1821" spans="1:1" x14ac:dyDescent="0.25">
      <c r="A1821" s="3">
        <v>39</v>
      </c>
    </row>
    <row r="1822" spans="1:1" x14ac:dyDescent="0.25">
      <c r="A1822" s="3">
        <v>39</v>
      </c>
    </row>
    <row r="1823" spans="1:1" x14ac:dyDescent="0.25">
      <c r="A1823" s="3">
        <v>39</v>
      </c>
    </row>
    <row r="1824" spans="1:1" x14ac:dyDescent="0.25">
      <c r="A1824" s="3">
        <v>39</v>
      </c>
    </row>
    <row r="1825" spans="1:1" x14ac:dyDescent="0.25">
      <c r="A1825" s="3">
        <v>39</v>
      </c>
    </row>
    <row r="1826" spans="1:1" x14ac:dyDescent="0.25">
      <c r="A1826" s="3">
        <v>39</v>
      </c>
    </row>
    <row r="1827" spans="1:1" x14ac:dyDescent="0.25">
      <c r="A1827" s="3">
        <v>39</v>
      </c>
    </row>
    <row r="1828" spans="1:1" x14ac:dyDescent="0.25">
      <c r="A1828" s="3">
        <v>39</v>
      </c>
    </row>
    <row r="1829" spans="1:1" x14ac:dyDescent="0.25">
      <c r="A1829" s="3">
        <v>39</v>
      </c>
    </row>
    <row r="1830" spans="1:1" x14ac:dyDescent="0.25">
      <c r="A1830" s="3">
        <v>39</v>
      </c>
    </row>
    <row r="1831" spans="1:1" x14ac:dyDescent="0.25">
      <c r="A1831" s="3">
        <v>39</v>
      </c>
    </row>
    <row r="1832" spans="1:1" x14ac:dyDescent="0.25">
      <c r="A1832" s="3">
        <v>39</v>
      </c>
    </row>
    <row r="1833" spans="1:1" x14ac:dyDescent="0.25">
      <c r="A1833" s="3">
        <v>39</v>
      </c>
    </row>
    <row r="1834" spans="1:1" x14ac:dyDescent="0.25">
      <c r="A1834" s="3">
        <v>39</v>
      </c>
    </row>
    <row r="1835" spans="1:1" x14ac:dyDescent="0.25">
      <c r="A1835" s="3">
        <v>39</v>
      </c>
    </row>
    <row r="1836" spans="1:1" x14ac:dyDescent="0.25">
      <c r="A1836" s="3">
        <v>39</v>
      </c>
    </row>
    <row r="1837" spans="1:1" x14ac:dyDescent="0.25">
      <c r="A1837" s="3">
        <v>39</v>
      </c>
    </row>
    <row r="1838" spans="1:1" x14ac:dyDescent="0.25">
      <c r="A1838" s="3">
        <v>39</v>
      </c>
    </row>
    <row r="1839" spans="1:1" x14ac:dyDescent="0.25">
      <c r="A1839" s="3">
        <v>38</v>
      </c>
    </row>
    <row r="1840" spans="1:1" x14ac:dyDescent="0.25">
      <c r="A1840" s="3">
        <v>38</v>
      </c>
    </row>
    <row r="1841" spans="1:1" x14ac:dyDescent="0.25">
      <c r="A1841" s="3">
        <v>38</v>
      </c>
    </row>
    <row r="1842" spans="1:1" x14ac:dyDescent="0.25">
      <c r="A1842" s="3">
        <v>38</v>
      </c>
    </row>
    <row r="1843" spans="1:1" x14ac:dyDescent="0.25">
      <c r="A1843" s="3">
        <v>38</v>
      </c>
    </row>
    <row r="1844" spans="1:1" x14ac:dyDescent="0.25">
      <c r="A1844" s="3">
        <v>38</v>
      </c>
    </row>
    <row r="1845" spans="1:1" x14ac:dyDescent="0.25">
      <c r="A1845" s="3">
        <v>38</v>
      </c>
    </row>
    <row r="1846" spans="1:1" x14ac:dyDescent="0.25">
      <c r="A1846" s="3">
        <v>38</v>
      </c>
    </row>
    <row r="1847" spans="1:1" x14ac:dyDescent="0.25">
      <c r="A1847" s="3">
        <v>38</v>
      </c>
    </row>
    <row r="1848" spans="1:1" x14ac:dyDescent="0.25">
      <c r="A1848" s="3">
        <v>38</v>
      </c>
    </row>
    <row r="1849" spans="1:1" x14ac:dyDescent="0.25">
      <c r="A1849" s="3">
        <v>38</v>
      </c>
    </row>
    <row r="1850" spans="1:1" x14ac:dyDescent="0.25">
      <c r="A1850" s="3">
        <v>38</v>
      </c>
    </row>
    <row r="1851" spans="1:1" x14ac:dyDescent="0.25">
      <c r="A1851" s="3">
        <v>38</v>
      </c>
    </row>
    <row r="1852" spans="1:1" x14ac:dyDescent="0.25">
      <c r="A1852" s="3">
        <v>38</v>
      </c>
    </row>
    <row r="1853" spans="1:1" x14ac:dyDescent="0.25">
      <c r="A1853" s="3">
        <v>38</v>
      </c>
    </row>
    <row r="1854" spans="1:1" x14ac:dyDescent="0.25">
      <c r="A1854" s="3">
        <v>38</v>
      </c>
    </row>
    <row r="1855" spans="1:1" x14ac:dyDescent="0.25">
      <c r="A1855" s="3">
        <v>38</v>
      </c>
    </row>
    <row r="1856" spans="1:1" x14ac:dyDescent="0.25">
      <c r="A1856" s="3">
        <v>38</v>
      </c>
    </row>
    <row r="1857" spans="1:1" x14ac:dyDescent="0.25">
      <c r="A1857" s="3">
        <v>38</v>
      </c>
    </row>
    <row r="1858" spans="1:1" x14ac:dyDescent="0.25">
      <c r="A1858" s="3">
        <v>38</v>
      </c>
    </row>
    <row r="1859" spans="1:1" x14ac:dyDescent="0.25">
      <c r="A1859" s="3">
        <v>38</v>
      </c>
    </row>
    <row r="1860" spans="1:1" x14ac:dyDescent="0.25">
      <c r="A1860" s="3">
        <v>37</v>
      </c>
    </row>
    <row r="1861" spans="1:1" x14ac:dyDescent="0.25">
      <c r="A1861" s="3">
        <v>37</v>
      </c>
    </row>
    <row r="1862" spans="1:1" x14ac:dyDescent="0.25">
      <c r="A1862" s="3">
        <v>37</v>
      </c>
    </row>
    <row r="1863" spans="1:1" x14ac:dyDescent="0.25">
      <c r="A1863" s="3">
        <v>37</v>
      </c>
    </row>
    <row r="1864" spans="1:1" x14ac:dyDescent="0.25">
      <c r="A1864" s="3">
        <v>37</v>
      </c>
    </row>
    <row r="1865" spans="1:1" x14ac:dyDescent="0.25">
      <c r="A1865" s="3">
        <v>37</v>
      </c>
    </row>
    <row r="1866" spans="1:1" x14ac:dyDescent="0.25">
      <c r="A1866" s="3">
        <v>37</v>
      </c>
    </row>
    <row r="1867" spans="1:1" x14ac:dyDescent="0.25">
      <c r="A1867" s="3">
        <v>37</v>
      </c>
    </row>
    <row r="1868" spans="1:1" x14ac:dyDescent="0.25">
      <c r="A1868" s="3">
        <v>37</v>
      </c>
    </row>
    <row r="1869" spans="1:1" x14ac:dyDescent="0.25">
      <c r="A1869" s="3">
        <v>37</v>
      </c>
    </row>
    <row r="1870" spans="1:1" x14ac:dyDescent="0.25">
      <c r="A1870" s="3">
        <v>37</v>
      </c>
    </row>
    <row r="1871" spans="1:1" x14ac:dyDescent="0.25">
      <c r="A1871" s="3">
        <v>37</v>
      </c>
    </row>
    <row r="1872" spans="1:1" x14ac:dyDescent="0.25">
      <c r="A1872" s="3">
        <v>37</v>
      </c>
    </row>
    <row r="1873" spans="1:1" x14ac:dyDescent="0.25">
      <c r="A1873" s="3">
        <v>37</v>
      </c>
    </row>
    <row r="1874" spans="1:1" x14ac:dyDescent="0.25">
      <c r="A1874" s="3">
        <v>37</v>
      </c>
    </row>
    <row r="1875" spans="1:1" x14ac:dyDescent="0.25">
      <c r="A1875" s="3">
        <v>37</v>
      </c>
    </row>
    <row r="1876" spans="1:1" x14ac:dyDescent="0.25">
      <c r="A1876" s="3">
        <v>37</v>
      </c>
    </row>
    <row r="1877" spans="1:1" x14ac:dyDescent="0.25">
      <c r="A1877" s="3">
        <v>37</v>
      </c>
    </row>
    <row r="1878" spans="1:1" x14ac:dyDescent="0.25">
      <c r="A1878" s="3">
        <v>37</v>
      </c>
    </row>
    <row r="1879" spans="1:1" x14ac:dyDescent="0.25">
      <c r="A1879" s="3">
        <v>37</v>
      </c>
    </row>
    <row r="1880" spans="1:1" x14ac:dyDescent="0.25">
      <c r="A1880" s="3">
        <v>37</v>
      </c>
    </row>
    <row r="1881" spans="1:1" x14ac:dyDescent="0.25">
      <c r="A1881" s="3">
        <v>37</v>
      </c>
    </row>
    <row r="1882" spans="1:1" x14ac:dyDescent="0.25">
      <c r="A1882" s="3">
        <v>37</v>
      </c>
    </row>
    <row r="1883" spans="1:1" x14ac:dyDescent="0.25">
      <c r="A1883" s="3">
        <v>37</v>
      </c>
    </row>
    <row r="1884" spans="1:1" x14ac:dyDescent="0.25">
      <c r="A1884" s="3">
        <v>37</v>
      </c>
    </row>
    <row r="1885" spans="1:1" x14ac:dyDescent="0.25">
      <c r="A1885" s="3">
        <v>36</v>
      </c>
    </row>
    <row r="1886" spans="1:1" x14ac:dyDescent="0.25">
      <c r="A1886" s="3">
        <v>36</v>
      </c>
    </row>
    <row r="1887" spans="1:1" x14ac:dyDescent="0.25">
      <c r="A1887" s="3">
        <v>36</v>
      </c>
    </row>
    <row r="1888" spans="1:1" x14ac:dyDescent="0.25">
      <c r="A1888" s="3">
        <v>36</v>
      </c>
    </row>
    <row r="1889" spans="1:1" x14ac:dyDescent="0.25">
      <c r="A1889" s="3">
        <v>36</v>
      </c>
    </row>
    <row r="1890" spans="1:1" x14ac:dyDescent="0.25">
      <c r="A1890" s="3">
        <v>36</v>
      </c>
    </row>
    <row r="1891" spans="1:1" x14ac:dyDescent="0.25">
      <c r="A1891" s="3">
        <v>36</v>
      </c>
    </row>
    <row r="1892" spans="1:1" x14ac:dyDescent="0.25">
      <c r="A1892" s="3">
        <v>36</v>
      </c>
    </row>
    <row r="1893" spans="1:1" x14ac:dyDescent="0.25">
      <c r="A1893" s="3">
        <v>36</v>
      </c>
    </row>
    <row r="1894" spans="1:1" x14ac:dyDescent="0.25">
      <c r="A1894" s="3">
        <v>36</v>
      </c>
    </row>
    <row r="1895" spans="1:1" x14ac:dyDescent="0.25">
      <c r="A1895" s="3">
        <v>36</v>
      </c>
    </row>
    <row r="1896" spans="1:1" x14ac:dyDescent="0.25">
      <c r="A1896" s="3">
        <v>36</v>
      </c>
    </row>
    <row r="1897" spans="1:1" x14ac:dyDescent="0.25">
      <c r="A1897" s="3">
        <v>36</v>
      </c>
    </row>
    <row r="1898" spans="1:1" x14ac:dyDescent="0.25">
      <c r="A1898" s="3">
        <v>36</v>
      </c>
    </row>
    <row r="1899" spans="1:1" x14ac:dyDescent="0.25">
      <c r="A1899" s="3">
        <v>36</v>
      </c>
    </row>
    <row r="1900" spans="1:1" x14ac:dyDescent="0.25">
      <c r="A1900" s="3">
        <v>36</v>
      </c>
    </row>
    <row r="1901" spans="1:1" x14ac:dyDescent="0.25">
      <c r="A1901" s="3">
        <v>36</v>
      </c>
    </row>
    <row r="1902" spans="1:1" x14ac:dyDescent="0.25">
      <c r="A1902" s="3">
        <v>36</v>
      </c>
    </row>
    <row r="1903" spans="1:1" x14ac:dyDescent="0.25">
      <c r="A1903" s="3">
        <v>36</v>
      </c>
    </row>
    <row r="1904" spans="1:1" x14ac:dyDescent="0.25">
      <c r="A1904" s="3">
        <v>36</v>
      </c>
    </row>
    <row r="1905" spans="1:1" x14ac:dyDescent="0.25">
      <c r="A1905" s="3">
        <v>36</v>
      </c>
    </row>
    <row r="1906" spans="1:1" x14ac:dyDescent="0.25">
      <c r="A1906" s="3">
        <v>36</v>
      </c>
    </row>
    <row r="1907" spans="1:1" x14ac:dyDescent="0.25">
      <c r="A1907" s="3">
        <v>36</v>
      </c>
    </row>
    <row r="1908" spans="1:1" x14ac:dyDescent="0.25">
      <c r="A1908" s="3">
        <v>35</v>
      </c>
    </row>
    <row r="1909" spans="1:1" x14ac:dyDescent="0.25">
      <c r="A1909" s="3">
        <v>35</v>
      </c>
    </row>
    <row r="1910" spans="1:1" x14ac:dyDescent="0.25">
      <c r="A1910" s="3">
        <v>35</v>
      </c>
    </row>
    <row r="1911" spans="1:1" x14ac:dyDescent="0.25">
      <c r="A1911" s="3">
        <v>35</v>
      </c>
    </row>
    <row r="1912" spans="1:1" x14ac:dyDescent="0.25">
      <c r="A1912" s="3">
        <v>35</v>
      </c>
    </row>
    <row r="1913" spans="1:1" x14ac:dyDescent="0.25">
      <c r="A1913" s="3">
        <v>35</v>
      </c>
    </row>
    <row r="1914" spans="1:1" x14ac:dyDescent="0.25">
      <c r="A1914" s="3">
        <v>35</v>
      </c>
    </row>
    <row r="1915" spans="1:1" x14ac:dyDescent="0.25">
      <c r="A1915" s="3">
        <v>35</v>
      </c>
    </row>
    <row r="1916" spans="1:1" x14ac:dyDescent="0.25">
      <c r="A1916" s="3">
        <v>35</v>
      </c>
    </row>
    <row r="1917" spans="1:1" x14ac:dyDescent="0.25">
      <c r="A1917" s="3">
        <v>35</v>
      </c>
    </row>
    <row r="1918" spans="1:1" x14ac:dyDescent="0.25">
      <c r="A1918" s="3">
        <v>35</v>
      </c>
    </row>
    <row r="1919" spans="1:1" x14ac:dyDescent="0.25">
      <c r="A1919" s="3">
        <v>35</v>
      </c>
    </row>
    <row r="1920" spans="1:1" x14ac:dyDescent="0.25">
      <c r="A1920" s="3">
        <v>35</v>
      </c>
    </row>
    <row r="1921" spans="1:1" x14ac:dyDescent="0.25">
      <c r="A1921" s="3">
        <v>34</v>
      </c>
    </row>
    <row r="1922" spans="1:1" x14ac:dyDescent="0.25">
      <c r="A1922" s="3">
        <v>34</v>
      </c>
    </row>
    <row r="1923" spans="1:1" x14ac:dyDescent="0.25">
      <c r="A1923" s="3">
        <v>34</v>
      </c>
    </row>
    <row r="1924" spans="1:1" x14ac:dyDescent="0.25">
      <c r="A1924" s="3">
        <v>34</v>
      </c>
    </row>
    <row r="1925" spans="1:1" x14ac:dyDescent="0.25">
      <c r="A1925" s="3">
        <v>34</v>
      </c>
    </row>
    <row r="1926" spans="1:1" x14ac:dyDescent="0.25">
      <c r="A1926" s="3">
        <v>34</v>
      </c>
    </row>
    <row r="1927" spans="1:1" x14ac:dyDescent="0.25">
      <c r="A1927" s="3">
        <v>34</v>
      </c>
    </row>
    <row r="1928" spans="1:1" x14ac:dyDescent="0.25">
      <c r="A1928" s="3">
        <v>34</v>
      </c>
    </row>
    <row r="1929" spans="1:1" x14ac:dyDescent="0.25">
      <c r="A1929" s="3">
        <v>34</v>
      </c>
    </row>
    <row r="1930" spans="1:1" x14ac:dyDescent="0.25">
      <c r="A1930" s="3">
        <v>34</v>
      </c>
    </row>
    <row r="1931" spans="1:1" x14ac:dyDescent="0.25">
      <c r="A1931" s="3">
        <v>34</v>
      </c>
    </row>
    <row r="1932" spans="1:1" x14ac:dyDescent="0.25">
      <c r="A1932" s="3">
        <v>34</v>
      </c>
    </row>
    <row r="1933" spans="1:1" x14ac:dyDescent="0.25">
      <c r="A1933" s="3">
        <v>34</v>
      </c>
    </row>
    <row r="1934" spans="1:1" x14ac:dyDescent="0.25">
      <c r="A1934" s="3">
        <v>34</v>
      </c>
    </row>
    <row r="1935" spans="1:1" x14ac:dyDescent="0.25">
      <c r="A1935" s="3">
        <v>34</v>
      </c>
    </row>
    <row r="1936" spans="1:1" x14ac:dyDescent="0.25">
      <c r="A1936" s="3">
        <v>34</v>
      </c>
    </row>
    <row r="1937" spans="1:1" x14ac:dyDescent="0.25">
      <c r="A1937" s="3">
        <v>34</v>
      </c>
    </row>
    <row r="1938" spans="1:1" x14ac:dyDescent="0.25">
      <c r="A1938" s="3">
        <v>34</v>
      </c>
    </row>
    <row r="1939" spans="1:1" x14ac:dyDescent="0.25">
      <c r="A1939" s="3">
        <v>34</v>
      </c>
    </row>
    <row r="1940" spans="1:1" x14ac:dyDescent="0.25">
      <c r="A1940" s="3">
        <v>33</v>
      </c>
    </row>
    <row r="1941" spans="1:1" x14ac:dyDescent="0.25">
      <c r="A1941" s="3">
        <v>33</v>
      </c>
    </row>
    <row r="1942" spans="1:1" x14ac:dyDescent="0.25">
      <c r="A1942" s="3">
        <v>33</v>
      </c>
    </row>
    <row r="1943" spans="1:1" x14ac:dyDescent="0.25">
      <c r="A1943" s="3">
        <v>33</v>
      </c>
    </row>
    <row r="1944" spans="1:1" x14ac:dyDescent="0.25">
      <c r="A1944" s="3">
        <v>33</v>
      </c>
    </row>
    <row r="1945" spans="1:1" x14ac:dyDescent="0.25">
      <c r="A1945" s="3">
        <v>33</v>
      </c>
    </row>
    <row r="1946" spans="1:1" x14ac:dyDescent="0.25">
      <c r="A1946" s="3">
        <v>33</v>
      </c>
    </row>
    <row r="1947" spans="1:1" x14ac:dyDescent="0.25">
      <c r="A1947" s="3">
        <v>33</v>
      </c>
    </row>
    <row r="1948" spans="1:1" x14ac:dyDescent="0.25">
      <c r="A1948" s="3">
        <v>33</v>
      </c>
    </row>
    <row r="1949" spans="1:1" x14ac:dyDescent="0.25">
      <c r="A1949" s="3">
        <v>33</v>
      </c>
    </row>
    <row r="1950" spans="1:1" x14ac:dyDescent="0.25">
      <c r="A1950" s="3">
        <v>33</v>
      </c>
    </row>
    <row r="1951" spans="1:1" x14ac:dyDescent="0.25">
      <c r="A1951" s="3">
        <v>33</v>
      </c>
    </row>
    <row r="1952" spans="1:1" x14ac:dyDescent="0.25">
      <c r="A1952" s="3">
        <v>33</v>
      </c>
    </row>
    <row r="1953" spans="1:1" x14ac:dyDescent="0.25">
      <c r="A1953" s="3">
        <v>33</v>
      </c>
    </row>
    <row r="1954" spans="1:1" x14ac:dyDescent="0.25">
      <c r="A1954" s="3">
        <v>33</v>
      </c>
    </row>
    <row r="1955" spans="1:1" x14ac:dyDescent="0.25">
      <c r="A1955" s="3">
        <v>33</v>
      </c>
    </row>
    <row r="1956" spans="1:1" x14ac:dyDescent="0.25">
      <c r="A1956" s="3">
        <v>32</v>
      </c>
    </row>
    <row r="1957" spans="1:1" x14ac:dyDescent="0.25">
      <c r="A1957" s="3">
        <v>32</v>
      </c>
    </row>
    <row r="1958" spans="1:1" x14ac:dyDescent="0.25">
      <c r="A1958" s="3">
        <v>32</v>
      </c>
    </row>
    <row r="1959" spans="1:1" x14ac:dyDescent="0.25">
      <c r="A1959" s="3">
        <v>32</v>
      </c>
    </row>
    <row r="1960" spans="1:1" x14ac:dyDescent="0.25">
      <c r="A1960" s="3">
        <v>32</v>
      </c>
    </row>
    <row r="1961" spans="1:1" x14ac:dyDescent="0.25">
      <c r="A1961" s="3">
        <v>32</v>
      </c>
    </row>
    <row r="1962" spans="1:1" x14ac:dyDescent="0.25">
      <c r="A1962" s="3">
        <v>32</v>
      </c>
    </row>
    <row r="1963" spans="1:1" x14ac:dyDescent="0.25">
      <c r="A1963" s="3">
        <v>32</v>
      </c>
    </row>
    <row r="1964" spans="1:1" x14ac:dyDescent="0.25">
      <c r="A1964" s="3">
        <v>32</v>
      </c>
    </row>
    <row r="1965" spans="1:1" x14ac:dyDescent="0.25">
      <c r="A1965" s="3">
        <v>32</v>
      </c>
    </row>
    <row r="1966" spans="1:1" x14ac:dyDescent="0.25">
      <c r="A1966" s="3">
        <v>32</v>
      </c>
    </row>
    <row r="1967" spans="1:1" x14ac:dyDescent="0.25">
      <c r="A1967" s="3">
        <v>32</v>
      </c>
    </row>
    <row r="1968" spans="1:1" x14ac:dyDescent="0.25">
      <c r="A1968" s="3">
        <v>31</v>
      </c>
    </row>
    <row r="1969" spans="1:1" x14ac:dyDescent="0.25">
      <c r="A1969" s="3">
        <v>31</v>
      </c>
    </row>
    <row r="1970" spans="1:1" x14ac:dyDescent="0.25">
      <c r="A1970" s="3">
        <v>31</v>
      </c>
    </row>
    <row r="1971" spans="1:1" x14ac:dyDescent="0.25">
      <c r="A1971" s="3">
        <v>31</v>
      </c>
    </row>
    <row r="1972" spans="1:1" x14ac:dyDescent="0.25">
      <c r="A1972" s="3">
        <v>31</v>
      </c>
    </row>
    <row r="1973" spans="1:1" x14ac:dyDescent="0.25">
      <c r="A1973" s="3">
        <v>31</v>
      </c>
    </row>
    <row r="1974" spans="1:1" x14ac:dyDescent="0.25">
      <c r="A1974" s="3">
        <v>31</v>
      </c>
    </row>
    <row r="1975" spans="1:1" x14ac:dyDescent="0.25">
      <c r="A1975" s="3">
        <v>31</v>
      </c>
    </row>
    <row r="1976" spans="1:1" x14ac:dyDescent="0.25">
      <c r="A1976" s="3">
        <v>31</v>
      </c>
    </row>
    <row r="1977" spans="1:1" x14ac:dyDescent="0.25">
      <c r="A1977" s="3">
        <v>31</v>
      </c>
    </row>
    <row r="1978" spans="1:1" x14ac:dyDescent="0.25">
      <c r="A1978" s="3">
        <v>31</v>
      </c>
    </row>
    <row r="1979" spans="1:1" x14ac:dyDescent="0.25">
      <c r="A1979" s="3">
        <v>31</v>
      </c>
    </row>
    <row r="1980" spans="1:1" x14ac:dyDescent="0.25">
      <c r="A1980" s="3">
        <v>31</v>
      </c>
    </row>
    <row r="1981" spans="1:1" x14ac:dyDescent="0.25">
      <c r="A1981" s="3">
        <v>31</v>
      </c>
    </row>
    <row r="1982" spans="1:1" x14ac:dyDescent="0.25">
      <c r="A1982" s="3">
        <v>31</v>
      </c>
    </row>
    <row r="1983" spans="1:1" x14ac:dyDescent="0.25">
      <c r="A1983" s="3">
        <v>31</v>
      </c>
    </row>
    <row r="1984" spans="1:1" x14ac:dyDescent="0.25">
      <c r="A1984" s="3">
        <v>31</v>
      </c>
    </row>
    <row r="1985" spans="1:1" x14ac:dyDescent="0.25">
      <c r="A1985" s="3">
        <v>30</v>
      </c>
    </row>
    <row r="1986" spans="1:1" x14ac:dyDescent="0.25">
      <c r="A1986" s="3">
        <v>30</v>
      </c>
    </row>
    <row r="1987" spans="1:1" x14ac:dyDescent="0.25">
      <c r="A1987" s="3">
        <v>30</v>
      </c>
    </row>
    <row r="1988" spans="1:1" x14ac:dyDescent="0.25">
      <c r="A1988" s="3">
        <v>30</v>
      </c>
    </row>
    <row r="1989" spans="1:1" x14ac:dyDescent="0.25">
      <c r="A1989" s="3">
        <v>30</v>
      </c>
    </row>
    <row r="1990" spans="1:1" x14ac:dyDescent="0.25">
      <c r="A1990" s="3">
        <v>30</v>
      </c>
    </row>
    <row r="1991" spans="1:1" x14ac:dyDescent="0.25">
      <c r="A1991" s="3">
        <v>30</v>
      </c>
    </row>
    <row r="1992" spans="1:1" x14ac:dyDescent="0.25">
      <c r="A1992" s="3">
        <v>30</v>
      </c>
    </row>
    <row r="1993" spans="1:1" x14ac:dyDescent="0.25">
      <c r="A1993" s="3">
        <v>30</v>
      </c>
    </row>
    <row r="1994" spans="1:1" x14ac:dyDescent="0.25">
      <c r="A1994" s="3">
        <v>30</v>
      </c>
    </row>
    <row r="1995" spans="1:1" x14ac:dyDescent="0.25">
      <c r="A1995" s="3">
        <v>30</v>
      </c>
    </row>
    <row r="1996" spans="1:1" x14ac:dyDescent="0.25">
      <c r="A1996" s="3">
        <v>30</v>
      </c>
    </row>
    <row r="1997" spans="1:1" x14ac:dyDescent="0.25">
      <c r="A1997" s="3">
        <v>30</v>
      </c>
    </row>
    <row r="1998" spans="1:1" x14ac:dyDescent="0.25">
      <c r="A1998" s="3">
        <v>30</v>
      </c>
    </row>
    <row r="1999" spans="1:1" x14ac:dyDescent="0.25">
      <c r="A1999" s="3">
        <v>30</v>
      </c>
    </row>
    <row r="2000" spans="1:1" x14ac:dyDescent="0.25">
      <c r="A2000" s="3">
        <v>30</v>
      </c>
    </row>
    <row r="2001" spans="1:1" x14ac:dyDescent="0.25">
      <c r="A2001" s="3">
        <v>30</v>
      </c>
    </row>
    <row r="2002" spans="1:1" x14ac:dyDescent="0.25">
      <c r="A2002" s="3">
        <v>30</v>
      </c>
    </row>
    <row r="2003" spans="1:1" x14ac:dyDescent="0.25">
      <c r="A2003" s="3">
        <v>29</v>
      </c>
    </row>
    <row r="2004" spans="1:1" x14ac:dyDescent="0.25">
      <c r="A2004" s="3">
        <v>29</v>
      </c>
    </row>
    <row r="2005" spans="1:1" x14ac:dyDescent="0.25">
      <c r="A2005" s="3">
        <v>29</v>
      </c>
    </row>
    <row r="2006" spans="1:1" x14ac:dyDescent="0.25">
      <c r="A2006" s="3">
        <v>29</v>
      </c>
    </row>
    <row r="2007" spans="1:1" x14ac:dyDescent="0.25">
      <c r="A2007" s="3">
        <v>29</v>
      </c>
    </row>
    <row r="2008" spans="1:1" x14ac:dyDescent="0.25">
      <c r="A2008" s="3">
        <v>29</v>
      </c>
    </row>
    <row r="2009" spans="1:1" x14ac:dyDescent="0.25">
      <c r="A2009" s="3">
        <v>29</v>
      </c>
    </row>
    <row r="2010" spans="1:1" x14ac:dyDescent="0.25">
      <c r="A2010" s="3">
        <v>29</v>
      </c>
    </row>
    <row r="2011" spans="1:1" x14ac:dyDescent="0.25">
      <c r="A2011" s="3">
        <v>28</v>
      </c>
    </row>
    <row r="2012" spans="1:1" x14ac:dyDescent="0.25">
      <c r="A2012" s="3">
        <v>28</v>
      </c>
    </row>
    <row r="2013" spans="1:1" x14ac:dyDescent="0.25">
      <c r="A2013" s="3">
        <v>28</v>
      </c>
    </row>
    <row r="2014" spans="1:1" x14ac:dyDescent="0.25">
      <c r="A2014" s="3">
        <v>28</v>
      </c>
    </row>
    <row r="2015" spans="1:1" x14ac:dyDescent="0.25">
      <c r="A2015" s="3">
        <v>28</v>
      </c>
    </row>
    <row r="2016" spans="1:1" x14ac:dyDescent="0.25">
      <c r="A2016" s="3">
        <v>28</v>
      </c>
    </row>
    <row r="2017" spans="1:1" x14ac:dyDescent="0.25">
      <c r="A2017" s="3">
        <v>28</v>
      </c>
    </row>
    <row r="2018" spans="1:1" x14ac:dyDescent="0.25">
      <c r="A2018" s="3">
        <v>28</v>
      </c>
    </row>
    <row r="2019" spans="1:1" x14ac:dyDescent="0.25">
      <c r="A2019" s="3">
        <v>28</v>
      </c>
    </row>
    <row r="2020" spans="1:1" x14ac:dyDescent="0.25">
      <c r="A2020" s="3">
        <v>28</v>
      </c>
    </row>
    <row r="2021" spans="1:1" x14ac:dyDescent="0.25">
      <c r="A2021" s="3">
        <v>28</v>
      </c>
    </row>
    <row r="2022" spans="1:1" x14ac:dyDescent="0.25">
      <c r="A2022" s="3">
        <v>27</v>
      </c>
    </row>
    <row r="2023" spans="1:1" x14ac:dyDescent="0.25">
      <c r="A2023" s="3">
        <v>27</v>
      </c>
    </row>
    <row r="2024" spans="1:1" x14ac:dyDescent="0.25">
      <c r="A2024" s="3">
        <v>27</v>
      </c>
    </row>
    <row r="2025" spans="1:1" x14ac:dyDescent="0.25">
      <c r="A2025" s="3">
        <v>27</v>
      </c>
    </row>
    <row r="2026" spans="1:1" x14ac:dyDescent="0.25">
      <c r="A2026" s="3">
        <v>26</v>
      </c>
    </row>
    <row r="2027" spans="1:1" x14ac:dyDescent="0.25">
      <c r="A2027" s="3">
        <v>26</v>
      </c>
    </row>
    <row r="2028" spans="1:1" x14ac:dyDescent="0.25">
      <c r="A2028" s="3">
        <v>26</v>
      </c>
    </row>
    <row r="2029" spans="1:1" x14ac:dyDescent="0.25">
      <c r="A2029" s="3">
        <v>26</v>
      </c>
    </row>
    <row r="2030" spans="1:1" x14ac:dyDescent="0.25">
      <c r="A2030" s="3">
        <v>25</v>
      </c>
    </row>
    <row r="2031" spans="1:1" x14ac:dyDescent="0.25">
      <c r="A2031" s="3">
        <v>25</v>
      </c>
    </row>
    <row r="2032" spans="1:1" x14ac:dyDescent="0.25">
      <c r="A2032" s="3">
        <v>25</v>
      </c>
    </row>
    <row r="2033" spans="1:1" x14ac:dyDescent="0.25">
      <c r="A2033" s="3">
        <v>25</v>
      </c>
    </row>
    <row r="2034" spans="1:1" x14ac:dyDescent="0.25">
      <c r="A2034" s="3">
        <v>25</v>
      </c>
    </row>
    <row r="2035" spans="1:1" x14ac:dyDescent="0.25">
      <c r="A2035" s="3">
        <v>25</v>
      </c>
    </row>
    <row r="2036" spans="1:1" x14ac:dyDescent="0.25">
      <c r="A2036" s="3">
        <v>25</v>
      </c>
    </row>
    <row r="2037" spans="1:1" x14ac:dyDescent="0.25">
      <c r="A2037" s="3">
        <v>25</v>
      </c>
    </row>
    <row r="2038" spans="1:1" x14ac:dyDescent="0.25">
      <c r="A2038" s="3">
        <v>25</v>
      </c>
    </row>
    <row r="2039" spans="1:1" x14ac:dyDescent="0.25">
      <c r="A2039" s="3">
        <v>25</v>
      </c>
    </row>
    <row r="2040" spans="1:1" x14ac:dyDescent="0.25">
      <c r="A2040" s="3">
        <v>25</v>
      </c>
    </row>
    <row r="2041" spans="1:1" x14ac:dyDescent="0.25">
      <c r="A2041" s="3">
        <v>25</v>
      </c>
    </row>
    <row r="2042" spans="1:1" x14ac:dyDescent="0.25">
      <c r="A2042" s="3">
        <v>25</v>
      </c>
    </row>
    <row r="2043" spans="1:1" x14ac:dyDescent="0.25">
      <c r="A2043" s="3">
        <v>25</v>
      </c>
    </row>
    <row r="2044" spans="1:1" x14ac:dyDescent="0.25">
      <c r="A2044" s="3">
        <v>25</v>
      </c>
    </row>
    <row r="2045" spans="1:1" x14ac:dyDescent="0.25">
      <c r="A2045" s="3">
        <v>25</v>
      </c>
    </row>
    <row r="2046" spans="1:1" x14ac:dyDescent="0.25">
      <c r="A2046" s="3">
        <v>25</v>
      </c>
    </row>
    <row r="2047" spans="1:1" x14ac:dyDescent="0.25">
      <c r="A2047" s="3">
        <v>24</v>
      </c>
    </row>
    <row r="2048" spans="1:1" x14ac:dyDescent="0.25">
      <c r="A2048" s="3">
        <v>24</v>
      </c>
    </row>
    <row r="2049" spans="1:1" x14ac:dyDescent="0.25">
      <c r="A2049" s="3">
        <v>24</v>
      </c>
    </row>
    <row r="2050" spans="1:1" x14ac:dyDescent="0.25">
      <c r="A2050" s="3">
        <v>24</v>
      </c>
    </row>
    <row r="2051" spans="1:1" x14ac:dyDescent="0.25">
      <c r="A2051" s="3">
        <v>24</v>
      </c>
    </row>
    <row r="2052" spans="1:1" x14ac:dyDescent="0.25">
      <c r="A2052" s="3">
        <v>24</v>
      </c>
    </row>
    <row r="2053" spans="1:1" x14ac:dyDescent="0.25">
      <c r="A2053" s="3">
        <v>23</v>
      </c>
    </row>
    <row r="2054" spans="1:1" x14ac:dyDescent="0.25">
      <c r="A2054" s="3">
        <v>23</v>
      </c>
    </row>
    <row r="2055" spans="1:1" x14ac:dyDescent="0.25">
      <c r="A2055" s="3">
        <v>23</v>
      </c>
    </row>
    <row r="2056" spans="1:1" x14ac:dyDescent="0.25">
      <c r="A2056" s="3">
        <v>23</v>
      </c>
    </row>
    <row r="2057" spans="1:1" x14ac:dyDescent="0.25">
      <c r="A2057" s="3">
        <v>23</v>
      </c>
    </row>
    <row r="2058" spans="1:1" x14ac:dyDescent="0.25">
      <c r="A2058" s="3">
        <v>23</v>
      </c>
    </row>
    <row r="2059" spans="1:1" x14ac:dyDescent="0.25">
      <c r="A2059" s="3">
        <v>22</v>
      </c>
    </row>
    <row r="2060" spans="1:1" x14ac:dyDescent="0.25">
      <c r="A2060" s="3">
        <v>22</v>
      </c>
    </row>
    <row r="2061" spans="1:1" x14ac:dyDescent="0.25">
      <c r="A2061" s="3">
        <v>22</v>
      </c>
    </row>
    <row r="2062" spans="1:1" x14ac:dyDescent="0.25">
      <c r="A2062" s="3">
        <v>22</v>
      </c>
    </row>
    <row r="2063" spans="1:1" x14ac:dyDescent="0.25">
      <c r="A2063" s="3">
        <v>21</v>
      </c>
    </row>
    <row r="2064" spans="1:1" x14ac:dyDescent="0.25">
      <c r="A2064" s="3">
        <v>21</v>
      </c>
    </row>
    <row r="2065" spans="1:1" x14ac:dyDescent="0.25">
      <c r="A2065" s="3">
        <v>21</v>
      </c>
    </row>
    <row r="2066" spans="1:1" x14ac:dyDescent="0.25">
      <c r="A2066" s="3">
        <v>21</v>
      </c>
    </row>
    <row r="2067" spans="1:1" x14ac:dyDescent="0.25">
      <c r="A2067" s="3">
        <v>21</v>
      </c>
    </row>
    <row r="2068" spans="1:1" x14ac:dyDescent="0.25">
      <c r="A2068" s="3">
        <v>21</v>
      </c>
    </row>
    <row r="2069" spans="1:1" x14ac:dyDescent="0.25">
      <c r="A2069" s="3">
        <v>21</v>
      </c>
    </row>
    <row r="2070" spans="1:1" x14ac:dyDescent="0.25">
      <c r="A2070" s="3">
        <v>20</v>
      </c>
    </row>
    <row r="2071" spans="1:1" x14ac:dyDescent="0.25">
      <c r="A2071" s="3">
        <v>20</v>
      </c>
    </row>
    <row r="2072" spans="1:1" x14ac:dyDescent="0.25">
      <c r="A2072" s="3">
        <v>20</v>
      </c>
    </row>
    <row r="2073" spans="1:1" x14ac:dyDescent="0.25">
      <c r="A2073" s="3">
        <v>20</v>
      </c>
    </row>
    <row r="2074" spans="1:1" x14ac:dyDescent="0.25">
      <c r="A2074" s="3">
        <v>20</v>
      </c>
    </row>
    <row r="2075" spans="1:1" x14ac:dyDescent="0.25">
      <c r="A2075" s="3">
        <v>19</v>
      </c>
    </row>
    <row r="2076" spans="1:1" x14ac:dyDescent="0.25">
      <c r="A2076" s="3">
        <v>19</v>
      </c>
    </row>
    <row r="2077" spans="1:1" x14ac:dyDescent="0.25">
      <c r="A2077" s="3">
        <v>19</v>
      </c>
    </row>
    <row r="2078" spans="1:1" x14ac:dyDescent="0.25">
      <c r="A2078" s="3">
        <v>19</v>
      </c>
    </row>
    <row r="2079" spans="1:1" x14ac:dyDescent="0.25">
      <c r="A2079" s="3">
        <v>19</v>
      </c>
    </row>
    <row r="2080" spans="1:1" x14ac:dyDescent="0.25">
      <c r="A2080" s="3">
        <v>18</v>
      </c>
    </row>
    <row r="2081" spans="1:1" x14ac:dyDescent="0.25">
      <c r="A2081" s="3">
        <v>18</v>
      </c>
    </row>
    <row r="2082" spans="1:1" x14ac:dyDescent="0.25">
      <c r="A2082" s="3">
        <v>17</v>
      </c>
    </row>
    <row r="2083" spans="1:1" x14ac:dyDescent="0.25">
      <c r="A2083" s="3">
        <v>17</v>
      </c>
    </row>
    <row r="2084" spans="1:1" x14ac:dyDescent="0.25">
      <c r="A2084" s="3">
        <v>17</v>
      </c>
    </row>
    <row r="2085" spans="1:1" x14ac:dyDescent="0.25">
      <c r="A2085" s="3">
        <v>17</v>
      </c>
    </row>
    <row r="2086" spans="1:1" x14ac:dyDescent="0.25">
      <c r="A2086" s="3">
        <v>17</v>
      </c>
    </row>
    <row r="2087" spans="1:1" x14ac:dyDescent="0.25">
      <c r="A2087" s="3">
        <v>17</v>
      </c>
    </row>
    <row r="2088" spans="1:1" x14ac:dyDescent="0.25">
      <c r="A2088" s="3">
        <v>17</v>
      </c>
    </row>
    <row r="2089" spans="1:1" x14ac:dyDescent="0.25">
      <c r="A2089" s="3">
        <v>17</v>
      </c>
    </row>
    <row r="2090" spans="1:1" x14ac:dyDescent="0.25">
      <c r="A2090" s="3">
        <v>17</v>
      </c>
    </row>
    <row r="2091" spans="1:1" x14ac:dyDescent="0.25">
      <c r="A2091" s="3">
        <v>16</v>
      </c>
    </row>
    <row r="2092" spans="1:1" x14ac:dyDescent="0.25">
      <c r="A2092" s="3">
        <v>16</v>
      </c>
    </row>
    <row r="2093" spans="1:1" x14ac:dyDescent="0.25">
      <c r="A2093" s="3">
        <v>16</v>
      </c>
    </row>
    <row r="2094" spans="1:1" x14ac:dyDescent="0.25">
      <c r="A2094" s="3">
        <v>15</v>
      </c>
    </row>
    <row r="2095" spans="1:1" x14ac:dyDescent="0.25">
      <c r="A2095" s="3">
        <v>15</v>
      </c>
    </row>
    <row r="2096" spans="1:1" x14ac:dyDescent="0.25">
      <c r="A2096" s="3">
        <v>15</v>
      </c>
    </row>
    <row r="2097" spans="1:1" x14ac:dyDescent="0.25">
      <c r="A2097" s="3">
        <v>15</v>
      </c>
    </row>
    <row r="2098" spans="1:1" x14ac:dyDescent="0.25">
      <c r="A2098" s="3">
        <v>15</v>
      </c>
    </row>
    <row r="2099" spans="1:1" x14ac:dyDescent="0.25">
      <c r="A2099" s="3">
        <v>15</v>
      </c>
    </row>
    <row r="2100" spans="1:1" x14ac:dyDescent="0.25">
      <c r="A2100" s="3">
        <v>15</v>
      </c>
    </row>
    <row r="2101" spans="1:1" x14ac:dyDescent="0.25">
      <c r="A2101" s="3">
        <v>15</v>
      </c>
    </row>
    <row r="2102" spans="1:1" x14ac:dyDescent="0.25">
      <c r="A2102" s="3">
        <v>15</v>
      </c>
    </row>
    <row r="2103" spans="1:1" x14ac:dyDescent="0.25">
      <c r="A2103" s="3">
        <v>14</v>
      </c>
    </row>
    <row r="2104" spans="1:1" x14ac:dyDescent="0.25">
      <c r="A2104" s="3">
        <v>14</v>
      </c>
    </row>
    <row r="2105" spans="1:1" x14ac:dyDescent="0.25">
      <c r="A2105" s="3">
        <v>14</v>
      </c>
    </row>
    <row r="2106" spans="1:1" x14ac:dyDescent="0.25">
      <c r="A2106" s="3">
        <v>14</v>
      </c>
    </row>
    <row r="2107" spans="1:1" x14ac:dyDescent="0.25">
      <c r="A2107" s="3">
        <v>14</v>
      </c>
    </row>
    <row r="2108" spans="1:1" x14ac:dyDescent="0.25">
      <c r="A2108" s="3">
        <v>14</v>
      </c>
    </row>
    <row r="2109" spans="1:1" x14ac:dyDescent="0.25">
      <c r="A2109" s="3">
        <v>14</v>
      </c>
    </row>
    <row r="2110" spans="1:1" x14ac:dyDescent="0.25">
      <c r="A2110" s="3">
        <v>13</v>
      </c>
    </row>
    <row r="2111" spans="1:1" x14ac:dyDescent="0.25">
      <c r="A2111" s="3">
        <v>13</v>
      </c>
    </row>
    <row r="2112" spans="1:1" x14ac:dyDescent="0.25">
      <c r="A2112" s="3">
        <v>13</v>
      </c>
    </row>
    <row r="2113" spans="1:1" x14ac:dyDescent="0.25">
      <c r="A2113" s="3">
        <v>13</v>
      </c>
    </row>
    <row r="2114" spans="1:1" x14ac:dyDescent="0.25">
      <c r="A2114" s="3">
        <v>13</v>
      </c>
    </row>
    <row r="2115" spans="1:1" x14ac:dyDescent="0.25">
      <c r="A2115" s="3">
        <v>13</v>
      </c>
    </row>
    <row r="2116" spans="1:1" x14ac:dyDescent="0.25">
      <c r="A2116" s="3">
        <v>13</v>
      </c>
    </row>
    <row r="2117" spans="1:1" x14ac:dyDescent="0.25">
      <c r="A2117" s="3">
        <v>13</v>
      </c>
    </row>
    <row r="2118" spans="1:1" x14ac:dyDescent="0.25">
      <c r="A2118" s="3">
        <v>13</v>
      </c>
    </row>
    <row r="2119" spans="1:1" x14ac:dyDescent="0.25">
      <c r="A2119" s="3">
        <v>13</v>
      </c>
    </row>
    <row r="2120" spans="1:1" x14ac:dyDescent="0.25">
      <c r="A2120" s="3">
        <v>13</v>
      </c>
    </row>
    <row r="2121" spans="1:1" x14ac:dyDescent="0.25">
      <c r="A2121" s="3">
        <v>13</v>
      </c>
    </row>
    <row r="2122" spans="1:1" x14ac:dyDescent="0.25">
      <c r="A2122" s="3">
        <v>12</v>
      </c>
    </row>
    <row r="2123" spans="1:1" x14ac:dyDescent="0.25">
      <c r="A2123" s="3">
        <v>12</v>
      </c>
    </row>
    <row r="2124" spans="1:1" x14ac:dyDescent="0.25">
      <c r="A2124" s="3">
        <v>12</v>
      </c>
    </row>
    <row r="2125" spans="1:1" x14ac:dyDescent="0.25">
      <c r="A2125" s="3">
        <v>12</v>
      </c>
    </row>
    <row r="2126" spans="1:1" x14ac:dyDescent="0.25">
      <c r="A2126" s="3">
        <v>11</v>
      </c>
    </row>
    <row r="2127" spans="1:1" x14ac:dyDescent="0.25">
      <c r="A2127" s="3">
        <v>11</v>
      </c>
    </row>
    <row r="2128" spans="1:1" x14ac:dyDescent="0.25">
      <c r="A2128" s="3">
        <v>11</v>
      </c>
    </row>
    <row r="2129" spans="1:1" x14ac:dyDescent="0.25">
      <c r="A2129" s="3">
        <v>11</v>
      </c>
    </row>
    <row r="2130" spans="1:1" x14ac:dyDescent="0.25">
      <c r="A2130" s="3">
        <v>11</v>
      </c>
    </row>
    <row r="2131" spans="1:1" x14ac:dyDescent="0.25">
      <c r="A2131" s="3">
        <v>10</v>
      </c>
    </row>
    <row r="2132" spans="1:1" x14ac:dyDescent="0.25">
      <c r="A2132" s="3">
        <v>10</v>
      </c>
    </row>
    <row r="2133" spans="1:1" x14ac:dyDescent="0.25">
      <c r="A2133" s="3">
        <v>10</v>
      </c>
    </row>
    <row r="2134" spans="1:1" x14ac:dyDescent="0.25">
      <c r="A2134" s="3">
        <v>10</v>
      </c>
    </row>
    <row r="2135" spans="1:1" x14ac:dyDescent="0.25">
      <c r="A2135" s="3">
        <v>10</v>
      </c>
    </row>
    <row r="2136" spans="1:1" x14ac:dyDescent="0.25">
      <c r="A2136" s="3">
        <v>9</v>
      </c>
    </row>
    <row r="2137" spans="1:1" x14ac:dyDescent="0.25">
      <c r="A2137" s="3">
        <v>9</v>
      </c>
    </row>
    <row r="2138" spans="1:1" x14ac:dyDescent="0.25">
      <c r="A2138" s="3">
        <v>9</v>
      </c>
    </row>
    <row r="2139" spans="1:1" x14ac:dyDescent="0.25">
      <c r="A2139" s="3">
        <v>9</v>
      </c>
    </row>
    <row r="2140" spans="1:1" x14ac:dyDescent="0.25">
      <c r="A2140" s="3">
        <v>8</v>
      </c>
    </row>
    <row r="2141" spans="1:1" x14ac:dyDescent="0.25">
      <c r="A2141" s="3">
        <v>8</v>
      </c>
    </row>
    <row r="2142" spans="1:1" x14ac:dyDescent="0.25">
      <c r="A2142" s="3">
        <v>8</v>
      </c>
    </row>
    <row r="2143" spans="1:1" x14ac:dyDescent="0.25">
      <c r="A2143" s="3">
        <v>8</v>
      </c>
    </row>
    <row r="2144" spans="1:1" x14ac:dyDescent="0.25">
      <c r="A2144" s="3">
        <v>8</v>
      </c>
    </row>
    <row r="2145" spans="1:1" x14ac:dyDescent="0.25">
      <c r="A2145" s="3">
        <v>8</v>
      </c>
    </row>
    <row r="2146" spans="1:1" x14ac:dyDescent="0.25">
      <c r="A2146" s="3">
        <v>7</v>
      </c>
    </row>
    <row r="2147" spans="1:1" x14ac:dyDescent="0.25">
      <c r="A2147" s="3">
        <v>7</v>
      </c>
    </row>
    <row r="2148" spans="1:1" x14ac:dyDescent="0.25">
      <c r="A2148" s="3">
        <v>7</v>
      </c>
    </row>
    <row r="2149" spans="1:1" x14ac:dyDescent="0.25">
      <c r="A2149" s="3">
        <v>7</v>
      </c>
    </row>
    <row r="2150" spans="1:1" x14ac:dyDescent="0.25">
      <c r="A2150" s="3">
        <v>7</v>
      </c>
    </row>
    <row r="2151" spans="1:1" x14ac:dyDescent="0.25">
      <c r="A2151" s="3">
        <v>7</v>
      </c>
    </row>
    <row r="2152" spans="1:1" x14ac:dyDescent="0.25">
      <c r="A2152" s="3">
        <v>7</v>
      </c>
    </row>
    <row r="2153" spans="1:1" x14ac:dyDescent="0.25">
      <c r="A2153" s="3">
        <v>7</v>
      </c>
    </row>
    <row r="2154" spans="1:1" x14ac:dyDescent="0.25">
      <c r="A2154" s="3">
        <v>6</v>
      </c>
    </row>
    <row r="2155" spans="1:1" x14ac:dyDescent="0.25">
      <c r="A2155" s="3">
        <v>6</v>
      </c>
    </row>
    <row r="2156" spans="1:1" x14ac:dyDescent="0.25">
      <c r="A2156" s="3">
        <v>6</v>
      </c>
    </row>
    <row r="2157" spans="1:1" x14ac:dyDescent="0.25">
      <c r="A2157" s="3">
        <v>6</v>
      </c>
    </row>
    <row r="2158" spans="1:1" x14ac:dyDescent="0.25">
      <c r="A2158" s="3">
        <v>6</v>
      </c>
    </row>
    <row r="2159" spans="1:1" x14ac:dyDescent="0.25">
      <c r="A2159" s="3">
        <v>6</v>
      </c>
    </row>
    <row r="2160" spans="1:1" x14ac:dyDescent="0.25">
      <c r="A2160" s="3">
        <v>6</v>
      </c>
    </row>
    <row r="2161" spans="1:1" x14ac:dyDescent="0.25">
      <c r="A2161" s="3">
        <v>6</v>
      </c>
    </row>
    <row r="2162" spans="1:1" x14ac:dyDescent="0.25">
      <c r="A2162" s="3">
        <v>6</v>
      </c>
    </row>
    <row r="2163" spans="1:1" x14ac:dyDescent="0.25">
      <c r="A2163" s="3">
        <v>6</v>
      </c>
    </row>
    <row r="2164" spans="1:1" x14ac:dyDescent="0.25">
      <c r="A2164" s="3">
        <v>6</v>
      </c>
    </row>
    <row r="2165" spans="1:1" x14ac:dyDescent="0.25">
      <c r="A2165" s="3">
        <v>5</v>
      </c>
    </row>
    <row r="2166" spans="1:1" x14ac:dyDescent="0.25">
      <c r="A2166" s="3">
        <v>5</v>
      </c>
    </row>
    <row r="2167" spans="1:1" x14ac:dyDescent="0.25">
      <c r="A2167" s="3">
        <v>5</v>
      </c>
    </row>
    <row r="2168" spans="1:1" x14ac:dyDescent="0.25">
      <c r="A2168" s="3">
        <v>5</v>
      </c>
    </row>
    <row r="2169" spans="1:1" x14ac:dyDescent="0.25">
      <c r="A2169" s="3">
        <v>5</v>
      </c>
    </row>
    <row r="2170" spans="1:1" x14ac:dyDescent="0.25">
      <c r="A2170" s="3">
        <v>5</v>
      </c>
    </row>
    <row r="2171" spans="1:1" x14ac:dyDescent="0.25">
      <c r="A2171" s="3">
        <v>4</v>
      </c>
    </row>
    <row r="2172" spans="1:1" x14ac:dyDescent="0.25">
      <c r="A2172" s="3">
        <v>4</v>
      </c>
    </row>
    <row r="2173" spans="1:1" x14ac:dyDescent="0.25">
      <c r="A2173" s="3">
        <v>4</v>
      </c>
    </row>
    <row r="2174" spans="1:1" x14ac:dyDescent="0.25">
      <c r="A2174" s="3">
        <v>4</v>
      </c>
    </row>
    <row r="2175" spans="1:1" x14ac:dyDescent="0.25">
      <c r="A2175" s="3">
        <v>4</v>
      </c>
    </row>
    <row r="2176" spans="1:1" x14ac:dyDescent="0.25">
      <c r="A2176" s="3">
        <v>4</v>
      </c>
    </row>
    <row r="2177" spans="1:1" x14ac:dyDescent="0.25">
      <c r="A2177" s="3">
        <v>4</v>
      </c>
    </row>
    <row r="2178" spans="1:1" x14ac:dyDescent="0.25">
      <c r="A2178" s="3">
        <v>4</v>
      </c>
    </row>
    <row r="2179" spans="1:1" x14ac:dyDescent="0.25">
      <c r="A2179" s="3">
        <v>4</v>
      </c>
    </row>
    <row r="2180" spans="1:1" x14ac:dyDescent="0.25">
      <c r="A2180" s="3">
        <v>4</v>
      </c>
    </row>
    <row r="2181" spans="1:1" x14ac:dyDescent="0.25">
      <c r="A2181" s="3">
        <v>4</v>
      </c>
    </row>
    <row r="2182" spans="1:1" x14ac:dyDescent="0.25">
      <c r="A2182" s="3">
        <v>4</v>
      </c>
    </row>
    <row r="2183" spans="1:1" x14ac:dyDescent="0.25">
      <c r="A2183" s="3">
        <v>3</v>
      </c>
    </row>
    <row r="2184" spans="1:1" x14ac:dyDescent="0.25">
      <c r="A2184" s="3">
        <v>3</v>
      </c>
    </row>
    <row r="2185" spans="1:1" x14ac:dyDescent="0.25">
      <c r="A2185" s="3">
        <v>3</v>
      </c>
    </row>
    <row r="2186" spans="1:1" x14ac:dyDescent="0.25">
      <c r="A2186" s="3">
        <v>3</v>
      </c>
    </row>
    <row r="2187" spans="1:1" x14ac:dyDescent="0.25">
      <c r="A2187" s="3">
        <v>3</v>
      </c>
    </row>
    <row r="2188" spans="1:1" x14ac:dyDescent="0.25">
      <c r="A2188" s="3">
        <v>3</v>
      </c>
    </row>
    <row r="2189" spans="1:1" x14ac:dyDescent="0.25">
      <c r="A2189" s="3">
        <v>3</v>
      </c>
    </row>
    <row r="2190" spans="1:1" x14ac:dyDescent="0.25">
      <c r="A2190" s="3">
        <v>3</v>
      </c>
    </row>
    <row r="2191" spans="1:1" x14ac:dyDescent="0.25">
      <c r="A2191" s="3">
        <v>3</v>
      </c>
    </row>
    <row r="2192" spans="1:1" x14ac:dyDescent="0.25">
      <c r="A2192" s="3">
        <v>3</v>
      </c>
    </row>
    <row r="2193" spans="1:1" x14ac:dyDescent="0.25">
      <c r="A2193" s="3">
        <v>3</v>
      </c>
    </row>
    <row r="2194" spans="1:1" x14ac:dyDescent="0.25">
      <c r="A2194" s="3">
        <v>2</v>
      </c>
    </row>
    <row r="2195" spans="1:1" x14ac:dyDescent="0.25">
      <c r="A2195" s="3">
        <v>2</v>
      </c>
    </row>
    <row r="2196" spans="1:1" x14ac:dyDescent="0.25">
      <c r="A2196" s="3">
        <v>2</v>
      </c>
    </row>
    <row r="2197" spans="1:1" x14ac:dyDescent="0.25">
      <c r="A2197" s="3">
        <v>1</v>
      </c>
    </row>
    <row r="2198" spans="1:1" x14ac:dyDescent="0.25">
      <c r="A2198" s="3">
        <v>1</v>
      </c>
    </row>
    <row r="2199" spans="1:1" x14ac:dyDescent="0.25">
      <c r="A2199" s="3">
        <v>0</v>
      </c>
    </row>
    <row r="2200" spans="1:1" x14ac:dyDescent="0.25">
      <c r="A2200" s="3">
        <v>0</v>
      </c>
    </row>
    <row r="2201" spans="1:1" x14ac:dyDescent="0.25">
      <c r="A2201" s="3">
        <v>0</v>
      </c>
    </row>
    <row r="2202" spans="1:1" x14ac:dyDescent="0.25">
      <c r="A2202" s="3">
        <v>0</v>
      </c>
    </row>
    <row r="2203" spans="1:1" x14ac:dyDescent="0.25">
      <c r="A2203" s="3">
        <v>0</v>
      </c>
    </row>
    <row r="2204" spans="1:1" x14ac:dyDescent="0.25">
      <c r="A2204" s="3">
        <v>0</v>
      </c>
    </row>
    <row r="2205" spans="1:1" x14ac:dyDescent="0.25">
      <c r="A2205" s="3">
        <v>0</v>
      </c>
    </row>
    <row r="2206" spans="1:1" x14ac:dyDescent="0.25">
      <c r="A2206" s="3">
        <v>0</v>
      </c>
    </row>
  </sheetData>
  <sortState xmlns:xlrd2="http://schemas.microsoft.com/office/spreadsheetml/2017/richdata2" ref="E14:F90">
    <sortCondition ref="E14"/>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9:D7911"/>
  <sheetViews>
    <sheetView topLeftCell="A12" workbookViewId="0">
      <selection activeCell="B13" sqref="B13"/>
    </sheetView>
  </sheetViews>
  <sheetFormatPr defaultRowHeight="15" x14ac:dyDescent="0.25"/>
  <cols>
    <col min="1" max="1" width="11.28515625" customWidth="1"/>
    <col min="2" max="2" width="15.42578125" customWidth="1"/>
    <col min="3" max="3" width="9.85546875" customWidth="1"/>
    <col min="4" max="4" width="15.42578125" customWidth="1"/>
  </cols>
  <sheetData>
    <row r="9" spans="1:4" x14ac:dyDescent="0.25">
      <c r="A9" s="1" t="s">
        <v>547</v>
      </c>
    </row>
    <row r="10" spans="1:4" x14ac:dyDescent="0.25">
      <c r="A10" t="s">
        <v>546</v>
      </c>
    </row>
    <row r="12" spans="1:4" x14ac:dyDescent="0.25">
      <c r="A12" s="151" t="s">
        <v>26</v>
      </c>
      <c r="B12" s="151" t="s">
        <v>241</v>
      </c>
      <c r="C12" s="151" t="s">
        <v>25</v>
      </c>
      <c r="D12" s="151" t="s">
        <v>473</v>
      </c>
    </row>
    <row r="13" spans="1:4" x14ac:dyDescent="0.25">
      <c r="A13" s="11">
        <v>41329</v>
      </c>
      <c r="B13" s="3" t="s">
        <v>507</v>
      </c>
      <c r="C13" s="18">
        <v>135.18</v>
      </c>
      <c r="D13" s="3" t="s">
        <v>477</v>
      </c>
    </row>
    <row r="14" spans="1:4" x14ac:dyDescent="0.25">
      <c r="A14" s="11">
        <v>41474</v>
      </c>
      <c r="B14" s="3" t="s">
        <v>508</v>
      </c>
      <c r="C14" s="18">
        <v>366.07</v>
      </c>
      <c r="D14" s="3" t="s">
        <v>509</v>
      </c>
    </row>
    <row r="15" spans="1:4" x14ac:dyDescent="0.25">
      <c r="A15" s="11">
        <v>41282</v>
      </c>
      <c r="B15" s="3" t="s">
        <v>510</v>
      </c>
      <c r="C15" s="18">
        <v>462.67</v>
      </c>
      <c r="D15" s="3" t="s">
        <v>511</v>
      </c>
    </row>
    <row r="16" spans="1:4" x14ac:dyDescent="0.25">
      <c r="A16" s="11">
        <v>41331</v>
      </c>
      <c r="B16" s="3" t="s">
        <v>512</v>
      </c>
      <c r="C16" s="18">
        <v>528</v>
      </c>
      <c r="D16" s="3" t="s">
        <v>509</v>
      </c>
    </row>
    <row r="17" spans="1:4" x14ac:dyDescent="0.25">
      <c r="A17" s="11">
        <v>41352</v>
      </c>
      <c r="B17" s="3" t="s">
        <v>513</v>
      </c>
      <c r="C17" s="18">
        <v>302.77999999999997</v>
      </c>
      <c r="D17" s="3" t="s">
        <v>477</v>
      </c>
    </row>
    <row r="18" spans="1:4" x14ac:dyDescent="0.25">
      <c r="A18" s="11">
        <v>41300</v>
      </c>
      <c r="B18" s="3" t="s">
        <v>514</v>
      </c>
      <c r="C18" s="18">
        <v>329.22</v>
      </c>
      <c r="D18" s="3" t="s">
        <v>515</v>
      </c>
    </row>
    <row r="19" spans="1:4" x14ac:dyDescent="0.25">
      <c r="A19" s="11">
        <v>41357</v>
      </c>
      <c r="B19" s="3" t="s">
        <v>516</v>
      </c>
      <c r="C19" s="18">
        <v>359.61</v>
      </c>
      <c r="D19" s="3" t="s">
        <v>517</v>
      </c>
    </row>
    <row r="20" spans="1:4" x14ac:dyDescent="0.25">
      <c r="A20" s="11">
        <v>41453</v>
      </c>
      <c r="B20" s="3" t="s">
        <v>514</v>
      </c>
      <c r="C20" s="18">
        <v>381.91</v>
      </c>
      <c r="D20" s="3" t="s">
        <v>477</v>
      </c>
    </row>
    <row r="21" spans="1:4" x14ac:dyDescent="0.25">
      <c r="A21" s="11">
        <v>41363</v>
      </c>
      <c r="B21" s="3" t="s">
        <v>512</v>
      </c>
      <c r="C21" s="18">
        <v>108.32</v>
      </c>
      <c r="D21" s="3" t="s">
        <v>479</v>
      </c>
    </row>
    <row r="22" spans="1:4" x14ac:dyDescent="0.25">
      <c r="A22" s="11">
        <v>41471</v>
      </c>
      <c r="B22" s="3" t="s">
        <v>518</v>
      </c>
      <c r="C22" s="18">
        <v>88.09</v>
      </c>
      <c r="D22" s="3" t="s">
        <v>477</v>
      </c>
    </row>
    <row r="23" spans="1:4" x14ac:dyDescent="0.25">
      <c r="A23" s="11">
        <v>41564</v>
      </c>
      <c r="B23" s="3" t="s">
        <v>512</v>
      </c>
      <c r="C23" s="18">
        <v>554.86</v>
      </c>
      <c r="D23" s="3" t="s">
        <v>519</v>
      </c>
    </row>
    <row r="24" spans="1:4" x14ac:dyDescent="0.25">
      <c r="A24" s="11">
        <v>41479</v>
      </c>
      <c r="B24" s="3" t="s">
        <v>520</v>
      </c>
      <c r="C24" s="18">
        <v>125.92</v>
      </c>
      <c r="D24" s="3" t="s">
        <v>477</v>
      </c>
    </row>
    <row r="25" spans="1:4" x14ac:dyDescent="0.25">
      <c r="A25" s="11">
        <v>41481</v>
      </c>
      <c r="B25" s="3" t="s">
        <v>513</v>
      </c>
      <c r="C25" s="18">
        <v>278.14</v>
      </c>
      <c r="D25" s="3" t="s">
        <v>479</v>
      </c>
    </row>
    <row r="26" spans="1:4" x14ac:dyDescent="0.25">
      <c r="A26" s="11">
        <v>41462</v>
      </c>
      <c r="B26" s="3" t="s">
        <v>521</v>
      </c>
      <c r="C26" s="18">
        <v>546.64</v>
      </c>
      <c r="D26" s="3" t="s">
        <v>479</v>
      </c>
    </row>
    <row r="27" spans="1:4" x14ac:dyDescent="0.25">
      <c r="A27" s="11">
        <v>41606</v>
      </c>
      <c r="B27" s="3" t="s">
        <v>522</v>
      </c>
      <c r="C27" s="18">
        <v>204.11</v>
      </c>
      <c r="D27" s="3" t="s">
        <v>517</v>
      </c>
    </row>
    <row r="28" spans="1:4" x14ac:dyDescent="0.25">
      <c r="A28" s="11">
        <v>41457</v>
      </c>
      <c r="B28" s="3" t="s">
        <v>521</v>
      </c>
      <c r="C28" s="18">
        <v>542.32000000000005</v>
      </c>
      <c r="D28" s="3" t="s">
        <v>523</v>
      </c>
    </row>
    <row r="29" spans="1:4" x14ac:dyDescent="0.25">
      <c r="A29" s="11">
        <v>41388</v>
      </c>
      <c r="B29" s="3" t="s">
        <v>510</v>
      </c>
      <c r="C29" s="18">
        <v>268.18</v>
      </c>
      <c r="D29" s="3" t="s">
        <v>479</v>
      </c>
    </row>
    <row r="30" spans="1:4" x14ac:dyDescent="0.25">
      <c r="A30" s="11">
        <v>41634</v>
      </c>
      <c r="B30" s="3" t="s">
        <v>524</v>
      </c>
      <c r="C30" s="18">
        <v>445.51</v>
      </c>
      <c r="D30" s="3" t="s">
        <v>523</v>
      </c>
    </row>
    <row r="31" spans="1:4" x14ac:dyDescent="0.25">
      <c r="A31" s="11">
        <v>41498</v>
      </c>
      <c r="B31" s="3" t="s">
        <v>518</v>
      </c>
      <c r="C31" s="18">
        <v>557.42999999999995</v>
      </c>
      <c r="D31" s="3" t="s">
        <v>523</v>
      </c>
    </row>
    <row r="32" spans="1:4" x14ac:dyDescent="0.25">
      <c r="A32" s="11">
        <v>41429</v>
      </c>
      <c r="B32" s="3" t="s">
        <v>525</v>
      </c>
      <c r="C32" s="18">
        <v>390.55</v>
      </c>
      <c r="D32" s="3" t="s">
        <v>519</v>
      </c>
    </row>
    <row r="33" spans="1:4" x14ac:dyDescent="0.25">
      <c r="A33" s="11">
        <v>41541</v>
      </c>
      <c r="B33" s="3" t="s">
        <v>526</v>
      </c>
      <c r="C33" s="18">
        <v>286.82</v>
      </c>
      <c r="D33" s="3" t="s">
        <v>519</v>
      </c>
    </row>
    <row r="34" spans="1:4" x14ac:dyDescent="0.25">
      <c r="A34" s="11">
        <v>41526</v>
      </c>
      <c r="B34" s="3" t="s">
        <v>526</v>
      </c>
      <c r="C34" s="18">
        <v>520.89</v>
      </c>
      <c r="D34" s="3" t="s">
        <v>519</v>
      </c>
    </row>
    <row r="35" spans="1:4" x14ac:dyDescent="0.25">
      <c r="A35" s="11">
        <v>41280</v>
      </c>
      <c r="B35" s="3" t="s">
        <v>527</v>
      </c>
      <c r="C35" s="18">
        <v>66.41</v>
      </c>
      <c r="D35" s="3" t="s">
        <v>528</v>
      </c>
    </row>
    <row r="36" spans="1:4" x14ac:dyDescent="0.25">
      <c r="A36" s="11">
        <v>41411</v>
      </c>
      <c r="B36" s="3" t="s">
        <v>512</v>
      </c>
      <c r="C36" s="18">
        <v>567.41</v>
      </c>
      <c r="D36" s="3" t="s">
        <v>479</v>
      </c>
    </row>
    <row r="37" spans="1:4" x14ac:dyDescent="0.25">
      <c r="A37" s="11">
        <v>41285</v>
      </c>
      <c r="B37" s="3" t="s">
        <v>508</v>
      </c>
      <c r="C37" s="18">
        <v>455.31</v>
      </c>
      <c r="D37" s="3" t="s">
        <v>529</v>
      </c>
    </row>
    <row r="38" spans="1:4" x14ac:dyDescent="0.25">
      <c r="A38" s="11">
        <v>41451</v>
      </c>
      <c r="B38" s="3" t="s">
        <v>516</v>
      </c>
      <c r="C38" s="18">
        <v>183.73</v>
      </c>
      <c r="D38" s="3" t="s">
        <v>511</v>
      </c>
    </row>
    <row r="39" spans="1:4" x14ac:dyDescent="0.25">
      <c r="A39" s="11">
        <v>41466</v>
      </c>
      <c r="B39" s="3" t="s">
        <v>530</v>
      </c>
      <c r="C39" s="18">
        <v>320.64</v>
      </c>
      <c r="D39" s="3" t="s">
        <v>528</v>
      </c>
    </row>
    <row r="40" spans="1:4" x14ac:dyDescent="0.25">
      <c r="A40" s="11">
        <v>41499</v>
      </c>
      <c r="B40" s="3" t="s">
        <v>531</v>
      </c>
      <c r="C40" s="18">
        <v>87.68</v>
      </c>
      <c r="D40" s="3" t="s">
        <v>528</v>
      </c>
    </row>
    <row r="41" spans="1:4" x14ac:dyDescent="0.25">
      <c r="A41" s="11">
        <v>41383</v>
      </c>
      <c r="B41" s="3" t="s">
        <v>521</v>
      </c>
      <c r="C41" s="18">
        <v>113.66</v>
      </c>
      <c r="D41" s="3" t="s">
        <v>479</v>
      </c>
    </row>
    <row r="42" spans="1:4" x14ac:dyDescent="0.25">
      <c r="A42" s="11">
        <v>41460</v>
      </c>
      <c r="B42" s="3" t="s">
        <v>522</v>
      </c>
      <c r="C42" s="18">
        <v>359.99</v>
      </c>
      <c r="D42" s="3" t="s">
        <v>515</v>
      </c>
    </row>
    <row r="43" spans="1:4" x14ac:dyDescent="0.25">
      <c r="A43" s="11">
        <v>41541</v>
      </c>
      <c r="B43" s="3" t="s">
        <v>532</v>
      </c>
      <c r="C43" s="18">
        <v>528.37</v>
      </c>
      <c r="D43" s="3" t="s">
        <v>517</v>
      </c>
    </row>
    <row r="44" spans="1:4" x14ac:dyDescent="0.25">
      <c r="A44" s="11">
        <v>41308</v>
      </c>
      <c r="B44" s="3" t="s">
        <v>533</v>
      </c>
      <c r="C44" s="18">
        <v>309.41000000000003</v>
      </c>
      <c r="D44" s="3" t="s">
        <v>517</v>
      </c>
    </row>
    <row r="45" spans="1:4" x14ac:dyDescent="0.25">
      <c r="A45" s="11">
        <v>41391</v>
      </c>
      <c r="B45" s="3" t="s">
        <v>531</v>
      </c>
      <c r="C45" s="18">
        <v>243.89</v>
      </c>
      <c r="D45" s="3" t="s">
        <v>523</v>
      </c>
    </row>
    <row r="46" spans="1:4" x14ac:dyDescent="0.25">
      <c r="A46" s="11">
        <v>41384</v>
      </c>
      <c r="B46" s="3" t="s">
        <v>534</v>
      </c>
      <c r="C46" s="18">
        <v>157.22999999999999</v>
      </c>
      <c r="D46" s="3" t="s">
        <v>535</v>
      </c>
    </row>
    <row r="47" spans="1:4" x14ac:dyDescent="0.25">
      <c r="A47" s="11">
        <v>41604</v>
      </c>
      <c r="B47" s="3" t="s">
        <v>520</v>
      </c>
      <c r="C47" s="18">
        <v>265.69</v>
      </c>
      <c r="D47" s="3" t="s">
        <v>509</v>
      </c>
    </row>
    <row r="48" spans="1:4" x14ac:dyDescent="0.25">
      <c r="A48" s="11">
        <v>41515</v>
      </c>
      <c r="B48" s="3" t="s">
        <v>536</v>
      </c>
      <c r="C48" s="18">
        <v>150.80000000000001</v>
      </c>
      <c r="D48" s="3" t="s">
        <v>515</v>
      </c>
    </row>
    <row r="49" spans="1:4" x14ac:dyDescent="0.25">
      <c r="A49" s="11">
        <v>41326</v>
      </c>
      <c r="B49" s="3" t="s">
        <v>537</v>
      </c>
      <c r="C49" s="18">
        <v>112.88</v>
      </c>
      <c r="D49" s="3" t="s">
        <v>519</v>
      </c>
    </row>
    <row r="50" spans="1:4" x14ac:dyDescent="0.25">
      <c r="A50" s="11">
        <v>41466</v>
      </c>
      <c r="B50" s="3" t="s">
        <v>532</v>
      </c>
      <c r="C50" s="18">
        <v>125.78</v>
      </c>
      <c r="D50" s="3" t="s">
        <v>509</v>
      </c>
    </row>
    <row r="51" spans="1:4" x14ac:dyDescent="0.25">
      <c r="A51" s="11">
        <v>41487</v>
      </c>
      <c r="B51" s="3" t="s">
        <v>521</v>
      </c>
      <c r="C51" s="18">
        <v>154.82</v>
      </c>
      <c r="D51" s="3" t="s">
        <v>479</v>
      </c>
    </row>
    <row r="52" spans="1:4" x14ac:dyDescent="0.25">
      <c r="A52" s="11">
        <v>41537</v>
      </c>
      <c r="B52" s="3" t="s">
        <v>533</v>
      </c>
      <c r="C52" s="18">
        <v>121.69</v>
      </c>
      <c r="D52" s="3" t="s">
        <v>519</v>
      </c>
    </row>
    <row r="53" spans="1:4" x14ac:dyDescent="0.25">
      <c r="A53" s="11">
        <v>41524</v>
      </c>
      <c r="B53" s="3" t="s">
        <v>536</v>
      </c>
      <c r="C53" s="18">
        <v>317.7</v>
      </c>
      <c r="D53" s="3" t="s">
        <v>515</v>
      </c>
    </row>
    <row r="54" spans="1:4" x14ac:dyDescent="0.25">
      <c r="A54" s="11">
        <v>41390</v>
      </c>
      <c r="B54" s="3" t="s">
        <v>537</v>
      </c>
      <c r="C54" s="18">
        <v>314.06</v>
      </c>
      <c r="D54" s="3" t="s">
        <v>509</v>
      </c>
    </row>
    <row r="55" spans="1:4" x14ac:dyDescent="0.25">
      <c r="A55" s="11">
        <v>41579</v>
      </c>
      <c r="B55" s="3" t="s">
        <v>516</v>
      </c>
      <c r="C55" s="18">
        <v>178.18</v>
      </c>
      <c r="D55" s="3" t="s">
        <v>528</v>
      </c>
    </row>
    <row r="56" spans="1:4" x14ac:dyDescent="0.25">
      <c r="A56" s="11">
        <v>41616</v>
      </c>
      <c r="B56" s="3" t="s">
        <v>526</v>
      </c>
      <c r="C56" s="18">
        <v>492.53</v>
      </c>
      <c r="D56" s="3" t="s">
        <v>479</v>
      </c>
    </row>
    <row r="57" spans="1:4" x14ac:dyDescent="0.25">
      <c r="A57" s="11">
        <v>41321</v>
      </c>
      <c r="B57" s="3" t="s">
        <v>525</v>
      </c>
      <c r="C57" s="18">
        <v>508.32</v>
      </c>
      <c r="D57" s="3" t="s">
        <v>519</v>
      </c>
    </row>
    <row r="58" spans="1:4" x14ac:dyDescent="0.25">
      <c r="A58" s="11">
        <v>41290</v>
      </c>
      <c r="B58" s="3" t="s">
        <v>531</v>
      </c>
      <c r="C58" s="18">
        <v>341.91</v>
      </c>
      <c r="D58" s="3" t="s">
        <v>538</v>
      </c>
    </row>
    <row r="59" spans="1:4" x14ac:dyDescent="0.25">
      <c r="A59" s="11">
        <v>41345</v>
      </c>
      <c r="B59" s="3" t="s">
        <v>533</v>
      </c>
      <c r="C59" s="18">
        <v>188.68</v>
      </c>
      <c r="D59" s="3" t="s">
        <v>519</v>
      </c>
    </row>
    <row r="60" spans="1:4" x14ac:dyDescent="0.25">
      <c r="A60" s="11">
        <v>41379</v>
      </c>
      <c r="B60" s="3" t="s">
        <v>514</v>
      </c>
      <c r="C60" s="18">
        <v>298.73</v>
      </c>
      <c r="D60" s="3" t="s">
        <v>515</v>
      </c>
    </row>
    <row r="61" spans="1:4" x14ac:dyDescent="0.25">
      <c r="A61" s="11">
        <v>41518</v>
      </c>
      <c r="B61" s="3" t="s">
        <v>534</v>
      </c>
      <c r="C61" s="18">
        <v>296.37</v>
      </c>
      <c r="D61" s="3" t="s">
        <v>517</v>
      </c>
    </row>
    <row r="62" spans="1:4" x14ac:dyDescent="0.25">
      <c r="A62" s="11">
        <v>41291</v>
      </c>
      <c r="B62" s="3" t="s">
        <v>521</v>
      </c>
      <c r="C62" s="18">
        <v>562.66</v>
      </c>
      <c r="D62" s="3" t="s">
        <v>477</v>
      </c>
    </row>
    <row r="63" spans="1:4" x14ac:dyDescent="0.25">
      <c r="A63" s="11">
        <v>41475</v>
      </c>
      <c r="B63" s="3" t="s">
        <v>513</v>
      </c>
      <c r="C63" s="18">
        <v>449.22</v>
      </c>
      <c r="D63" s="3" t="s">
        <v>538</v>
      </c>
    </row>
    <row r="64" spans="1:4" x14ac:dyDescent="0.25">
      <c r="A64" s="11">
        <v>41524</v>
      </c>
      <c r="B64" s="3" t="s">
        <v>534</v>
      </c>
      <c r="C64" s="18">
        <v>148.97999999999999</v>
      </c>
      <c r="D64" s="3" t="s">
        <v>528</v>
      </c>
    </row>
    <row r="65" spans="1:4" x14ac:dyDescent="0.25">
      <c r="A65" s="11">
        <v>41593</v>
      </c>
      <c r="B65" s="3" t="s">
        <v>508</v>
      </c>
      <c r="C65" s="18">
        <v>433.29</v>
      </c>
      <c r="D65" s="3" t="s">
        <v>509</v>
      </c>
    </row>
    <row r="66" spans="1:4" x14ac:dyDescent="0.25">
      <c r="A66" s="11">
        <v>41460</v>
      </c>
      <c r="B66" s="3" t="s">
        <v>539</v>
      </c>
      <c r="C66" s="18">
        <v>435.43</v>
      </c>
      <c r="D66" s="3" t="s">
        <v>509</v>
      </c>
    </row>
    <row r="67" spans="1:4" x14ac:dyDescent="0.25">
      <c r="A67" s="11">
        <v>41419</v>
      </c>
      <c r="B67" s="3" t="s">
        <v>540</v>
      </c>
      <c r="C67" s="18">
        <v>56.72</v>
      </c>
      <c r="D67" s="3" t="s">
        <v>511</v>
      </c>
    </row>
    <row r="68" spans="1:4" x14ac:dyDescent="0.25">
      <c r="A68" s="11">
        <v>41556</v>
      </c>
      <c r="B68" s="3" t="s">
        <v>514</v>
      </c>
      <c r="C68" s="18">
        <v>51.03</v>
      </c>
      <c r="D68" s="3" t="s">
        <v>477</v>
      </c>
    </row>
    <row r="69" spans="1:4" x14ac:dyDescent="0.25">
      <c r="A69" s="11">
        <v>41357</v>
      </c>
      <c r="B69" s="3" t="s">
        <v>527</v>
      </c>
      <c r="C69" s="18">
        <v>301.22000000000003</v>
      </c>
      <c r="D69" s="3" t="s">
        <v>519</v>
      </c>
    </row>
    <row r="70" spans="1:4" x14ac:dyDescent="0.25">
      <c r="A70" s="11">
        <v>41601</v>
      </c>
      <c r="B70" s="3" t="s">
        <v>518</v>
      </c>
      <c r="C70" s="18">
        <v>40.29</v>
      </c>
      <c r="D70" s="3" t="s">
        <v>538</v>
      </c>
    </row>
    <row r="71" spans="1:4" x14ac:dyDescent="0.25">
      <c r="A71" s="11">
        <v>41500</v>
      </c>
      <c r="B71" s="3" t="s">
        <v>541</v>
      </c>
      <c r="C71" s="18">
        <v>394.78</v>
      </c>
      <c r="D71" s="3" t="s">
        <v>528</v>
      </c>
    </row>
    <row r="72" spans="1:4" x14ac:dyDescent="0.25">
      <c r="A72" s="11">
        <v>41366</v>
      </c>
      <c r="B72" s="3" t="s">
        <v>539</v>
      </c>
      <c r="C72" s="18">
        <v>64.849999999999994</v>
      </c>
      <c r="D72" s="3" t="s">
        <v>479</v>
      </c>
    </row>
    <row r="73" spans="1:4" x14ac:dyDescent="0.25">
      <c r="A73" s="11">
        <v>41471</v>
      </c>
      <c r="B73" s="3" t="s">
        <v>512</v>
      </c>
      <c r="C73" s="18">
        <v>306.45999999999998</v>
      </c>
      <c r="D73" s="3" t="s">
        <v>523</v>
      </c>
    </row>
    <row r="74" spans="1:4" x14ac:dyDescent="0.25">
      <c r="A74" s="11">
        <v>41391</v>
      </c>
      <c r="B74" s="3" t="s">
        <v>526</v>
      </c>
      <c r="C74" s="18">
        <v>531.09</v>
      </c>
      <c r="D74" s="3" t="s">
        <v>519</v>
      </c>
    </row>
    <row r="75" spans="1:4" x14ac:dyDescent="0.25">
      <c r="A75" s="11">
        <v>41561</v>
      </c>
      <c r="B75" s="3" t="s">
        <v>524</v>
      </c>
      <c r="C75" s="18">
        <v>455.46</v>
      </c>
      <c r="D75" s="3" t="s">
        <v>509</v>
      </c>
    </row>
    <row r="76" spans="1:4" x14ac:dyDescent="0.25">
      <c r="A76" s="11">
        <v>41586</v>
      </c>
      <c r="B76" s="3" t="s">
        <v>516</v>
      </c>
      <c r="C76" s="18">
        <v>309.42</v>
      </c>
      <c r="D76" s="3" t="s">
        <v>528</v>
      </c>
    </row>
    <row r="77" spans="1:4" x14ac:dyDescent="0.25">
      <c r="A77" s="11">
        <v>41528</v>
      </c>
      <c r="B77" s="3" t="s">
        <v>516</v>
      </c>
      <c r="C77" s="18">
        <v>216.48</v>
      </c>
      <c r="D77" s="3" t="s">
        <v>519</v>
      </c>
    </row>
    <row r="78" spans="1:4" x14ac:dyDescent="0.25">
      <c r="A78" s="11">
        <v>41570</v>
      </c>
      <c r="B78" s="3" t="s">
        <v>512</v>
      </c>
      <c r="C78" s="18">
        <v>282.25</v>
      </c>
      <c r="D78" s="3" t="s">
        <v>517</v>
      </c>
    </row>
    <row r="79" spans="1:4" x14ac:dyDescent="0.25">
      <c r="A79" s="11">
        <v>41553</v>
      </c>
      <c r="B79" s="3" t="s">
        <v>539</v>
      </c>
      <c r="C79" s="18">
        <v>360.16</v>
      </c>
      <c r="D79" s="3" t="s">
        <v>538</v>
      </c>
    </row>
    <row r="80" spans="1:4" x14ac:dyDescent="0.25">
      <c r="A80" s="11">
        <v>41410</v>
      </c>
      <c r="B80" s="3" t="s">
        <v>512</v>
      </c>
      <c r="C80" s="18">
        <v>67.599999999999994</v>
      </c>
      <c r="D80" s="3" t="s">
        <v>517</v>
      </c>
    </row>
    <row r="81" spans="1:4" x14ac:dyDescent="0.25">
      <c r="A81" s="11">
        <v>41428</v>
      </c>
      <c r="B81" s="3" t="s">
        <v>510</v>
      </c>
      <c r="C81" s="18">
        <v>473.01</v>
      </c>
      <c r="D81" s="3" t="s">
        <v>509</v>
      </c>
    </row>
    <row r="82" spans="1:4" x14ac:dyDescent="0.25">
      <c r="A82" s="11">
        <v>41499</v>
      </c>
      <c r="B82" s="3" t="s">
        <v>525</v>
      </c>
      <c r="C82" s="18">
        <v>548.24</v>
      </c>
      <c r="D82" s="3" t="s">
        <v>515</v>
      </c>
    </row>
    <row r="83" spans="1:4" x14ac:dyDescent="0.25">
      <c r="A83" s="11">
        <v>41508</v>
      </c>
      <c r="B83" s="3" t="s">
        <v>510</v>
      </c>
      <c r="C83" s="18">
        <v>69.53</v>
      </c>
      <c r="D83" s="3" t="s">
        <v>517</v>
      </c>
    </row>
    <row r="84" spans="1:4" x14ac:dyDescent="0.25">
      <c r="A84" s="11">
        <v>41537</v>
      </c>
      <c r="B84" s="3" t="s">
        <v>525</v>
      </c>
      <c r="C84" s="18">
        <v>437.18</v>
      </c>
      <c r="D84" s="3" t="s">
        <v>515</v>
      </c>
    </row>
    <row r="85" spans="1:4" x14ac:dyDescent="0.25">
      <c r="A85" s="11">
        <v>41401</v>
      </c>
      <c r="B85" s="3" t="s">
        <v>533</v>
      </c>
      <c r="C85" s="18">
        <v>522.14</v>
      </c>
      <c r="D85" s="3" t="s">
        <v>511</v>
      </c>
    </row>
    <row r="86" spans="1:4" x14ac:dyDescent="0.25">
      <c r="A86" s="11">
        <v>41378</v>
      </c>
      <c r="B86" s="3" t="s">
        <v>514</v>
      </c>
      <c r="C86" s="18">
        <v>547.42999999999995</v>
      </c>
      <c r="D86" s="3" t="s">
        <v>511</v>
      </c>
    </row>
    <row r="87" spans="1:4" x14ac:dyDescent="0.25">
      <c r="A87" s="11">
        <v>41351</v>
      </c>
      <c r="B87" s="3" t="s">
        <v>513</v>
      </c>
      <c r="C87" s="18">
        <v>291.43</v>
      </c>
      <c r="D87" s="3" t="s">
        <v>511</v>
      </c>
    </row>
    <row r="88" spans="1:4" x14ac:dyDescent="0.25">
      <c r="A88" s="11">
        <v>41483</v>
      </c>
      <c r="B88" s="3" t="s">
        <v>522</v>
      </c>
      <c r="C88" s="18">
        <v>120.13</v>
      </c>
      <c r="D88" s="3" t="s">
        <v>517</v>
      </c>
    </row>
    <row r="89" spans="1:4" x14ac:dyDescent="0.25">
      <c r="A89" s="11">
        <v>41499</v>
      </c>
      <c r="B89" s="3" t="s">
        <v>508</v>
      </c>
      <c r="C89" s="18">
        <v>499.9</v>
      </c>
      <c r="D89" s="3" t="s">
        <v>523</v>
      </c>
    </row>
    <row r="90" spans="1:4" x14ac:dyDescent="0.25">
      <c r="A90" s="11">
        <v>41606</v>
      </c>
      <c r="B90" s="3" t="s">
        <v>531</v>
      </c>
      <c r="C90" s="18">
        <v>320.82</v>
      </c>
      <c r="D90" s="3" t="s">
        <v>477</v>
      </c>
    </row>
    <row r="91" spans="1:4" x14ac:dyDescent="0.25">
      <c r="A91" s="11">
        <v>41424</v>
      </c>
      <c r="B91" s="3" t="s">
        <v>507</v>
      </c>
      <c r="C91" s="18">
        <v>489.45</v>
      </c>
      <c r="D91" s="3" t="s">
        <v>538</v>
      </c>
    </row>
    <row r="92" spans="1:4" x14ac:dyDescent="0.25">
      <c r="A92" s="11">
        <v>41323</v>
      </c>
      <c r="B92" s="3" t="s">
        <v>532</v>
      </c>
      <c r="C92" s="18">
        <v>351.64</v>
      </c>
      <c r="D92" s="3" t="s">
        <v>523</v>
      </c>
    </row>
    <row r="93" spans="1:4" x14ac:dyDescent="0.25">
      <c r="A93" s="11">
        <v>41395</v>
      </c>
      <c r="B93" s="3" t="s">
        <v>530</v>
      </c>
      <c r="C93" s="18">
        <v>309.58</v>
      </c>
      <c r="D93" s="3" t="s">
        <v>509</v>
      </c>
    </row>
    <row r="94" spans="1:4" x14ac:dyDescent="0.25">
      <c r="A94" s="11">
        <v>41439</v>
      </c>
      <c r="B94" s="3" t="s">
        <v>513</v>
      </c>
      <c r="C94" s="18">
        <v>133.54</v>
      </c>
      <c r="D94" s="3" t="s">
        <v>523</v>
      </c>
    </row>
    <row r="95" spans="1:4" x14ac:dyDescent="0.25">
      <c r="A95" s="11">
        <v>41292</v>
      </c>
      <c r="B95" s="3" t="s">
        <v>512</v>
      </c>
      <c r="C95" s="18">
        <v>375.95</v>
      </c>
      <c r="D95" s="3" t="s">
        <v>517</v>
      </c>
    </row>
    <row r="96" spans="1:4" x14ac:dyDescent="0.25">
      <c r="A96" s="11">
        <v>41472</v>
      </c>
      <c r="B96" s="3" t="s">
        <v>542</v>
      </c>
      <c r="C96" s="18">
        <v>402.5</v>
      </c>
      <c r="D96" s="3" t="s">
        <v>529</v>
      </c>
    </row>
    <row r="97" spans="1:4" x14ac:dyDescent="0.25">
      <c r="A97" s="11">
        <v>41451</v>
      </c>
      <c r="B97" s="3" t="s">
        <v>543</v>
      </c>
      <c r="C97" s="18">
        <v>275.85000000000002</v>
      </c>
      <c r="D97" s="3" t="s">
        <v>523</v>
      </c>
    </row>
    <row r="98" spans="1:4" x14ac:dyDescent="0.25">
      <c r="A98" s="11">
        <v>41626</v>
      </c>
      <c r="B98" s="3" t="s">
        <v>516</v>
      </c>
      <c r="C98" s="18">
        <v>387.66</v>
      </c>
      <c r="D98" s="3" t="s">
        <v>479</v>
      </c>
    </row>
    <row r="99" spans="1:4" x14ac:dyDescent="0.25">
      <c r="A99" s="11">
        <v>41435</v>
      </c>
      <c r="B99" s="3" t="s">
        <v>534</v>
      </c>
      <c r="C99" s="18">
        <v>63.38</v>
      </c>
      <c r="D99" s="3" t="s">
        <v>538</v>
      </c>
    </row>
    <row r="100" spans="1:4" x14ac:dyDescent="0.25">
      <c r="A100" s="11">
        <v>41538</v>
      </c>
      <c r="B100" s="3" t="s">
        <v>514</v>
      </c>
      <c r="C100" s="18">
        <v>78.55</v>
      </c>
      <c r="D100" s="3" t="s">
        <v>535</v>
      </c>
    </row>
    <row r="101" spans="1:4" x14ac:dyDescent="0.25">
      <c r="A101" s="11">
        <v>41552</v>
      </c>
      <c r="B101" s="3" t="s">
        <v>513</v>
      </c>
      <c r="C101" s="18">
        <v>266.8</v>
      </c>
      <c r="D101" s="3" t="s">
        <v>528</v>
      </c>
    </row>
    <row r="102" spans="1:4" x14ac:dyDescent="0.25">
      <c r="A102" s="11">
        <v>41479</v>
      </c>
      <c r="B102" s="3" t="s">
        <v>536</v>
      </c>
      <c r="C102" s="18">
        <v>309.60000000000002</v>
      </c>
      <c r="D102" s="3" t="s">
        <v>523</v>
      </c>
    </row>
    <row r="103" spans="1:4" x14ac:dyDescent="0.25">
      <c r="A103" s="11">
        <v>41355</v>
      </c>
      <c r="B103" s="3" t="s">
        <v>532</v>
      </c>
      <c r="C103" s="18">
        <v>49.64</v>
      </c>
      <c r="D103" s="3" t="s">
        <v>519</v>
      </c>
    </row>
    <row r="104" spans="1:4" x14ac:dyDescent="0.25">
      <c r="A104" s="11">
        <v>41597</v>
      </c>
      <c r="B104" s="3" t="s">
        <v>534</v>
      </c>
      <c r="C104" s="18">
        <v>583.61</v>
      </c>
      <c r="D104" s="3" t="s">
        <v>509</v>
      </c>
    </row>
    <row r="105" spans="1:4" x14ac:dyDescent="0.25">
      <c r="A105" s="11">
        <v>41343</v>
      </c>
      <c r="B105" s="3" t="s">
        <v>539</v>
      </c>
      <c r="C105" s="18">
        <v>307.10000000000002</v>
      </c>
      <c r="D105" s="3" t="s">
        <v>529</v>
      </c>
    </row>
    <row r="106" spans="1:4" x14ac:dyDescent="0.25">
      <c r="A106" s="11">
        <v>41571</v>
      </c>
      <c r="B106" s="3" t="s">
        <v>516</v>
      </c>
      <c r="C106" s="18">
        <v>359.25</v>
      </c>
      <c r="D106" s="3" t="s">
        <v>477</v>
      </c>
    </row>
    <row r="107" spans="1:4" x14ac:dyDescent="0.25">
      <c r="A107" s="11">
        <v>41414</v>
      </c>
      <c r="B107" s="3" t="s">
        <v>531</v>
      </c>
      <c r="C107" s="18">
        <v>423.96</v>
      </c>
      <c r="D107" s="3" t="s">
        <v>477</v>
      </c>
    </row>
    <row r="108" spans="1:4" x14ac:dyDescent="0.25">
      <c r="A108" s="11">
        <v>41424</v>
      </c>
      <c r="B108" s="3" t="s">
        <v>507</v>
      </c>
      <c r="C108" s="18">
        <v>187.81</v>
      </c>
      <c r="D108" s="3" t="s">
        <v>538</v>
      </c>
    </row>
    <row r="109" spans="1:4" x14ac:dyDescent="0.25">
      <c r="A109" s="11">
        <v>41392</v>
      </c>
      <c r="B109" s="3" t="s">
        <v>526</v>
      </c>
      <c r="C109" s="18">
        <v>138.87</v>
      </c>
      <c r="D109" s="3" t="s">
        <v>523</v>
      </c>
    </row>
    <row r="110" spans="1:4" x14ac:dyDescent="0.25">
      <c r="A110" s="11">
        <v>41449</v>
      </c>
      <c r="B110" s="3" t="s">
        <v>536</v>
      </c>
      <c r="C110" s="18">
        <v>402.9</v>
      </c>
      <c r="D110" s="3" t="s">
        <v>517</v>
      </c>
    </row>
    <row r="111" spans="1:4" x14ac:dyDescent="0.25">
      <c r="A111" s="11">
        <v>41601</v>
      </c>
      <c r="B111" s="3" t="s">
        <v>516</v>
      </c>
      <c r="C111" s="18">
        <v>595.03</v>
      </c>
      <c r="D111" s="3" t="s">
        <v>517</v>
      </c>
    </row>
    <row r="112" spans="1:4" x14ac:dyDescent="0.25">
      <c r="A112" s="11">
        <v>41392</v>
      </c>
      <c r="B112" s="3" t="s">
        <v>544</v>
      </c>
      <c r="C112" s="18">
        <v>215.31</v>
      </c>
      <c r="D112" s="3" t="s">
        <v>511</v>
      </c>
    </row>
    <row r="113" spans="1:4" x14ac:dyDescent="0.25">
      <c r="A113" s="11">
        <v>41561</v>
      </c>
      <c r="B113" s="3" t="s">
        <v>514</v>
      </c>
      <c r="C113" s="18">
        <v>497.33</v>
      </c>
      <c r="D113" s="3" t="s">
        <v>538</v>
      </c>
    </row>
    <row r="114" spans="1:4" x14ac:dyDescent="0.25">
      <c r="A114" s="11">
        <v>41447</v>
      </c>
      <c r="B114" s="3" t="s">
        <v>531</v>
      </c>
      <c r="C114" s="18">
        <v>438.7</v>
      </c>
      <c r="D114" s="3" t="s">
        <v>538</v>
      </c>
    </row>
    <row r="115" spans="1:4" x14ac:dyDescent="0.25">
      <c r="A115" s="11">
        <v>41322</v>
      </c>
      <c r="B115" s="3" t="s">
        <v>536</v>
      </c>
      <c r="C115" s="18">
        <v>159.27000000000001</v>
      </c>
      <c r="D115" s="3" t="s">
        <v>538</v>
      </c>
    </row>
    <row r="116" spans="1:4" x14ac:dyDescent="0.25">
      <c r="A116" s="11">
        <v>41430</v>
      </c>
      <c r="B116" s="3" t="s">
        <v>531</v>
      </c>
      <c r="C116" s="18">
        <v>509.48</v>
      </c>
      <c r="D116" s="3" t="s">
        <v>529</v>
      </c>
    </row>
    <row r="117" spans="1:4" x14ac:dyDescent="0.25">
      <c r="A117" s="11">
        <v>41546</v>
      </c>
      <c r="B117" s="3" t="s">
        <v>537</v>
      </c>
      <c r="C117" s="18">
        <v>570.21</v>
      </c>
      <c r="D117" s="3" t="s">
        <v>538</v>
      </c>
    </row>
    <row r="118" spans="1:4" x14ac:dyDescent="0.25">
      <c r="A118" s="11">
        <v>41563</v>
      </c>
      <c r="B118" s="3" t="s">
        <v>537</v>
      </c>
      <c r="C118" s="18">
        <v>194.99</v>
      </c>
      <c r="D118" s="3" t="s">
        <v>519</v>
      </c>
    </row>
    <row r="119" spans="1:4" x14ac:dyDescent="0.25">
      <c r="A119" s="11">
        <v>41429</v>
      </c>
      <c r="B119" s="3" t="s">
        <v>536</v>
      </c>
      <c r="C119" s="18">
        <v>330.28</v>
      </c>
      <c r="D119" s="3" t="s">
        <v>528</v>
      </c>
    </row>
    <row r="120" spans="1:4" x14ac:dyDescent="0.25">
      <c r="A120" s="11">
        <v>41458</v>
      </c>
      <c r="B120" s="3" t="s">
        <v>540</v>
      </c>
      <c r="C120" s="18">
        <v>206.17</v>
      </c>
      <c r="D120" s="3" t="s">
        <v>479</v>
      </c>
    </row>
    <row r="121" spans="1:4" x14ac:dyDescent="0.25">
      <c r="A121" s="11">
        <v>41519</v>
      </c>
      <c r="B121" s="3" t="s">
        <v>542</v>
      </c>
      <c r="C121" s="18">
        <v>459.51</v>
      </c>
      <c r="D121" s="3" t="s">
        <v>523</v>
      </c>
    </row>
    <row r="122" spans="1:4" x14ac:dyDescent="0.25">
      <c r="A122" s="11">
        <v>41404</v>
      </c>
      <c r="B122" s="3" t="s">
        <v>542</v>
      </c>
      <c r="C122" s="18">
        <v>543.37</v>
      </c>
      <c r="D122" s="3" t="s">
        <v>523</v>
      </c>
    </row>
    <row r="123" spans="1:4" x14ac:dyDescent="0.25">
      <c r="A123" s="11">
        <v>41589</v>
      </c>
      <c r="B123" s="3" t="s">
        <v>544</v>
      </c>
      <c r="C123" s="18">
        <v>495.66</v>
      </c>
      <c r="D123" s="3" t="s">
        <v>523</v>
      </c>
    </row>
    <row r="124" spans="1:4" x14ac:dyDescent="0.25">
      <c r="A124" s="11">
        <v>41355</v>
      </c>
      <c r="B124" s="3" t="s">
        <v>533</v>
      </c>
      <c r="C124" s="18">
        <v>463.58</v>
      </c>
      <c r="D124" s="3" t="s">
        <v>535</v>
      </c>
    </row>
    <row r="125" spans="1:4" x14ac:dyDescent="0.25">
      <c r="A125" s="11">
        <v>41317</v>
      </c>
      <c r="B125" s="3" t="s">
        <v>516</v>
      </c>
      <c r="C125" s="18">
        <v>553.42999999999995</v>
      </c>
      <c r="D125" s="3" t="s">
        <v>535</v>
      </c>
    </row>
    <row r="126" spans="1:4" x14ac:dyDescent="0.25">
      <c r="A126" s="11">
        <v>41628</v>
      </c>
      <c r="B126" s="3" t="s">
        <v>512</v>
      </c>
      <c r="C126" s="18">
        <v>84.84</v>
      </c>
      <c r="D126" s="3" t="s">
        <v>538</v>
      </c>
    </row>
    <row r="127" spans="1:4" x14ac:dyDescent="0.25">
      <c r="A127" s="11">
        <v>41427</v>
      </c>
      <c r="B127" s="3" t="s">
        <v>513</v>
      </c>
      <c r="C127" s="18">
        <v>173.39</v>
      </c>
      <c r="D127" s="3" t="s">
        <v>509</v>
      </c>
    </row>
    <row r="128" spans="1:4" x14ac:dyDescent="0.25">
      <c r="A128" s="11">
        <v>41490</v>
      </c>
      <c r="B128" s="3" t="s">
        <v>524</v>
      </c>
      <c r="C128" s="18">
        <v>536.77</v>
      </c>
      <c r="D128" s="3" t="s">
        <v>511</v>
      </c>
    </row>
    <row r="129" spans="1:4" x14ac:dyDescent="0.25">
      <c r="A129" s="11">
        <v>41388</v>
      </c>
      <c r="B129" s="3" t="s">
        <v>525</v>
      </c>
      <c r="C129" s="18">
        <v>171.88</v>
      </c>
      <c r="D129" s="3" t="s">
        <v>517</v>
      </c>
    </row>
    <row r="130" spans="1:4" x14ac:dyDescent="0.25">
      <c r="A130" s="11">
        <v>41281</v>
      </c>
      <c r="B130" s="3" t="s">
        <v>516</v>
      </c>
      <c r="C130" s="18">
        <v>17.28</v>
      </c>
      <c r="D130" s="3" t="s">
        <v>517</v>
      </c>
    </row>
    <row r="131" spans="1:4" x14ac:dyDescent="0.25">
      <c r="A131" s="11">
        <v>41432</v>
      </c>
      <c r="B131" s="3" t="s">
        <v>531</v>
      </c>
      <c r="C131" s="18">
        <v>181.63</v>
      </c>
      <c r="D131" s="3" t="s">
        <v>509</v>
      </c>
    </row>
    <row r="132" spans="1:4" x14ac:dyDescent="0.25">
      <c r="A132" s="11">
        <v>41305</v>
      </c>
      <c r="B132" s="3" t="s">
        <v>541</v>
      </c>
      <c r="C132" s="18">
        <v>429.43</v>
      </c>
      <c r="D132" s="3" t="s">
        <v>477</v>
      </c>
    </row>
    <row r="133" spans="1:4" x14ac:dyDescent="0.25">
      <c r="A133" s="11">
        <v>41284</v>
      </c>
      <c r="B133" s="3" t="s">
        <v>533</v>
      </c>
      <c r="C133" s="18">
        <v>489.89</v>
      </c>
      <c r="D133" s="3" t="s">
        <v>477</v>
      </c>
    </row>
    <row r="134" spans="1:4" x14ac:dyDescent="0.25">
      <c r="A134" s="11">
        <v>41625</v>
      </c>
      <c r="B134" s="3" t="s">
        <v>539</v>
      </c>
      <c r="C134" s="18">
        <v>425.57</v>
      </c>
      <c r="D134" s="3" t="s">
        <v>528</v>
      </c>
    </row>
    <row r="135" spans="1:4" x14ac:dyDescent="0.25">
      <c r="A135" s="11">
        <v>41346</v>
      </c>
      <c r="B135" s="3" t="s">
        <v>540</v>
      </c>
      <c r="C135" s="18">
        <v>549.41999999999996</v>
      </c>
      <c r="D135" s="3" t="s">
        <v>519</v>
      </c>
    </row>
    <row r="136" spans="1:4" x14ac:dyDescent="0.25">
      <c r="A136" s="11">
        <v>41526</v>
      </c>
      <c r="B136" s="3" t="s">
        <v>541</v>
      </c>
      <c r="C136" s="18">
        <v>305.83999999999997</v>
      </c>
      <c r="D136" s="3" t="s">
        <v>535</v>
      </c>
    </row>
    <row r="137" spans="1:4" x14ac:dyDescent="0.25">
      <c r="A137" s="11">
        <v>41590</v>
      </c>
      <c r="B137" s="3" t="s">
        <v>516</v>
      </c>
      <c r="C137" s="18">
        <v>506.49</v>
      </c>
      <c r="D137" s="3" t="s">
        <v>479</v>
      </c>
    </row>
    <row r="138" spans="1:4" x14ac:dyDescent="0.25">
      <c r="A138" s="11">
        <v>41288</v>
      </c>
      <c r="B138" s="3" t="s">
        <v>520</v>
      </c>
      <c r="C138" s="18">
        <v>371.27</v>
      </c>
      <c r="D138" s="3" t="s">
        <v>511</v>
      </c>
    </row>
    <row r="139" spans="1:4" x14ac:dyDescent="0.25">
      <c r="A139" s="11">
        <v>41301</v>
      </c>
      <c r="B139" s="3" t="s">
        <v>543</v>
      </c>
      <c r="C139" s="18">
        <v>254.74</v>
      </c>
      <c r="D139" s="3" t="s">
        <v>477</v>
      </c>
    </row>
    <row r="140" spans="1:4" x14ac:dyDescent="0.25">
      <c r="A140" s="11">
        <v>41306</v>
      </c>
      <c r="B140" s="3" t="s">
        <v>544</v>
      </c>
      <c r="C140" s="18">
        <v>40.98</v>
      </c>
      <c r="D140" s="3" t="s">
        <v>519</v>
      </c>
    </row>
    <row r="141" spans="1:4" x14ac:dyDescent="0.25">
      <c r="A141" s="11">
        <v>41546</v>
      </c>
      <c r="B141" s="3" t="s">
        <v>510</v>
      </c>
      <c r="C141" s="18">
        <v>320.81</v>
      </c>
      <c r="D141" s="3" t="s">
        <v>479</v>
      </c>
    </row>
    <row r="142" spans="1:4" x14ac:dyDescent="0.25">
      <c r="A142" s="11">
        <v>41343</v>
      </c>
      <c r="B142" s="3" t="s">
        <v>531</v>
      </c>
      <c r="C142" s="18">
        <v>33.57</v>
      </c>
      <c r="D142" s="3" t="s">
        <v>517</v>
      </c>
    </row>
    <row r="143" spans="1:4" x14ac:dyDescent="0.25">
      <c r="A143" s="11">
        <v>41443</v>
      </c>
      <c r="B143" s="3" t="s">
        <v>542</v>
      </c>
      <c r="C143" s="18">
        <v>255.89</v>
      </c>
      <c r="D143" s="3" t="s">
        <v>535</v>
      </c>
    </row>
    <row r="144" spans="1:4" x14ac:dyDescent="0.25">
      <c r="A144" s="11">
        <v>41326</v>
      </c>
      <c r="B144" s="3" t="s">
        <v>543</v>
      </c>
      <c r="C144" s="18">
        <v>400.39</v>
      </c>
      <c r="D144" s="3" t="s">
        <v>538</v>
      </c>
    </row>
    <row r="145" spans="1:4" x14ac:dyDescent="0.25">
      <c r="A145" s="11">
        <v>41486</v>
      </c>
      <c r="B145" s="3" t="s">
        <v>507</v>
      </c>
      <c r="C145" s="18">
        <v>293.83999999999997</v>
      </c>
      <c r="D145" s="3" t="s">
        <v>538</v>
      </c>
    </row>
    <row r="146" spans="1:4" x14ac:dyDescent="0.25">
      <c r="A146" s="11">
        <v>41560</v>
      </c>
      <c r="B146" s="3" t="s">
        <v>513</v>
      </c>
      <c r="C146" s="18">
        <v>310.22000000000003</v>
      </c>
      <c r="D146" s="3" t="s">
        <v>511</v>
      </c>
    </row>
    <row r="147" spans="1:4" x14ac:dyDescent="0.25">
      <c r="A147" s="11">
        <v>41589</v>
      </c>
      <c r="B147" s="3" t="s">
        <v>520</v>
      </c>
      <c r="C147" s="18">
        <v>407.78</v>
      </c>
      <c r="D147" s="3" t="s">
        <v>509</v>
      </c>
    </row>
    <row r="148" spans="1:4" x14ac:dyDescent="0.25">
      <c r="A148" s="11">
        <v>41633</v>
      </c>
      <c r="B148" s="3" t="s">
        <v>531</v>
      </c>
      <c r="C148" s="18">
        <v>387.74</v>
      </c>
      <c r="D148" s="3" t="s">
        <v>511</v>
      </c>
    </row>
    <row r="149" spans="1:4" x14ac:dyDescent="0.25">
      <c r="A149" s="11">
        <v>41347</v>
      </c>
      <c r="B149" s="3" t="s">
        <v>544</v>
      </c>
      <c r="C149" s="18">
        <v>431.05</v>
      </c>
      <c r="D149" s="3" t="s">
        <v>477</v>
      </c>
    </row>
    <row r="150" spans="1:4" x14ac:dyDescent="0.25">
      <c r="A150" s="11">
        <v>41277</v>
      </c>
      <c r="B150" s="3" t="s">
        <v>525</v>
      </c>
      <c r="C150" s="18">
        <v>152.06</v>
      </c>
      <c r="D150" s="3" t="s">
        <v>519</v>
      </c>
    </row>
    <row r="151" spans="1:4" x14ac:dyDescent="0.25">
      <c r="A151" s="11">
        <v>41481</v>
      </c>
      <c r="B151" s="3" t="s">
        <v>536</v>
      </c>
      <c r="C151" s="18">
        <v>228.91</v>
      </c>
      <c r="D151" s="3" t="s">
        <v>528</v>
      </c>
    </row>
    <row r="152" spans="1:4" x14ac:dyDescent="0.25">
      <c r="A152" s="11">
        <v>41438</v>
      </c>
      <c r="B152" s="3" t="s">
        <v>540</v>
      </c>
      <c r="C152" s="18">
        <v>54.89</v>
      </c>
      <c r="D152" s="3" t="s">
        <v>479</v>
      </c>
    </row>
    <row r="153" spans="1:4" x14ac:dyDescent="0.25">
      <c r="A153" s="11">
        <v>41438</v>
      </c>
      <c r="B153" s="3" t="s">
        <v>536</v>
      </c>
      <c r="C153" s="18">
        <v>19.91</v>
      </c>
      <c r="D153" s="3" t="s">
        <v>528</v>
      </c>
    </row>
    <row r="154" spans="1:4" x14ac:dyDescent="0.25">
      <c r="A154" s="11">
        <v>41278</v>
      </c>
      <c r="B154" s="3" t="s">
        <v>543</v>
      </c>
      <c r="C154" s="18">
        <v>250.85</v>
      </c>
      <c r="D154" s="3" t="s">
        <v>529</v>
      </c>
    </row>
    <row r="155" spans="1:4" x14ac:dyDescent="0.25">
      <c r="A155" s="11">
        <v>41286</v>
      </c>
      <c r="B155" s="3" t="s">
        <v>510</v>
      </c>
      <c r="C155" s="18">
        <v>76.45</v>
      </c>
      <c r="D155" s="3" t="s">
        <v>517</v>
      </c>
    </row>
    <row r="156" spans="1:4" x14ac:dyDescent="0.25">
      <c r="A156" s="11">
        <v>41339</v>
      </c>
      <c r="B156" s="3" t="s">
        <v>537</v>
      </c>
      <c r="C156" s="18">
        <v>247.71</v>
      </c>
      <c r="D156" s="3" t="s">
        <v>538</v>
      </c>
    </row>
    <row r="157" spans="1:4" x14ac:dyDescent="0.25">
      <c r="A157" s="11">
        <v>41376</v>
      </c>
      <c r="B157" s="3" t="s">
        <v>522</v>
      </c>
      <c r="C157" s="18">
        <v>11.08</v>
      </c>
      <c r="D157" s="3" t="s">
        <v>477</v>
      </c>
    </row>
    <row r="158" spans="1:4" x14ac:dyDescent="0.25">
      <c r="A158" s="11">
        <v>41638</v>
      </c>
      <c r="B158" s="3" t="s">
        <v>527</v>
      </c>
      <c r="C158" s="18">
        <v>402.89</v>
      </c>
      <c r="D158" s="3" t="s">
        <v>528</v>
      </c>
    </row>
    <row r="159" spans="1:4" x14ac:dyDescent="0.25">
      <c r="A159" s="11">
        <v>41334</v>
      </c>
      <c r="B159" s="3" t="s">
        <v>541</v>
      </c>
      <c r="C159" s="18">
        <v>361.67</v>
      </c>
      <c r="D159" s="3" t="s">
        <v>535</v>
      </c>
    </row>
    <row r="160" spans="1:4" x14ac:dyDescent="0.25">
      <c r="A160" s="11">
        <v>41306</v>
      </c>
      <c r="B160" s="3" t="s">
        <v>543</v>
      </c>
      <c r="C160" s="18">
        <v>38.229999999999997</v>
      </c>
      <c r="D160" s="3" t="s">
        <v>511</v>
      </c>
    </row>
    <row r="161" spans="1:4" x14ac:dyDescent="0.25">
      <c r="A161" s="11">
        <v>41308</v>
      </c>
      <c r="B161" s="3" t="s">
        <v>513</v>
      </c>
      <c r="C161" s="18">
        <v>453.93</v>
      </c>
      <c r="D161" s="3" t="s">
        <v>479</v>
      </c>
    </row>
    <row r="162" spans="1:4" x14ac:dyDescent="0.25">
      <c r="A162" s="11">
        <v>41456</v>
      </c>
      <c r="B162" s="3" t="s">
        <v>512</v>
      </c>
      <c r="C162" s="18">
        <v>34.409999999999997</v>
      </c>
      <c r="D162" s="3" t="s">
        <v>519</v>
      </c>
    </row>
    <row r="163" spans="1:4" x14ac:dyDescent="0.25">
      <c r="A163" s="11">
        <v>41507</v>
      </c>
      <c r="B163" s="3" t="s">
        <v>524</v>
      </c>
      <c r="C163" s="18">
        <v>525.91</v>
      </c>
      <c r="D163" s="3" t="s">
        <v>515</v>
      </c>
    </row>
    <row r="164" spans="1:4" x14ac:dyDescent="0.25">
      <c r="A164" s="11">
        <v>41460</v>
      </c>
      <c r="B164" s="3" t="s">
        <v>522</v>
      </c>
      <c r="C164" s="18">
        <v>97.06</v>
      </c>
      <c r="D164" s="3" t="s">
        <v>477</v>
      </c>
    </row>
    <row r="165" spans="1:4" x14ac:dyDescent="0.25">
      <c r="A165" s="11">
        <v>41342</v>
      </c>
      <c r="B165" s="3" t="s">
        <v>512</v>
      </c>
      <c r="C165" s="18">
        <v>351.7</v>
      </c>
      <c r="D165" s="3" t="s">
        <v>519</v>
      </c>
    </row>
    <row r="166" spans="1:4" x14ac:dyDescent="0.25">
      <c r="A166" s="11">
        <v>41549</v>
      </c>
      <c r="B166" s="3" t="s">
        <v>526</v>
      </c>
      <c r="C166" s="18">
        <v>391.76</v>
      </c>
      <c r="D166" s="3" t="s">
        <v>535</v>
      </c>
    </row>
    <row r="167" spans="1:4" x14ac:dyDescent="0.25">
      <c r="A167" s="11">
        <v>41631</v>
      </c>
      <c r="B167" s="3" t="s">
        <v>533</v>
      </c>
      <c r="C167" s="18">
        <v>205.85</v>
      </c>
      <c r="D167" s="3" t="s">
        <v>511</v>
      </c>
    </row>
    <row r="168" spans="1:4" x14ac:dyDescent="0.25">
      <c r="A168" s="11">
        <v>41389</v>
      </c>
      <c r="B168" s="3" t="s">
        <v>521</v>
      </c>
      <c r="C168" s="18">
        <v>376.8</v>
      </c>
      <c r="D168" s="3" t="s">
        <v>528</v>
      </c>
    </row>
    <row r="169" spans="1:4" x14ac:dyDescent="0.25">
      <c r="A169" s="11">
        <v>41556</v>
      </c>
      <c r="B169" s="3" t="s">
        <v>525</v>
      </c>
      <c r="C169" s="18">
        <v>357.46</v>
      </c>
      <c r="D169" s="3" t="s">
        <v>479</v>
      </c>
    </row>
    <row r="170" spans="1:4" x14ac:dyDescent="0.25">
      <c r="A170" s="11">
        <v>41398</v>
      </c>
      <c r="B170" s="3" t="s">
        <v>532</v>
      </c>
      <c r="C170" s="18">
        <v>579.86</v>
      </c>
      <c r="D170" s="3" t="s">
        <v>517</v>
      </c>
    </row>
    <row r="171" spans="1:4" x14ac:dyDescent="0.25">
      <c r="A171" s="11">
        <v>41471</v>
      </c>
      <c r="B171" s="3" t="s">
        <v>534</v>
      </c>
      <c r="C171" s="18">
        <v>485.65</v>
      </c>
      <c r="D171" s="3" t="s">
        <v>519</v>
      </c>
    </row>
    <row r="172" spans="1:4" x14ac:dyDescent="0.25">
      <c r="A172" s="11">
        <v>41321</v>
      </c>
      <c r="B172" s="3" t="s">
        <v>536</v>
      </c>
      <c r="C172" s="18">
        <v>535.53</v>
      </c>
      <c r="D172" s="3" t="s">
        <v>509</v>
      </c>
    </row>
    <row r="173" spans="1:4" x14ac:dyDescent="0.25">
      <c r="A173" s="11">
        <v>41460</v>
      </c>
      <c r="B173" s="3" t="s">
        <v>533</v>
      </c>
      <c r="C173" s="18">
        <v>528.96</v>
      </c>
      <c r="D173" s="3" t="s">
        <v>479</v>
      </c>
    </row>
    <row r="174" spans="1:4" x14ac:dyDescent="0.25">
      <c r="A174" s="11">
        <v>41517</v>
      </c>
      <c r="B174" s="3" t="s">
        <v>527</v>
      </c>
      <c r="C174" s="18">
        <v>512.30999999999995</v>
      </c>
      <c r="D174" s="3" t="s">
        <v>523</v>
      </c>
    </row>
    <row r="175" spans="1:4" x14ac:dyDescent="0.25">
      <c r="A175" s="11">
        <v>41375</v>
      </c>
      <c r="B175" s="3" t="s">
        <v>543</v>
      </c>
      <c r="C175" s="18">
        <v>588.25</v>
      </c>
      <c r="D175" s="3" t="s">
        <v>528</v>
      </c>
    </row>
    <row r="176" spans="1:4" x14ac:dyDescent="0.25">
      <c r="A176" s="11">
        <v>41585</v>
      </c>
      <c r="B176" s="3" t="s">
        <v>531</v>
      </c>
      <c r="C176" s="18">
        <v>589</v>
      </c>
      <c r="D176" s="3" t="s">
        <v>529</v>
      </c>
    </row>
    <row r="177" spans="1:4" x14ac:dyDescent="0.25">
      <c r="A177" s="11">
        <v>41325</v>
      </c>
      <c r="B177" s="3" t="s">
        <v>520</v>
      </c>
      <c r="C177" s="18">
        <v>87</v>
      </c>
      <c r="D177" s="3" t="s">
        <v>538</v>
      </c>
    </row>
    <row r="178" spans="1:4" x14ac:dyDescent="0.25">
      <c r="A178" s="11">
        <v>41472</v>
      </c>
      <c r="B178" s="3" t="s">
        <v>525</v>
      </c>
      <c r="C178" s="18">
        <v>185.69</v>
      </c>
      <c r="D178" s="3" t="s">
        <v>538</v>
      </c>
    </row>
    <row r="179" spans="1:4" x14ac:dyDescent="0.25">
      <c r="A179" s="11">
        <v>41581</v>
      </c>
      <c r="B179" s="3" t="s">
        <v>534</v>
      </c>
      <c r="C179" s="18">
        <v>197.41</v>
      </c>
      <c r="D179" s="3" t="s">
        <v>538</v>
      </c>
    </row>
    <row r="180" spans="1:4" x14ac:dyDescent="0.25">
      <c r="A180" s="11">
        <v>41464</v>
      </c>
      <c r="B180" s="3" t="s">
        <v>513</v>
      </c>
      <c r="C180" s="18">
        <v>87.03</v>
      </c>
      <c r="D180" s="3" t="s">
        <v>515</v>
      </c>
    </row>
    <row r="181" spans="1:4" x14ac:dyDescent="0.25">
      <c r="A181" s="11">
        <v>41511</v>
      </c>
      <c r="B181" s="3" t="s">
        <v>542</v>
      </c>
      <c r="C181" s="18">
        <v>111.6</v>
      </c>
      <c r="D181" s="3" t="s">
        <v>528</v>
      </c>
    </row>
    <row r="182" spans="1:4" x14ac:dyDescent="0.25">
      <c r="A182" s="11">
        <v>41545</v>
      </c>
      <c r="B182" s="3" t="s">
        <v>543</v>
      </c>
      <c r="C182" s="18">
        <v>315.67</v>
      </c>
      <c r="D182" s="3" t="s">
        <v>511</v>
      </c>
    </row>
    <row r="183" spans="1:4" x14ac:dyDescent="0.25">
      <c r="A183" s="11">
        <v>41302</v>
      </c>
      <c r="B183" s="3" t="s">
        <v>524</v>
      </c>
      <c r="C183" s="18">
        <v>315.89</v>
      </c>
      <c r="D183" s="3" t="s">
        <v>535</v>
      </c>
    </row>
    <row r="184" spans="1:4" x14ac:dyDescent="0.25">
      <c r="A184" s="11">
        <v>41495</v>
      </c>
      <c r="B184" s="3" t="s">
        <v>545</v>
      </c>
      <c r="C184" s="18">
        <v>414.19</v>
      </c>
      <c r="D184" s="3" t="s">
        <v>511</v>
      </c>
    </row>
    <row r="185" spans="1:4" x14ac:dyDescent="0.25">
      <c r="A185" s="11">
        <v>41298</v>
      </c>
      <c r="B185" s="3" t="s">
        <v>540</v>
      </c>
      <c r="C185" s="18">
        <v>430.53</v>
      </c>
      <c r="D185" s="3" t="s">
        <v>477</v>
      </c>
    </row>
    <row r="186" spans="1:4" x14ac:dyDescent="0.25">
      <c r="A186" s="11">
        <v>41589</v>
      </c>
      <c r="B186" s="3" t="s">
        <v>514</v>
      </c>
      <c r="C186" s="18">
        <v>379.14</v>
      </c>
      <c r="D186" s="3" t="s">
        <v>479</v>
      </c>
    </row>
    <row r="187" spans="1:4" x14ac:dyDescent="0.25">
      <c r="A187" s="11">
        <v>41512</v>
      </c>
      <c r="B187" s="3" t="s">
        <v>536</v>
      </c>
      <c r="C187" s="18">
        <v>194.07</v>
      </c>
      <c r="D187" s="3" t="s">
        <v>479</v>
      </c>
    </row>
    <row r="188" spans="1:4" x14ac:dyDescent="0.25">
      <c r="A188" s="11">
        <v>41637</v>
      </c>
      <c r="B188" s="3" t="s">
        <v>543</v>
      </c>
      <c r="C188" s="18">
        <v>434.16</v>
      </c>
      <c r="D188" s="3" t="s">
        <v>535</v>
      </c>
    </row>
    <row r="189" spans="1:4" x14ac:dyDescent="0.25">
      <c r="A189" s="11">
        <v>41543</v>
      </c>
      <c r="B189" s="3" t="s">
        <v>539</v>
      </c>
      <c r="C189" s="18">
        <v>283.61</v>
      </c>
      <c r="D189" s="3" t="s">
        <v>517</v>
      </c>
    </row>
    <row r="190" spans="1:4" x14ac:dyDescent="0.25">
      <c r="A190" s="11">
        <v>41430</v>
      </c>
      <c r="B190" s="3" t="s">
        <v>542</v>
      </c>
      <c r="C190" s="18">
        <v>268.27</v>
      </c>
      <c r="D190" s="3" t="s">
        <v>477</v>
      </c>
    </row>
    <row r="191" spans="1:4" x14ac:dyDescent="0.25">
      <c r="A191" s="11">
        <v>41311</v>
      </c>
      <c r="B191" s="3" t="s">
        <v>542</v>
      </c>
      <c r="C191" s="18">
        <v>128.84</v>
      </c>
      <c r="D191" s="3" t="s">
        <v>538</v>
      </c>
    </row>
    <row r="192" spans="1:4" x14ac:dyDescent="0.25">
      <c r="A192" s="11">
        <v>41633</v>
      </c>
      <c r="B192" s="3" t="s">
        <v>522</v>
      </c>
      <c r="C192" s="18">
        <v>128.35</v>
      </c>
      <c r="D192" s="3" t="s">
        <v>479</v>
      </c>
    </row>
    <row r="193" spans="1:4" x14ac:dyDescent="0.25">
      <c r="A193" s="11">
        <v>41318</v>
      </c>
      <c r="B193" s="3" t="s">
        <v>527</v>
      </c>
      <c r="C193" s="18">
        <v>574.55999999999995</v>
      </c>
      <c r="D193" s="3" t="s">
        <v>511</v>
      </c>
    </row>
    <row r="194" spans="1:4" x14ac:dyDescent="0.25">
      <c r="A194" s="11">
        <v>41442</v>
      </c>
      <c r="B194" s="3" t="s">
        <v>513</v>
      </c>
      <c r="C194" s="18">
        <v>62.97</v>
      </c>
      <c r="D194" s="3" t="s">
        <v>519</v>
      </c>
    </row>
    <row r="195" spans="1:4" x14ac:dyDescent="0.25">
      <c r="A195" s="11">
        <v>41396</v>
      </c>
      <c r="B195" s="3" t="s">
        <v>530</v>
      </c>
      <c r="C195" s="18">
        <v>187.63</v>
      </c>
      <c r="D195" s="3" t="s">
        <v>515</v>
      </c>
    </row>
    <row r="196" spans="1:4" x14ac:dyDescent="0.25">
      <c r="A196" s="11">
        <v>41483</v>
      </c>
      <c r="B196" s="3" t="s">
        <v>522</v>
      </c>
      <c r="C196" s="18">
        <v>566.70000000000005</v>
      </c>
      <c r="D196" s="3" t="s">
        <v>538</v>
      </c>
    </row>
    <row r="197" spans="1:4" x14ac:dyDescent="0.25">
      <c r="A197" s="11">
        <v>41398</v>
      </c>
      <c r="B197" s="3" t="s">
        <v>534</v>
      </c>
      <c r="C197" s="18">
        <v>128.63999999999999</v>
      </c>
      <c r="D197" s="3" t="s">
        <v>535</v>
      </c>
    </row>
    <row r="198" spans="1:4" x14ac:dyDescent="0.25">
      <c r="A198" s="11">
        <v>41375</v>
      </c>
      <c r="B198" s="3" t="s">
        <v>526</v>
      </c>
      <c r="C198" s="18">
        <v>24.77</v>
      </c>
      <c r="D198" s="3" t="s">
        <v>529</v>
      </c>
    </row>
    <row r="199" spans="1:4" x14ac:dyDescent="0.25">
      <c r="A199" s="11">
        <v>41362</v>
      </c>
      <c r="B199" s="3" t="s">
        <v>513</v>
      </c>
      <c r="C199" s="18">
        <v>413.77</v>
      </c>
      <c r="D199" s="3" t="s">
        <v>519</v>
      </c>
    </row>
    <row r="200" spans="1:4" x14ac:dyDescent="0.25">
      <c r="A200" s="11">
        <v>41450</v>
      </c>
      <c r="B200" s="3" t="s">
        <v>531</v>
      </c>
      <c r="C200" s="18">
        <v>75.27</v>
      </c>
      <c r="D200" s="3" t="s">
        <v>523</v>
      </c>
    </row>
    <row r="201" spans="1:4" x14ac:dyDescent="0.25">
      <c r="A201" s="11">
        <v>41310</v>
      </c>
      <c r="B201" s="3" t="s">
        <v>539</v>
      </c>
      <c r="C201" s="18">
        <v>243.6</v>
      </c>
      <c r="D201" s="3" t="s">
        <v>479</v>
      </c>
    </row>
    <row r="202" spans="1:4" x14ac:dyDescent="0.25">
      <c r="A202" s="11">
        <v>41501</v>
      </c>
      <c r="B202" s="3" t="s">
        <v>507</v>
      </c>
      <c r="C202" s="18">
        <v>228.47</v>
      </c>
      <c r="D202" s="3" t="s">
        <v>519</v>
      </c>
    </row>
    <row r="203" spans="1:4" x14ac:dyDescent="0.25">
      <c r="A203" s="11">
        <v>41566</v>
      </c>
      <c r="B203" s="3" t="s">
        <v>545</v>
      </c>
      <c r="C203" s="18">
        <v>473.85</v>
      </c>
      <c r="D203" s="3" t="s">
        <v>515</v>
      </c>
    </row>
    <row r="204" spans="1:4" x14ac:dyDescent="0.25">
      <c r="A204" s="11">
        <v>41593</v>
      </c>
      <c r="B204" s="3" t="s">
        <v>518</v>
      </c>
      <c r="C204" s="18">
        <v>198.18</v>
      </c>
      <c r="D204" s="3" t="s">
        <v>511</v>
      </c>
    </row>
    <row r="205" spans="1:4" x14ac:dyDescent="0.25">
      <c r="A205" s="11">
        <v>41587</v>
      </c>
      <c r="B205" s="3" t="s">
        <v>508</v>
      </c>
      <c r="C205" s="18">
        <v>68.42</v>
      </c>
      <c r="D205" s="3" t="s">
        <v>529</v>
      </c>
    </row>
    <row r="206" spans="1:4" x14ac:dyDescent="0.25">
      <c r="A206" s="11">
        <v>41412</v>
      </c>
      <c r="B206" s="3" t="s">
        <v>522</v>
      </c>
      <c r="C206" s="18">
        <v>402.81</v>
      </c>
      <c r="D206" s="3" t="s">
        <v>523</v>
      </c>
    </row>
    <row r="207" spans="1:4" x14ac:dyDescent="0.25">
      <c r="A207" s="11">
        <v>41379</v>
      </c>
      <c r="B207" s="3" t="s">
        <v>544</v>
      </c>
      <c r="C207" s="18">
        <v>191.37</v>
      </c>
      <c r="D207" s="3" t="s">
        <v>519</v>
      </c>
    </row>
    <row r="208" spans="1:4" x14ac:dyDescent="0.25">
      <c r="A208" s="11">
        <v>41463</v>
      </c>
      <c r="B208" s="3" t="s">
        <v>544</v>
      </c>
      <c r="C208" s="18">
        <v>91.32</v>
      </c>
      <c r="D208" s="3" t="s">
        <v>515</v>
      </c>
    </row>
    <row r="209" spans="1:4" x14ac:dyDescent="0.25">
      <c r="A209" s="11">
        <v>41476</v>
      </c>
      <c r="B209" s="3" t="s">
        <v>521</v>
      </c>
      <c r="C209" s="18">
        <v>291.77</v>
      </c>
      <c r="D209" s="3" t="s">
        <v>509</v>
      </c>
    </row>
    <row r="210" spans="1:4" x14ac:dyDescent="0.25">
      <c r="A210" s="11">
        <v>41627</v>
      </c>
      <c r="B210" s="3" t="s">
        <v>537</v>
      </c>
      <c r="C210" s="18">
        <v>574.13</v>
      </c>
      <c r="D210" s="3" t="s">
        <v>477</v>
      </c>
    </row>
    <row r="211" spans="1:4" x14ac:dyDescent="0.25">
      <c r="A211" s="11">
        <v>41573</v>
      </c>
      <c r="B211" s="3" t="s">
        <v>530</v>
      </c>
      <c r="C211" s="18">
        <v>188.81</v>
      </c>
      <c r="D211" s="3" t="s">
        <v>529</v>
      </c>
    </row>
    <row r="212" spans="1:4" x14ac:dyDescent="0.25">
      <c r="A212" s="11">
        <v>41310</v>
      </c>
      <c r="B212" s="3" t="s">
        <v>507</v>
      </c>
      <c r="C212" s="18">
        <v>499.32</v>
      </c>
      <c r="D212" s="3" t="s">
        <v>529</v>
      </c>
    </row>
    <row r="213" spans="1:4" x14ac:dyDescent="0.25">
      <c r="A213" s="11">
        <v>41459</v>
      </c>
      <c r="B213" s="3" t="s">
        <v>518</v>
      </c>
      <c r="C213" s="18">
        <v>257.25</v>
      </c>
      <c r="D213" s="3" t="s">
        <v>528</v>
      </c>
    </row>
    <row r="214" spans="1:4" x14ac:dyDescent="0.25">
      <c r="A214" s="11">
        <v>41382</v>
      </c>
      <c r="B214" s="3" t="s">
        <v>525</v>
      </c>
      <c r="C214" s="18">
        <v>475.44</v>
      </c>
      <c r="D214" s="3" t="s">
        <v>517</v>
      </c>
    </row>
    <row r="215" spans="1:4" x14ac:dyDescent="0.25">
      <c r="A215" s="11">
        <v>41504</v>
      </c>
      <c r="B215" s="3" t="s">
        <v>539</v>
      </c>
      <c r="C215" s="18">
        <v>543.53</v>
      </c>
      <c r="D215" s="3" t="s">
        <v>509</v>
      </c>
    </row>
    <row r="216" spans="1:4" x14ac:dyDescent="0.25">
      <c r="A216" s="11">
        <v>41298</v>
      </c>
      <c r="B216" s="3" t="s">
        <v>534</v>
      </c>
      <c r="C216" s="18">
        <v>342.26</v>
      </c>
      <c r="D216" s="3" t="s">
        <v>528</v>
      </c>
    </row>
    <row r="217" spans="1:4" x14ac:dyDescent="0.25">
      <c r="A217" s="11">
        <v>41370</v>
      </c>
      <c r="B217" s="3" t="s">
        <v>521</v>
      </c>
      <c r="C217" s="18">
        <v>246.07</v>
      </c>
      <c r="D217" s="3" t="s">
        <v>511</v>
      </c>
    </row>
    <row r="218" spans="1:4" x14ac:dyDescent="0.25">
      <c r="A218" s="11">
        <v>41363</v>
      </c>
      <c r="B218" s="3" t="s">
        <v>544</v>
      </c>
      <c r="C218" s="18">
        <v>228.12</v>
      </c>
      <c r="D218" s="3" t="s">
        <v>511</v>
      </c>
    </row>
    <row r="219" spans="1:4" x14ac:dyDescent="0.25">
      <c r="A219" s="11">
        <v>41339</v>
      </c>
      <c r="B219" s="3" t="s">
        <v>527</v>
      </c>
      <c r="C219" s="18">
        <v>156.27000000000001</v>
      </c>
      <c r="D219" s="3" t="s">
        <v>519</v>
      </c>
    </row>
    <row r="220" spans="1:4" x14ac:dyDescent="0.25">
      <c r="A220" s="11">
        <v>41421</v>
      </c>
      <c r="B220" s="3" t="s">
        <v>518</v>
      </c>
      <c r="C220" s="18">
        <v>419.31</v>
      </c>
      <c r="D220" s="3" t="s">
        <v>538</v>
      </c>
    </row>
    <row r="221" spans="1:4" x14ac:dyDescent="0.25">
      <c r="A221" s="11">
        <v>41402</v>
      </c>
      <c r="B221" s="3" t="s">
        <v>542</v>
      </c>
      <c r="C221" s="18">
        <v>529.78</v>
      </c>
      <c r="D221" s="3" t="s">
        <v>511</v>
      </c>
    </row>
    <row r="222" spans="1:4" x14ac:dyDescent="0.25">
      <c r="A222" s="11">
        <v>41522</v>
      </c>
      <c r="B222" s="3" t="s">
        <v>540</v>
      </c>
      <c r="C222" s="18">
        <v>405.14</v>
      </c>
      <c r="D222" s="3" t="s">
        <v>509</v>
      </c>
    </row>
    <row r="223" spans="1:4" x14ac:dyDescent="0.25">
      <c r="A223" s="11">
        <v>41324</v>
      </c>
      <c r="B223" s="3" t="s">
        <v>518</v>
      </c>
      <c r="C223" s="18">
        <v>347.79</v>
      </c>
      <c r="D223" s="3" t="s">
        <v>519</v>
      </c>
    </row>
    <row r="224" spans="1:4" x14ac:dyDescent="0.25">
      <c r="A224" s="11">
        <v>41588</v>
      </c>
      <c r="B224" s="3" t="s">
        <v>520</v>
      </c>
      <c r="C224" s="18">
        <v>262.63</v>
      </c>
      <c r="D224" s="3" t="s">
        <v>511</v>
      </c>
    </row>
    <row r="225" spans="1:4" x14ac:dyDescent="0.25">
      <c r="A225" s="11">
        <v>41463</v>
      </c>
      <c r="B225" s="3" t="s">
        <v>514</v>
      </c>
      <c r="C225" s="18">
        <v>354.57</v>
      </c>
      <c r="D225" s="3" t="s">
        <v>535</v>
      </c>
    </row>
    <row r="226" spans="1:4" x14ac:dyDescent="0.25">
      <c r="A226" s="11">
        <v>41345</v>
      </c>
      <c r="B226" s="3" t="s">
        <v>520</v>
      </c>
      <c r="C226" s="18">
        <v>580.6</v>
      </c>
      <c r="D226" s="3" t="s">
        <v>479</v>
      </c>
    </row>
    <row r="227" spans="1:4" x14ac:dyDescent="0.25">
      <c r="A227" s="11">
        <v>41471</v>
      </c>
      <c r="B227" s="3" t="s">
        <v>522</v>
      </c>
      <c r="C227" s="18">
        <v>63.06</v>
      </c>
      <c r="D227" s="3" t="s">
        <v>519</v>
      </c>
    </row>
    <row r="228" spans="1:4" x14ac:dyDescent="0.25">
      <c r="A228" s="11">
        <v>41526</v>
      </c>
      <c r="B228" s="3" t="s">
        <v>534</v>
      </c>
      <c r="C228" s="18">
        <v>373.84</v>
      </c>
      <c r="D228" s="3" t="s">
        <v>479</v>
      </c>
    </row>
    <row r="229" spans="1:4" x14ac:dyDescent="0.25">
      <c r="A229" s="11">
        <v>41340</v>
      </c>
      <c r="B229" s="3" t="s">
        <v>521</v>
      </c>
      <c r="C229" s="18">
        <v>238.28</v>
      </c>
      <c r="D229" s="3" t="s">
        <v>509</v>
      </c>
    </row>
    <row r="230" spans="1:4" x14ac:dyDescent="0.25">
      <c r="A230" s="11">
        <v>41333</v>
      </c>
      <c r="B230" s="3" t="s">
        <v>531</v>
      </c>
      <c r="C230" s="18">
        <v>385.3</v>
      </c>
      <c r="D230" s="3" t="s">
        <v>509</v>
      </c>
    </row>
    <row r="231" spans="1:4" x14ac:dyDescent="0.25">
      <c r="A231" s="11">
        <v>41461</v>
      </c>
      <c r="B231" s="3" t="s">
        <v>543</v>
      </c>
      <c r="C231" s="18">
        <v>188.17</v>
      </c>
      <c r="D231" s="3" t="s">
        <v>538</v>
      </c>
    </row>
    <row r="232" spans="1:4" x14ac:dyDescent="0.25">
      <c r="A232" s="11">
        <v>41311</v>
      </c>
      <c r="B232" s="3" t="s">
        <v>533</v>
      </c>
      <c r="C232" s="18">
        <v>19.510000000000002</v>
      </c>
      <c r="D232" s="3" t="s">
        <v>509</v>
      </c>
    </row>
    <row r="233" spans="1:4" x14ac:dyDescent="0.25">
      <c r="A233" s="11">
        <v>41484</v>
      </c>
      <c r="B233" s="3" t="s">
        <v>533</v>
      </c>
      <c r="C233" s="18">
        <v>213.14</v>
      </c>
      <c r="D233" s="3" t="s">
        <v>511</v>
      </c>
    </row>
    <row r="234" spans="1:4" x14ac:dyDescent="0.25">
      <c r="A234" s="11">
        <v>41635</v>
      </c>
      <c r="B234" s="3" t="s">
        <v>524</v>
      </c>
      <c r="C234" s="18">
        <v>91.05</v>
      </c>
      <c r="D234" s="3" t="s">
        <v>479</v>
      </c>
    </row>
    <row r="235" spans="1:4" x14ac:dyDescent="0.25">
      <c r="A235" s="11">
        <v>41574</v>
      </c>
      <c r="B235" s="3" t="s">
        <v>532</v>
      </c>
      <c r="C235" s="18">
        <v>215.84</v>
      </c>
      <c r="D235" s="3" t="s">
        <v>517</v>
      </c>
    </row>
    <row r="236" spans="1:4" x14ac:dyDescent="0.25">
      <c r="A236" s="11">
        <v>41467</v>
      </c>
      <c r="B236" s="3" t="s">
        <v>514</v>
      </c>
      <c r="C236" s="18">
        <v>10.53</v>
      </c>
      <c r="D236" s="3" t="s">
        <v>528</v>
      </c>
    </row>
    <row r="237" spans="1:4" x14ac:dyDescent="0.25">
      <c r="A237" s="11">
        <v>41604</v>
      </c>
      <c r="B237" s="3" t="s">
        <v>537</v>
      </c>
      <c r="C237" s="18">
        <v>87.2</v>
      </c>
      <c r="D237" s="3" t="s">
        <v>509</v>
      </c>
    </row>
    <row r="238" spans="1:4" x14ac:dyDescent="0.25">
      <c r="A238" s="11">
        <v>41426</v>
      </c>
      <c r="B238" s="3" t="s">
        <v>537</v>
      </c>
      <c r="C238" s="18">
        <v>175.47</v>
      </c>
      <c r="D238" s="3" t="s">
        <v>523</v>
      </c>
    </row>
    <row r="239" spans="1:4" x14ac:dyDescent="0.25">
      <c r="A239" s="11">
        <v>41508</v>
      </c>
      <c r="B239" s="3" t="s">
        <v>533</v>
      </c>
      <c r="C239" s="18">
        <v>513.26</v>
      </c>
      <c r="D239" s="3" t="s">
        <v>538</v>
      </c>
    </row>
    <row r="240" spans="1:4" x14ac:dyDescent="0.25">
      <c r="A240" s="11">
        <v>41331</v>
      </c>
      <c r="B240" s="3" t="s">
        <v>525</v>
      </c>
      <c r="C240" s="18">
        <v>562.30999999999995</v>
      </c>
      <c r="D240" s="3" t="s">
        <v>515</v>
      </c>
    </row>
    <row r="241" spans="1:4" x14ac:dyDescent="0.25">
      <c r="A241" s="11">
        <v>41546</v>
      </c>
      <c r="B241" s="3" t="s">
        <v>507</v>
      </c>
      <c r="C241" s="18">
        <v>193.07</v>
      </c>
      <c r="D241" s="3" t="s">
        <v>509</v>
      </c>
    </row>
    <row r="242" spans="1:4" x14ac:dyDescent="0.25">
      <c r="A242" s="11">
        <v>41609</v>
      </c>
      <c r="B242" s="3" t="s">
        <v>542</v>
      </c>
      <c r="C242" s="18">
        <v>346.24</v>
      </c>
      <c r="D242" s="3" t="s">
        <v>535</v>
      </c>
    </row>
    <row r="243" spans="1:4" x14ac:dyDescent="0.25">
      <c r="A243" s="11">
        <v>41622</v>
      </c>
      <c r="B243" s="3" t="s">
        <v>508</v>
      </c>
      <c r="C243" s="18">
        <v>57.23</v>
      </c>
      <c r="D243" s="3" t="s">
        <v>517</v>
      </c>
    </row>
    <row r="244" spans="1:4" x14ac:dyDescent="0.25">
      <c r="A244" s="11">
        <v>41546</v>
      </c>
      <c r="B244" s="3" t="s">
        <v>526</v>
      </c>
      <c r="C244" s="18">
        <v>553.35</v>
      </c>
      <c r="D244" s="3" t="s">
        <v>509</v>
      </c>
    </row>
    <row r="245" spans="1:4" x14ac:dyDescent="0.25">
      <c r="A245" s="11">
        <v>41456</v>
      </c>
      <c r="B245" s="3" t="s">
        <v>539</v>
      </c>
      <c r="C245" s="18">
        <v>363.35</v>
      </c>
      <c r="D245" s="3" t="s">
        <v>519</v>
      </c>
    </row>
    <row r="246" spans="1:4" x14ac:dyDescent="0.25">
      <c r="A246" s="11">
        <v>41541</v>
      </c>
      <c r="B246" s="3" t="s">
        <v>513</v>
      </c>
      <c r="C246" s="18">
        <v>263.88</v>
      </c>
      <c r="D246" s="3" t="s">
        <v>529</v>
      </c>
    </row>
    <row r="247" spans="1:4" x14ac:dyDescent="0.25">
      <c r="A247" s="11">
        <v>41581</v>
      </c>
      <c r="B247" s="3" t="s">
        <v>516</v>
      </c>
      <c r="C247" s="18">
        <v>569.63</v>
      </c>
      <c r="D247" s="3" t="s">
        <v>509</v>
      </c>
    </row>
    <row r="248" spans="1:4" x14ac:dyDescent="0.25">
      <c r="A248" s="11">
        <v>41287</v>
      </c>
      <c r="B248" s="3" t="s">
        <v>540</v>
      </c>
      <c r="C248" s="18">
        <v>194.7</v>
      </c>
      <c r="D248" s="3" t="s">
        <v>479</v>
      </c>
    </row>
    <row r="249" spans="1:4" x14ac:dyDescent="0.25">
      <c r="A249" s="11">
        <v>41531</v>
      </c>
      <c r="B249" s="3" t="s">
        <v>522</v>
      </c>
      <c r="C249" s="18">
        <v>312.76</v>
      </c>
      <c r="D249" s="3" t="s">
        <v>515</v>
      </c>
    </row>
    <row r="250" spans="1:4" x14ac:dyDescent="0.25">
      <c r="A250" s="11">
        <v>41509</v>
      </c>
      <c r="B250" s="3" t="s">
        <v>512</v>
      </c>
      <c r="C250" s="18">
        <v>373.3</v>
      </c>
      <c r="D250" s="3" t="s">
        <v>509</v>
      </c>
    </row>
    <row r="251" spans="1:4" x14ac:dyDescent="0.25">
      <c r="A251" s="11">
        <v>41429</v>
      </c>
      <c r="B251" s="3" t="s">
        <v>512</v>
      </c>
      <c r="C251" s="18">
        <v>153.9</v>
      </c>
      <c r="D251" s="3" t="s">
        <v>523</v>
      </c>
    </row>
    <row r="252" spans="1:4" x14ac:dyDescent="0.25">
      <c r="A252" s="11">
        <v>41325</v>
      </c>
      <c r="B252" s="3" t="s">
        <v>541</v>
      </c>
      <c r="C252" s="18">
        <v>141.4</v>
      </c>
      <c r="D252" s="3" t="s">
        <v>529</v>
      </c>
    </row>
    <row r="253" spans="1:4" x14ac:dyDescent="0.25">
      <c r="A253" s="11">
        <v>41560</v>
      </c>
      <c r="B253" s="3" t="s">
        <v>540</v>
      </c>
      <c r="C253" s="18">
        <v>244.32</v>
      </c>
      <c r="D253" s="3" t="s">
        <v>515</v>
      </c>
    </row>
    <row r="254" spans="1:4" x14ac:dyDescent="0.25">
      <c r="A254" s="11">
        <v>41304</v>
      </c>
      <c r="B254" s="3" t="s">
        <v>537</v>
      </c>
      <c r="C254" s="18">
        <v>51.02</v>
      </c>
      <c r="D254" s="3" t="s">
        <v>529</v>
      </c>
    </row>
    <row r="255" spans="1:4" x14ac:dyDescent="0.25">
      <c r="A255" s="11">
        <v>41566</v>
      </c>
      <c r="B255" s="3" t="s">
        <v>545</v>
      </c>
      <c r="C255" s="18">
        <v>51.1</v>
      </c>
      <c r="D255" s="3" t="s">
        <v>509</v>
      </c>
    </row>
    <row r="256" spans="1:4" x14ac:dyDescent="0.25">
      <c r="A256" s="11">
        <v>41298</v>
      </c>
      <c r="B256" s="3" t="s">
        <v>542</v>
      </c>
      <c r="C256" s="18">
        <v>181.69</v>
      </c>
      <c r="D256" s="3" t="s">
        <v>511</v>
      </c>
    </row>
    <row r="257" spans="1:4" x14ac:dyDescent="0.25">
      <c r="A257" s="11">
        <v>41391</v>
      </c>
      <c r="B257" s="3" t="s">
        <v>508</v>
      </c>
      <c r="C257" s="18">
        <v>73.989999999999995</v>
      </c>
      <c r="D257" s="3" t="s">
        <v>479</v>
      </c>
    </row>
    <row r="258" spans="1:4" x14ac:dyDescent="0.25">
      <c r="A258" s="11">
        <v>41547</v>
      </c>
      <c r="B258" s="3" t="s">
        <v>532</v>
      </c>
      <c r="C258" s="18">
        <v>202.66</v>
      </c>
      <c r="D258" s="3" t="s">
        <v>519</v>
      </c>
    </row>
    <row r="259" spans="1:4" x14ac:dyDescent="0.25">
      <c r="A259" s="11">
        <v>41526</v>
      </c>
      <c r="B259" s="3" t="s">
        <v>508</v>
      </c>
      <c r="C259" s="18">
        <v>263</v>
      </c>
      <c r="D259" s="3" t="s">
        <v>479</v>
      </c>
    </row>
    <row r="260" spans="1:4" x14ac:dyDescent="0.25">
      <c r="A260" s="11">
        <v>41435</v>
      </c>
      <c r="B260" s="3" t="s">
        <v>544</v>
      </c>
      <c r="C260" s="18">
        <v>305.05</v>
      </c>
      <c r="D260" s="3" t="s">
        <v>529</v>
      </c>
    </row>
    <row r="261" spans="1:4" x14ac:dyDescent="0.25">
      <c r="A261" s="11">
        <v>41432</v>
      </c>
      <c r="B261" s="3" t="s">
        <v>508</v>
      </c>
      <c r="C261" s="18">
        <v>446.44</v>
      </c>
      <c r="D261" s="3" t="s">
        <v>523</v>
      </c>
    </row>
    <row r="262" spans="1:4" x14ac:dyDescent="0.25">
      <c r="A262" s="11">
        <v>41525</v>
      </c>
      <c r="B262" s="3" t="s">
        <v>521</v>
      </c>
      <c r="C262" s="18">
        <v>21.14</v>
      </c>
      <c r="D262" s="3" t="s">
        <v>515</v>
      </c>
    </row>
    <row r="263" spans="1:4" x14ac:dyDescent="0.25">
      <c r="A263" s="11">
        <v>41304</v>
      </c>
      <c r="B263" s="3" t="s">
        <v>533</v>
      </c>
      <c r="C263" s="18">
        <v>59.86</v>
      </c>
      <c r="D263" s="3" t="s">
        <v>517</v>
      </c>
    </row>
    <row r="264" spans="1:4" x14ac:dyDescent="0.25">
      <c r="A264" s="11">
        <v>41320</v>
      </c>
      <c r="B264" s="3" t="s">
        <v>531</v>
      </c>
      <c r="C264" s="18">
        <v>593.69000000000005</v>
      </c>
      <c r="D264" s="3" t="s">
        <v>479</v>
      </c>
    </row>
    <row r="265" spans="1:4" x14ac:dyDescent="0.25">
      <c r="A265" s="11">
        <v>41443</v>
      </c>
      <c r="B265" s="3" t="s">
        <v>516</v>
      </c>
      <c r="C265" s="18">
        <v>456.63</v>
      </c>
      <c r="D265" s="3" t="s">
        <v>511</v>
      </c>
    </row>
    <row r="266" spans="1:4" x14ac:dyDescent="0.25">
      <c r="A266" s="11">
        <v>41615</v>
      </c>
      <c r="B266" s="3" t="s">
        <v>521</v>
      </c>
      <c r="C266" s="18">
        <v>190.3</v>
      </c>
      <c r="D266" s="3" t="s">
        <v>523</v>
      </c>
    </row>
    <row r="267" spans="1:4" x14ac:dyDescent="0.25">
      <c r="A267" s="11">
        <v>41306</v>
      </c>
      <c r="B267" s="3" t="s">
        <v>507</v>
      </c>
      <c r="C267" s="18">
        <v>581.46</v>
      </c>
      <c r="D267" s="3" t="s">
        <v>511</v>
      </c>
    </row>
    <row r="268" spans="1:4" x14ac:dyDescent="0.25">
      <c r="A268" s="11">
        <v>41467</v>
      </c>
      <c r="B268" s="3" t="s">
        <v>508</v>
      </c>
      <c r="C268" s="18">
        <v>179.29</v>
      </c>
      <c r="D268" s="3" t="s">
        <v>523</v>
      </c>
    </row>
    <row r="269" spans="1:4" x14ac:dyDescent="0.25">
      <c r="A269" s="11">
        <v>41623</v>
      </c>
      <c r="B269" s="3" t="s">
        <v>507</v>
      </c>
      <c r="C269" s="18">
        <v>140.87</v>
      </c>
      <c r="D269" s="3" t="s">
        <v>509</v>
      </c>
    </row>
    <row r="270" spans="1:4" x14ac:dyDescent="0.25">
      <c r="A270" s="11">
        <v>41630</v>
      </c>
      <c r="B270" s="3" t="s">
        <v>531</v>
      </c>
      <c r="C270" s="18">
        <v>102.75</v>
      </c>
      <c r="D270" s="3" t="s">
        <v>535</v>
      </c>
    </row>
    <row r="271" spans="1:4" x14ac:dyDescent="0.25">
      <c r="A271" s="11">
        <v>41458</v>
      </c>
      <c r="B271" s="3" t="s">
        <v>542</v>
      </c>
      <c r="C271" s="18">
        <v>66.36</v>
      </c>
      <c r="D271" s="3" t="s">
        <v>529</v>
      </c>
    </row>
    <row r="272" spans="1:4" x14ac:dyDescent="0.25">
      <c r="A272" s="11">
        <v>41320</v>
      </c>
      <c r="B272" s="3" t="s">
        <v>524</v>
      </c>
      <c r="C272" s="18">
        <v>79.38</v>
      </c>
      <c r="D272" s="3" t="s">
        <v>477</v>
      </c>
    </row>
    <row r="273" spans="1:4" x14ac:dyDescent="0.25">
      <c r="A273" s="11">
        <v>41435</v>
      </c>
      <c r="B273" s="3" t="s">
        <v>531</v>
      </c>
      <c r="C273" s="18">
        <v>395.8</v>
      </c>
      <c r="D273" s="3" t="s">
        <v>535</v>
      </c>
    </row>
    <row r="274" spans="1:4" x14ac:dyDescent="0.25">
      <c r="A274" s="11">
        <v>41360</v>
      </c>
      <c r="B274" s="3" t="s">
        <v>507</v>
      </c>
      <c r="C274" s="18">
        <v>89.46</v>
      </c>
      <c r="D274" s="3" t="s">
        <v>509</v>
      </c>
    </row>
    <row r="275" spans="1:4" x14ac:dyDescent="0.25">
      <c r="A275" s="11">
        <v>41395</v>
      </c>
      <c r="B275" s="3" t="s">
        <v>522</v>
      </c>
      <c r="C275" s="18">
        <v>63.1</v>
      </c>
      <c r="D275" s="3" t="s">
        <v>523</v>
      </c>
    </row>
    <row r="276" spans="1:4" x14ac:dyDescent="0.25">
      <c r="A276" s="11">
        <v>41356</v>
      </c>
      <c r="B276" s="3" t="s">
        <v>526</v>
      </c>
      <c r="C276" s="18">
        <v>407.46</v>
      </c>
      <c r="D276" s="3" t="s">
        <v>511</v>
      </c>
    </row>
    <row r="277" spans="1:4" x14ac:dyDescent="0.25">
      <c r="A277" s="11">
        <v>41429</v>
      </c>
      <c r="B277" s="3" t="s">
        <v>539</v>
      </c>
      <c r="C277" s="18">
        <v>299.60000000000002</v>
      </c>
      <c r="D277" s="3" t="s">
        <v>515</v>
      </c>
    </row>
    <row r="278" spans="1:4" x14ac:dyDescent="0.25">
      <c r="A278" s="11">
        <v>41527</v>
      </c>
      <c r="B278" s="3" t="s">
        <v>527</v>
      </c>
      <c r="C278" s="18">
        <v>274.68</v>
      </c>
      <c r="D278" s="3" t="s">
        <v>535</v>
      </c>
    </row>
    <row r="279" spans="1:4" x14ac:dyDescent="0.25">
      <c r="A279" s="11">
        <v>41593</v>
      </c>
      <c r="B279" s="3" t="s">
        <v>534</v>
      </c>
      <c r="C279" s="18">
        <v>445.25</v>
      </c>
      <c r="D279" s="3" t="s">
        <v>523</v>
      </c>
    </row>
    <row r="280" spans="1:4" x14ac:dyDescent="0.25">
      <c r="A280" s="11">
        <v>41591</v>
      </c>
      <c r="B280" s="3" t="s">
        <v>510</v>
      </c>
      <c r="C280" s="18">
        <v>211.94</v>
      </c>
      <c r="D280" s="3" t="s">
        <v>517</v>
      </c>
    </row>
    <row r="281" spans="1:4" x14ac:dyDescent="0.25">
      <c r="A281" s="11">
        <v>41515</v>
      </c>
      <c r="B281" s="3" t="s">
        <v>507</v>
      </c>
      <c r="C281" s="18">
        <v>430.8</v>
      </c>
      <c r="D281" s="3" t="s">
        <v>511</v>
      </c>
    </row>
    <row r="282" spans="1:4" x14ac:dyDescent="0.25">
      <c r="A282" s="11">
        <v>41447</v>
      </c>
      <c r="B282" s="3" t="s">
        <v>510</v>
      </c>
      <c r="C282" s="18">
        <v>220.29</v>
      </c>
      <c r="D282" s="3" t="s">
        <v>515</v>
      </c>
    </row>
    <row r="283" spans="1:4" x14ac:dyDescent="0.25">
      <c r="A283" s="11">
        <v>41501</v>
      </c>
      <c r="B283" s="3" t="s">
        <v>525</v>
      </c>
      <c r="C283" s="18">
        <v>61.24</v>
      </c>
      <c r="D283" s="3" t="s">
        <v>515</v>
      </c>
    </row>
    <row r="284" spans="1:4" x14ac:dyDescent="0.25">
      <c r="A284" s="11">
        <v>41286</v>
      </c>
      <c r="B284" s="3" t="s">
        <v>526</v>
      </c>
      <c r="C284" s="18">
        <v>468.78</v>
      </c>
      <c r="D284" s="3" t="s">
        <v>515</v>
      </c>
    </row>
    <row r="285" spans="1:4" x14ac:dyDescent="0.25">
      <c r="A285" s="11">
        <v>41392</v>
      </c>
      <c r="B285" s="3" t="s">
        <v>543</v>
      </c>
      <c r="C285" s="18">
        <v>429.97</v>
      </c>
      <c r="D285" s="3" t="s">
        <v>509</v>
      </c>
    </row>
    <row r="286" spans="1:4" x14ac:dyDescent="0.25">
      <c r="A286" s="11">
        <v>41611</v>
      </c>
      <c r="B286" s="3" t="s">
        <v>531</v>
      </c>
      <c r="C286" s="18">
        <v>75.05</v>
      </c>
      <c r="D286" s="3" t="s">
        <v>528</v>
      </c>
    </row>
    <row r="287" spans="1:4" x14ac:dyDescent="0.25">
      <c r="A287" s="11">
        <v>41634</v>
      </c>
      <c r="B287" s="3" t="s">
        <v>526</v>
      </c>
      <c r="C287" s="18">
        <v>377.54</v>
      </c>
      <c r="D287" s="3" t="s">
        <v>529</v>
      </c>
    </row>
    <row r="288" spans="1:4" x14ac:dyDescent="0.25">
      <c r="A288" s="11">
        <v>41304</v>
      </c>
      <c r="B288" s="3" t="s">
        <v>531</v>
      </c>
      <c r="C288" s="18">
        <v>122.06</v>
      </c>
      <c r="D288" s="3" t="s">
        <v>528</v>
      </c>
    </row>
    <row r="289" spans="1:4" x14ac:dyDescent="0.25">
      <c r="A289" s="11">
        <v>41384</v>
      </c>
      <c r="B289" s="3" t="s">
        <v>510</v>
      </c>
      <c r="C289" s="18">
        <v>283.58999999999997</v>
      </c>
      <c r="D289" s="3" t="s">
        <v>535</v>
      </c>
    </row>
    <row r="290" spans="1:4" x14ac:dyDescent="0.25">
      <c r="A290" s="11">
        <v>41548</v>
      </c>
      <c r="B290" s="3" t="s">
        <v>526</v>
      </c>
      <c r="C290" s="18">
        <v>28.32</v>
      </c>
      <c r="D290" s="3" t="s">
        <v>509</v>
      </c>
    </row>
    <row r="291" spans="1:4" x14ac:dyDescent="0.25">
      <c r="A291" s="11">
        <v>41429</v>
      </c>
      <c r="B291" s="3" t="s">
        <v>545</v>
      </c>
      <c r="C291" s="18">
        <v>478</v>
      </c>
      <c r="D291" s="3" t="s">
        <v>519</v>
      </c>
    </row>
    <row r="292" spans="1:4" x14ac:dyDescent="0.25">
      <c r="A292" s="11">
        <v>41589</v>
      </c>
      <c r="B292" s="3" t="s">
        <v>508</v>
      </c>
      <c r="C292" s="18">
        <v>388.92</v>
      </c>
      <c r="D292" s="3" t="s">
        <v>477</v>
      </c>
    </row>
    <row r="293" spans="1:4" x14ac:dyDescent="0.25">
      <c r="A293" s="11">
        <v>41431</v>
      </c>
      <c r="B293" s="3" t="s">
        <v>526</v>
      </c>
      <c r="C293" s="18">
        <v>206.83</v>
      </c>
      <c r="D293" s="3" t="s">
        <v>509</v>
      </c>
    </row>
    <row r="294" spans="1:4" x14ac:dyDescent="0.25">
      <c r="A294" s="11">
        <v>41502</v>
      </c>
      <c r="B294" s="3" t="s">
        <v>525</v>
      </c>
      <c r="C294" s="18">
        <v>411.03</v>
      </c>
      <c r="D294" s="3" t="s">
        <v>528</v>
      </c>
    </row>
    <row r="295" spans="1:4" x14ac:dyDescent="0.25">
      <c r="A295" s="11">
        <v>41524</v>
      </c>
      <c r="B295" s="3" t="s">
        <v>510</v>
      </c>
      <c r="C295" s="18">
        <v>466.56</v>
      </c>
      <c r="D295" s="3" t="s">
        <v>538</v>
      </c>
    </row>
    <row r="296" spans="1:4" x14ac:dyDescent="0.25">
      <c r="A296" s="11">
        <v>41626</v>
      </c>
      <c r="B296" s="3" t="s">
        <v>530</v>
      </c>
      <c r="C296" s="18">
        <v>407.28</v>
      </c>
      <c r="D296" s="3" t="s">
        <v>511</v>
      </c>
    </row>
    <row r="297" spans="1:4" x14ac:dyDescent="0.25">
      <c r="A297" s="11">
        <v>41370</v>
      </c>
      <c r="B297" s="3" t="s">
        <v>534</v>
      </c>
      <c r="C297" s="18">
        <v>25.07</v>
      </c>
      <c r="D297" s="3" t="s">
        <v>477</v>
      </c>
    </row>
    <row r="298" spans="1:4" x14ac:dyDescent="0.25">
      <c r="A298" s="11">
        <v>41304</v>
      </c>
      <c r="B298" s="3" t="s">
        <v>526</v>
      </c>
      <c r="C298" s="18">
        <v>174.09</v>
      </c>
      <c r="D298" s="3" t="s">
        <v>519</v>
      </c>
    </row>
    <row r="299" spans="1:4" x14ac:dyDescent="0.25">
      <c r="A299" s="11">
        <v>41540</v>
      </c>
      <c r="B299" s="3" t="s">
        <v>531</v>
      </c>
      <c r="C299" s="18">
        <v>550.22</v>
      </c>
      <c r="D299" s="3" t="s">
        <v>517</v>
      </c>
    </row>
    <row r="300" spans="1:4" x14ac:dyDescent="0.25">
      <c r="A300" s="11">
        <v>41289</v>
      </c>
      <c r="B300" s="3" t="s">
        <v>533</v>
      </c>
      <c r="C300" s="18">
        <v>287.64</v>
      </c>
      <c r="D300" s="3" t="s">
        <v>528</v>
      </c>
    </row>
    <row r="301" spans="1:4" x14ac:dyDescent="0.25">
      <c r="A301" s="11">
        <v>41415</v>
      </c>
      <c r="B301" s="3" t="s">
        <v>531</v>
      </c>
      <c r="C301" s="18">
        <v>389.99</v>
      </c>
      <c r="D301" s="3" t="s">
        <v>479</v>
      </c>
    </row>
    <row r="302" spans="1:4" x14ac:dyDescent="0.25">
      <c r="A302" s="11">
        <v>41566</v>
      </c>
      <c r="B302" s="3" t="s">
        <v>516</v>
      </c>
      <c r="C302" s="18">
        <v>66.25</v>
      </c>
      <c r="D302" s="3" t="s">
        <v>538</v>
      </c>
    </row>
    <row r="303" spans="1:4" x14ac:dyDescent="0.25">
      <c r="A303" s="11">
        <v>41418</v>
      </c>
      <c r="B303" s="3" t="s">
        <v>540</v>
      </c>
      <c r="C303" s="18">
        <v>53.05</v>
      </c>
      <c r="D303" s="3" t="s">
        <v>528</v>
      </c>
    </row>
    <row r="304" spans="1:4" x14ac:dyDescent="0.25">
      <c r="A304" s="11">
        <v>41578</v>
      </c>
      <c r="B304" s="3" t="s">
        <v>510</v>
      </c>
      <c r="C304" s="18">
        <v>204.14</v>
      </c>
      <c r="D304" s="3" t="s">
        <v>519</v>
      </c>
    </row>
    <row r="305" spans="1:4" x14ac:dyDescent="0.25">
      <c r="A305" s="11">
        <v>41578</v>
      </c>
      <c r="B305" s="3" t="s">
        <v>516</v>
      </c>
      <c r="C305" s="18">
        <v>144.36000000000001</v>
      </c>
      <c r="D305" s="3" t="s">
        <v>515</v>
      </c>
    </row>
    <row r="306" spans="1:4" x14ac:dyDescent="0.25">
      <c r="A306" s="11">
        <v>41414</v>
      </c>
      <c r="B306" s="3" t="s">
        <v>545</v>
      </c>
      <c r="C306" s="18">
        <v>395.07</v>
      </c>
      <c r="D306" s="3" t="s">
        <v>528</v>
      </c>
    </row>
    <row r="307" spans="1:4" x14ac:dyDescent="0.25">
      <c r="A307" s="11">
        <v>41570</v>
      </c>
      <c r="B307" s="3" t="s">
        <v>524</v>
      </c>
      <c r="C307" s="18">
        <v>496.18</v>
      </c>
      <c r="D307" s="3" t="s">
        <v>477</v>
      </c>
    </row>
    <row r="308" spans="1:4" x14ac:dyDescent="0.25">
      <c r="A308" s="11">
        <v>41582</v>
      </c>
      <c r="B308" s="3" t="s">
        <v>541</v>
      </c>
      <c r="C308" s="18">
        <v>524.97</v>
      </c>
      <c r="D308" s="3" t="s">
        <v>538</v>
      </c>
    </row>
    <row r="309" spans="1:4" x14ac:dyDescent="0.25">
      <c r="A309" s="11">
        <v>41371</v>
      </c>
      <c r="B309" s="3" t="s">
        <v>537</v>
      </c>
      <c r="C309" s="18">
        <v>227.17</v>
      </c>
      <c r="D309" s="3" t="s">
        <v>538</v>
      </c>
    </row>
    <row r="310" spans="1:4" x14ac:dyDescent="0.25">
      <c r="A310" s="11">
        <v>41534</v>
      </c>
      <c r="B310" s="3" t="s">
        <v>541</v>
      </c>
      <c r="C310" s="18">
        <v>481.24</v>
      </c>
      <c r="D310" s="3" t="s">
        <v>538</v>
      </c>
    </row>
    <row r="311" spans="1:4" x14ac:dyDescent="0.25">
      <c r="A311" s="11">
        <v>41602</v>
      </c>
      <c r="B311" s="3" t="s">
        <v>537</v>
      </c>
      <c r="C311" s="18">
        <v>373.71</v>
      </c>
      <c r="D311" s="3" t="s">
        <v>515</v>
      </c>
    </row>
    <row r="312" spans="1:4" x14ac:dyDescent="0.25">
      <c r="A312" s="11">
        <v>41301</v>
      </c>
      <c r="B312" s="3" t="s">
        <v>543</v>
      </c>
      <c r="C312" s="18">
        <v>172.24</v>
      </c>
      <c r="D312" s="3" t="s">
        <v>517</v>
      </c>
    </row>
    <row r="313" spans="1:4" x14ac:dyDescent="0.25">
      <c r="A313" s="11">
        <v>41453</v>
      </c>
      <c r="B313" s="3" t="s">
        <v>537</v>
      </c>
      <c r="C313" s="18">
        <v>108.63</v>
      </c>
      <c r="D313" s="3" t="s">
        <v>528</v>
      </c>
    </row>
    <row r="314" spans="1:4" x14ac:dyDescent="0.25">
      <c r="A314" s="11">
        <v>41303</v>
      </c>
      <c r="B314" s="3" t="s">
        <v>539</v>
      </c>
      <c r="C314" s="18">
        <v>303.45999999999998</v>
      </c>
      <c r="D314" s="3" t="s">
        <v>515</v>
      </c>
    </row>
    <row r="315" spans="1:4" x14ac:dyDescent="0.25">
      <c r="A315" s="11">
        <v>41361</v>
      </c>
      <c r="B315" s="3" t="s">
        <v>543</v>
      </c>
      <c r="C315" s="18">
        <v>73.709999999999994</v>
      </c>
      <c r="D315" s="3" t="s">
        <v>538</v>
      </c>
    </row>
    <row r="316" spans="1:4" x14ac:dyDescent="0.25">
      <c r="A316" s="11">
        <v>41541</v>
      </c>
      <c r="B316" s="3" t="s">
        <v>521</v>
      </c>
      <c r="C316" s="18">
        <v>563.4</v>
      </c>
      <c r="D316" s="3" t="s">
        <v>523</v>
      </c>
    </row>
    <row r="317" spans="1:4" x14ac:dyDescent="0.25">
      <c r="A317" s="11">
        <v>41638</v>
      </c>
      <c r="B317" s="3" t="s">
        <v>526</v>
      </c>
      <c r="C317" s="18">
        <v>550.1</v>
      </c>
      <c r="D317" s="3" t="s">
        <v>479</v>
      </c>
    </row>
    <row r="318" spans="1:4" x14ac:dyDescent="0.25">
      <c r="A318" s="11">
        <v>41436</v>
      </c>
      <c r="B318" s="3" t="s">
        <v>530</v>
      </c>
      <c r="C318" s="18">
        <v>152</v>
      </c>
      <c r="D318" s="3" t="s">
        <v>479</v>
      </c>
    </row>
    <row r="319" spans="1:4" x14ac:dyDescent="0.25">
      <c r="A319" s="11">
        <v>41398</v>
      </c>
      <c r="B319" s="3" t="s">
        <v>516</v>
      </c>
      <c r="C319" s="18">
        <v>582.27</v>
      </c>
      <c r="D319" s="3" t="s">
        <v>515</v>
      </c>
    </row>
    <row r="320" spans="1:4" x14ac:dyDescent="0.25">
      <c r="A320" s="11">
        <v>41443</v>
      </c>
      <c r="B320" s="3" t="s">
        <v>532</v>
      </c>
      <c r="C320" s="18">
        <v>280.42</v>
      </c>
      <c r="D320" s="3" t="s">
        <v>515</v>
      </c>
    </row>
    <row r="321" spans="1:4" x14ac:dyDescent="0.25">
      <c r="A321" s="11">
        <v>41518</v>
      </c>
      <c r="B321" s="3" t="s">
        <v>533</v>
      </c>
      <c r="C321" s="18">
        <v>442.13</v>
      </c>
      <c r="D321" s="3" t="s">
        <v>538</v>
      </c>
    </row>
    <row r="322" spans="1:4" x14ac:dyDescent="0.25">
      <c r="A322" s="11">
        <v>41391</v>
      </c>
      <c r="B322" s="3" t="s">
        <v>520</v>
      </c>
      <c r="C322" s="18">
        <v>572.73</v>
      </c>
      <c r="D322" s="3" t="s">
        <v>519</v>
      </c>
    </row>
    <row r="323" spans="1:4" x14ac:dyDescent="0.25">
      <c r="A323" s="11">
        <v>41391</v>
      </c>
      <c r="B323" s="3" t="s">
        <v>521</v>
      </c>
      <c r="C323" s="18">
        <v>268.69</v>
      </c>
      <c r="D323" s="3" t="s">
        <v>479</v>
      </c>
    </row>
    <row r="324" spans="1:4" x14ac:dyDescent="0.25">
      <c r="A324" s="11">
        <v>41433</v>
      </c>
      <c r="B324" s="3" t="s">
        <v>516</v>
      </c>
      <c r="C324" s="18">
        <v>344.6</v>
      </c>
      <c r="D324" s="3" t="s">
        <v>528</v>
      </c>
    </row>
    <row r="325" spans="1:4" x14ac:dyDescent="0.25">
      <c r="A325" s="11">
        <v>41437</v>
      </c>
      <c r="B325" s="3" t="s">
        <v>539</v>
      </c>
      <c r="C325" s="18">
        <v>540.12</v>
      </c>
      <c r="D325" s="3" t="s">
        <v>509</v>
      </c>
    </row>
    <row r="326" spans="1:4" x14ac:dyDescent="0.25">
      <c r="A326" s="11">
        <v>41321</v>
      </c>
      <c r="B326" s="3" t="s">
        <v>531</v>
      </c>
      <c r="C326" s="18">
        <v>106.1</v>
      </c>
      <c r="D326" s="3" t="s">
        <v>517</v>
      </c>
    </row>
    <row r="327" spans="1:4" x14ac:dyDescent="0.25">
      <c r="A327" s="11">
        <v>41636</v>
      </c>
      <c r="B327" s="3" t="s">
        <v>537</v>
      </c>
      <c r="C327" s="18">
        <v>219.96</v>
      </c>
      <c r="D327" s="3" t="s">
        <v>509</v>
      </c>
    </row>
    <row r="328" spans="1:4" x14ac:dyDescent="0.25">
      <c r="A328" s="11">
        <v>41289</v>
      </c>
      <c r="B328" s="3" t="s">
        <v>518</v>
      </c>
      <c r="C328" s="18">
        <v>586.65</v>
      </c>
      <c r="D328" s="3" t="s">
        <v>517</v>
      </c>
    </row>
    <row r="329" spans="1:4" x14ac:dyDescent="0.25">
      <c r="A329" s="11">
        <v>41611</v>
      </c>
      <c r="B329" s="3" t="s">
        <v>534</v>
      </c>
      <c r="C329" s="18">
        <v>209.39</v>
      </c>
      <c r="D329" s="3" t="s">
        <v>511</v>
      </c>
    </row>
    <row r="330" spans="1:4" x14ac:dyDescent="0.25">
      <c r="A330" s="11">
        <v>41313</v>
      </c>
      <c r="B330" s="3" t="s">
        <v>543</v>
      </c>
      <c r="C330" s="18">
        <v>407.49</v>
      </c>
      <c r="D330" s="3" t="s">
        <v>519</v>
      </c>
    </row>
    <row r="331" spans="1:4" x14ac:dyDescent="0.25">
      <c r="A331" s="11">
        <v>41420</v>
      </c>
      <c r="B331" s="3" t="s">
        <v>539</v>
      </c>
      <c r="C331" s="18">
        <v>334.84</v>
      </c>
      <c r="D331" s="3" t="s">
        <v>509</v>
      </c>
    </row>
    <row r="332" spans="1:4" x14ac:dyDescent="0.25">
      <c r="A332" s="11">
        <v>41543</v>
      </c>
      <c r="B332" s="3" t="s">
        <v>530</v>
      </c>
      <c r="C332" s="18">
        <v>280.14999999999998</v>
      </c>
      <c r="D332" s="3" t="s">
        <v>479</v>
      </c>
    </row>
    <row r="333" spans="1:4" x14ac:dyDescent="0.25">
      <c r="A333" s="11">
        <v>41607</v>
      </c>
      <c r="B333" s="3" t="s">
        <v>513</v>
      </c>
      <c r="C333" s="18">
        <v>376.83</v>
      </c>
      <c r="D333" s="3" t="s">
        <v>529</v>
      </c>
    </row>
    <row r="334" spans="1:4" x14ac:dyDescent="0.25">
      <c r="A334" s="11">
        <v>41378</v>
      </c>
      <c r="B334" s="3" t="s">
        <v>534</v>
      </c>
      <c r="C334" s="18">
        <v>101.3</v>
      </c>
      <c r="D334" s="3" t="s">
        <v>517</v>
      </c>
    </row>
    <row r="335" spans="1:4" x14ac:dyDescent="0.25">
      <c r="A335" s="11">
        <v>41475</v>
      </c>
      <c r="B335" s="3" t="s">
        <v>520</v>
      </c>
      <c r="C335" s="18">
        <v>540.37</v>
      </c>
      <c r="D335" s="3" t="s">
        <v>477</v>
      </c>
    </row>
    <row r="336" spans="1:4" x14ac:dyDescent="0.25">
      <c r="A336" s="11">
        <v>41367</v>
      </c>
      <c r="B336" s="3" t="s">
        <v>510</v>
      </c>
      <c r="C336" s="18">
        <v>428.06</v>
      </c>
      <c r="D336" s="3" t="s">
        <v>519</v>
      </c>
    </row>
    <row r="337" spans="1:4" x14ac:dyDescent="0.25">
      <c r="A337" s="11">
        <v>41494</v>
      </c>
      <c r="B337" s="3" t="s">
        <v>514</v>
      </c>
      <c r="C337" s="18">
        <v>117.94</v>
      </c>
      <c r="D337" s="3" t="s">
        <v>511</v>
      </c>
    </row>
    <row r="338" spans="1:4" x14ac:dyDescent="0.25">
      <c r="A338" s="11">
        <v>41561</v>
      </c>
      <c r="B338" s="3" t="s">
        <v>522</v>
      </c>
      <c r="C338" s="18">
        <v>115.36</v>
      </c>
      <c r="D338" s="3" t="s">
        <v>535</v>
      </c>
    </row>
    <row r="339" spans="1:4" x14ac:dyDescent="0.25">
      <c r="A339" s="11">
        <v>41282</v>
      </c>
      <c r="B339" s="3" t="s">
        <v>545</v>
      </c>
      <c r="C339" s="18">
        <v>584.84</v>
      </c>
      <c r="D339" s="3" t="s">
        <v>519</v>
      </c>
    </row>
    <row r="340" spans="1:4" x14ac:dyDescent="0.25">
      <c r="A340" s="11">
        <v>41592</v>
      </c>
      <c r="B340" s="3" t="s">
        <v>545</v>
      </c>
      <c r="C340" s="18">
        <v>516.79999999999995</v>
      </c>
      <c r="D340" s="3" t="s">
        <v>509</v>
      </c>
    </row>
    <row r="341" spans="1:4" x14ac:dyDescent="0.25">
      <c r="A341" s="11">
        <v>41541</v>
      </c>
      <c r="B341" s="3" t="s">
        <v>544</v>
      </c>
      <c r="C341" s="18">
        <v>482.9</v>
      </c>
      <c r="D341" s="3" t="s">
        <v>511</v>
      </c>
    </row>
    <row r="342" spans="1:4" x14ac:dyDescent="0.25">
      <c r="A342" s="11">
        <v>41585</v>
      </c>
      <c r="B342" s="3" t="s">
        <v>537</v>
      </c>
      <c r="C342" s="18">
        <v>408.92</v>
      </c>
      <c r="D342" s="3" t="s">
        <v>538</v>
      </c>
    </row>
    <row r="343" spans="1:4" x14ac:dyDescent="0.25">
      <c r="A343" s="11">
        <v>41510</v>
      </c>
      <c r="B343" s="3" t="s">
        <v>537</v>
      </c>
      <c r="C343" s="18">
        <v>230.02</v>
      </c>
      <c r="D343" s="3" t="s">
        <v>515</v>
      </c>
    </row>
    <row r="344" spans="1:4" x14ac:dyDescent="0.25">
      <c r="A344" s="11">
        <v>41515</v>
      </c>
      <c r="B344" s="3" t="s">
        <v>510</v>
      </c>
      <c r="C344" s="18">
        <v>94.62</v>
      </c>
      <c r="D344" s="3" t="s">
        <v>529</v>
      </c>
    </row>
    <row r="345" spans="1:4" x14ac:dyDescent="0.25">
      <c r="A345" s="11">
        <v>41415</v>
      </c>
      <c r="B345" s="3" t="s">
        <v>527</v>
      </c>
      <c r="C345" s="18">
        <v>113.42</v>
      </c>
      <c r="D345" s="3" t="s">
        <v>538</v>
      </c>
    </row>
    <row r="346" spans="1:4" x14ac:dyDescent="0.25">
      <c r="A346" s="11">
        <v>41561</v>
      </c>
      <c r="B346" s="3" t="s">
        <v>540</v>
      </c>
      <c r="C346" s="18">
        <v>55.9</v>
      </c>
      <c r="D346" s="3" t="s">
        <v>528</v>
      </c>
    </row>
    <row r="347" spans="1:4" x14ac:dyDescent="0.25">
      <c r="A347" s="11">
        <v>41321</v>
      </c>
      <c r="B347" s="3" t="s">
        <v>514</v>
      </c>
      <c r="C347" s="18">
        <v>543.28</v>
      </c>
      <c r="D347" s="3" t="s">
        <v>519</v>
      </c>
    </row>
    <row r="348" spans="1:4" x14ac:dyDescent="0.25">
      <c r="A348" s="11">
        <v>41509</v>
      </c>
      <c r="B348" s="3" t="s">
        <v>543</v>
      </c>
      <c r="C348" s="18">
        <v>51.09</v>
      </c>
      <c r="D348" s="3" t="s">
        <v>538</v>
      </c>
    </row>
    <row r="349" spans="1:4" x14ac:dyDescent="0.25">
      <c r="A349" s="11">
        <v>41387</v>
      </c>
      <c r="B349" s="3" t="s">
        <v>526</v>
      </c>
      <c r="C349" s="18">
        <v>539.39</v>
      </c>
      <c r="D349" s="3" t="s">
        <v>523</v>
      </c>
    </row>
    <row r="350" spans="1:4" x14ac:dyDescent="0.25">
      <c r="A350" s="11">
        <v>41571</v>
      </c>
      <c r="B350" s="3" t="s">
        <v>526</v>
      </c>
      <c r="C350" s="18">
        <v>579.33000000000004</v>
      </c>
      <c r="D350" s="3" t="s">
        <v>509</v>
      </c>
    </row>
    <row r="351" spans="1:4" x14ac:dyDescent="0.25">
      <c r="A351" s="11">
        <v>41448</v>
      </c>
      <c r="B351" s="3" t="s">
        <v>527</v>
      </c>
      <c r="C351" s="18">
        <v>323.32</v>
      </c>
      <c r="D351" s="3" t="s">
        <v>477</v>
      </c>
    </row>
    <row r="352" spans="1:4" x14ac:dyDescent="0.25">
      <c r="A352" s="11">
        <v>41544</v>
      </c>
      <c r="B352" s="3" t="s">
        <v>516</v>
      </c>
      <c r="C352" s="18">
        <v>108.91</v>
      </c>
      <c r="D352" s="3" t="s">
        <v>511</v>
      </c>
    </row>
    <row r="353" spans="1:4" x14ac:dyDescent="0.25">
      <c r="A353" s="11">
        <v>41518</v>
      </c>
      <c r="B353" s="3" t="s">
        <v>542</v>
      </c>
      <c r="C353" s="18">
        <v>495.32</v>
      </c>
      <c r="D353" s="3" t="s">
        <v>519</v>
      </c>
    </row>
    <row r="354" spans="1:4" x14ac:dyDescent="0.25">
      <c r="A354" s="11">
        <v>41550</v>
      </c>
      <c r="B354" s="3" t="s">
        <v>537</v>
      </c>
      <c r="C354" s="18">
        <v>549.4</v>
      </c>
      <c r="D354" s="3" t="s">
        <v>538</v>
      </c>
    </row>
    <row r="355" spans="1:4" x14ac:dyDescent="0.25">
      <c r="A355" s="11">
        <v>41428</v>
      </c>
      <c r="B355" s="3" t="s">
        <v>508</v>
      </c>
      <c r="C355" s="18">
        <v>64.08</v>
      </c>
      <c r="D355" s="3" t="s">
        <v>479</v>
      </c>
    </row>
    <row r="356" spans="1:4" x14ac:dyDescent="0.25">
      <c r="A356" s="11">
        <v>41400</v>
      </c>
      <c r="B356" s="3" t="s">
        <v>520</v>
      </c>
      <c r="C356" s="18">
        <v>333.15</v>
      </c>
      <c r="D356" s="3" t="s">
        <v>511</v>
      </c>
    </row>
    <row r="357" spans="1:4" x14ac:dyDescent="0.25">
      <c r="A357" s="11">
        <v>41336</v>
      </c>
      <c r="B357" s="3" t="s">
        <v>533</v>
      </c>
      <c r="C357" s="18">
        <v>547.5</v>
      </c>
      <c r="D357" s="3" t="s">
        <v>523</v>
      </c>
    </row>
    <row r="358" spans="1:4" x14ac:dyDescent="0.25">
      <c r="A358" s="11">
        <v>41517</v>
      </c>
      <c r="B358" s="3" t="s">
        <v>533</v>
      </c>
      <c r="C358" s="18">
        <v>428.86</v>
      </c>
      <c r="D358" s="3" t="s">
        <v>511</v>
      </c>
    </row>
    <row r="359" spans="1:4" x14ac:dyDescent="0.25">
      <c r="A359" s="11">
        <v>41504</v>
      </c>
      <c r="B359" s="3" t="s">
        <v>539</v>
      </c>
      <c r="C359" s="18">
        <v>270.27999999999997</v>
      </c>
      <c r="D359" s="3" t="s">
        <v>519</v>
      </c>
    </row>
    <row r="360" spans="1:4" x14ac:dyDescent="0.25">
      <c r="A360" s="11">
        <v>41495</v>
      </c>
      <c r="B360" s="3" t="s">
        <v>545</v>
      </c>
      <c r="C360" s="18">
        <v>354.36</v>
      </c>
      <c r="D360" s="3" t="s">
        <v>509</v>
      </c>
    </row>
    <row r="361" spans="1:4" x14ac:dyDescent="0.25">
      <c r="A361" s="11">
        <v>41410</v>
      </c>
      <c r="B361" s="3" t="s">
        <v>507</v>
      </c>
      <c r="C361" s="18">
        <v>131.52000000000001</v>
      </c>
      <c r="D361" s="3" t="s">
        <v>479</v>
      </c>
    </row>
    <row r="362" spans="1:4" x14ac:dyDescent="0.25">
      <c r="A362" s="11">
        <v>41577</v>
      </c>
      <c r="B362" s="3" t="s">
        <v>526</v>
      </c>
      <c r="C362" s="18">
        <v>23.85</v>
      </c>
      <c r="D362" s="3" t="s">
        <v>509</v>
      </c>
    </row>
    <row r="363" spans="1:4" x14ac:dyDescent="0.25">
      <c r="A363" s="11">
        <v>41454</v>
      </c>
      <c r="B363" s="3" t="s">
        <v>541</v>
      </c>
      <c r="C363" s="18">
        <v>368.86</v>
      </c>
      <c r="D363" s="3" t="s">
        <v>535</v>
      </c>
    </row>
    <row r="364" spans="1:4" x14ac:dyDescent="0.25">
      <c r="A364" s="11">
        <v>41393</v>
      </c>
      <c r="B364" s="3" t="s">
        <v>521</v>
      </c>
      <c r="C364" s="18">
        <v>130.72999999999999</v>
      </c>
      <c r="D364" s="3" t="s">
        <v>477</v>
      </c>
    </row>
    <row r="365" spans="1:4" x14ac:dyDescent="0.25">
      <c r="A365" s="11">
        <v>41397</v>
      </c>
      <c r="B365" s="3" t="s">
        <v>543</v>
      </c>
      <c r="C365" s="18">
        <v>162.22</v>
      </c>
      <c r="D365" s="3" t="s">
        <v>477</v>
      </c>
    </row>
    <row r="366" spans="1:4" x14ac:dyDescent="0.25">
      <c r="A366" s="11">
        <v>41385</v>
      </c>
      <c r="B366" s="3" t="s">
        <v>513</v>
      </c>
      <c r="C366" s="18">
        <v>225.88</v>
      </c>
      <c r="D366" s="3" t="s">
        <v>529</v>
      </c>
    </row>
    <row r="367" spans="1:4" x14ac:dyDescent="0.25">
      <c r="A367" s="11">
        <v>41610</v>
      </c>
      <c r="B367" s="3" t="s">
        <v>521</v>
      </c>
      <c r="C367" s="18">
        <v>58.72</v>
      </c>
      <c r="D367" s="3" t="s">
        <v>535</v>
      </c>
    </row>
    <row r="368" spans="1:4" x14ac:dyDescent="0.25">
      <c r="A368" s="11">
        <v>41322</v>
      </c>
      <c r="B368" s="3" t="s">
        <v>537</v>
      </c>
      <c r="C368" s="18">
        <v>573.29999999999995</v>
      </c>
      <c r="D368" s="3" t="s">
        <v>479</v>
      </c>
    </row>
    <row r="369" spans="1:4" x14ac:dyDescent="0.25">
      <c r="A369" s="11">
        <v>41559</v>
      </c>
      <c r="B369" s="3" t="s">
        <v>508</v>
      </c>
      <c r="C369" s="18">
        <v>317.41000000000003</v>
      </c>
      <c r="D369" s="3" t="s">
        <v>509</v>
      </c>
    </row>
    <row r="370" spans="1:4" x14ac:dyDescent="0.25">
      <c r="A370" s="11">
        <v>41367</v>
      </c>
      <c r="B370" s="3" t="s">
        <v>532</v>
      </c>
      <c r="C370" s="18">
        <v>87.64</v>
      </c>
      <c r="D370" s="3" t="s">
        <v>529</v>
      </c>
    </row>
    <row r="371" spans="1:4" x14ac:dyDescent="0.25">
      <c r="A371" s="11">
        <v>41490</v>
      </c>
      <c r="B371" s="3" t="s">
        <v>521</v>
      </c>
      <c r="C371" s="18">
        <v>485.53</v>
      </c>
      <c r="D371" s="3" t="s">
        <v>523</v>
      </c>
    </row>
    <row r="372" spans="1:4" x14ac:dyDescent="0.25">
      <c r="A372" s="11">
        <v>41501</v>
      </c>
      <c r="B372" s="3" t="s">
        <v>534</v>
      </c>
      <c r="C372" s="18">
        <v>112.55</v>
      </c>
      <c r="D372" s="3" t="s">
        <v>528</v>
      </c>
    </row>
    <row r="373" spans="1:4" x14ac:dyDescent="0.25">
      <c r="A373" s="11">
        <v>41408</v>
      </c>
      <c r="B373" s="3" t="s">
        <v>527</v>
      </c>
      <c r="C373" s="18">
        <v>525.99</v>
      </c>
      <c r="D373" s="3" t="s">
        <v>511</v>
      </c>
    </row>
    <row r="374" spans="1:4" x14ac:dyDescent="0.25">
      <c r="A374" s="11">
        <v>41304</v>
      </c>
      <c r="B374" s="3" t="s">
        <v>508</v>
      </c>
      <c r="C374" s="18">
        <v>210.73</v>
      </c>
      <c r="D374" s="3" t="s">
        <v>477</v>
      </c>
    </row>
    <row r="375" spans="1:4" x14ac:dyDescent="0.25">
      <c r="A375" s="11">
        <v>41467</v>
      </c>
      <c r="B375" s="3" t="s">
        <v>507</v>
      </c>
      <c r="C375" s="18">
        <v>336.66</v>
      </c>
      <c r="D375" s="3" t="s">
        <v>515</v>
      </c>
    </row>
    <row r="376" spans="1:4" x14ac:dyDescent="0.25">
      <c r="A376" s="11">
        <v>41477</v>
      </c>
      <c r="B376" s="3" t="s">
        <v>545</v>
      </c>
      <c r="C376" s="18">
        <v>232.69</v>
      </c>
      <c r="D376" s="3" t="s">
        <v>529</v>
      </c>
    </row>
    <row r="377" spans="1:4" x14ac:dyDescent="0.25">
      <c r="A377" s="11">
        <v>41422</v>
      </c>
      <c r="B377" s="3" t="s">
        <v>537</v>
      </c>
      <c r="C377" s="18">
        <v>349.05</v>
      </c>
      <c r="D377" s="3" t="s">
        <v>515</v>
      </c>
    </row>
    <row r="378" spans="1:4" x14ac:dyDescent="0.25">
      <c r="A378" s="11">
        <v>41487</v>
      </c>
      <c r="B378" s="3" t="s">
        <v>524</v>
      </c>
      <c r="C378" s="18">
        <v>184.98</v>
      </c>
      <c r="D378" s="3" t="s">
        <v>479</v>
      </c>
    </row>
    <row r="379" spans="1:4" x14ac:dyDescent="0.25">
      <c r="A379" s="11">
        <v>41605</v>
      </c>
      <c r="B379" s="3" t="s">
        <v>525</v>
      </c>
      <c r="C379" s="18">
        <v>78.099999999999994</v>
      </c>
      <c r="D379" s="3" t="s">
        <v>523</v>
      </c>
    </row>
    <row r="380" spans="1:4" x14ac:dyDescent="0.25">
      <c r="A380" s="11">
        <v>41330</v>
      </c>
      <c r="B380" s="3" t="s">
        <v>526</v>
      </c>
      <c r="C380" s="18">
        <v>595.78</v>
      </c>
      <c r="D380" s="3" t="s">
        <v>523</v>
      </c>
    </row>
    <row r="381" spans="1:4" x14ac:dyDescent="0.25">
      <c r="A381" s="11">
        <v>41518</v>
      </c>
      <c r="B381" s="3" t="s">
        <v>534</v>
      </c>
      <c r="C381" s="18">
        <v>490.33</v>
      </c>
      <c r="D381" s="3" t="s">
        <v>535</v>
      </c>
    </row>
    <row r="382" spans="1:4" x14ac:dyDescent="0.25">
      <c r="A382" s="11">
        <v>41291</v>
      </c>
      <c r="B382" s="3" t="s">
        <v>532</v>
      </c>
      <c r="C382" s="18">
        <v>461.74</v>
      </c>
      <c r="D382" s="3" t="s">
        <v>479</v>
      </c>
    </row>
    <row r="383" spans="1:4" x14ac:dyDescent="0.25">
      <c r="A383" s="11">
        <v>41352</v>
      </c>
      <c r="B383" s="3" t="s">
        <v>545</v>
      </c>
      <c r="C383" s="18">
        <v>552.12</v>
      </c>
      <c r="D383" s="3" t="s">
        <v>523</v>
      </c>
    </row>
    <row r="384" spans="1:4" x14ac:dyDescent="0.25">
      <c r="A384" s="11">
        <v>41404</v>
      </c>
      <c r="B384" s="3" t="s">
        <v>531</v>
      </c>
      <c r="C384" s="18">
        <v>214.11</v>
      </c>
      <c r="D384" s="3" t="s">
        <v>479</v>
      </c>
    </row>
    <row r="385" spans="1:4" x14ac:dyDescent="0.25">
      <c r="A385" s="11">
        <v>41294</v>
      </c>
      <c r="B385" s="3" t="s">
        <v>544</v>
      </c>
      <c r="C385" s="18">
        <v>160.24</v>
      </c>
      <c r="D385" s="3" t="s">
        <v>517</v>
      </c>
    </row>
    <row r="386" spans="1:4" x14ac:dyDescent="0.25">
      <c r="A386" s="11">
        <v>41319</v>
      </c>
      <c r="B386" s="3" t="s">
        <v>541</v>
      </c>
      <c r="C386" s="18">
        <v>318.5</v>
      </c>
      <c r="D386" s="3" t="s">
        <v>523</v>
      </c>
    </row>
    <row r="387" spans="1:4" x14ac:dyDescent="0.25">
      <c r="A387" s="11">
        <v>41291</v>
      </c>
      <c r="B387" s="3" t="s">
        <v>542</v>
      </c>
      <c r="C387" s="18">
        <v>291.14999999999998</v>
      </c>
      <c r="D387" s="3" t="s">
        <v>509</v>
      </c>
    </row>
    <row r="388" spans="1:4" x14ac:dyDescent="0.25">
      <c r="A388" s="11">
        <v>41363</v>
      </c>
      <c r="B388" s="3" t="s">
        <v>524</v>
      </c>
      <c r="C388" s="18">
        <v>282.72000000000003</v>
      </c>
      <c r="D388" s="3" t="s">
        <v>515</v>
      </c>
    </row>
    <row r="389" spans="1:4" x14ac:dyDescent="0.25">
      <c r="A389" s="11">
        <v>41531</v>
      </c>
      <c r="B389" s="3" t="s">
        <v>514</v>
      </c>
      <c r="C389" s="18">
        <v>446.26</v>
      </c>
      <c r="D389" s="3" t="s">
        <v>479</v>
      </c>
    </row>
    <row r="390" spans="1:4" x14ac:dyDescent="0.25">
      <c r="A390" s="11">
        <v>41483</v>
      </c>
      <c r="B390" s="3" t="s">
        <v>544</v>
      </c>
      <c r="C390" s="18">
        <v>19.71</v>
      </c>
      <c r="D390" s="3" t="s">
        <v>529</v>
      </c>
    </row>
    <row r="391" spans="1:4" x14ac:dyDescent="0.25">
      <c r="A391" s="11">
        <v>41435</v>
      </c>
      <c r="B391" s="3" t="s">
        <v>527</v>
      </c>
      <c r="C391" s="18">
        <v>547.34</v>
      </c>
      <c r="D391" s="3" t="s">
        <v>517</v>
      </c>
    </row>
    <row r="392" spans="1:4" x14ac:dyDescent="0.25">
      <c r="A392" s="11">
        <v>41326</v>
      </c>
      <c r="B392" s="3" t="s">
        <v>527</v>
      </c>
      <c r="C392" s="18">
        <v>582.28</v>
      </c>
      <c r="D392" s="3" t="s">
        <v>479</v>
      </c>
    </row>
    <row r="393" spans="1:4" x14ac:dyDescent="0.25">
      <c r="A393" s="11">
        <v>41319</v>
      </c>
      <c r="B393" s="3" t="s">
        <v>533</v>
      </c>
      <c r="C393" s="18">
        <v>145.58000000000001</v>
      </c>
      <c r="D393" s="3" t="s">
        <v>535</v>
      </c>
    </row>
    <row r="394" spans="1:4" x14ac:dyDescent="0.25">
      <c r="A394" s="11">
        <v>41538</v>
      </c>
      <c r="B394" s="3" t="s">
        <v>545</v>
      </c>
      <c r="C394" s="18">
        <v>581.1</v>
      </c>
      <c r="D394" s="3" t="s">
        <v>538</v>
      </c>
    </row>
    <row r="395" spans="1:4" x14ac:dyDescent="0.25">
      <c r="A395" s="11">
        <v>41368</v>
      </c>
      <c r="B395" s="3" t="s">
        <v>525</v>
      </c>
      <c r="C395" s="18">
        <v>271.74</v>
      </c>
      <c r="D395" s="3" t="s">
        <v>509</v>
      </c>
    </row>
    <row r="396" spans="1:4" x14ac:dyDescent="0.25">
      <c r="A396" s="11">
        <v>41585</v>
      </c>
      <c r="B396" s="3" t="s">
        <v>510</v>
      </c>
      <c r="C396" s="18">
        <v>430.5</v>
      </c>
      <c r="D396" s="3" t="s">
        <v>477</v>
      </c>
    </row>
    <row r="397" spans="1:4" x14ac:dyDescent="0.25">
      <c r="A397" s="11">
        <v>41378</v>
      </c>
      <c r="B397" s="3" t="s">
        <v>544</v>
      </c>
      <c r="C397" s="18">
        <v>429.9</v>
      </c>
      <c r="D397" s="3" t="s">
        <v>528</v>
      </c>
    </row>
    <row r="398" spans="1:4" x14ac:dyDescent="0.25">
      <c r="A398" s="11">
        <v>41301</v>
      </c>
      <c r="B398" s="3" t="s">
        <v>510</v>
      </c>
      <c r="C398" s="18">
        <v>358.76</v>
      </c>
      <c r="D398" s="3" t="s">
        <v>511</v>
      </c>
    </row>
    <row r="399" spans="1:4" x14ac:dyDescent="0.25">
      <c r="A399" s="11">
        <v>41628</v>
      </c>
      <c r="B399" s="3" t="s">
        <v>526</v>
      </c>
      <c r="C399" s="18">
        <v>462.6</v>
      </c>
      <c r="D399" s="3" t="s">
        <v>519</v>
      </c>
    </row>
    <row r="400" spans="1:4" x14ac:dyDescent="0.25">
      <c r="A400" s="11">
        <v>41624</v>
      </c>
      <c r="B400" s="3" t="s">
        <v>520</v>
      </c>
      <c r="C400" s="18">
        <v>521.01</v>
      </c>
      <c r="D400" s="3" t="s">
        <v>523</v>
      </c>
    </row>
    <row r="401" spans="1:4" x14ac:dyDescent="0.25">
      <c r="A401" s="11">
        <v>41578</v>
      </c>
      <c r="B401" s="3" t="s">
        <v>508</v>
      </c>
      <c r="C401" s="18">
        <v>397.25</v>
      </c>
      <c r="D401" s="3" t="s">
        <v>477</v>
      </c>
    </row>
    <row r="402" spans="1:4" x14ac:dyDescent="0.25">
      <c r="A402" s="11">
        <v>41422</v>
      </c>
      <c r="B402" s="3" t="s">
        <v>522</v>
      </c>
      <c r="C402" s="18">
        <v>267.77</v>
      </c>
      <c r="D402" s="3" t="s">
        <v>477</v>
      </c>
    </row>
    <row r="403" spans="1:4" x14ac:dyDescent="0.25">
      <c r="A403" s="11">
        <v>41404</v>
      </c>
      <c r="B403" s="3" t="s">
        <v>521</v>
      </c>
      <c r="C403" s="18">
        <v>524.6</v>
      </c>
      <c r="D403" s="3" t="s">
        <v>523</v>
      </c>
    </row>
    <row r="404" spans="1:4" x14ac:dyDescent="0.25">
      <c r="A404" s="11">
        <v>41294</v>
      </c>
      <c r="B404" s="3" t="s">
        <v>525</v>
      </c>
      <c r="C404" s="18">
        <v>250.65</v>
      </c>
      <c r="D404" s="3" t="s">
        <v>519</v>
      </c>
    </row>
    <row r="405" spans="1:4" x14ac:dyDescent="0.25">
      <c r="A405" s="11">
        <v>41481</v>
      </c>
      <c r="B405" s="3" t="s">
        <v>544</v>
      </c>
      <c r="C405" s="18">
        <v>358.68</v>
      </c>
      <c r="D405" s="3" t="s">
        <v>479</v>
      </c>
    </row>
    <row r="406" spans="1:4" x14ac:dyDescent="0.25">
      <c r="A406" s="11">
        <v>41489</v>
      </c>
      <c r="B406" s="3" t="s">
        <v>516</v>
      </c>
      <c r="C406" s="18">
        <v>39.54</v>
      </c>
      <c r="D406" s="3" t="s">
        <v>509</v>
      </c>
    </row>
    <row r="407" spans="1:4" x14ac:dyDescent="0.25">
      <c r="A407" s="11">
        <v>41402</v>
      </c>
      <c r="B407" s="3" t="s">
        <v>534</v>
      </c>
      <c r="C407" s="18">
        <v>514.33000000000004</v>
      </c>
      <c r="D407" s="3" t="s">
        <v>519</v>
      </c>
    </row>
    <row r="408" spans="1:4" x14ac:dyDescent="0.25">
      <c r="A408" s="11">
        <v>41465</v>
      </c>
      <c r="B408" s="3" t="s">
        <v>537</v>
      </c>
      <c r="C408" s="18">
        <v>410.58</v>
      </c>
      <c r="D408" s="3" t="s">
        <v>529</v>
      </c>
    </row>
    <row r="409" spans="1:4" x14ac:dyDescent="0.25">
      <c r="A409" s="11">
        <v>41354</v>
      </c>
      <c r="B409" s="3" t="s">
        <v>536</v>
      </c>
      <c r="C409" s="18">
        <v>320.45</v>
      </c>
      <c r="D409" s="3" t="s">
        <v>517</v>
      </c>
    </row>
    <row r="410" spans="1:4" x14ac:dyDescent="0.25">
      <c r="A410" s="11">
        <v>41341</v>
      </c>
      <c r="B410" s="3" t="s">
        <v>544</v>
      </c>
      <c r="C410" s="18">
        <v>67.010000000000005</v>
      </c>
      <c r="D410" s="3" t="s">
        <v>529</v>
      </c>
    </row>
    <row r="411" spans="1:4" x14ac:dyDescent="0.25">
      <c r="A411" s="11">
        <v>41336</v>
      </c>
      <c r="B411" s="3" t="s">
        <v>545</v>
      </c>
      <c r="C411" s="18">
        <v>431.92</v>
      </c>
      <c r="D411" s="3" t="s">
        <v>519</v>
      </c>
    </row>
    <row r="412" spans="1:4" x14ac:dyDescent="0.25">
      <c r="A412" s="11">
        <v>41545</v>
      </c>
      <c r="B412" s="3" t="s">
        <v>539</v>
      </c>
      <c r="C412" s="18">
        <v>194.57</v>
      </c>
      <c r="D412" s="3" t="s">
        <v>538</v>
      </c>
    </row>
    <row r="413" spans="1:4" x14ac:dyDescent="0.25">
      <c r="A413" s="11">
        <v>41399</v>
      </c>
      <c r="B413" s="3" t="s">
        <v>526</v>
      </c>
      <c r="C413" s="18">
        <v>274.52</v>
      </c>
      <c r="D413" s="3" t="s">
        <v>517</v>
      </c>
    </row>
    <row r="414" spans="1:4" x14ac:dyDescent="0.25">
      <c r="A414" s="11">
        <v>41293</v>
      </c>
      <c r="B414" s="3" t="s">
        <v>540</v>
      </c>
      <c r="C414" s="18">
        <v>55.6</v>
      </c>
      <c r="D414" s="3" t="s">
        <v>479</v>
      </c>
    </row>
    <row r="415" spans="1:4" x14ac:dyDescent="0.25">
      <c r="A415" s="11">
        <v>41436</v>
      </c>
      <c r="B415" s="3" t="s">
        <v>536</v>
      </c>
      <c r="C415" s="18">
        <v>463.99</v>
      </c>
      <c r="D415" s="3" t="s">
        <v>477</v>
      </c>
    </row>
    <row r="416" spans="1:4" x14ac:dyDescent="0.25">
      <c r="A416" s="11">
        <v>41626</v>
      </c>
      <c r="B416" s="3" t="s">
        <v>514</v>
      </c>
      <c r="C416" s="18">
        <v>213.53</v>
      </c>
      <c r="D416" s="3" t="s">
        <v>515</v>
      </c>
    </row>
    <row r="417" spans="1:4" x14ac:dyDescent="0.25">
      <c r="A417" s="11">
        <v>41279</v>
      </c>
      <c r="B417" s="3" t="s">
        <v>518</v>
      </c>
      <c r="C417" s="18">
        <v>450.48</v>
      </c>
      <c r="D417" s="3" t="s">
        <v>523</v>
      </c>
    </row>
    <row r="418" spans="1:4" x14ac:dyDescent="0.25">
      <c r="A418" s="11">
        <v>41575</v>
      </c>
      <c r="B418" s="3" t="s">
        <v>533</v>
      </c>
      <c r="C418" s="18">
        <v>170.31</v>
      </c>
      <c r="D418" s="3" t="s">
        <v>528</v>
      </c>
    </row>
    <row r="419" spans="1:4" x14ac:dyDescent="0.25">
      <c r="A419" s="11">
        <v>41388</v>
      </c>
      <c r="B419" s="3" t="s">
        <v>508</v>
      </c>
      <c r="C419" s="18">
        <v>460.59</v>
      </c>
      <c r="D419" s="3" t="s">
        <v>519</v>
      </c>
    </row>
    <row r="420" spans="1:4" x14ac:dyDescent="0.25">
      <c r="A420" s="11">
        <v>41625</v>
      </c>
      <c r="B420" s="3" t="s">
        <v>534</v>
      </c>
      <c r="C420" s="18">
        <v>79.69</v>
      </c>
      <c r="D420" s="3" t="s">
        <v>515</v>
      </c>
    </row>
    <row r="421" spans="1:4" x14ac:dyDescent="0.25">
      <c r="A421" s="11">
        <v>41403</v>
      </c>
      <c r="B421" s="3" t="s">
        <v>522</v>
      </c>
      <c r="C421" s="18">
        <v>435.21</v>
      </c>
      <c r="D421" s="3" t="s">
        <v>479</v>
      </c>
    </row>
    <row r="422" spans="1:4" x14ac:dyDescent="0.25">
      <c r="A422" s="11">
        <v>41406</v>
      </c>
      <c r="B422" s="3" t="s">
        <v>508</v>
      </c>
      <c r="C422" s="18">
        <v>458.83</v>
      </c>
      <c r="D422" s="3" t="s">
        <v>511</v>
      </c>
    </row>
    <row r="423" spans="1:4" x14ac:dyDescent="0.25">
      <c r="A423" s="11">
        <v>41341</v>
      </c>
      <c r="B423" s="3" t="s">
        <v>541</v>
      </c>
      <c r="C423" s="18">
        <v>516.34</v>
      </c>
      <c r="D423" s="3" t="s">
        <v>523</v>
      </c>
    </row>
    <row r="424" spans="1:4" x14ac:dyDescent="0.25">
      <c r="A424" s="11">
        <v>41552</v>
      </c>
      <c r="B424" s="3" t="s">
        <v>513</v>
      </c>
      <c r="C424" s="18">
        <v>173.78</v>
      </c>
      <c r="D424" s="3" t="s">
        <v>528</v>
      </c>
    </row>
    <row r="425" spans="1:4" x14ac:dyDescent="0.25">
      <c r="A425" s="11">
        <v>41522</v>
      </c>
      <c r="B425" s="3" t="s">
        <v>544</v>
      </c>
      <c r="C425" s="18">
        <v>516.61</v>
      </c>
      <c r="D425" s="3" t="s">
        <v>529</v>
      </c>
    </row>
    <row r="426" spans="1:4" x14ac:dyDescent="0.25">
      <c r="A426" s="11">
        <v>41548</v>
      </c>
      <c r="B426" s="3" t="s">
        <v>531</v>
      </c>
      <c r="C426" s="18">
        <v>197.97</v>
      </c>
      <c r="D426" s="3" t="s">
        <v>528</v>
      </c>
    </row>
    <row r="427" spans="1:4" x14ac:dyDescent="0.25">
      <c r="A427" s="11">
        <v>41335</v>
      </c>
      <c r="B427" s="3" t="s">
        <v>539</v>
      </c>
      <c r="C427" s="18">
        <v>445.98</v>
      </c>
      <c r="D427" s="3" t="s">
        <v>509</v>
      </c>
    </row>
    <row r="428" spans="1:4" x14ac:dyDescent="0.25">
      <c r="A428" s="11">
        <v>41310</v>
      </c>
      <c r="B428" s="3" t="s">
        <v>536</v>
      </c>
      <c r="C428" s="18">
        <v>476.49</v>
      </c>
      <c r="D428" s="3" t="s">
        <v>535</v>
      </c>
    </row>
    <row r="429" spans="1:4" x14ac:dyDescent="0.25">
      <c r="A429" s="11">
        <v>41415</v>
      </c>
      <c r="B429" s="3" t="s">
        <v>516</v>
      </c>
      <c r="C429" s="18">
        <v>549.94000000000005</v>
      </c>
      <c r="D429" s="3" t="s">
        <v>528</v>
      </c>
    </row>
    <row r="430" spans="1:4" x14ac:dyDescent="0.25">
      <c r="A430" s="11">
        <v>41540</v>
      </c>
      <c r="B430" s="3" t="s">
        <v>518</v>
      </c>
      <c r="C430" s="18">
        <v>130.29</v>
      </c>
      <c r="D430" s="3" t="s">
        <v>509</v>
      </c>
    </row>
    <row r="431" spans="1:4" x14ac:dyDescent="0.25">
      <c r="A431" s="11">
        <v>41470</v>
      </c>
      <c r="B431" s="3" t="s">
        <v>527</v>
      </c>
      <c r="C431" s="18">
        <v>115.62</v>
      </c>
      <c r="D431" s="3" t="s">
        <v>529</v>
      </c>
    </row>
    <row r="432" spans="1:4" x14ac:dyDescent="0.25">
      <c r="A432" s="11">
        <v>41312</v>
      </c>
      <c r="B432" s="3" t="s">
        <v>540</v>
      </c>
      <c r="C432" s="18">
        <v>140.94</v>
      </c>
      <c r="D432" s="3" t="s">
        <v>509</v>
      </c>
    </row>
    <row r="433" spans="1:4" x14ac:dyDescent="0.25">
      <c r="A433" s="11">
        <v>41363</v>
      </c>
      <c r="B433" s="3" t="s">
        <v>545</v>
      </c>
      <c r="C433" s="18">
        <v>33.03</v>
      </c>
      <c r="D433" s="3" t="s">
        <v>519</v>
      </c>
    </row>
    <row r="434" spans="1:4" x14ac:dyDescent="0.25">
      <c r="A434" s="11">
        <v>41294</v>
      </c>
      <c r="B434" s="3" t="s">
        <v>533</v>
      </c>
      <c r="C434" s="18">
        <v>81.14</v>
      </c>
      <c r="D434" s="3" t="s">
        <v>509</v>
      </c>
    </row>
    <row r="435" spans="1:4" x14ac:dyDescent="0.25">
      <c r="A435" s="11">
        <v>41543</v>
      </c>
      <c r="B435" s="3" t="s">
        <v>521</v>
      </c>
      <c r="C435" s="18">
        <v>469.02</v>
      </c>
      <c r="D435" s="3" t="s">
        <v>538</v>
      </c>
    </row>
    <row r="436" spans="1:4" x14ac:dyDescent="0.25">
      <c r="A436" s="11">
        <v>41499</v>
      </c>
      <c r="B436" s="3" t="s">
        <v>527</v>
      </c>
      <c r="C436" s="18">
        <v>479.16</v>
      </c>
      <c r="D436" s="3" t="s">
        <v>528</v>
      </c>
    </row>
    <row r="437" spans="1:4" x14ac:dyDescent="0.25">
      <c r="A437" s="11">
        <v>41587</v>
      </c>
      <c r="B437" s="3" t="s">
        <v>516</v>
      </c>
      <c r="C437" s="18">
        <v>54.86</v>
      </c>
      <c r="D437" s="3" t="s">
        <v>528</v>
      </c>
    </row>
    <row r="438" spans="1:4" x14ac:dyDescent="0.25">
      <c r="A438" s="11">
        <v>41368</v>
      </c>
      <c r="B438" s="3" t="s">
        <v>532</v>
      </c>
      <c r="C438" s="18">
        <v>375.13</v>
      </c>
      <c r="D438" s="3" t="s">
        <v>535</v>
      </c>
    </row>
    <row r="439" spans="1:4" x14ac:dyDescent="0.25">
      <c r="A439" s="11">
        <v>41458</v>
      </c>
      <c r="B439" s="3" t="s">
        <v>542</v>
      </c>
      <c r="C439" s="18">
        <v>356</v>
      </c>
      <c r="D439" s="3" t="s">
        <v>515</v>
      </c>
    </row>
    <row r="440" spans="1:4" x14ac:dyDescent="0.25">
      <c r="A440" s="11">
        <v>41543</v>
      </c>
      <c r="B440" s="3" t="s">
        <v>531</v>
      </c>
      <c r="C440" s="18">
        <v>486.14</v>
      </c>
      <c r="D440" s="3" t="s">
        <v>529</v>
      </c>
    </row>
    <row r="441" spans="1:4" x14ac:dyDescent="0.25">
      <c r="A441" s="11">
        <v>41333</v>
      </c>
      <c r="B441" s="3" t="s">
        <v>508</v>
      </c>
      <c r="C441" s="18">
        <v>288.39999999999998</v>
      </c>
      <c r="D441" s="3" t="s">
        <v>523</v>
      </c>
    </row>
    <row r="442" spans="1:4" x14ac:dyDescent="0.25">
      <c r="A442" s="11">
        <v>41400</v>
      </c>
      <c r="B442" s="3" t="s">
        <v>542</v>
      </c>
      <c r="C442" s="18">
        <v>355.23</v>
      </c>
      <c r="D442" s="3" t="s">
        <v>538</v>
      </c>
    </row>
    <row r="443" spans="1:4" x14ac:dyDescent="0.25">
      <c r="A443" s="11">
        <v>41418</v>
      </c>
      <c r="B443" s="3" t="s">
        <v>539</v>
      </c>
      <c r="C443" s="18">
        <v>426.54</v>
      </c>
      <c r="D443" s="3" t="s">
        <v>529</v>
      </c>
    </row>
    <row r="444" spans="1:4" x14ac:dyDescent="0.25">
      <c r="A444" s="11">
        <v>41581</v>
      </c>
      <c r="B444" s="3" t="s">
        <v>542</v>
      </c>
      <c r="C444" s="18">
        <v>294.11</v>
      </c>
      <c r="D444" s="3" t="s">
        <v>479</v>
      </c>
    </row>
    <row r="445" spans="1:4" x14ac:dyDescent="0.25">
      <c r="A445" s="11">
        <v>41430</v>
      </c>
      <c r="B445" s="3" t="s">
        <v>522</v>
      </c>
      <c r="C445" s="18">
        <v>204.07</v>
      </c>
      <c r="D445" s="3" t="s">
        <v>515</v>
      </c>
    </row>
    <row r="446" spans="1:4" x14ac:dyDescent="0.25">
      <c r="A446" s="11">
        <v>41539</v>
      </c>
      <c r="B446" s="3" t="s">
        <v>510</v>
      </c>
      <c r="C446" s="18">
        <v>482.69</v>
      </c>
      <c r="D446" s="3" t="s">
        <v>528</v>
      </c>
    </row>
    <row r="447" spans="1:4" x14ac:dyDescent="0.25">
      <c r="A447" s="11">
        <v>41342</v>
      </c>
      <c r="B447" s="3" t="s">
        <v>541</v>
      </c>
      <c r="C447" s="18">
        <v>358.9</v>
      </c>
      <c r="D447" s="3" t="s">
        <v>515</v>
      </c>
    </row>
    <row r="448" spans="1:4" x14ac:dyDescent="0.25">
      <c r="A448" s="11">
        <v>41319</v>
      </c>
      <c r="B448" s="3" t="s">
        <v>518</v>
      </c>
      <c r="C448" s="18">
        <v>337.63</v>
      </c>
      <c r="D448" s="3" t="s">
        <v>511</v>
      </c>
    </row>
    <row r="449" spans="1:4" x14ac:dyDescent="0.25">
      <c r="A449" s="11">
        <v>41376</v>
      </c>
      <c r="B449" s="3" t="s">
        <v>533</v>
      </c>
      <c r="C449" s="18">
        <v>86.62</v>
      </c>
      <c r="D449" s="3" t="s">
        <v>479</v>
      </c>
    </row>
    <row r="450" spans="1:4" x14ac:dyDescent="0.25">
      <c r="A450" s="11">
        <v>41508</v>
      </c>
      <c r="B450" s="3" t="s">
        <v>512</v>
      </c>
      <c r="C450" s="18">
        <v>29.33</v>
      </c>
      <c r="D450" s="3" t="s">
        <v>509</v>
      </c>
    </row>
    <row r="451" spans="1:4" x14ac:dyDescent="0.25">
      <c r="A451" s="11">
        <v>41392</v>
      </c>
      <c r="B451" s="3" t="s">
        <v>527</v>
      </c>
      <c r="C451" s="18">
        <v>394.33</v>
      </c>
      <c r="D451" s="3" t="s">
        <v>479</v>
      </c>
    </row>
    <row r="452" spans="1:4" x14ac:dyDescent="0.25">
      <c r="A452" s="11">
        <v>41369</v>
      </c>
      <c r="B452" s="3" t="s">
        <v>510</v>
      </c>
      <c r="C452" s="18">
        <v>27.64</v>
      </c>
      <c r="D452" s="3" t="s">
        <v>528</v>
      </c>
    </row>
    <row r="453" spans="1:4" x14ac:dyDescent="0.25">
      <c r="A453" s="11">
        <v>41366</v>
      </c>
      <c r="B453" s="3" t="s">
        <v>542</v>
      </c>
      <c r="C453" s="18">
        <v>415.92</v>
      </c>
      <c r="D453" s="3" t="s">
        <v>479</v>
      </c>
    </row>
    <row r="454" spans="1:4" x14ac:dyDescent="0.25">
      <c r="A454" s="11">
        <v>41475</v>
      </c>
      <c r="B454" s="3" t="s">
        <v>545</v>
      </c>
      <c r="C454" s="18">
        <v>536.51</v>
      </c>
      <c r="D454" s="3" t="s">
        <v>535</v>
      </c>
    </row>
    <row r="455" spans="1:4" x14ac:dyDescent="0.25">
      <c r="A455" s="11">
        <v>41607</v>
      </c>
      <c r="B455" s="3" t="s">
        <v>508</v>
      </c>
      <c r="C455" s="18">
        <v>598.91999999999996</v>
      </c>
      <c r="D455" s="3" t="s">
        <v>517</v>
      </c>
    </row>
    <row r="456" spans="1:4" x14ac:dyDescent="0.25">
      <c r="A456" s="11">
        <v>41439</v>
      </c>
      <c r="B456" s="3" t="s">
        <v>508</v>
      </c>
      <c r="C456" s="18">
        <v>515.74</v>
      </c>
      <c r="D456" s="3" t="s">
        <v>515</v>
      </c>
    </row>
    <row r="457" spans="1:4" x14ac:dyDescent="0.25">
      <c r="A457" s="11">
        <v>41626</v>
      </c>
      <c r="B457" s="3" t="s">
        <v>512</v>
      </c>
      <c r="C457" s="18">
        <v>598.4</v>
      </c>
      <c r="D457" s="3" t="s">
        <v>538</v>
      </c>
    </row>
    <row r="458" spans="1:4" x14ac:dyDescent="0.25">
      <c r="A458" s="11">
        <v>41595</v>
      </c>
      <c r="B458" s="3" t="s">
        <v>510</v>
      </c>
      <c r="C458" s="18">
        <v>76.739999999999995</v>
      </c>
      <c r="D458" s="3" t="s">
        <v>477</v>
      </c>
    </row>
    <row r="459" spans="1:4" x14ac:dyDescent="0.25">
      <c r="A459" s="11">
        <v>41541</v>
      </c>
      <c r="B459" s="3" t="s">
        <v>544</v>
      </c>
      <c r="C459" s="18">
        <v>425.68</v>
      </c>
      <c r="D459" s="3" t="s">
        <v>529</v>
      </c>
    </row>
    <row r="460" spans="1:4" x14ac:dyDescent="0.25">
      <c r="A460" s="11">
        <v>41510</v>
      </c>
      <c r="B460" s="3" t="s">
        <v>531</v>
      </c>
      <c r="C460" s="18">
        <v>318.10000000000002</v>
      </c>
      <c r="D460" s="3" t="s">
        <v>479</v>
      </c>
    </row>
    <row r="461" spans="1:4" x14ac:dyDescent="0.25">
      <c r="A461" s="11">
        <v>41516</v>
      </c>
      <c r="B461" s="3" t="s">
        <v>510</v>
      </c>
      <c r="C461" s="18">
        <v>179.57</v>
      </c>
      <c r="D461" s="3" t="s">
        <v>538</v>
      </c>
    </row>
    <row r="462" spans="1:4" x14ac:dyDescent="0.25">
      <c r="A462" s="11">
        <v>41459</v>
      </c>
      <c r="B462" s="3" t="s">
        <v>542</v>
      </c>
      <c r="C462" s="18">
        <v>149.08000000000001</v>
      </c>
      <c r="D462" s="3" t="s">
        <v>477</v>
      </c>
    </row>
    <row r="463" spans="1:4" x14ac:dyDescent="0.25">
      <c r="A463" s="11">
        <v>41355</v>
      </c>
      <c r="B463" s="3" t="s">
        <v>512</v>
      </c>
      <c r="C463" s="18">
        <v>298.26</v>
      </c>
      <c r="D463" s="3" t="s">
        <v>477</v>
      </c>
    </row>
    <row r="464" spans="1:4" x14ac:dyDescent="0.25">
      <c r="A464" s="11">
        <v>41420</v>
      </c>
      <c r="B464" s="3" t="s">
        <v>537</v>
      </c>
      <c r="C464" s="18">
        <v>510.08</v>
      </c>
      <c r="D464" s="3" t="s">
        <v>538</v>
      </c>
    </row>
    <row r="465" spans="1:4" x14ac:dyDescent="0.25">
      <c r="A465" s="11">
        <v>41430</v>
      </c>
      <c r="B465" s="3" t="s">
        <v>539</v>
      </c>
      <c r="C465" s="18">
        <v>37.07</v>
      </c>
      <c r="D465" s="3" t="s">
        <v>477</v>
      </c>
    </row>
    <row r="466" spans="1:4" x14ac:dyDescent="0.25">
      <c r="A466" s="11">
        <v>41490</v>
      </c>
      <c r="B466" s="3" t="s">
        <v>522</v>
      </c>
      <c r="C466" s="18">
        <v>404.7</v>
      </c>
      <c r="D466" s="3" t="s">
        <v>477</v>
      </c>
    </row>
    <row r="467" spans="1:4" x14ac:dyDescent="0.25">
      <c r="A467" s="11">
        <v>41559</v>
      </c>
      <c r="B467" s="3" t="s">
        <v>540</v>
      </c>
      <c r="C467" s="18">
        <v>115.28</v>
      </c>
      <c r="D467" s="3" t="s">
        <v>519</v>
      </c>
    </row>
    <row r="468" spans="1:4" x14ac:dyDescent="0.25">
      <c r="A468" s="11">
        <v>41385</v>
      </c>
      <c r="B468" s="3" t="s">
        <v>539</v>
      </c>
      <c r="C468" s="18">
        <v>485.6</v>
      </c>
      <c r="D468" s="3" t="s">
        <v>538</v>
      </c>
    </row>
    <row r="469" spans="1:4" x14ac:dyDescent="0.25">
      <c r="A469" s="11">
        <v>41626</v>
      </c>
      <c r="B469" s="3" t="s">
        <v>512</v>
      </c>
      <c r="C469" s="18">
        <v>393.69</v>
      </c>
      <c r="D469" s="3" t="s">
        <v>538</v>
      </c>
    </row>
    <row r="470" spans="1:4" x14ac:dyDescent="0.25">
      <c r="A470" s="11">
        <v>41538</v>
      </c>
      <c r="B470" s="3" t="s">
        <v>508</v>
      </c>
      <c r="C470" s="18">
        <v>382.08</v>
      </c>
      <c r="D470" s="3" t="s">
        <v>477</v>
      </c>
    </row>
    <row r="471" spans="1:4" x14ac:dyDescent="0.25">
      <c r="A471" s="11">
        <v>41336</v>
      </c>
      <c r="B471" s="3" t="s">
        <v>537</v>
      </c>
      <c r="C471" s="18">
        <v>591.53</v>
      </c>
      <c r="D471" s="3" t="s">
        <v>477</v>
      </c>
    </row>
    <row r="472" spans="1:4" x14ac:dyDescent="0.25">
      <c r="A472" s="11">
        <v>41497</v>
      </c>
      <c r="B472" s="3" t="s">
        <v>507</v>
      </c>
      <c r="C472" s="18">
        <v>525.89</v>
      </c>
      <c r="D472" s="3" t="s">
        <v>535</v>
      </c>
    </row>
    <row r="473" spans="1:4" x14ac:dyDescent="0.25">
      <c r="A473" s="11">
        <v>41430</v>
      </c>
      <c r="B473" s="3" t="s">
        <v>525</v>
      </c>
      <c r="C473" s="18">
        <v>468.12</v>
      </c>
      <c r="D473" s="3" t="s">
        <v>477</v>
      </c>
    </row>
    <row r="474" spans="1:4" x14ac:dyDescent="0.25">
      <c r="A474" s="11">
        <v>41518</v>
      </c>
      <c r="B474" s="3" t="s">
        <v>520</v>
      </c>
      <c r="C474" s="18">
        <v>589.6</v>
      </c>
      <c r="D474" s="3" t="s">
        <v>528</v>
      </c>
    </row>
    <row r="475" spans="1:4" x14ac:dyDescent="0.25">
      <c r="A475" s="11">
        <v>41570</v>
      </c>
      <c r="B475" s="3" t="s">
        <v>520</v>
      </c>
      <c r="C475" s="18">
        <v>195.28</v>
      </c>
      <c r="D475" s="3" t="s">
        <v>515</v>
      </c>
    </row>
    <row r="476" spans="1:4" x14ac:dyDescent="0.25">
      <c r="A476" s="11">
        <v>41639</v>
      </c>
      <c r="B476" s="3" t="s">
        <v>530</v>
      </c>
      <c r="C476" s="18">
        <v>30.71</v>
      </c>
      <c r="D476" s="3" t="s">
        <v>528</v>
      </c>
    </row>
    <row r="477" spans="1:4" x14ac:dyDescent="0.25">
      <c r="A477" s="11">
        <v>41296</v>
      </c>
      <c r="B477" s="3" t="s">
        <v>531</v>
      </c>
      <c r="C477" s="18">
        <v>529.08000000000004</v>
      </c>
      <c r="D477" s="3" t="s">
        <v>529</v>
      </c>
    </row>
    <row r="478" spans="1:4" x14ac:dyDescent="0.25">
      <c r="A478" s="11">
        <v>41438</v>
      </c>
      <c r="B478" s="3" t="s">
        <v>534</v>
      </c>
      <c r="C478" s="18">
        <v>65.86</v>
      </c>
      <c r="D478" s="3" t="s">
        <v>479</v>
      </c>
    </row>
    <row r="479" spans="1:4" x14ac:dyDescent="0.25">
      <c r="A479" s="11">
        <v>41410</v>
      </c>
      <c r="B479" s="3" t="s">
        <v>526</v>
      </c>
      <c r="C479" s="18">
        <v>106.7</v>
      </c>
      <c r="D479" s="3" t="s">
        <v>479</v>
      </c>
    </row>
    <row r="480" spans="1:4" x14ac:dyDescent="0.25">
      <c r="A480" s="11">
        <v>41425</v>
      </c>
      <c r="B480" s="3" t="s">
        <v>539</v>
      </c>
      <c r="C480" s="18">
        <v>188.5</v>
      </c>
      <c r="D480" s="3" t="s">
        <v>519</v>
      </c>
    </row>
    <row r="481" spans="1:4" x14ac:dyDescent="0.25">
      <c r="A481" s="11">
        <v>41419</v>
      </c>
      <c r="B481" s="3" t="s">
        <v>527</v>
      </c>
      <c r="C481" s="18">
        <v>143.76</v>
      </c>
      <c r="D481" s="3" t="s">
        <v>528</v>
      </c>
    </row>
    <row r="482" spans="1:4" x14ac:dyDescent="0.25">
      <c r="A482" s="11">
        <v>41527</v>
      </c>
      <c r="B482" s="3" t="s">
        <v>544</v>
      </c>
      <c r="C482" s="18">
        <v>466.54</v>
      </c>
      <c r="D482" s="3" t="s">
        <v>517</v>
      </c>
    </row>
    <row r="483" spans="1:4" x14ac:dyDescent="0.25">
      <c r="A483" s="11">
        <v>41593</v>
      </c>
      <c r="B483" s="3" t="s">
        <v>534</v>
      </c>
      <c r="C483" s="18">
        <v>210.52</v>
      </c>
      <c r="D483" s="3" t="s">
        <v>515</v>
      </c>
    </row>
    <row r="484" spans="1:4" x14ac:dyDescent="0.25">
      <c r="A484" s="11">
        <v>41415</v>
      </c>
      <c r="B484" s="3" t="s">
        <v>543</v>
      </c>
      <c r="C484" s="18">
        <v>44.73</v>
      </c>
      <c r="D484" s="3" t="s">
        <v>511</v>
      </c>
    </row>
    <row r="485" spans="1:4" x14ac:dyDescent="0.25">
      <c r="A485" s="11">
        <v>41520</v>
      </c>
      <c r="B485" s="3" t="s">
        <v>532</v>
      </c>
      <c r="C485" s="18">
        <v>496.58</v>
      </c>
      <c r="D485" s="3" t="s">
        <v>535</v>
      </c>
    </row>
    <row r="486" spans="1:4" x14ac:dyDescent="0.25">
      <c r="A486" s="11">
        <v>41547</v>
      </c>
      <c r="B486" s="3" t="s">
        <v>518</v>
      </c>
      <c r="C486" s="18">
        <v>393.4</v>
      </c>
      <c r="D486" s="3" t="s">
        <v>535</v>
      </c>
    </row>
    <row r="487" spans="1:4" x14ac:dyDescent="0.25">
      <c r="A487" s="11">
        <v>41467</v>
      </c>
      <c r="B487" s="3" t="s">
        <v>525</v>
      </c>
      <c r="C487" s="18">
        <v>251.56</v>
      </c>
      <c r="D487" s="3" t="s">
        <v>511</v>
      </c>
    </row>
    <row r="488" spans="1:4" x14ac:dyDescent="0.25">
      <c r="A488" s="11">
        <v>41286</v>
      </c>
      <c r="B488" s="3" t="s">
        <v>545</v>
      </c>
      <c r="C488" s="18">
        <v>586.91999999999996</v>
      </c>
      <c r="D488" s="3" t="s">
        <v>535</v>
      </c>
    </row>
    <row r="489" spans="1:4" x14ac:dyDescent="0.25">
      <c r="A489" s="11">
        <v>41546</v>
      </c>
      <c r="B489" s="3" t="s">
        <v>526</v>
      </c>
      <c r="C489" s="18">
        <v>549.67999999999995</v>
      </c>
      <c r="D489" s="3" t="s">
        <v>523</v>
      </c>
    </row>
    <row r="490" spans="1:4" x14ac:dyDescent="0.25">
      <c r="A490" s="11">
        <v>41511</v>
      </c>
      <c r="B490" s="3" t="s">
        <v>510</v>
      </c>
      <c r="C490" s="18">
        <v>371.05</v>
      </c>
      <c r="D490" s="3" t="s">
        <v>523</v>
      </c>
    </row>
    <row r="491" spans="1:4" x14ac:dyDescent="0.25">
      <c r="A491" s="11">
        <v>41393</v>
      </c>
      <c r="B491" s="3" t="s">
        <v>536</v>
      </c>
      <c r="C491" s="18">
        <v>211.61</v>
      </c>
      <c r="D491" s="3" t="s">
        <v>523</v>
      </c>
    </row>
    <row r="492" spans="1:4" x14ac:dyDescent="0.25">
      <c r="A492" s="11">
        <v>41565</v>
      </c>
      <c r="B492" s="3" t="s">
        <v>513</v>
      </c>
      <c r="C492" s="18">
        <v>146.01</v>
      </c>
      <c r="D492" s="3" t="s">
        <v>538</v>
      </c>
    </row>
    <row r="493" spans="1:4" x14ac:dyDescent="0.25">
      <c r="A493" s="11">
        <v>41313</v>
      </c>
      <c r="B493" s="3" t="s">
        <v>518</v>
      </c>
      <c r="C493" s="18">
        <v>430.72</v>
      </c>
      <c r="D493" s="3" t="s">
        <v>479</v>
      </c>
    </row>
    <row r="494" spans="1:4" x14ac:dyDescent="0.25">
      <c r="A494" s="11">
        <v>41602</v>
      </c>
      <c r="B494" s="3" t="s">
        <v>513</v>
      </c>
      <c r="C494" s="18">
        <v>403.78</v>
      </c>
      <c r="D494" s="3" t="s">
        <v>511</v>
      </c>
    </row>
    <row r="495" spans="1:4" x14ac:dyDescent="0.25">
      <c r="A495" s="11">
        <v>41363</v>
      </c>
      <c r="B495" s="3" t="s">
        <v>514</v>
      </c>
      <c r="C495" s="18">
        <v>578.75</v>
      </c>
      <c r="D495" s="3" t="s">
        <v>538</v>
      </c>
    </row>
    <row r="496" spans="1:4" x14ac:dyDescent="0.25">
      <c r="A496" s="11">
        <v>41605</v>
      </c>
      <c r="B496" s="3" t="s">
        <v>527</v>
      </c>
      <c r="C496" s="18">
        <v>185.13</v>
      </c>
      <c r="D496" s="3" t="s">
        <v>523</v>
      </c>
    </row>
    <row r="497" spans="1:4" x14ac:dyDescent="0.25">
      <c r="A497" s="11">
        <v>41537</v>
      </c>
      <c r="B497" s="3" t="s">
        <v>527</v>
      </c>
      <c r="C497" s="18">
        <v>275.02</v>
      </c>
      <c r="D497" s="3" t="s">
        <v>509</v>
      </c>
    </row>
    <row r="498" spans="1:4" x14ac:dyDescent="0.25">
      <c r="A498" s="11">
        <v>41588</v>
      </c>
      <c r="B498" s="3" t="s">
        <v>534</v>
      </c>
      <c r="C498" s="18">
        <v>24.13</v>
      </c>
      <c r="D498" s="3" t="s">
        <v>477</v>
      </c>
    </row>
    <row r="499" spans="1:4" x14ac:dyDescent="0.25">
      <c r="A499" s="11">
        <v>41461</v>
      </c>
      <c r="B499" s="3" t="s">
        <v>508</v>
      </c>
      <c r="C499" s="18">
        <v>271.17</v>
      </c>
      <c r="D499" s="3" t="s">
        <v>538</v>
      </c>
    </row>
    <row r="500" spans="1:4" x14ac:dyDescent="0.25">
      <c r="A500" s="11">
        <v>41454</v>
      </c>
      <c r="B500" s="3" t="s">
        <v>539</v>
      </c>
      <c r="C500" s="18">
        <v>518.04</v>
      </c>
      <c r="D500" s="3" t="s">
        <v>509</v>
      </c>
    </row>
    <row r="501" spans="1:4" x14ac:dyDescent="0.25">
      <c r="A501" s="11">
        <v>41620</v>
      </c>
      <c r="B501" s="3" t="s">
        <v>513</v>
      </c>
      <c r="C501" s="18">
        <v>301.07</v>
      </c>
      <c r="D501" s="3" t="s">
        <v>479</v>
      </c>
    </row>
    <row r="502" spans="1:4" x14ac:dyDescent="0.25">
      <c r="A502" s="11">
        <v>41484</v>
      </c>
      <c r="B502" s="3" t="s">
        <v>514</v>
      </c>
      <c r="C502" s="18">
        <v>192.42</v>
      </c>
      <c r="D502" s="3" t="s">
        <v>523</v>
      </c>
    </row>
    <row r="503" spans="1:4" x14ac:dyDescent="0.25">
      <c r="A503" s="11">
        <v>41310</v>
      </c>
      <c r="B503" s="3" t="s">
        <v>512</v>
      </c>
      <c r="C503" s="18">
        <v>487.39</v>
      </c>
      <c r="D503" s="3" t="s">
        <v>529</v>
      </c>
    </row>
    <row r="504" spans="1:4" x14ac:dyDescent="0.25">
      <c r="A504" s="11">
        <v>41335</v>
      </c>
      <c r="B504" s="3" t="s">
        <v>537</v>
      </c>
      <c r="C504" s="18">
        <v>53.38</v>
      </c>
      <c r="D504" s="3" t="s">
        <v>535</v>
      </c>
    </row>
    <row r="505" spans="1:4" x14ac:dyDescent="0.25">
      <c r="A505" s="11">
        <v>41294</v>
      </c>
      <c r="B505" s="3" t="s">
        <v>514</v>
      </c>
      <c r="C505" s="18">
        <v>413.86</v>
      </c>
      <c r="D505" s="3" t="s">
        <v>523</v>
      </c>
    </row>
    <row r="506" spans="1:4" x14ac:dyDescent="0.25">
      <c r="A506" s="11">
        <v>41446</v>
      </c>
      <c r="B506" s="3" t="s">
        <v>520</v>
      </c>
      <c r="C506" s="18">
        <v>458.5</v>
      </c>
      <c r="D506" s="3" t="s">
        <v>515</v>
      </c>
    </row>
    <row r="507" spans="1:4" x14ac:dyDescent="0.25">
      <c r="A507" s="11">
        <v>41395</v>
      </c>
      <c r="B507" s="3" t="s">
        <v>533</v>
      </c>
      <c r="C507" s="18">
        <v>445.32</v>
      </c>
      <c r="D507" s="3" t="s">
        <v>517</v>
      </c>
    </row>
    <row r="508" spans="1:4" x14ac:dyDescent="0.25">
      <c r="A508" s="11">
        <v>41549</v>
      </c>
      <c r="B508" s="3" t="s">
        <v>512</v>
      </c>
      <c r="C508" s="18">
        <v>197.35</v>
      </c>
      <c r="D508" s="3" t="s">
        <v>511</v>
      </c>
    </row>
    <row r="509" spans="1:4" x14ac:dyDescent="0.25">
      <c r="A509" s="11">
        <v>41505</v>
      </c>
      <c r="B509" s="3" t="s">
        <v>521</v>
      </c>
      <c r="C509" s="18">
        <v>147.16999999999999</v>
      </c>
      <c r="D509" s="3" t="s">
        <v>511</v>
      </c>
    </row>
    <row r="510" spans="1:4" x14ac:dyDescent="0.25">
      <c r="A510" s="11">
        <v>41461</v>
      </c>
      <c r="B510" s="3" t="s">
        <v>516</v>
      </c>
      <c r="C510" s="18">
        <v>52.48</v>
      </c>
      <c r="D510" s="3" t="s">
        <v>535</v>
      </c>
    </row>
    <row r="511" spans="1:4" x14ac:dyDescent="0.25">
      <c r="A511" s="11">
        <v>41599</v>
      </c>
      <c r="B511" s="3" t="s">
        <v>510</v>
      </c>
      <c r="C511" s="18">
        <v>537.72</v>
      </c>
      <c r="D511" s="3" t="s">
        <v>479</v>
      </c>
    </row>
    <row r="512" spans="1:4" x14ac:dyDescent="0.25">
      <c r="A512" s="11">
        <v>41618</v>
      </c>
      <c r="B512" s="3" t="s">
        <v>533</v>
      </c>
      <c r="C512" s="18">
        <v>66.52</v>
      </c>
      <c r="D512" s="3" t="s">
        <v>535</v>
      </c>
    </row>
    <row r="513" spans="1:4" x14ac:dyDescent="0.25">
      <c r="A513" s="11">
        <v>41312</v>
      </c>
      <c r="B513" s="3" t="s">
        <v>540</v>
      </c>
      <c r="C513" s="18">
        <v>214.05</v>
      </c>
      <c r="D513" s="3" t="s">
        <v>479</v>
      </c>
    </row>
    <row r="514" spans="1:4" x14ac:dyDescent="0.25">
      <c r="A514" s="11">
        <v>41574</v>
      </c>
      <c r="B514" s="3" t="s">
        <v>536</v>
      </c>
      <c r="C514" s="18">
        <v>68.12</v>
      </c>
      <c r="D514" s="3" t="s">
        <v>477</v>
      </c>
    </row>
    <row r="515" spans="1:4" x14ac:dyDescent="0.25">
      <c r="A515" s="11">
        <v>41410</v>
      </c>
      <c r="B515" s="3" t="s">
        <v>524</v>
      </c>
      <c r="C515" s="18">
        <v>348.72</v>
      </c>
      <c r="D515" s="3" t="s">
        <v>509</v>
      </c>
    </row>
    <row r="516" spans="1:4" x14ac:dyDescent="0.25">
      <c r="A516" s="11">
        <v>41589</v>
      </c>
      <c r="B516" s="3" t="s">
        <v>544</v>
      </c>
      <c r="C516" s="18">
        <v>193.31</v>
      </c>
      <c r="D516" s="3" t="s">
        <v>523</v>
      </c>
    </row>
    <row r="517" spans="1:4" x14ac:dyDescent="0.25">
      <c r="A517" s="11">
        <v>41300</v>
      </c>
      <c r="B517" s="3" t="s">
        <v>518</v>
      </c>
      <c r="C517" s="18">
        <v>147.07</v>
      </c>
      <c r="D517" s="3" t="s">
        <v>517</v>
      </c>
    </row>
    <row r="518" spans="1:4" x14ac:dyDescent="0.25">
      <c r="A518" s="11">
        <v>41432</v>
      </c>
      <c r="B518" s="3" t="s">
        <v>544</v>
      </c>
      <c r="C518" s="18">
        <v>89.04</v>
      </c>
      <c r="D518" s="3" t="s">
        <v>535</v>
      </c>
    </row>
    <row r="519" spans="1:4" x14ac:dyDescent="0.25">
      <c r="A519" s="11">
        <v>41482</v>
      </c>
      <c r="B519" s="3" t="s">
        <v>531</v>
      </c>
      <c r="C519" s="18">
        <v>492.87</v>
      </c>
      <c r="D519" s="3" t="s">
        <v>509</v>
      </c>
    </row>
    <row r="520" spans="1:4" x14ac:dyDescent="0.25">
      <c r="A520" s="11">
        <v>41491</v>
      </c>
      <c r="B520" s="3" t="s">
        <v>520</v>
      </c>
      <c r="C520" s="18">
        <v>381.22</v>
      </c>
      <c r="D520" s="3" t="s">
        <v>479</v>
      </c>
    </row>
    <row r="521" spans="1:4" x14ac:dyDescent="0.25">
      <c r="A521" s="11">
        <v>41411</v>
      </c>
      <c r="B521" s="3" t="s">
        <v>537</v>
      </c>
      <c r="C521" s="18">
        <v>313.44</v>
      </c>
      <c r="D521" s="3" t="s">
        <v>535</v>
      </c>
    </row>
    <row r="522" spans="1:4" x14ac:dyDescent="0.25">
      <c r="A522" s="11">
        <v>41428</v>
      </c>
      <c r="B522" s="3" t="s">
        <v>508</v>
      </c>
      <c r="C522" s="18">
        <v>156.9</v>
      </c>
      <c r="D522" s="3" t="s">
        <v>523</v>
      </c>
    </row>
    <row r="523" spans="1:4" x14ac:dyDescent="0.25">
      <c r="A523" s="11">
        <v>41470</v>
      </c>
      <c r="B523" s="3" t="s">
        <v>513</v>
      </c>
      <c r="C523" s="18">
        <v>562.98</v>
      </c>
      <c r="D523" s="3" t="s">
        <v>509</v>
      </c>
    </row>
    <row r="524" spans="1:4" x14ac:dyDescent="0.25">
      <c r="A524" s="11">
        <v>41561</v>
      </c>
      <c r="B524" s="3" t="s">
        <v>532</v>
      </c>
      <c r="C524" s="18">
        <v>192.78</v>
      </c>
      <c r="D524" s="3" t="s">
        <v>517</v>
      </c>
    </row>
    <row r="525" spans="1:4" x14ac:dyDescent="0.25">
      <c r="A525" s="11">
        <v>41439</v>
      </c>
      <c r="B525" s="3" t="s">
        <v>536</v>
      </c>
      <c r="C525" s="18">
        <v>216.56</v>
      </c>
      <c r="D525" s="3" t="s">
        <v>515</v>
      </c>
    </row>
    <row r="526" spans="1:4" x14ac:dyDescent="0.25">
      <c r="A526" s="11">
        <v>41380</v>
      </c>
      <c r="B526" s="3" t="s">
        <v>531</v>
      </c>
      <c r="C526" s="18">
        <v>113.1</v>
      </c>
      <c r="D526" s="3" t="s">
        <v>509</v>
      </c>
    </row>
    <row r="527" spans="1:4" x14ac:dyDescent="0.25">
      <c r="A527" s="11">
        <v>41554</v>
      </c>
      <c r="B527" s="3" t="s">
        <v>537</v>
      </c>
      <c r="C527" s="18">
        <v>522.17999999999995</v>
      </c>
      <c r="D527" s="3" t="s">
        <v>515</v>
      </c>
    </row>
    <row r="528" spans="1:4" x14ac:dyDescent="0.25">
      <c r="A528" s="11">
        <v>41534</v>
      </c>
      <c r="B528" s="3" t="s">
        <v>540</v>
      </c>
      <c r="C528" s="18">
        <v>157.27000000000001</v>
      </c>
      <c r="D528" s="3" t="s">
        <v>515</v>
      </c>
    </row>
    <row r="529" spans="1:4" x14ac:dyDescent="0.25">
      <c r="A529" s="11">
        <v>41282</v>
      </c>
      <c r="B529" s="3" t="s">
        <v>530</v>
      </c>
      <c r="C529" s="18">
        <v>68.33</v>
      </c>
      <c r="D529" s="3" t="s">
        <v>523</v>
      </c>
    </row>
    <row r="530" spans="1:4" x14ac:dyDescent="0.25">
      <c r="A530" s="11">
        <v>41426</v>
      </c>
      <c r="B530" s="3" t="s">
        <v>512</v>
      </c>
      <c r="C530" s="18">
        <v>540.55999999999995</v>
      </c>
      <c r="D530" s="3" t="s">
        <v>479</v>
      </c>
    </row>
    <row r="531" spans="1:4" x14ac:dyDescent="0.25">
      <c r="A531" s="11">
        <v>41313</v>
      </c>
      <c r="B531" s="3" t="s">
        <v>518</v>
      </c>
      <c r="C531" s="18">
        <v>73.09</v>
      </c>
      <c r="D531" s="3" t="s">
        <v>538</v>
      </c>
    </row>
    <row r="532" spans="1:4" x14ac:dyDescent="0.25">
      <c r="A532" s="11">
        <v>41311</v>
      </c>
      <c r="B532" s="3" t="s">
        <v>524</v>
      </c>
      <c r="C532" s="18">
        <v>309.7</v>
      </c>
      <c r="D532" s="3" t="s">
        <v>519</v>
      </c>
    </row>
    <row r="533" spans="1:4" x14ac:dyDescent="0.25">
      <c r="A533" s="11">
        <v>41289</v>
      </c>
      <c r="B533" s="3" t="s">
        <v>543</v>
      </c>
      <c r="C533" s="18">
        <v>500.49</v>
      </c>
      <c r="D533" s="3" t="s">
        <v>523</v>
      </c>
    </row>
    <row r="534" spans="1:4" x14ac:dyDescent="0.25">
      <c r="A534" s="11">
        <v>41493</v>
      </c>
      <c r="B534" s="3" t="s">
        <v>534</v>
      </c>
      <c r="C534" s="18">
        <v>54.31</v>
      </c>
      <c r="D534" s="3" t="s">
        <v>519</v>
      </c>
    </row>
    <row r="535" spans="1:4" x14ac:dyDescent="0.25">
      <c r="A535" s="11">
        <v>41342</v>
      </c>
      <c r="B535" s="3" t="s">
        <v>512</v>
      </c>
      <c r="C535" s="18">
        <v>203.83</v>
      </c>
      <c r="D535" s="3" t="s">
        <v>519</v>
      </c>
    </row>
    <row r="536" spans="1:4" x14ac:dyDescent="0.25">
      <c r="A536" s="11">
        <v>41361</v>
      </c>
      <c r="B536" s="3" t="s">
        <v>522</v>
      </c>
      <c r="C536" s="18">
        <v>460.84</v>
      </c>
      <c r="D536" s="3" t="s">
        <v>535</v>
      </c>
    </row>
    <row r="537" spans="1:4" x14ac:dyDescent="0.25">
      <c r="A537" s="11">
        <v>41546</v>
      </c>
      <c r="B537" s="3" t="s">
        <v>507</v>
      </c>
      <c r="C537" s="18">
        <v>180.5</v>
      </c>
      <c r="D537" s="3" t="s">
        <v>519</v>
      </c>
    </row>
    <row r="538" spans="1:4" x14ac:dyDescent="0.25">
      <c r="A538" s="11">
        <v>41275</v>
      </c>
      <c r="B538" s="3" t="s">
        <v>514</v>
      </c>
      <c r="C538" s="18">
        <v>115</v>
      </c>
      <c r="D538" s="3" t="s">
        <v>523</v>
      </c>
    </row>
    <row r="539" spans="1:4" x14ac:dyDescent="0.25">
      <c r="A539" s="11">
        <v>41379</v>
      </c>
      <c r="B539" s="3" t="s">
        <v>525</v>
      </c>
      <c r="C539" s="18">
        <v>87.55</v>
      </c>
      <c r="D539" s="3" t="s">
        <v>519</v>
      </c>
    </row>
    <row r="540" spans="1:4" x14ac:dyDescent="0.25">
      <c r="A540" s="11">
        <v>41538</v>
      </c>
      <c r="B540" s="3" t="s">
        <v>527</v>
      </c>
      <c r="C540" s="18">
        <v>554.54999999999995</v>
      </c>
      <c r="D540" s="3" t="s">
        <v>511</v>
      </c>
    </row>
    <row r="541" spans="1:4" x14ac:dyDescent="0.25">
      <c r="A541" s="11">
        <v>41354</v>
      </c>
      <c r="B541" s="3" t="s">
        <v>522</v>
      </c>
      <c r="C541" s="18">
        <v>255.79</v>
      </c>
      <c r="D541" s="3" t="s">
        <v>511</v>
      </c>
    </row>
    <row r="542" spans="1:4" x14ac:dyDescent="0.25">
      <c r="A542" s="11">
        <v>41275</v>
      </c>
      <c r="B542" s="3" t="s">
        <v>521</v>
      </c>
      <c r="C542" s="18">
        <v>110.69</v>
      </c>
      <c r="D542" s="3" t="s">
        <v>528</v>
      </c>
    </row>
    <row r="543" spans="1:4" x14ac:dyDescent="0.25">
      <c r="A543" s="11">
        <v>41347</v>
      </c>
      <c r="B543" s="3" t="s">
        <v>543</v>
      </c>
      <c r="C543" s="18">
        <v>223.99</v>
      </c>
      <c r="D543" s="3" t="s">
        <v>511</v>
      </c>
    </row>
    <row r="544" spans="1:4" x14ac:dyDescent="0.25">
      <c r="A544" s="11">
        <v>41513</v>
      </c>
      <c r="B544" s="3" t="s">
        <v>545</v>
      </c>
      <c r="C544" s="18">
        <v>312.48</v>
      </c>
      <c r="D544" s="3" t="s">
        <v>517</v>
      </c>
    </row>
    <row r="545" spans="1:4" x14ac:dyDescent="0.25">
      <c r="A545" s="11">
        <v>41459</v>
      </c>
      <c r="B545" s="3" t="s">
        <v>524</v>
      </c>
      <c r="C545" s="18">
        <v>231.95</v>
      </c>
      <c r="D545" s="3" t="s">
        <v>529</v>
      </c>
    </row>
    <row r="546" spans="1:4" x14ac:dyDescent="0.25">
      <c r="A546" s="11">
        <v>41395</v>
      </c>
      <c r="B546" s="3" t="s">
        <v>514</v>
      </c>
      <c r="C546" s="18">
        <v>431.94</v>
      </c>
      <c r="D546" s="3" t="s">
        <v>519</v>
      </c>
    </row>
    <row r="547" spans="1:4" x14ac:dyDescent="0.25">
      <c r="A547" s="11">
        <v>41545</v>
      </c>
      <c r="B547" s="3" t="s">
        <v>527</v>
      </c>
      <c r="C547" s="18">
        <v>50.5</v>
      </c>
      <c r="D547" s="3" t="s">
        <v>517</v>
      </c>
    </row>
    <row r="548" spans="1:4" x14ac:dyDescent="0.25">
      <c r="A548" s="11">
        <v>41417</v>
      </c>
      <c r="B548" s="3" t="s">
        <v>537</v>
      </c>
      <c r="C548" s="18">
        <v>92.16</v>
      </c>
      <c r="D548" s="3" t="s">
        <v>515</v>
      </c>
    </row>
    <row r="549" spans="1:4" x14ac:dyDescent="0.25">
      <c r="A549" s="11">
        <v>41391</v>
      </c>
      <c r="B549" s="3" t="s">
        <v>540</v>
      </c>
      <c r="C549" s="18">
        <v>126.82</v>
      </c>
      <c r="D549" s="3" t="s">
        <v>517</v>
      </c>
    </row>
    <row r="550" spans="1:4" x14ac:dyDescent="0.25">
      <c r="A550" s="11">
        <v>41372</v>
      </c>
      <c r="B550" s="3" t="s">
        <v>524</v>
      </c>
      <c r="C550" s="18">
        <v>199.53</v>
      </c>
      <c r="D550" s="3" t="s">
        <v>528</v>
      </c>
    </row>
    <row r="551" spans="1:4" x14ac:dyDescent="0.25">
      <c r="A551" s="11">
        <v>41495</v>
      </c>
      <c r="B551" s="3" t="s">
        <v>543</v>
      </c>
      <c r="C551" s="18">
        <v>17.98</v>
      </c>
      <c r="D551" s="3" t="s">
        <v>509</v>
      </c>
    </row>
    <row r="552" spans="1:4" x14ac:dyDescent="0.25">
      <c r="A552" s="11">
        <v>41279</v>
      </c>
      <c r="B552" s="3" t="s">
        <v>541</v>
      </c>
      <c r="C552" s="18">
        <v>594.47</v>
      </c>
      <c r="D552" s="3" t="s">
        <v>535</v>
      </c>
    </row>
    <row r="553" spans="1:4" x14ac:dyDescent="0.25">
      <c r="A553" s="11">
        <v>41539</v>
      </c>
      <c r="B553" s="3" t="s">
        <v>537</v>
      </c>
      <c r="C553" s="18">
        <v>544.74</v>
      </c>
      <c r="D553" s="3" t="s">
        <v>529</v>
      </c>
    </row>
    <row r="554" spans="1:4" x14ac:dyDescent="0.25">
      <c r="A554" s="11">
        <v>41358</v>
      </c>
      <c r="B554" s="3" t="s">
        <v>536</v>
      </c>
      <c r="C554" s="18">
        <v>240.14</v>
      </c>
      <c r="D554" s="3" t="s">
        <v>535</v>
      </c>
    </row>
    <row r="555" spans="1:4" x14ac:dyDescent="0.25">
      <c r="A555" s="11">
        <v>41309</v>
      </c>
      <c r="B555" s="3" t="s">
        <v>543</v>
      </c>
      <c r="C555" s="18">
        <v>583.83000000000004</v>
      </c>
      <c r="D555" s="3" t="s">
        <v>519</v>
      </c>
    </row>
    <row r="556" spans="1:4" x14ac:dyDescent="0.25">
      <c r="A556" s="11">
        <v>41405</v>
      </c>
      <c r="B556" s="3" t="s">
        <v>521</v>
      </c>
      <c r="C556" s="18">
        <v>234.95</v>
      </c>
      <c r="D556" s="3" t="s">
        <v>535</v>
      </c>
    </row>
    <row r="557" spans="1:4" x14ac:dyDescent="0.25">
      <c r="A557" s="11">
        <v>41412</v>
      </c>
      <c r="B557" s="3" t="s">
        <v>513</v>
      </c>
      <c r="C557" s="18">
        <v>563.16999999999996</v>
      </c>
      <c r="D557" s="3" t="s">
        <v>511</v>
      </c>
    </row>
    <row r="558" spans="1:4" x14ac:dyDescent="0.25">
      <c r="A558" s="11">
        <v>41296</v>
      </c>
      <c r="B558" s="3" t="s">
        <v>518</v>
      </c>
      <c r="C558" s="18">
        <v>177.66</v>
      </c>
      <c r="D558" s="3" t="s">
        <v>477</v>
      </c>
    </row>
    <row r="559" spans="1:4" x14ac:dyDescent="0.25">
      <c r="A559" s="11">
        <v>41499</v>
      </c>
      <c r="B559" s="3" t="s">
        <v>542</v>
      </c>
      <c r="C559" s="18">
        <v>419.39</v>
      </c>
      <c r="D559" s="3" t="s">
        <v>519</v>
      </c>
    </row>
    <row r="560" spans="1:4" x14ac:dyDescent="0.25">
      <c r="A560" s="11">
        <v>41417</v>
      </c>
      <c r="B560" s="3" t="s">
        <v>526</v>
      </c>
      <c r="C560" s="18">
        <v>381.79</v>
      </c>
      <c r="D560" s="3" t="s">
        <v>511</v>
      </c>
    </row>
    <row r="561" spans="1:4" x14ac:dyDescent="0.25">
      <c r="A561" s="11">
        <v>41280</v>
      </c>
      <c r="B561" s="3" t="s">
        <v>534</v>
      </c>
      <c r="C561" s="18">
        <v>238.95</v>
      </c>
      <c r="D561" s="3" t="s">
        <v>535</v>
      </c>
    </row>
    <row r="562" spans="1:4" x14ac:dyDescent="0.25">
      <c r="A562" s="11">
        <v>41281</v>
      </c>
      <c r="B562" s="3" t="s">
        <v>543</v>
      </c>
      <c r="C562" s="18">
        <v>224.5</v>
      </c>
      <c r="D562" s="3" t="s">
        <v>517</v>
      </c>
    </row>
    <row r="563" spans="1:4" x14ac:dyDescent="0.25">
      <c r="A563" s="11">
        <v>41333</v>
      </c>
      <c r="B563" s="3" t="s">
        <v>526</v>
      </c>
      <c r="C563" s="18">
        <v>394.8</v>
      </c>
      <c r="D563" s="3" t="s">
        <v>529</v>
      </c>
    </row>
    <row r="564" spans="1:4" x14ac:dyDescent="0.25">
      <c r="A564" s="11">
        <v>41393</v>
      </c>
      <c r="B564" s="3" t="s">
        <v>545</v>
      </c>
      <c r="C564" s="18">
        <v>458.45</v>
      </c>
      <c r="D564" s="3" t="s">
        <v>523</v>
      </c>
    </row>
    <row r="565" spans="1:4" x14ac:dyDescent="0.25">
      <c r="A565" s="11">
        <v>41599</v>
      </c>
      <c r="B565" s="3" t="s">
        <v>510</v>
      </c>
      <c r="C565" s="18">
        <v>402.44</v>
      </c>
      <c r="D565" s="3" t="s">
        <v>519</v>
      </c>
    </row>
    <row r="566" spans="1:4" x14ac:dyDescent="0.25">
      <c r="A566" s="11">
        <v>41520</v>
      </c>
      <c r="B566" s="3" t="s">
        <v>527</v>
      </c>
      <c r="C566" s="18">
        <v>139.11000000000001</v>
      </c>
      <c r="D566" s="3" t="s">
        <v>529</v>
      </c>
    </row>
    <row r="567" spans="1:4" x14ac:dyDescent="0.25">
      <c r="A567" s="11">
        <v>41530</v>
      </c>
      <c r="B567" s="3" t="s">
        <v>532</v>
      </c>
      <c r="C567" s="18">
        <v>494.59</v>
      </c>
      <c r="D567" s="3" t="s">
        <v>519</v>
      </c>
    </row>
    <row r="568" spans="1:4" x14ac:dyDescent="0.25">
      <c r="A568" s="11">
        <v>41429</v>
      </c>
      <c r="B568" s="3" t="s">
        <v>518</v>
      </c>
      <c r="C568" s="18">
        <v>278.74</v>
      </c>
      <c r="D568" s="3" t="s">
        <v>529</v>
      </c>
    </row>
    <row r="569" spans="1:4" x14ac:dyDescent="0.25">
      <c r="A569" s="11">
        <v>41556</v>
      </c>
      <c r="B569" s="3" t="s">
        <v>545</v>
      </c>
      <c r="C569" s="18">
        <v>377.24</v>
      </c>
      <c r="D569" s="3" t="s">
        <v>538</v>
      </c>
    </row>
    <row r="570" spans="1:4" x14ac:dyDescent="0.25">
      <c r="A570" s="11">
        <v>41363</v>
      </c>
      <c r="B570" s="3" t="s">
        <v>518</v>
      </c>
      <c r="C570" s="18">
        <v>262.39999999999998</v>
      </c>
      <c r="D570" s="3" t="s">
        <v>529</v>
      </c>
    </row>
    <row r="571" spans="1:4" x14ac:dyDescent="0.25">
      <c r="A571" s="11">
        <v>41488</v>
      </c>
      <c r="B571" s="3" t="s">
        <v>532</v>
      </c>
      <c r="C571" s="18">
        <v>259.38</v>
      </c>
      <c r="D571" s="3" t="s">
        <v>517</v>
      </c>
    </row>
    <row r="572" spans="1:4" x14ac:dyDescent="0.25">
      <c r="A572" s="11">
        <v>41574</v>
      </c>
      <c r="B572" s="3" t="s">
        <v>537</v>
      </c>
      <c r="C572" s="18">
        <v>351.83</v>
      </c>
      <c r="D572" s="3" t="s">
        <v>529</v>
      </c>
    </row>
    <row r="573" spans="1:4" x14ac:dyDescent="0.25">
      <c r="A573" s="11">
        <v>41320</v>
      </c>
      <c r="B573" s="3" t="s">
        <v>518</v>
      </c>
      <c r="C573" s="18">
        <v>426.38</v>
      </c>
      <c r="D573" s="3" t="s">
        <v>519</v>
      </c>
    </row>
    <row r="574" spans="1:4" x14ac:dyDescent="0.25">
      <c r="A574" s="11">
        <v>41403</v>
      </c>
      <c r="B574" s="3" t="s">
        <v>510</v>
      </c>
      <c r="C574" s="18">
        <v>59.6</v>
      </c>
      <c r="D574" s="3" t="s">
        <v>511</v>
      </c>
    </row>
    <row r="575" spans="1:4" x14ac:dyDescent="0.25">
      <c r="A575" s="11">
        <v>41639</v>
      </c>
      <c r="B575" s="3" t="s">
        <v>531</v>
      </c>
      <c r="C575" s="18">
        <v>150.97</v>
      </c>
      <c r="D575" s="3" t="s">
        <v>528</v>
      </c>
    </row>
    <row r="576" spans="1:4" x14ac:dyDescent="0.25">
      <c r="A576" s="11">
        <v>41316</v>
      </c>
      <c r="B576" s="3" t="s">
        <v>531</v>
      </c>
      <c r="C576" s="18">
        <v>50.54</v>
      </c>
      <c r="D576" s="3" t="s">
        <v>509</v>
      </c>
    </row>
    <row r="577" spans="1:4" x14ac:dyDescent="0.25">
      <c r="A577" s="11">
        <v>41587</v>
      </c>
      <c r="B577" s="3" t="s">
        <v>542</v>
      </c>
      <c r="C577" s="18">
        <v>132.04</v>
      </c>
      <c r="D577" s="3" t="s">
        <v>528</v>
      </c>
    </row>
    <row r="578" spans="1:4" x14ac:dyDescent="0.25">
      <c r="A578" s="11">
        <v>41481</v>
      </c>
      <c r="B578" s="3" t="s">
        <v>541</v>
      </c>
      <c r="C578" s="18">
        <v>540.99</v>
      </c>
      <c r="D578" s="3" t="s">
        <v>523</v>
      </c>
    </row>
    <row r="579" spans="1:4" x14ac:dyDescent="0.25">
      <c r="A579" s="11">
        <v>41619</v>
      </c>
      <c r="B579" s="3" t="s">
        <v>533</v>
      </c>
      <c r="C579" s="18">
        <v>455.51</v>
      </c>
      <c r="D579" s="3" t="s">
        <v>523</v>
      </c>
    </row>
    <row r="580" spans="1:4" x14ac:dyDescent="0.25">
      <c r="A580" s="11">
        <v>41426</v>
      </c>
      <c r="B580" s="3" t="s">
        <v>544</v>
      </c>
      <c r="C580" s="18">
        <v>305.37</v>
      </c>
      <c r="D580" s="3" t="s">
        <v>538</v>
      </c>
    </row>
    <row r="581" spans="1:4" x14ac:dyDescent="0.25">
      <c r="A581" s="11">
        <v>41374</v>
      </c>
      <c r="B581" s="3" t="s">
        <v>521</v>
      </c>
      <c r="C581" s="18">
        <v>77.52</v>
      </c>
      <c r="D581" s="3" t="s">
        <v>479</v>
      </c>
    </row>
    <row r="582" spans="1:4" x14ac:dyDescent="0.25">
      <c r="A582" s="11">
        <v>41538</v>
      </c>
      <c r="B582" s="3" t="s">
        <v>520</v>
      </c>
      <c r="C582" s="18">
        <v>169.11</v>
      </c>
      <c r="D582" s="3" t="s">
        <v>528</v>
      </c>
    </row>
    <row r="583" spans="1:4" x14ac:dyDescent="0.25">
      <c r="A583" s="11">
        <v>41386</v>
      </c>
      <c r="B583" s="3" t="s">
        <v>521</v>
      </c>
      <c r="C583" s="18">
        <v>488.69</v>
      </c>
      <c r="D583" s="3" t="s">
        <v>477</v>
      </c>
    </row>
    <row r="584" spans="1:4" x14ac:dyDescent="0.25">
      <c r="A584" s="11">
        <v>41490</v>
      </c>
      <c r="B584" s="3" t="s">
        <v>513</v>
      </c>
      <c r="C584" s="18">
        <v>145.77000000000001</v>
      </c>
      <c r="D584" s="3" t="s">
        <v>535</v>
      </c>
    </row>
    <row r="585" spans="1:4" x14ac:dyDescent="0.25">
      <c r="A585" s="11">
        <v>41598</v>
      </c>
      <c r="B585" s="3" t="s">
        <v>533</v>
      </c>
      <c r="C585" s="18">
        <v>201.12</v>
      </c>
      <c r="D585" s="3" t="s">
        <v>517</v>
      </c>
    </row>
    <row r="586" spans="1:4" x14ac:dyDescent="0.25">
      <c r="A586" s="11">
        <v>41359</v>
      </c>
      <c r="B586" s="3" t="s">
        <v>530</v>
      </c>
      <c r="C586" s="18">
        <v>393.68</v>
      </c>
      <c r="D586" s="3" t="s">
        <v>528</v>
      </c>
    </row>
    <row r="587" spans="1:4" x14ac:dyDescent="0.25">
      <c r="A587" s="11">
        <v>41463</v>
      </c>
      <c r="B587" s="3" t="s">
        <v>543</v>
      </c>
      <c r="C587" s="18">
        <v>520.15</v>
      </c>
      <c r="D587" s="3" t="s">
        <v>515</v>
      </c>
    </row>
    <row r="588" spans="1:4" x14ac:dyDescent="0.25">
      <c r="A588" s="11">
        <v>41473</v>
      </c>
      <c r="B588" s="3" t="s">
        <v>544</v>
      </c>
      <c r="C588" s="18">
        <v>342.97</v>
      </c>
      <c r="D588" s="3" t="s">
        <v>535</v>
      </c>
    </row>
    <row r="589" spans="1:4" x14ac:dyDescent="0.25">
      <c r="A589" s="11">
        <v>41366</v>
      </c>
      <c r="B589" s="3" t="s">
        <v>507</v>
      </c>
      <c r="C589" s="18">
        <v>357.92</v>
      </c>
      <c r="D589" s="3" t="s">
        <v>517</v>
      </c>
    </row>
    <row r="590" spans="1:4" x14ac:dyDescent="0.25">
      <c r="A590" s="11">
        <v>41499</v>
      </c>
      <c r="B590" s="3" t="s">
        <v>514</v>
      </c>
      <c r="C590" s="18">
        <v>121.9</v>
      </c>
      <c r="D590" s="3" t="s">
        <v>523</v>
      </c>
    </row>
    <row r="591" spans="1:4" x14ac:dyDescent="0.25">
      <c r="A591" s="11">
        <v>41513</v>
      </c>
      <c r="B591" s="3" t="s">
        <v>507</v>
      </c>
      <c r="C591" s="18">
        <v>116.08</v>
      </c>
      <c r="D591" s="3" t="s">
        <v>477</v>
      </c>
    </row>
    <row r="592" spans="1:4" x14ac:dyDescent="0.25">
      <c r="A592" s="11">
        <v>41303</v>
      </c>
      <c r="B592" s="3" t="s">
        <v>510</v>
      </c>
      <c r="C592" s="18">
        <v>370.62</v>
      </c>
      <c r="D592" s="3" t="s">
        <v>509</v>
      </c>
    </row>
    <row r="593" spans="1:4" x14ac:dyDescent="0.25">
      <c r="A593" s="11">
        <v>41546</v>
      </c>
      <c r="B593" s="3" t="s">
        <v>512</v>
      </c>
      <c r="C593" s="18">
        <v>377.73</v>
      </c>
      <c r="D593" s="3" t="s">
        <v>528</v>
      </c>
    </row>
    <row r="594" spans="1:4" x14ac:dyDescent="0.25">
      <c r="A594" s="11">
        <v>41386</v>
      </c>
      <c r="B594" s="3" t="s">
        <v>543</v>
      </c>
      <c r="C594" s="18">
        <v>135.26</v>
      </c>
      <c r="D594" s="3" t="s">
        <v>528</v>
      </c>
    </row>
    <row r="595" spans="1:4" x14ac:dyDescent="0.25">
      <c r="A595" s="11">
        <v>41498</v>
      </c>
      <c r="B595" s="3" t="s">
        <v>544</v>
      </c>
      <c r="C595" s="18">
        <v>551.29999999999995</v>
      </c>
      <c r="D595" s="3" t="s">
        <v>477</v>
      </c>
    </row>
    <row r="596" spans="1:4" x14ac:dyDescent="0.25">
      <c r="A596" s="11">
        <v>41334</v>
      </c>
      <c r="B596" s="3" t="s">
        <v>516</v>
      </c>
      <c r="C596" s="18">
        <v>568.96</v>
      </c>
      <c r="D596" s="3" t="s">
        <v>517</v>
      </c>
    </row>
    <row r="597" spans="1:4" x14ac:dyDescent="0.25">
      <c r="A597" s="11">
        <v>41474</v>
      </c>
      <c r="B597" s="3" t="s">
        <v>531</v>
      </c>
      <c r="C597" s="18">
        <v>129.03</v>
      </c>
      <c r="D597" s="3" t="s">
        <v>515</v>
      </c>
    </row>
    <row r="598" spans="1:4" x14ac:dyDescent="0.25">
      <c r="A598" s="11">
        <v>41499</v>
      </c>
      <c r="B598" s="3" t="s">
        <v>521</v>
      </c>
      <c r="C598" s="18">
        <v>41.11</v>
      </c>
      <c r="D598" s="3" t="s">
        <v>529</v>
      </c>
    </row>
    <row r="599" spans="1:4" x14ac:dyDescent="0.25">
      <c r="A599" s="11">
        <v>41501</v>
      </c>
      <c r="B599" s="3" t="s">
        <v>542</v>
      </c>
      <c r="C599" s="18">
        <v>500.99</v>
      </c>
      <c r="D599" s="3" t="s">
        <v>519</v>
      </c>
    </row>
    <row r="600" spans="1:4" x14ac:dyDescent="0.25">
      <c r="A600" s="11">
        <v>41567</v>
      </c>
      <c r="B600" s="3" t="s">
        <v>543</v>
      </c>
      <c r="C600" s="18">
        <v>440.54</v>
      </c>
      <c r="D600" s="3" t="s">
        <v>479</v>
      </c>
    </row>
    <row r="601" spans="1:4" x14ac:dyDescent="0.25">
      <c r="A601" s="11">
        <v>41319</v>
      </c>
      <c r="B601" s="3" t="s">
        <v>530</v>
      </c>
      <c r="C601" s="18">
        <v>69.91</v>
      </c>
      <c r="D601" s="3" t="s">
        <v>515</v>
      </c>
    </row>
    <row r="602" spans="1:4" x14ac:dyDescent="0.25">
      <c r="A602" s="11">
        <v>41307</v>
      </c>
      <c r="B602" s="3" t="s">
        <v>508</v>
      </c>
      <c r="C602" s="18">
        <v>477.29</v>
      </c>
      <c r="D602" s="3" t="s">
        <v>517</v>
      </c>
    </row>
    <row r="603" spans="1:4" x14ac:dyDescent="0.25">
      <c r="A603" s="11">
        <v>41515</v>
      </c>
      <c r="B603" s="3" t="s">
        <v>536</v>
      </c>
      <c r="C603" s="18">
        <v>157.4</v>
      </c>
      <c r="D603" s="3" t="s">
        <v>535</v>
      </c>
    </row>
    <row r="604" spans="1:4" x14ac:dyDescent="0.25">
      <c r="A604" s="11">
        <v>41553</v>
      </c>
      <c r="B604" s="3" t="s">
        <v>536</v>
      </c>
      <c r="C604" s="18">
        <v>287.10000000000002</v>
      </c>
      <c r="D604" s="3" t="s">
        <v>511</v>
      </c>
    </row>
    <row r="605" spans="1:4" x14ac:dyDescent="0.25">
      <c r="A605" s="11">
        <v>41424</v>
      </c>
      <c r="B605" s="3" t="s">
        <v>520</v>
      </c>
      <c r="C605" s="18">
        <v>301.63</v>
      </c>
      <c r="D605" s="3" t="s">
        <v>529</v>
      </c>
    </row>
    <row r="606" spans="1:4" x14ac:dyDescent="0.25">
      <c r="A606" s="11">
        <v>41413</v>
      </c>
      <c r="B606" s="3" t="s">
        <v>539</v>
      </c>
      <c r="C606" s="18">
        <v>96.42</v>
      </c>
      <c r="D606" s="3" t="s">
        <v>535</v>
      </c>
    </row>
    <row r="607" spans="1:4" x14ac:dyDescent="0.25">
      <c r="A607" s="11">
        <v>41397</v>
      </c>
      <c r="B607" s="3" t="s">
        <v>510</v>
      </c>
      <c r="C607" s="18">
        <v>293.31</v>
      </c>
      <c r="D607" s="3" t="s">
        <v>529</v>
      </c>
    </row>
    <row r="608" spans="1:4" x14ac:dyDescent="0.25">
      <c r="A608" s="11">
        <v>41353</v>
      </c>
      <c r="B608" s="3" t="s">
        <v>518</v>
      </c>
      <c r="C608" s="18">
        <v>67.23</v>
      </c>
      <c r="D608" s="3" t="s">
        <v>519</v>
      </c>
    </row>
    <row r="609" spans="1:4" x14ac:dyDescent="0.25">
      <c r="A609" s="11">
        <v>41324</v>
      </c>
      <c r="B609" s="3" t="s">
        <v>534</v>
      </c>
      <c r="C609" s="18">
        <v>277.87</v>
      </c>
      <c r="D609" s="3" t="s">
        <v>509</v>
      </c>
    </row>
    <row r="610" spans="1:4" x14ac:dyDescent="0.25">
      <c r="A610" s="11">
        <v>41290</v>
      </c>
      <c r="B610" s="3" t="s">
        <v>518</v>
      </c>
      <c r="C610" s="18">
        <v>16.21</v>
      </c>
      <c r="D610" s="3" t="s">
        <v>528</v>
      </c>
    </row>
    <row r="611" spans="1:4" x14ac:dyDescent="0.25">
      <c r="A611" s="11">
        <v>41436</v>
      </c>
      <c r="B611" s="3" t="s">
        <v>510</v>
      </c>
      <c r="C611" s="18">
        <v>568.75</v>
      </c>
      <c r="D611" s="3" t="s">
        <v>477</v>
      </c>
    </row>
    <row r="612" spans="1:4" x14ac:dyDescent="0.25">
      <c r="A612" s="11">
        <v>41442</v>
      </c>
      <c r="B612" s="3" t="s">
        <v>534</v>
      </c>
      <c r="C612" s="18">
        <v>258.04000000000002</v>
      </c>
      <c r="D612" s="3" t="s">
        <v>511</v>
      </c>
    </row>
    <row r="613" spans="1:4" x14ac:dyDescent="0.25">
      <c r="A613" s="11">
        <v>41472</v>
      </c>
      <c r="B613" s="3" t="s">
        <v>525</v>
      </c>
      <c r="C613" s="18">
        <v>372.26</v>
      </c>
      <c r="D613" s="3" t="s">
        <v>515</v>
      </c>
    </row>
    <row r="614" spans="1:4" x14ac:dyDescent="0.25">
      <c r="A614" s="11">
        <v>41331</v>
      </c>
      <c r="B614" s="3" t="s">
        <v>520</v>
      </c>
      <c r="C614" s="18">
        <v>127.13</v>
      </c>
      <c r="D614" s="3" t="s">
        <v>511</v>
      </c>
    </row>
    <row r="615" spans="1:4" x14ac:dyDescent="0.25">
      <c r="A615" s="11">
        <v>41466</v>
      </c>
      <c r="B615" s="3" t="s">
        <v>521</v>
      </c>
      <c r="C615" s="18">
        <v>519.79</v>
      </c>
      <c r="D615" s="3" t="s">
        <v>517</v>
      </c>
    </row>
    <row r="616" spans="1:4" x14ac:dyDescent="0.25">
      <c r="A616" s="11">
        <v>41352</v>
      </c>
      <c r="B616" s="3" t="s">
        <v>545</v>
      </c>
      <c r="C616" s="18">
        <v>85.39</v>
      </c>
      <c r="D616" s="3" t="s">
        <v>515</v>
      </c>
    </row>
    <row r="617" spans="1:4" x14ac:dyDescent="0.25">
      <c r="A617" s="11">
        <v>41509</v>
      </c>
      <c r="B617" s="3" t="s">
        <v>522</v>
      </c>
      <c r="C617" s="18">
        <v>570.01</v>
      </c>
      <c r="D617" s="3" t="s">
        <v>515</v>
      </c>
    </row>
    <row r="618" spans="1:4" x14ac:dyDescent="0.25">
      <c r="A618" s="11">
        <v>41428</v>
      </c>
      <c r="B618" s="3" t="s">
        <v>522</v>
      </c>
      <c r="C618" s="18">
        <v>417.68</v>
      </c>
      <c r="D618" s="3" t="s">
        <v>535</v>
      </c>
    </row>
    <row r="619" spans="1:4" x14ac:dyDescent="0.25">
      <c r="A619" s="11">
        <v>41549</v>
      </c>
      <c r="B619" s="3" t="s">
        <v>527</v>
      </c>
      <c r="C619" s="18">
        <v>249.12</v>
      </c>
      <c r="D619" s="3" t="s">
        <v>519</v>
      </c>
    </row>
    <row r="620" spans="1:4" x14ac:dyDescent="0.25">
      <c r="A620" s="11">
        <v>41437</v>
      </c>
      <c r="B620" s="3" t="s">
        <v>510</v>
      </c>
      <c r="C620" s="18">
        <v>12.97</v>
      </c>
      <c r="D620" s="3" t="s">
        <v>529</v>
      </c>
    </row>
    <row r="621" spans="1:4" x14ac:dyDescent="0.25">
      <c r="A621" s="11">
        <v>41639</v>
      </c>
      <c r="B621" s="3" t="s">
        <v>532</v>
      </c>
      <c r="C621" s="18">
        <v>133.01</v>
      </c>
      <c r="D621" s="3" t="s">
        <v>509</v>
      </c>
    </row>
    <row r="622" spans="1:4" x14ac:dyDescent="0.25">
      <c r="A622" s="11">
        <v>41449</v>
      </c>
      <c r="B622" s="3" t="s">
        <v>527</v>
      </c>
      <c r="C622" s="18">
        <v>253.51</v>
      </c>
      <c r="D622" s="3" t="s">
        <v>528</v>
      </c>
    </row>
    <row r="623" spans="1:4" x14ac:dyDescent="0.25">
      <c r="A623" s="11">
        <v>41286</v>
      </c>
      <c r="B623" s="3" t="s">
        <v>518</v>
      </c>
      <c r="C623" s="18">
        <v>286.01</v>
      </c>
      <c r="D623" s="3" t="s">
        <v>509</v>
      </c>
    </row>
    <row r="624" spans="1:4" x14ac:dyDescent="0.25">
      <c r="A624" s="11">
        <v>41368</v>
      </c>
      <c r="B624" s="3" t="s">
        <v>514</v>
      </c>
      <c r="C624" s="18">
        <v>569.53</v>
      </c>
      <c r="D624" s="3" t="s">
        <v>479</v>
      </c>
    </row>
    <row r="625" spans="1:4" x14ac:dyDescent="0.25">
      <c r="A625" s="11">
        <v>41408</v>
      </c>
      <c r="B625" s="3" t="s">
        <v>540</v>
      </c>
      <c r="C625" s="18">
        <v>123.65</v>
      </c>
      <c r="D625" s="3" t="s">
        <v>535</v>
      </c>
    </row>
    <row r="626" spans="1:4" x14ac:dyDescent="0.25">
      <c r="A626" s="11">
        <v>41409</v>
      </c>
      <c r="B626" s="3" t="s">
        <v>539</v>
      </c>
      <c r="C626" s="18">
        <v>241.26</v>
      </c>
      <c r="D626" s="3" t="s">
        <v>538</v>
      </c>
    </row>
    <row r="627" spans="1:4" x14ac:dyDescent="0.25">
      <c r="A627" s="11">
        <v>41435</v>
      </c>
      <c r="B627" s="3" t="s">
        <v>516</v>
      </c>
      <c r="C627" s="18">
        <v>567.42999999999995</v>
      </c>
      <c r="D627" s="3" t="s">
        <v>538</v>
      </c>
    </row>
    <row r="628" spans="1:4" x14ac:dyDescent="0.25">
      <c r="A628" s="11">
        <v>41357</v>
      </c>
      <c r="B628" s="3" t="s">
        <v>512</v>
      </c>
      <c r="C628" s="18">
        <v>548.84</v>
      </c>
      <c r="D628" s="3" t="s">
        <v>535</v>
      </c>
    </row>
    <row r="629" spans="1:4" x14ac:dyDescent="0.25">
      <c r="A629" s="11">
        <v>41412</v>
      </c>
      <c r="B629" s="3" t="s">
        <v>508</v>
      </c>
      <c r="C629" s="18">
        <v>340.57</v>
      </c>
      <c r="D629" s="3" t="s">
        <v>517</v>
      </c>
    </row>
    <row r="630" spans="1:4" x14ac:dyDescent="0.25">
      <c r="A630" s="11">
        <v>41392</v>
      </c>
      <c r="B630" s="3" t="s">
        <v>510</v>
      </c>
      <c r="C630" s="18">
        <v>394.71</v>
      </c>
      <c r="D630" s="3" t="s">
        <v>529</v>
      </c>
    </row>
    <row r="631" spans="1:4" x14ac:dyDescent="0.25">
      <c r="A631" s="11">
        <v>41513</v>
      </c>
      <c r="B631" s="3" t="s">
        <v>521</v>
      </c>
      <c r="C631" s="18">
        <v>564.79</v>
      </c>
      <c r="D631" s="3" t="s">
        <v>479</v>
      </c>
    </row>
    <row r="632" spans="1:4" x14ac:dyDescent="0.25">
      <c r="A632" s="11">
        <v>41295</v>
      </c>
      <c r="B632" s="3" t="s">
        <v>533</v>
      </c>
      <c r="C632" s="18">
        <v>246.99</v>
      </c>
      <c r="D632" s="3" t="s">
        <v>535</v>
      </c>
    </row>
    <row r="633" spans="1:4" x14ac:dyDescent="0.25">
      <c r="A633" s="11">
        <v>41493</v>
      </c>
      <c r="B633" s="3" t="s">
        <v>518</v>
      </c>
      <c r="C633" s="18">
        <v>338.44</v>
      </c>
      <c r="D633" s="3" t="s">
        <v>535</v>
      </c>
    </row>
    <row r="634" spans="1:4" x14ac:dyDescent="0.25">
      <c r="A634" s="11">
        <v>41494</v>
      </c>
      <c r="B634" s="3" t="s">
        <v>510</v>
      </c>
      <c r="C634" s="18">
        <v>372.84</v>
      </c>
      <c r="D634" s="3" t="s">
        <v>511</v>
      </c>
    </row>
    <row r="635" spans="1:4" x14ac:dyDescent="0.25">
      <c r="A635" s="11">
        <v>41297</v>
      </c>
      <c r="B635" s="3" t="s">
        <v>508</v>
      </c>
      <c r="C635" s="18">
        <v>349.3</v>
      </c>
      <c r="D635" s="3" t="s">
        <v>529</v>
      </c>
    </row>
    <row r="636" spans="1:4" x14ac:dyDescent="0.25">
      <c r="A636" s="11">
        <v>41350</v>
      </c>
      <c r="B636" s="3" t="s">
        <v>507</v>
      </c>
      <c r="C636" s="18">
        <v>401.59</v>
      </c>
      <c r="D636" s="3" t="s">
        <v>529</v>
      </c>
    </row>
    <row r="637" spans="1:4" x14ac:dyDescent="0.25">
      <c r="A637" s="11">
        <v>41621</v>
      </c>
      <c r="B637" s="3" t="s">
        <v>513</v>
      </c>
      <c r="C637" s="18">
        <v>279.64999999999998</v>
      </c>
      <c r="D637" s="3" t="s">
        <v>479</v>
      </c>
    </row>
    <row r="638" spans="1:4" x14ac:dyDescent="0.25">
      <c r="A638" s="11">
        <v>41378</v>
      </c>
      <c r="B638" s="3" t="s">
        <v>520</v>
      </c>
      <c r="C638" s="18">
        <v>381.6</v>
      </c>
      <c r="D638" s="3" t="s">
        <v>511</v>
      </c>
    </row>
    <row r="639" spans="1:4" x14ac:dyDescent="0.25">
      <c r="A639" s="11">
        <v>41442</v>
      </c>
      <c r="B639" s="3" t="s">
        <v>526</v>
      </c>
      <c r="C639" s="18">
        <v>477.76</v>
      </c>
      <c r="D639" s="3" t="s">
        <v>538</v>
      </c>
    </row>
    <row r="640" spans="1:4" x14ac:dyDescent="0.25">
      <c r="A640" s="11">
        <v>41328</v>
      </c>
      <c r="B640" s="3" t="s">
        <v>525</v>
      </c>
      <c r="C640" s="18">
        <v>520.85</v>
      </c>
      <c r="D640" s="3" t="s">
        <v>535</v>
      </c>
    </row>
    <row r="641" spans="1:4" x14ac:dyDescent="0.25">
      <c r="A641" s="11">
        <v>41454</v>
      </c>
      <c r="B641" s="3" t="s">
        <v>526</v>
      </c>
      <c r="C641" s="18">
        <v>37.630000000000003</v>
      </c>
      <c r="D641" s="3" t="s">
        <v>519</v>
      </c>
    </row>
    <row r="642" spans="1:4" x14ac:dyDescent="0.25">
      <c r="A642" s="11">
        <v>41419</v>
      </c>
      <c r="B642" s="3" t="s">
        <v>508</v>
      </c>
      <c r="C642" s="18">
        <v>68.25</v>
      </c>
      <c r="D642" s="3" t="s">
        <v>538</v>
      </c>
    </row>
    <row r="643" spans="1:4" x14ac:dyDescent="0.25">
      <c r="A643" s="11">
        <v>41511</v>
      </c>
      <c r="B643" s="3" t="s">
        <v>525</v>
      </c>
      <c r="C643" s="18">
        <v>16.52</v>
      </c>
      <c r="D643" s="3" t="s">
        <v>519</v>
      </c>
    </row>
    <row r="644" spans="1:4" x14ac:dyDescent="0.25">
      <c r="A644" s="11">
        <v>41371</v>
      </c>
      <c r="B644" s="3" t="s">
        <v>532</v>
      </c>
      <c r="C644" s="18">
        <v>82.47</v>
      </c>
      <c r="D644" s="3" t="s">
        <v>519</v>
      </c>
    </row>
    <row r="645" spans="1:4" x14ac:dyDescent="0.25">
      <c r="A645" s="11">
        <v>41495</v>
      </c>
      <c r="B645" s="3" t="s">
        <v>530</v>
      </c>
      <c r="C645" s="18">
        <v>326.72000000000003</v>
      </c>
      <c r="D645" s="3" t="s">
        <v>511</v>
      </c>
    </row>
    <row r="646" spans="1:4" x14ac:dyDescent="0.25">
      <c r="A646" s="11">
        <v>41344</v>
      </c>
      <c r="B646" s="3" t="s">
        <v>537</v>
      </c>
      <c r="C646" s="18">
        <v>24.22</v>
      </c>
      <c r="D646" s="3" t="s">
        <v>535</v>
      </c>
    </row>
    <row r="647" spans="1:4" x14ac:dyDescent="0.25">
      <c r="A647" s="11">
        <v>41456</v>
      </c>
      <c r="B647" s="3" t="s">
        <v>532</v>
      </c>
      <c r="C647" s="18">
        <v>599.83000000000004</v>
      </c>
      <c r="D647" s="3" t="s">
        <v>538</v>
      </c>
    </row>
    <row r="648" spans="1:4" x14ac:dyDescent="0.25">
      <c r="A648" s="11">
        <v>41323</v>
      </c>
      <c r="B648" s="3" t="s">
        <v>526</v>
      </c>
      <c r="C648" s="18">
        <v>71.819999999999993</v>
      </c>
      <c r="D648" s="3" t="s">
        <v>535</v>
      </c>
    </row>
    <row r="649" spans="1:4" x14ac:dyDescent="0.25">
      <c r="A649" s="11">
        <v>41612</v>
      </c>
      <c r="B649" s="3" t="s">
        <v>521</v>
      </c>
      <c r="C649" s="18">
        <v>354.61</v>
      </c>
      <c r="D649" s="3" t="s">
        <v>511</v>
      </c>
    </row>
    <row r="650" spans="1:4" x14ac:dyDescent="0.25">
      <c r="A650" s="11">
        <v>41288</v>
      </c>
      <c r="B650" s="3" t="s">
        <v>522</v>
      </c>
      <c r="C650" s="18">
        <v>327.24</v>
      </c>
      <c r="D650" s="3" t="s">
        <v>479</v>
      </c>
    </row>
    <row r="651" spans="1:4" x14ac:dyDescent="0.25">
      <c r="A651" s="11">
        <v>41585</v>
      </c>
      <c r="B651" s="3" t="s">
        <v>544</v>
      </c>
      <c r="C651" s="18">
        <v>436.58</v>
      </c>
      <c r="D651" s="3" t="s">
        <v>517</v>
      </c>
    </row>
    <row r="652" spans="1:4" x14ac:dyDescent="0.25">
      <c r="A652" s="11">
        <v>41481</v>
      </c>
      <c r="B652" s="3" t="s">
        <v>530</v>
      </c>
      <c r="C652" s="18">
        <v>523.74</v>
      </c>
      <c r="D652" s="3" t="s">
        <v>515</v>
      </c>
    </row>
    <row r="653" spans="1:4" x14ac:dyDescent="0.25">
      <c r="A653" s="11">
        <v>41580</v>
      </c>
      <c r="B653" s="3" t="s">
        <v>521</v>
      </c>
      <c r="C653" s="18">
        <v>34.83</v>
      </c>
      <c r="D653" s="3" t="s">
        <v>528</v>
      </c>
    </row>
    <row r="654" spans="1:4" x14ac:dyDescent="0.25">
      <c r="A654" s="11">
        <v>41339</v>
      </c>
      <c r="B654" s="3" t="s">
        <v>520</v>
      </c>
      <c r="C654" s="18">
        <v>511.66</v>
      </c>
      <c r="D654" s="3" t="s">
        <v>519</v>
      </c>
    </row>
    <row r="655" spans="1:4" x14ac:dyDescent="0.25">
      <c r="A655" s="11">
        <v>41403</v>
      </c>
      <c r="B655" s="3" t="s">
        <v>516</v>
      </c>
      <c r="C655" s="18">
        <v>150.66</v>
      </c>
      <c r="D655" s="3" t="s">
        <v>529</v>
      </c>
    </row>
    <row r="656" spans="1:4" x14ac:dyDescent="0.25">
      <c r="A656" s="11">
        <v>41426</v>
      </c>
      <c r="B656" s="3" t="s">
        <v>540</v>
      </c>
      <c r="C656" s="18">
        <v>64.67</v>
      </c>
      <c r="D656" s="3" t="s">
        <v>538</v>
      </c>
    </row>
    <row r="657" spans="1:4" x14ac:dyDescent="0.25">
      <c r="A657" s="11">
        <v>41280</v>
      </c>
      <c r="B657" s="3" t="s">
        <v>508</v>
      </c>
      <c r="C657" s="18">
        <v>135.13999999999999</v>
      </c>
      <c r="D657" s="3" t="s">
        <v>515</v>
      </c>
    </row>
    <row r="658" spans="1:4" x14ac:dyDescent="0.25">
      <c r="A658" s="11">
        <v>41473</v>
      </c>
      <c r="B658" s="3" t="s">
        <v>510</v>
      </c>
      <c r="C658" s="18">
        <v>502.58</v>
      </c>
      <c r="D658" s="3" t="s">
        <v>528</v>
      </c>
    </row>
    <row r="659" spans="1:4" x14ac:dyDescent="0.25">
      <c r="A659" s="11">
        <v>41405</v>
      </c>
      <c r="B659" s="3" t="s">
        <v>508</v>
      </c>
      <c r="C659" s="18">
        <v>516.70000000000005</v>
      </c>
      <c r="D659" s="3" t="s">
        <v>515</v>
      </c>
    </row>
    <row r="660" spans="1:4" x14ac:dyDescent="0.25">
      <c r="A660" s="11">
        <v>41474</v>
      </c>
      <c r="B660" s="3" t="s">
        <v>536</v>
      </c>
      <c r="C660" s="18">
        <v>98.75</v>
      </c>
      <c r="D660" s="3" t="s">
        <v>519</v>
      </c>
    </row>
    <row r="661" spans="1:4" x14ac:dyDescent="0.25">
      <c r="A661" s="11">
        <v>41320</v>
      </c>
      <c r="B661" s="3" t="s">
        <v>520</v>
      </c>
      <c r="C661" s="18">
        <v>55.79</v>
      </c>
      <c r="D661" s="3" t="s">
        <v>538</v>
      </c>
    </row>
    <row r="662" spans="1:4" x14ac:dyDescent="0.25">
      <c r="A662" s="11">
        <v>41467</v>
      </c>
      <c r="B662" s="3" t="s">
        <v>516</v>
      </c>
      <c r="C662" s="18">
        <v>165.68</v>
      </c>
      <c r="D662" s="3" t="s">
        <v>538</v>
      </c>
    </row>
    <row r="663" spans="1:4" x14ac:dyDescent="0.25">
      <c r="A663" s="11">
        <v>41632</v>
      </c>
      <c r="B663" s="3" t="s">
        <v>532</v>
      </c>
      <c r="C663" s="18">
        <v>542.24</v>
      </c>
      <c r="D663" s="3" t="s">
        <v>528</v>
      </c>
    </row>
    <row r="664" spans="1:4" x14ac:dyDescent="0.25">
      <c r="A664" s="11">
        <v>41284</v>
      </c>
      <c r="B664" s="3" t="s">
        <v>540</v>
      </c>
      <c r="C664" s="18">
        <v>184.58</v>
      </c>
      <c r="D664" s="3" t="s">
        <v>515</v>
      </c>
    </row>
    <row r="665" spans="1:4" x14ac:dyDescent="0.25">
      <c r="A665" s="11">
        <v>41444</v>
      </c>
      <c r="B665" s="3" t="s">
        <v>542</v>
      </c>
      <c r="C665" s="18">
        <v>339.13</v>
      </c>
      <c r="D665" s="3" t="s">
        <v>477</v>
      </c>
    </row>
    <row r="666" spans="1:4" x14ac:dyDescent="0.25">
      <c r="A666" s="11">
        <v>41370</v>
      </c>
      <c r="B666" s="3" t="s">
        <v>537</v>
      </c>
      <c r="C666" s="18">
        <v>230.98</v>
      </c>
      <c r="D666" s="3" t="s">
        <v>477</v>
      </c>
    </row>
    <row r="667" spans="1:4" x14ac:dyDescent="0.25">
      <c r="A667" s="11">
        <v>41382</v>
      </c>
      <c r="B667" s="3" t="s">
        <v>521</v>
      </c>
      <c r="C667" s="18">
        <v>465.94</v>
      </c>
      <c r="D667" s="3" t="s">
        <v>511</v>
      </c>
    </row>
    <row r="668" spans="1:4" x14ac:dyDescent="0.25">
      <c r="A668" s="11">
        <v>41541</v>
      </c>
      <c r="B668" s="3" t="s">
        <v>521</v>
      </c>
      <c r="C668" s="18">
        <v>11.87</v>
      </c>
      <c r="D668" s="3" t="s">
        <v>515</v>
      </c>
    </row>
    <row r="669" spans="1:4" x14ac:dyDescent="0.25">
      <c r="A669" s="11">
        <v>41288</v>
      </c>
      <c r="B669" s="3" t="s">
        <v>541</v>
      </c>
      <c r="C669" s="18">
        <v>177.32</v>
      </c>
      <c r="D669" s="3" t="s">
        <v>519</v>
      </c>
    </row>
    <row r="670" spans="1:4" x14ac:dyDescent="0.25">
      <c r="A670" s="11">
        <v>41341</v>
      </c>
      <c r="B670" s="3" t="s">
        <v>507</v>
      </c>
      <c r="C670" s="18">
        <v>407.82</v>
      </c>
      <c r="D670" s="3" t="s">
        <v>529</v>
      </c>
    </row>
    <row r="671" spans="1:4" x14ac:dyDescent="0.25">
      <c r="A671" s="11">
        <v>41312</v>
      </c>
      <c r="B671" s="3" t="s">
        <v>530</v>
      </c>
      <c r="C671" s="18">
        <v>155.1</v>
      </c>
      <c r="D671" s="3" t="s">
        <v>523</v>
      </c>
    </row>
    <row r="672" spans="1:4" x14ac:dyDescent="0.25">
      <c r="A672" s="11">
        <v>41519</v>
      </c>
      <c r="B672" s="3" t="s">
        <v>530</v>
      </c>
      <c r="C672" s="18">
        <v>236.17</v>
      </c>
      <c r="D672" s="3" t="s">
        <v>517</v>
      </c>
    </row>
    <row r="673" spans="1:4" x14ac:dyDescent="0.25">
      <c r="A673" s="11">
        <v>41289</v>
      </c>
      <c r="B673" s="3" t="s">
        <v>540</v>
      </c>
      <c r="C673" s="18">
        <v>259.17</v>
      </c>
      <c r="D673" s="3" t="s">
        <v>509</v>
      </c>
    </row>
    <row r="674" spans="1:4" x14ac:dyDescent="0.25">
      <c r="A674" s="11">
        <v>41465</v>
      </c>
      <c r="B674" s="3" t="s">
        <v>521</v>
      </c>
      <c r="C674" s="18">
        <v>449.02</v>
      </c>
      <c r="D674" s="3" t="s">
        <v>529</v>
      </c>
    </row>
    <row r="675" spans="1:4" x14ac:dyDescent="0.25">
      <c r="A675" s="11">
        <v>41451</v>
      </c>
      <c r="B675" s="3" t="s">
        <v>539</v>
      </c>
      <c r="C675" s="18">
        <v>392.66</v>
      </c>
      <c r="D675" s="3" t="s">
        <v>535</v>
      </c>
    </row>
    <row r="676" spans="1:4" x14ac:dyDescent="0.25">
      <c r="A676" s="11">
        <v>41589</v>
      </c>
      <c r="B676" s="3" t="s">
        <v>539</v>
      </c>
      <c r="C676" s="18">
        <v>323</v>
      </c>
      <c r="D676" s="3" t="s">
        <v>509</v>
      </c>
    </row>
    <row r="677" spans="1:4" x14ac:dyDescent="0.25">
      <c r="A677" s="11">
        <v>41405</v>
      </c>
      <c r="B677" s="3" t="s">
        <v>526</v>
      </c>
      <c r="C677" s="18">
        <v>557.14</v>
      </c>
      <c r="D677" s="3" t="s">
        <v>479</v>
      </c>
    </row>
    <row r="678" spans="1:4" x14ac:dyDescent="0.25">
      <c r="A678" s="11">
        <v>41579</v>
      </c>
      <c r="B678" s="3" t="s">
        <v>526</v>
      </c>
      <c r="C678" s="18">
        <v>475.49</v>
      </c>
      <c r="D678" s="3" t="s">
        <v>515</v>
      </c>
    </row>
    <row r="679" spans="1:4" x14ac:dyDescent="0.25">
      <c r="A679" s="11">
        <v>41395</v>
      </c>
      <c r="B679" s="3" t="s">
        <v>512</v>
      </c>
      <c r="C679" s="18">
        <v>507.79</v>
      </c>
      <c r="D679" s="3" t="s">
        <v>509</v>
      </c>
    </row>
    <row r="680" spans="1:4" x14ac:dyDescent="0.25">
      <c r="A680" s="11">
        <v>41471</v>
      </c>
      <c r="B680" s="3" t="s">
        <v>508</v>
      </c>
      <c r="C680" s="18">
        <v>439.14</v>
      </c>
      <c r="D680" s="3" t="s">
        <v>511</v>
      </c>
    </row>
    <row r="681" spans="1:4" x14ac:dyDescent="0.25">
      <c r="A681" s="11">
        <v>41508</v>
      </c>
      <c r="B681" s="3" t="s">
        <v>526</v>
      </c>
      <c r="C681" s="18">
        <v>599.34</v>
      </c>
      <c r="D681" s="3" t="s">
        <v>519</v>
      </c>
    </row>
    <row r="682" spans="1:4" x14ac:dyDescent="0.25">
      <c r="A682" s="11">
        <v>41610</v>
      </c>
      <c r="B682" s="3" t="s">
        <v>543</v>
      </c>
      <c r="C682" s="18">
        <v>323.81</v>
      </c>
      <c r="D682" s="3" t="s">
        <v>477</v>
      </c>
    </row>
    <row r="683" spans="1:4" x14ac:dyDescent="0.25">
      <c r="A683" s="11">
        <v>41372</v>
      </c>
      <c r="B683" s="3" t="s">
        <v>521</v>
      </c>
      <c r="C683" s="18">
        <v>339.68</v>
      </c>
      <c r="D683" s="3" t="s">
        <v>515</v>
      </c>
    </row>
    <row r="684" spans="1:4" x14ac:dyDescent="0.25">
      <c r="A684" s="11">
        <v>41337</v>
      </c>
      <c r="B684" s="3" t="s">
        <v>516</v>
      </c>
      <c r="C684" s="18">
        <v>395.67</v>
      </c>
      <c r="D684" s="3" t="s">
        <v>517</v>
      </c>
    </row>
    <row r="685" spans="1:4" x14ac:dyDescent="0.25">
      <c r="A685" s="11">
        <v>41528</v>
      </c>
      <c r="B685" s="3" t="s">
        <v>508</v>
      </c>
      <c r="C685" s="18">
        <v>336.54</v>
      </c>
      <c r="D685" s="3" t="s">
        <v>477</v>
      </c>
    </row>
    <row r="686" spans="1:4" x14ac:dyDescent="0.25">
      <c r="A686" s="11">
        <v>41535</v>
      </c>
      <c r="B686" s="3" t="s">
        <v>531</v>
      </c>
      <c r="C686" s="18">
        <v>315.19</v>
      </c>
      <c r="D686" s="3" t="s">
        <v>538</v>
      </c>
    </row>
    <row r="687" spans="1:4" x14ac:dyDescent="0.25">
      <c r="A687" s="11">
        <v>41466</v>
      </c>
      <c r="B687" s="3" t="s">
        <v>530</v>
      </c>
      <c r="C687" s="18">
        <v>462.29</v>
      </c>
      <c r="D687" s="3" t="s">
        <v>509</v>
      </c>
    </row>
    <row r="688" spans="1:4" x14ac:dyDescent="0.25">
      <c r="A688" s="11">
        <v>41538</v>
      </c>
      <c r="B688" s="3" t="s">
        <v>522</v>
      </c>
      <c r="C688" s="18">
        <v>14.88</v>
      </c>
      <c r="D688" s="3" t="s">
        <v>511</v>
      </c>
    </row>
    <row r="689" spans="1:4" x14ac:dyDescent="0.25">
      <c r="A689" s="11">
        <v>41560</v>
      </c>
      <c r="B689" s="3" t="s">
        <v>512</v>
      </c>
      <c r="C689" s="18">
        <v>373.87</v>
      </c>
      <c r="D689" s="3" t="s">
        <v>519</v>
      </c>
    </row>
    <row r="690" spans="1:4" x14ac:dyDescent="0.25">
      <c r="A690" s="11">
        <v>41569</v>
      </c>
      <c r="B690" s="3" t="s">
        <v>516</v>
      </c>
      <c r="C690" s="18">
        <v>274.23</v>
      </c>
      <c r="D690" s="3" t="s">
        <v>511</v>
      </c>
    </row>
    <row r="691" spans="1:4" x14ac:dyDescent="0.25">
      <c r="A691" s="11">
        <v>41309</v>
      </c>
      <c r="B691" s="3" t="s">
        <v>521</v>
      </c>
      <c r="C691" s="18">
        <v>59.3</v>
      </c>
      <c r="D691" s="3" t="s">
        <v>515</v>
      </c>
    </row>
    <row r="692" spans="1:4" x14ac:dyDescent="0.25">
      <c r="A692" s="11">
        <v>41508</v>
      </c>
      <c r="B692" s="3" t="s">
        <v>545</v>
      </c>
      <c r="C692" s="18">
        <v>36.68</v>
      </c>
      <c r="D692" s="3" t="s">
        <v>528</v>
      </c>
    </row>
    <row r="693" spans="1:4" x14ac:dyDescent="0.25">
      <c r="A693" s="11">
        <v>41467</v>
      </c>
      <c r="B693" s="3" t="s">
        <v>526</v>
      </c>
      <c r="C693" s="18">
        <v>449.48</v>
      </c>
      <c r="D693" s="3" t="s">
        <v>509</v>
      </c>
    </row>
    <row r="694" spans="1:4" x14ac:dyDescent="0.25">
      <c r="A694" s="11">
        <v>41416</v>
      </c>
      <c r="B694" s="3" t="s">
        <v>527</v>
      </c>
      <c r="C694" s="18">
        <v>147.99</v>
      </c>
      <c r="D694" s="3" t="s">
        <v>517</v>
      </c>
    </row>
    <row r="695" spans="1:4" x14ac:dyDescent="0.25">
      <c r="A695" s="11">
        <v>41322</v>
      </c>
      <c r="B695" s="3" t="s">
        <v>508</v>
      </c>
      <c r="C695" s="18">
        <v>54.15</v>
      </c>
      <c r="D695" s="3" t="s">
        <v>535</v>
      </c>
    </row>
    <row r="696" spans="1:4" x14ac:dyDescent="0.25">
      <c r="A696" s="11">
        <v>41486</v>
      </c>
      <c r="B696" s="3" t="s">
        <v>530</v>
      </c>
      <c r="C696" s="18">
        <v>440.58</v>
      </c>
      <c r="D696" s="3" t="s">
        <v>511</v>
      </c>
    </row>
    <row r="697" spans="1:4" x14ac:dyDescent="0.25">
      <c r="A697" s="11">
        <v>41613</v>
      </c>
      <c r="B697" s="3" t="s">
        <v>541</v>
      </c>
      <c r="C697" s="18">
        <v>22.11</v>
      </c>
      <c r="D697" s="3" t="s">
        <v>538</v>
      </c>
    </row>
    <row r="698" spans="1:4" x14ac:dyDescent="0.25">
      <c r="A698" s="11">
        <v>41441</v>
      </c>
      <c r="B698" s="3" t="s">
        <v>520</v>
      </c>
      <c r="C698" s="18">
        <v>438.24</v>
      </c>
      <c r="D698" s="3" t="s">
        <v>519</v>
      </c>
    </row>
    <row r="699" spans="1:4" x14ac:dyDescent="0.25">
      <c r="A699" s="11">
        <v>41583</v>
      </c>
      <c r="B699" s="3" t="s">
        <v>533</v>
      </c>
      <c r="C699" s="18">
        <v>352.02</v>
      </c>
      <c r="D699" s="3" t="s">
        <v>477</v>
      </c>
    </row>
    <row r="700" spans="1:4" x14ac:dyDescent="0.25">
      <c r="A700" s="11">
        <v>41613</v>
      </c>
      <c r="B700" s="3" t="s">
        <v>531</v>
      </c>
      <c r="C700" s="18">
        <v>353.67</v>
      </c>
      <c r="D700" s="3" t="s">
        <v>515</v>
      </c>
    </row>
    <row r="701" spans="1:4" x14ac:dyDescent="0.25">
      <c r="A701" s="11">
        <v>41423</v>
      </c>
      <c r="B701" s="3" t="s">
        <v>516</v>
      </c>
      <c r="C701" s="18">
        <v>386.83</v>
      </c>
      <c r="D701" s="3" t="s">
        <v>515</v>
      </c>
    </row>
    <row r="702" spans="1:4" x14ac:dyDescent="0.25">
      <c r="A702" s="11">
        <v>41332</v>
      </c>
      <c r="B702" s="3" t="s">
        <v>540</v>
      </c>
      <c r="C702" s="18">
        <v>268.35000000000002</v>
      </c>
      <c r="D702" s="3" t="s">
        <v>523</v>
      </c>
    </row>
    <row r="703" spans="1:4" x14ac:dyDescent="0.25">
      <c r="A703" s="11">
        <v>41486</v>
      </c>
      <c r="B703" s="3" t="s">
        <v>524</v>
      </c>
      <c r="C703" s="18">
        <v>14.49</v>
      </c>
      <c r="D703" s="3" t="s">
        <v>528</v>
      </c>
    </row>
    <row r="704" spans="1:4" x14ac:dyDescent="0.25">
      <c r="A704" s="11">
        <v>41294</v>
      </c>
      <c r="B704" s="3" t="s">
        <v>516</v>
      </c>
      <c r="C704" s="18">
        <v>528.29999999999995</v>
      </c>
      <c r="D704" s="3" t="s">
        <v>538</v>
      </c>
    </row>
    <row r="705" spans="1:4" x14ac:dyDescent="0.25">
      <c r="A705" s="11">
        <v>41423</v>
      </c>
      <c r="B705" s="3" t="s">
        <v>521</v>
      </c>
      <c r="C705" s="18">
        <v>570.32000000000005</v>
      </c>
      <c r="D705" s="3" t="s">
        <v>479</v>
      </c>
    </row>
    <row r="706" spans="1:4" x14ac:dyDescent="0.25">
      <c r="A706" s="11">
        <v>41363</v>
      </c>
      <c r="B706" s="3" t="s">
        <v>534</v>
      </c>
      <c r="C706" s="18">
        <v>429.9</v>
      </c>
      <c r="D706" s="3" t="s">
        <v>511</v>
      </c>
    </row>
    <row r="707" spans="1:4" x14ac:dyDescent="0.25">
      <c r="A707" s="11">
        <v>41346</v>
      </c>
      <c r="B707" s="3" t="s">
        <v>518</v>
      </c>
      <c r="C707" s="18">
        <v>323.19</v>
      </c>
      <c r="D707" s="3" t="s">
        <v>519</v>
      </c>
    </row>
    <row r="708" spans="1:4" x14ac:dyDescent="0.25">
      <c r="A708" s="11">
        <v>41505</v>
      </c>
      <c r="B708" s="3" t="s">
        <v>514</v>
      </c>
      <c r="C708" s="18">
        <v>306.89999999999998</v>
      </c>
      <c r="D708" s="3" t="s">
        <v>517</v>
      </c>
    </row>
    <row r="709" spans="1:4" x14ac:dyDescent="0.25">
      <c r="A709" s="11">
        <v>41284</v>
      </c>
      <c r="B709" s="3" t="s">
        <v>541</v>
      </c>
      <c r="C709" s="18">
        <v>371.64</v>
      </c>
      <c r="D709" s="3" t="s">
        <v>519</v>
      </c>
    </row>
    <row r="710" spans="1:4" x14ac:dyDescent="0.25">
      <c r="A710" s="11">
        <v>41413</v>
      </c>
      <c r="B710" s="3" t="s">
        <v>512</v>
      </c>
      <c r="C710" s="18">
        <v>108.22</v>
      </c>
      <c r="D710" s="3" t="s">
        <v>523</v>
      </c>
    </row>
    <row r="711" spans="1:4" x14ac:dyDescent="0.25">
      <c r="A711" s="11">
        <v>41580</v>
      </c>
      <c r="B711" s="3" t="s">
        <v>525</v>
      </c>
      <c r="C711" s="18">
        <v>100.37</v>
      </c>
      <c r="D711" s="3" t="s">
        <v>535</v>
      </c>
    </row>
    <row r="712" spans="1:4" x14ac:dyDescent="0.25">
      <c r="A712" s="11">
        <v>41338</v>
      </c>
      <c r="B712" s="3" t="s">
        <v>542</v>
      </c>
      <c r="C712" s="18">
        <v>578.86</v>
      </c>
      <c r="D712" s="3" t="s">
        <v>479</v>
      </c>
    </row>
    <row r="713" spans="1:4" x14ac:dyDescent="0.25">
      <c r="A713" s="11">
        <v>41304</v>
      </c>
      <c r="B713" s="3" t="s">
        <v>526</v>
      </c>
      <c r="C713" s="18">
        <v>153.1</v>
      </c>
      <c r="D713" s="3" t="s">
        <v>517</v>
      </c>
    </row>
    <row r="714" spans="1:4" x14ac:dyDescent="0.25">
      <c r="A714" s="11">
        <v>41435</v>
      </c>
      <c r="B714" s="3" t="s">
        <v>544</v>
      </c>
      <c r="C714" s="18">
        <v>537.69000000000005</v>
      </c>
      <c r="D714" s="3" t="s">
        <v>538</v>
      </c>
    </row>
    <row r="715" spans="1:4" x14ac:dyDescent="0.25">
      <c r="A715" s="11">
        <v>41346</v>
      </c>
      <c r="B715" s="3" t="s">
        <v>544</v>
      </c>
      <c r="C715" s="18">
        <v>298.64999999999998</v>
      </c>
      <c r="D715" s="3" t="s">
        <v>529</v>
      </c>
    </row>
    <row r="716" spans="1:4" x14ac:dyDescent="0.25">
      <c r="A716" s="11">
        <v>41618</v>
      </c>
      <c r="B716" s="3" t="s">
        <v>540</v>
      </c>
      <c r="C716" s="18">
        <v>287.79000000000002</v>
      </c>
      <c r="D716" s="3" t="s">
        <v>477</v>
      </c>
    </row>
    <row r="717" spans="1:4" x14ac:dyDescent="0.25">
      <c r="A717" s="11">
        <v>41637</v>
      </c>
      <c r="B717" s="3" t="s">
        <v>536</v>
      </c>
      <c r="C717" s="18">
        <v>295.45999999999998</v>
      </c>
      <c r="D717" s="3" t="s">
        <v>517</v>
      </c>
    </row>
    <row r="718" spans="1:4" x14ac:dyDescent="0.25">
      <c r="A718" s="11">
        <v>41297</v>
      </c>
      <c r="B718" s="3" t="s">
        <v>522</v>
      </c>
      <c r="C718" s="18">
        <v>35.75</v>
      </c>
      <c r="D718" s="3" t="s">
        <v>535</v>
      </c>
    </row>
    <row r="719" spans="1:4" x14ac:dyDescent="0.25">
      <c r="A719" s="11">
        <v>41412</v>
      </c>
      <c r="B719" s="3" t="s">
        <v>521</v>
      </c>
      <c r="C719" s="18">
        <v>488.59</v>
      </c>
      <c r="D719" s="3" t="s">
        <v>523</v>
      </c>
    </row>
    <row r="720" spans="1:4" x14ac:dyDescent="0.25">
      <c r="A720" s="11">
        <v>41288</v>
      </c>
      <c r="B720" s="3" t="s">
        <v>514</v>
      </c>
      <c r="C720" s="18">
        <v>590.97</v>
      </c>
      <c r="D720" s="3" t="s">
        <v>529</v>
      </c>
    </row>
    <row r="721" spans="1:4" x14ac:dyDescent="0.25">
      <c r="A721" s="11">
        <v>41367</v>
      </c>
      <c r="B721" s="3" t="s">
        <v>536</v>
      </c>
      <c r="C721" s="18">
        <v>106.56</v>
      </c>
      <c r="D721" s="3" t="s">
        <v>517</v>
      </c>
    </row>
    <row r="722" spans="1:4" x14ac:dyDescent="0.25">
      <c r="A722" s="11">
        <v>41584</v>
      </c>
      <c r="B722" s="3" t="s">
        <v>532</v>
      </c>
      <c r="C722" s="18">
        <v>117.28</v>
      </c>
      <c r="D722" s="3" t="s">
        <v>528</v>
      </c>
    </row>
    <row r="723" spans="1:4" x14ac:dyDescent="0.25">
      <c r="A723" s="11">
        <v>41626</v>
      </c>
      <c r="B723" s="3" t="s">
        <v>513</v>
      </c>
      <c r="C723" s="18">
        <v>83.19</v>
      </c>
      <c r="D723" s="3" t="s">
        <v>535</v>
      </c>
    </row>
    <row r="724" spans="1:4" x14ac:dyDescent="0.25">
      <c r="A724" s="11">
        <v>41316</v>
      </c>
      <c r="B724" s="3" t="s">
        <v>540</v>
      </c>
      <c r="C724" s="18">
        <v>21.34</v>
      </c>
      <c r="D724" s="3" t="s">
        <v>511</v>
      </c>
    </row>
    <row r="725" spans="1:4" x14ac:dyDescent="0.25">
      <c r="A725" s="11">
        <v>41578</v>
      </c>
      <c r="B725" s="3" t="s">
        <v>522</v>
      </c>
      <c r="C725" s="18">
        <v>437.15</v>
      </c>
      <c r="D725" s="3" t="s">
        <v>538</v>
      </c>
    </row>
    <row r="726" spans="1:4" x14ac:dyDescent="0.25">
      <c r="A726" s="11">
        <v>41602</v>
      </c>
      <c r="B726" s="3" t="s">
        <v>539</v>
      </c>
      <c r="C726" s="18">
        <v>524.34</v>
      </c>
      <c r="D726" s="3" t="s">
        <v>515</v>
      </c>
    </row>
    <row r="727" spans="1:4" x14ac:dyDescent="0.25">
      <c r="A727" s="11">
        <v>41601</v>
      </c>
      <c r="B727" s="3" t="s">
        <v>545</v>
      </c>
      <c r="C727" s="18">
        <v>32.01</v>
      </c>
      <c r="D727" s="3" t="s">
        <v>523</v>
      </c>
    </row>
    <row r="728" spans="1:4" x14ac:dyDescent="0.25">
      <c r="A728" s="11">
        <v>41437</v>
      </c>
      <c r="B728" s="3" t="s">
        <v>516</v>
      </c>
      <c r="C728" s="18">
        <v>516.05999999999995</v>
      </c>
      <c r="D728" s="3" t="s">
        <v>528</v>
      </c>
    </row>
    <row r="729" spans="1:4" x14ac:dyDescent="0.25">
      <c r="A729" s="11">
        <v>41346</v>
      </c>
      <c r="B729" s="3" t="s">
        <v>513</v>
      </c>
      <c r="C729" s="18">
        <v>306.58999999999997</v>
      </c>
      <c r="D729" s="3" t="s">
        <v>523</v>
      </c>
    </row>
    <row r="730" spans="1:4" x14ac:dyDescent="0.25">
      <c r="A730" s="11">
        <v>41633</v>
      </c>
      <c r="B730" s="3" t="s">
        <v>521</v>
      </c>
      <c r="C730" s="18">
        <v>546.01</v>
      </c>
      <c r="D730" s="3" t="s">
        <v>535</v>
      </c>
    </row>
    <row r="731" spans="1:4" x14ac:dyDescent="0.25">
      <c r="A731" s="11">
        <v>41637</v>
      </c>
      <c r="B731" s="3" t="s">
        <v>532</v>
      </c>
      <c r="C731" s="18">
        <v>441.06</v>
      </c>
      <c r="D731" s="3" t="s">
        <v>517</v>
      </c>
    </row>
    <row r="732" spans="1:4" x14ac:dyDescent="0.25">
      <c r="A732" s="11">
        <v>41553</v>
      </c>
      <c r="B732" s="3" t="s">
        <v>542</v>
      </c>
      <c r="C732" s="18">
        <v>261.14999999999998</v>
      </c>
      <c r="D732" s="3" t="s">
        <v>479</v>
      </c>
    </row>
    <row r="733" spans="1:4" x14ac:dyDescent="0.25">
      <c r="A733" s="11">
        <v>41567</v>
      </c>
      <c r="B733" s="3" t="s">
        <v>534</v>
      </c>
      <c r="C733" s="18">
        <v>57.8</v>
      </c>
      <c r="D733" s="3" t="s">
        <v>538</v>
      </c>
    </row>
    <row r="734" spans="1:4" x14ac:dyDescent="0.25">
      <c r="A734" s="11">
        <v>41546</v>
      </c>
      <c r="B734" s="3" t="s">
        <v>507</v>
      </c>
      <c r="C734" s="18">
        <v>521.45000000000005</v>
      </c>
      <c r="D734" s="3" t="s">
        <v>477</v>
      </c>
    </row>
    <row r="735" spans="1:4" x14ac:dyDescent="0.25">
      <c r="A735" s="11">
        <v>41275</v>
      </c>
      <c r="B735" s="3" t="s">
        <v>531</v>
      </c>
      <c r="C735" s="18">
        <v>462.1</v>
      </c>
      <c r="D735" s="3" t="s">
        <v>528</v>
      </c>
    </row>
    <row r="736" spans="1:4" x14ac:dyDescent="0.25">
      <c r="A736" s="11">
        <v>41478</v>
      </c>
      <c r="B736" s="3" t="s">
        <v>510</v>
      </c>
      <c r="C736" s="18">
        <v>481.85</v>
      </c>
      <c r="D736" s="3" t="s">
        <v>477</v>
      </c>
    </row>
    <row r="737" spans="1:4" x14ac:dyDescent="0.25">
      <c r="A737" s="11">
        <v>41389</v>
      </c>
      <c r="B737" s="3" t="s">
        <v>510</v>
      </c>
      <c r="C737" s="18">
        <v>235.85</v>
      </c>
      <c r="D737" s="3" t="s">
        <v>535</v>
      </c>
    </row>
    <row r="738" spans="1:4" x14ac:dyDescent="0.25">
      <c r="A738" s="11">
        <v>41356</v>
      </c>
      <c r="B738" s="3" t="s">
        <v>534</v>
      </c>
      <c r="C738" s="18">
        <v>449.78</v>
      </c>
      <c r="D738" s="3" t="s">
        <v>538</v>
      </c>
    </row>
    <row r="739" spans="1:4" x14ac:dyDescent="0.25">
      <c r="A739" s="11">
        <v>41430</v>
      </c>
      <c r="B739" s="3" t="s">
        <v>513</v>
      </c>
      <c r="C739" s="18">
        <v>425.4</v>
      </c>
      <c r="D739" s="3" t="s">
        <v>523</v>
      </c>
    </row>
    <row r="740" spans="1:4" x14ac:dyDescent="0.25">
      <c r="A740" s="11">
        <v>41608</v>
      </c>
      <c r="B740" s="3" t="s">
        <v>533</v>
      </c>
      <c r="C740" s="18">
        <v>176.59</v>
      </c>
      <c r="D740" s="3" t="s">
        <v>515</v>
      </c>
    </row>
    <row r="741" spans="1:4" x14ac:dyDescent="0.25">
      <c r="A741" s="11">
        <v>41347</v>
      </c>
      <c r="B741" s="3" t="s">
        <v>510</v>
      </c>
      <c r="C741" s="18">
        <v>283.14</v>
      </c>
      <c r="D741" s="3" t="s">
        <v>519</v>
      </c>
    </row>
    <row r="742" spans="1:4" x14ac:dyDescent="0.25">
      <c r="A742" s="11">
        <v>41566</v>
      </c>
      <c r="B742" s="3" t="s">
        <v>527</v>
      </c>
      <c r="C742" s="18">
        <v>534.67999999999995</v>
      </c>
      <c r="D742" s="3" t="s">
        <v>528</v>
      </c>
    </row>
    <row r="743" spans="1:4" x14ac:dyDescent="0.25">
      <c r="A743" s="11">
        <v>41361</v>
      </c>
      <c r="B743" s="3" t="s">
        <v>537</v>
      </c>
      <c r="C743" s="18">
        <v>549.22</v>
      </c>
      <c r="D743" s="3" t="s">
        <v>515</v>
      </c>
    </row>
    <row r="744" spans="1:4" x14ac:dyDescent="0.25">
      <c r="A744" s="11">
        <v>41537</v>
      </c>
      <c r="B744" s="3" t="s">
        <v>543</v>
      </c>
      <c r="C744" s="18">
        <v>98.93</v>
      </c>
      <c r="D744" s="3" t="s">
        <v>509</v>
      </c>
    </row>
    <row r="745" spans="1:4" x14ac:dyDescent="0.25">
      <c r="A745" s="11">
        <v>41619</v>
      </c>
      <c r="B745" s="3" t="s">
        <v>518</v>
      </c>
      <c r="C745" s="18">
        <v>285.11</v>
      </c>
      <c r="D745" s="3" t="s">
        <v>509</v>
      </c>
    </row>
    <row r="746" spans="1:4" x14ac:dyDescent="0.25">
      <c r="A746" s="11">
        <v>41407</v>
      </c>
      <c r="B746" s="3" t="s">
        <v>527</v>
      </c>
      <c r="C746" s="18">
        <v>238.57</v>
      </c>
      <c r="D746" s="3" t="s">
        <v>517</v>
      </c>
    </row>
    <row r="747" spans="1:4" x14ac:dyDescent="0.25">
      <c r="A747" s="11">
        <v>41449</v>
      </c>
      <c r="B747" s="3" t="s">
        <v>539</v>
      </c>
      <c r="C747" s="18">
        <v>451.62</v>
      </c>
      <c r="D747" s="3" t="s">
        <v>535</v>
      </c>
    </row>
    <row r="748" spans="1:4" x14ac:dyDescent="0.25">
      <c r="A748" s="11">
        <v>41281</v>
      </c>
      <c r="B748" s="3" t="s">
        <v>532</v>
      </c>
      <c r="C748" s="18">
        <v>292.89999999999998</v>
      </c>
      <c r="D748" s="3" t="s">
        <v>509</v>
      </c>
    </row>
    <row r="749" spans="1:4" x14ac:dyDescent="0.25">
      <c r="A749" s="11">
        <v>41495</v>
      </c>
      <c r="B749" s="3" t="s">
        <v>525</v>
      </c>
      <c r="C749" s="18">
        <v>557.75</v>
      </c>
      <c r="D749" s="3" t="s">
        <v>511</v>
      </c>
    </row>
    <row r="750" spans="1:4" x14ac:dyDescent="0.25">
      <c r="A750" s="11">
        <v>41612</v>
      </c>
      <c r="B750" s="3" t="s">
        <v>524</v>
      </c>
      <c r="C750" s="18">
        <v>292.10000000000002</v>
      </c>
      <c r="D750" s="3" t="s">
        <v>538</v>
      </c>
    </row>
    <row r="751" spans="1:4" x14ac:dyDescent="0.25">
      <c r="A751" s="11">
        <v>41521</v>
      </c>
      <c r="B751" s="3" t="s">
        <v>537</v>
      </c>
      <c r="C751" s="18">
        <v>440.89</v>
      </c>
      <c r="D751" s="3" t="s">
        <v>528</v>
      </c>
    </row>
    <row r="752" spans="1:4" x14ac:dyDescent="0.25">
      <c r="A752" s="11">
        <v>41501</v>
      </c>
      <c r="B752" s="3" t="s">
        <v>520</v>
      </c>
      <c r="C752" s="18">
        <v>184.77</v>
      </c>
      <c r="D752" s="3" t="s">
        <v>538</v>
      </c>
    </row>
    <row r="753" spans="1:4" x14ac:dyDescent="0.25">
      <c r="A753" s="11">
        <v>41448</v>
      </c>
      <c r="B753" s="3" t="s">
        <v>544</v>
      </c>
      <c r="C753" s="18">
        <v>198.59</v>
      </c>
      <c r="D753" s="3" t="s">
        <v>515</v>
      </c>
    </row>
    <row r="754" spans="1:4" x14ac:dyDescent="0.25">
      <c r="A754" s="11">
        <v>41507</v>
      </c>
      <c r="B754" s="3" t="s">
        <v>520</v>
      </c>
      <c r="C754" s="18">
        <v>184.96</v>
      </c>
      <c r="D754" s="3" t="s">
        <v>519</v>
      </c>
    </row>
    <row r="755" spans="1:4" x14ac:dyDescent="0.25">
      <c r="A755" s="11">
        <v>41449</v>
      </c>
      <c r="B755" s="3" t="s">
        <v>525</v>
      </c>
      <c r="C755" s="18">
        <v>448.93</v>
      </c>
      <c r="D755" s="3" t="s">
        <v>529</v>
      </c>
    </row>
    <row r="756" spans="1:4" x14ac:dyDescent="0.25">
      <c r="A756" s="11">
        <v>41495</v>
      </c>
      <c r="B756" s="3" t="s">
        <v>510</v>
      </c>
      <c r="C756" s="18">
        <v>521.38</v>
      </c>
      <c r="D756" s="3" t="s">
        <v>509</v>
      </c>
    </row>
    <row r="757" spans="1:4" x14ac:dyDescent="0.25">
      <c r="A757" s="11">
        <v>41275</v>
      </c>
      <c r="B757" s="3" t="s">
        <v>533</v>
      </c>
      <c r="C757" s="18">
        <v>595.55999999999995</v>
      </c>
      <c r="D757" s="3" t="s">
        <v>517</v>
      </c>
    </row>
    <row r="758" spans="1:4" x14ac:dyDescent="0.25">
      <c r="A758" s="11">
        <v>41408</v>
      </c>
      <c r="B758" s="3" t="s">
        <v>530</v>
      </c>
      <c r="C758" s="18">
        <v>437.36</v>
      </c>
      <c r="D758" s="3" t="s">
        <v>511</v>
      </c>
    </row>
    <row r="759" spans="1:4" x14ac:dyDescent="0.25">
      <c r="A759" s="11">
        <v>41391</v>
      </c>
      <c r="B759" s="3" t="s">
        <v>537</v>
      </c>
      <c r="C759" s="18">
        <v>85.6</v>
      </c>
      <c r="D759" s="3" t="s">
        <v>529</v>
      </c>
    </row>
    <row r="760" spans="1:4" x14ac:dyDescent="0.25">
      <c r="A760" s="11">
        <v>41339</v>
      </c>
      <c r="B760" s="3" t="s">
        <v>513</v>
      </c>
      <c r="C760" s="18">
        <v>411.09</v>
      </c>
      <c r="D760" s="3" t="s">
        <v>535</v>
      </c>
    </row>
    <row r="761" spans="1:4" x14ac:dyDescent="0.25">
      <c r="A761" s="11">
        <v>41468</v>
      </c>
      <c r="B761" s="3" t="s">
        <v>537</v>
      </c>
      <c r="C761" s="18">
        <v>21.07</v>
      </c>
      <c r="D761" s="3" t="s">
        <v>529</v>
      </c>
    </row>
    <row r="762" spans="1:4" x14ac:dyDescent="0.25">
      <c r="A762" s="11">
        <v>41305</v>
      </c>
      <c r="B762" s="3" t="s">
        <v>531</v>
      </c>
      <c r="C762" s="18">
        <v>441.42</v>
      </c>
      <c r="D762" s="3" t="s">
        <v>519</v>
      </c>
    </row>
    <row r="763" spans="1:4" x14ac:dyDescent="0.25">
      <c r="A763" s="11">
        <v>41356</v>
      </c>
      <c r="B763" s="3" t="s">
        <v>524</v>
      </c>
      <c r="C763" s="18">
        <v>40.61</v>
      </c>
      <c r="D763" s="3" t="s">
        <v>523</v>
      </c>
    </row>
    <row r="764" spans="1:4" x14ac:dyDescent="0.25">
      <c r="A764" s="11">
        <v>41276</v>
      </c>
      <c r="B764" s="3" t="s">
        <v>539</v>
      </c>
      <c r="C764" s="18">
        <v>320.77999999999997</v>
      </c>
      <c r="D764" s="3" t="s">
        <v>517</v>
      </c>
    </row>
    <row r="765" spans="1:4" x14ac:dyDescent="0.25">
      <c r="A765" s="11">
        <v>41371</v>
      </c>
      <c r="B765" s="3" t="s">
        <v>525</v>
      </c>
      <c r="C765" s="18">
        <v>275.32</v>
      </c>
      <c r="D765" s="3" t="s">
        <v>538</v>
      </c>
    </row>
    <row r="766" spans="1:4" x14ac:dyDescent="0.25">
      <c r="A766" s="11">
        <v>41347</v>
      </c>
      <c r="B766" s="3" t="s">
        <v>541</v>
      </c>
      <c r="C766" s="18">
        <v>134.72999999999999</v>
      </c>
      <c r="D766" s="3" t="s">
        <v>517</v>
      </c>
    </row>
    <row r="767" spans="1:4" x14ac:dyDescent="0.25">
      <c r="A767" s="11">
        <v>41496</v>
      </c>
      <c r="B767" s="3" t="s">
        <v>518</v>
      </c>
      <c r="C767" s="18">
        <v>361.38</v>
      </c>
      <c r="D767" s="3" t="s">
        <v>529</v>
      </c>
    </row>
    <row r="768" spans="1:4" x14ac:dyDescent="0.25">
      <c r="A768" s="11">
        <v>41415</v>
      </c>
      <c r="B768" s="3" t="s">
        <v>531</v>
      </c>
      <c r="C768" s="18">
        <v>163.75</v>
      </c>
      <c r="D768" s="3" t="s">
        <v>515</v>
      </c>
    </row>
    <row r="769" spans="1:4" x14ac:dyDescent="0.25">
      <c r="A769" s="11">
        <v>41330</v>
      </c>
      <c r="B769" s="3" t="s">
        <v>527</v>
      </c>
      <c r="C769" s="18">
        <v>474.86</v>
      </c>
      <c r="D769" s="3" t="s">
        <v>528</v>
      </c>
    </row>
    <row r="770" spans="1:4" x14ac:dyDescent="0.25">
      <c r="A770" s="11">
        <v>41470</v>
      </c>
      <c r="B770" s="3" t="s">
        <v>516</v>
      </c>
      <c r="C770" s="18">
        <v>188.75</v>
      </c>
      <c r="D770" s="3" t="s">
        <v>515</v>
      </c>
    </row>
    <row r="771" spans="1:4" x14ac:dyDescent="0.25">
      <c r="A771" s="11">
        <v>41619</v>
      </c>
      <c r="B771" s="3" t="s">
        <v>543</v>
      </c>
      <c r="C771" s="18">
        <v>508.86</v>
      </c>
      <c r="D771" s="3" t="s">
        <v>515</v>
      </c>
    </row>
    <row r="772" spans="1:4" x14ac:dyDescent="0.25">
      <c r="A772" s="11">
        <v>41480</v>
      </c>
      <c r="B772" s="3" t="s">
        <v>545</v>
      </c>
      <c r="C772" s="18">
        <v>93.62</v>
      </c>
      <c r="D772" s="3" t="s">
        <v>479</v>
      </c>
    </row>
    <row r="773" spans="1:4" x14ac:dyDescent="0.25">
      <c r="A773" s="11">
        <v>41613</v>
      </c>
      <c r="B773" s="3" t="s">
        <v>516</v>
      </c>
      <c r="C773" s="18">
        <v>86.82</v>
      </c>
      <c r="D773" s="3" t="s">
        <v>515</v>
      </c>
    </row>
    <row r="774" spans="1:4" x14ac:dyDescent="0.25">
      <c r="A774" s="11">
        <v>41320</v>
      </c>
      <c r="B774" s="3" t="s">
        <v>541</v>
      </c>
      <c r="C774" s="18">
        <v>316.81</v>
      </c>
      <c r="D774" s="3" t="s">
        <v>515</v>
      </c>
    </row>
    <row r="775" spans="1:4" x14ac:dyDescent="0.25">
      <c r="A775" s="11">
        <v>41306</v>
      </c>
      <c r="B775" s="3" t="s">
        <v>542</v>
      </c>
      <c r="C775" s="18">
        <v>54.65</v>
      </c>
      <c r="D775" s="3" t="s">
        <v>517</v>
      </c>
    </row>
    <row r="776" spans="1:4" x14ac:dyDescent="0.25">
      <c r="A776" s="11">
        <v>41437</v>
      </c>
      <c r="B776" s="3" t="s">
        <v>543</v>
      </c>
      <c r="C776" s="18">
        <v>363.83</v>
      </c>
      <c r="D776" s="3" t="s">
        <v>515</v>
      </c>
    </row>
    <row r="777" spans="1:4" x14ac:dyDescent="0.25">
      <c r="A777" s="11">
        <v>41487</v>
      </c>
      <c r="B777" s="3" t="s">
        <v>516</v>
      </c>
      <c r="C777" s="18">
        <v>321.49</v>
      </c>
      <c r="D777" s="3" t="s">
        <v>479</v>
      </c>
    </row>
    <row r="778" spans="1:4" x14ac:dyDescent="0.25">
      <c r="A778" s="11">
        <v>41416</v>
      </c>
      <c r="B778" s="3" t="s">
        <v>537</v>
      </c>
      <c r="C778" s="18">
        <v>126.49</v>
      </c>
      <c r="D778" s="3" t="s">
        <v>509</v>
      </c>
    </row>
    <row r="779" spans="1:4" x14ac:dyDescent="0.25">
      <c r="A779" s="11">
        <v>41544</v>
      </c>
      <c r="B779" s="3" t="s">
        <v>510</v>
      </c>
      <c r="C779" s="18">
        <v>526.05999999999995</v>
      </c>
      <c r="D779" s="3" t="s">
        <v>515</v>
      </c>
    </row>
    <row r="780" spans="1:4" x14ac:dyDescent="0.25">
      <c r="A780" s="11">
        <v>41616</v>
      </c>
      <c r="B780" s="3" t="s">
        <v>530</v>
      </c>
      <c r="C780" s="18">
        <v>34.35</v>
      </c>
      <c r="D780" s="3" t="s">
        <v>511</v>
      </c>
    </row>
    <row r="781" spans="1:4" x14ac:dyDescent="0.25">
      <c r="A781" s="11">
        <v>41348</v>
      </c>
      <c r="B781" s="3" t="s">
        <v>518</v>
      </c>
      <c r="C781" s="18">
        <v>309.83999999999997</v>
      </c>
      <c r="D781" s="3" t="s">
        <v>477</v>
      </c>
    </row>
    <row r="782" spans="1:4" x14ac:dyDescent="0.25">
      <c r="A782" s="11">
        <v>41492</v>
      </c>
      <c r="B782" s="3" t="s">
        <v>531</v>
      </c>
      <c r="C782" s="18">
        <v>514.65</v>
      </c>
      <c r="D782" s="3" t="s">
        <v>517</v>
      </c>
    </row>
    <row r="783" spans="1:4" x14ac:dyDescent="0.25">
      <c r="A783" s="11">
        <v>41606</v>
      </c>
      <c r="B783" s="3" t="s">
        <v>542</v>
      </c>
      <c r="C783" s="18">
        <v>511.41</v>
      </c>
      <c r="D783" s="3" t="s">
        <v>479</v>
      </c>
    </row>
    <row r="784" spans="1:4" x14ac:dyDescent="0.25">
      <c r="A784" s="11">
        <v>41409</v>
      </c>
      <c r="B784" s="3" t="s">
        <v>543</v>
      </c>
      <c r="C784" s="18">
        <v>10.75</v>
      </c>
      <c r="D784" s="3" t="s">
        <v>538</v>
      </c>
    </row>
    <row r="785" spans="1:4" x14ac:dyDescent="0.25">
      <c r="A785" s="11">
        <v>41572</v>
      </c>
      <c r="B785" s="3" t="s">
        <v>516</v>
      </c>
      <c r="C785" s="18">
        <v>105.8</v>
      </c>
      <c r="D785" s="3" t="s">
        <v>511</v>
      </c>
    </row>
    <row r="786" spans="1:4" x14ac:dyDescent="0.25">
      <c r="A786" s="11">
        <v>41344</v>
      </c>
      <c r="B786" s="3" t="s">
        <v>540</v>
      </c>
      <c r="C786" s="18">
        <v>224.3</v>
      </c>
      <c r="D786" s="3" t="s">
        <v>517</v>
      </c>
    </row>
    <row r="787" spans="1:4" x14ac:dyDescent="0.25">
      <c r="A787" s="11">
        <v>41541</v>
      </c>
      <c r="B787" s="3" t="s">
        <v>512</v>
      </c>
      <c r="C787" s="18">
        <v>188.36</v>
      </c>
      <c r="D787" s="3" t="s">
        <v>519</v>
      </c>
    </row>
    <row r="788" spans="1:4" x14ac:dyDescent="0.25">
      <c r="A788" s="11">
        <v>41610</v>
      </c>
      <c r="B788" s="3" t="s">
        <v>536</v>
      </c>
      <c r="C788" s="18">
        <v>452.43</v>
      </c>
      <c r="D788" s="3" t="s">
        <v>515</v>
      </c>
    </row>
    <row r="789" spans="1:4" x14ac:dyDescent="0.25">
      <c r="A789" s="11">
        <v>41467</v>
      </c>
      <c r="B789" s="3" t="s">
        <v>508</v>
      </c>
      <c r="C789" s="18">
        <v>314.70999999999998</v>
      </c>
      <c r="D789" s="3" t="s">
        <v>523</v>
      </c>
    </row>
    <row r="790" spans="1:4" x14ac:dyDescent="0.25">
      <c r="A790" s="11">
        <v>41540</v>
      </c>
      <c r="B790" s="3" t="s">
        <v>544</v>
      </c>
      <c r="C790" s="18">
        <v>27.2</v>
      </c>
      <c r="D790" s="3" t="s">
        <v>529</v>
      </c>
    </row>
    <row r="791" spans="1:4" x14ac:dyDescent="0.25">
      <c r="A791" s="11">
        <v>41540</v>
      </c>
      <c r="B791" s="3" t="s">
        <v>512</v>
      </c>
      <c r="C791" s="18">
        <v>151.5</v>
      </c>
      <c r="D791" s="3" t="s">
        <v>509</v>
      </c>
    </row>
    <row r="792" spans="1:4" x14ac:dyDescent="0.25">
      <c r="A792" s="11">
        <v>41349</v>
      </c>
      <c r="B792" s="3" t="s">
        <v>534</v>
      </c>
      <c r="C792" s="18">
        <v>493.07</v>
      </c>
      <c r="D792" s="3" t="s">
        <v>511</v>
      </c>
    </row>
    <row r="793" spans="1:4" x14ac:dyDescent="0.25">
      <c r="A793" s="11">
        <v>41540</v>
      </c>
      <c r="B793" s="3" t="s">
        <v>532</v>
      </c>
      <c r="C793" s="18">
        <v>70.61</v>
      </c>
      <c r="D793" s="3" t="s">
        <v>529</v>
      </c>
    </row>
    <row r="794" spans="1:4" x14ac:dyDescent="0.25">
      <c r="A794" s="11">
        <v>41294</v>
      </c>
      <c r="B794" s="3" t="s">
        <v>520</v>
      </c>
      <c r="C794" s="18">
        <v>286.26</v>
      </c>
      <c r="D794" s="3" t="s">
        <v>535</v>
      </c>
    </row>
    <row r="795" spans="1:4" x14ac:dyDescent="0.25">
      <c r="A795" s="11">
        <v>41277</v>
      </c>
      <c r="B795" s="3" t="s">
        <v>545</v>
      </c>
      <c r="C795" s="18">
        <v>445.97</v>
      </c>
      <c r="D795" s="3" t="s">
        <v>519</v>
      </c>
    </row>
    <row r="796" spans="1:4" x14ac:dyDescent="0.25">
      <c r="A796" s="11">
        <v>41410</v>
      </c>
      <c r="B796" s="3" t="s">
        <v>537</v>
      </c>
      <c r="C796" s="18">
        <v>529.20000000000005</v>
      </c>
      <c r="D796" s="3" t="s">
        <v>538</v>
      </c>
    </row>
    <row r="797" spans="1:4" x14ac:dyDescent="0.25">
      <c r="A797" s="11">
        <v>41523</v>
      </c>
      <c r="B797" s="3" t="s">
        <v>530</v>
      </c>
      <c r="C797" s="18">
        <v>281.8</v>
      </c>
      <c r="D797" s="3" t="s">
        <v>535</v>
      </c>
    </row>
    <row r="798" spans="1:4" x14ac:dyDescent="0.25">
      <c r="A798" s="11">
        <v>41615</v>
      </c>
      <c r="B798" s="3" t="s">
        <v>536</v>
      </c>
      <c r="C798" s="18">
        <v>137.91999999999999</v>
      </c>
      <c r="D798" s="3" t="s">
        <v>511</v>
      </c>
    </row>
    <row r="799" spans="1:4" x14ac:dyDescent="0.25">
      <c r="A799" s="11">
        <v>41331</v>
      </c>
      <c r="B799" s="3" t="s">
        <v>537</v>
      </c>
      <c r="C799" s="18">
        <v>286.63</v>
      </c>
      <c r="D799" s="3" t="s">
        <v>519</v>
      </c>
    </row>
    <row r="800" spans="1:4" x14ac:dyDescent="0.25">
      <c r="A800" s="11">
        <v>41639</v>
      </c>
      <c r="B800" s="3" t="s">
        <v>531</v>
      </c>
      <c r="C800" s="18">
        <v>535.79999999999995</v>
      </c>
      <c r="D800" s="3" t="s">
        <v>529</v>
      </c>
    </row>
    <row r="801" spans="1:4" x14ac:dyDescent="0.25">
      <c r="A801" s="11">
        <v>41537</v>
      </c>
      <c r="B801" s="3" t="s">
        <v>526</v>
      </c>
      <c r="C801" s="18">
        <v>436.77</v>
      </c>
      <c r="D801" s="3" t="s">
        <v>515</v>
      </c>
    </row>
    <row r="802" spans="1:4" x14ac:dyDescent="0.25">
      <c r="A802" s="11">
        <v>41630</v>
      </c>
      <c r="B802" s="3" t="s">
        <v>522</v>
      </c>
      <c r="C802" s="18">
        <v>540.75</v>
      </c>
      <c r="D802" s="3" t="s">
        <v>509</v>
      </c>
    </row>
    <row r="803" spans="1:4" x14ac:dyDescent="0.25">
      <c r="A803" s="11">
        <v>41460</v>
      </c>
      <c r="B803" s="3" t="s">
        <v>539</v>
      </c>
      <c r="C803" s="18">
        <v>95.96</v>
      </c>
      <c r="D803" s="3" t="s">
        <v>515</v>
      </c>
    </row>
    <row r="804" spans="1:4" x14ac:dyDescent="0.25">
      <c r="A804" s="11">
        <v>41281</v>
      </c>
      <c r="B804" s="3" t="s">
        <v>542</v>
      </c>
      <c r="C804" s="18">
        <v>434.74</v>
      </c>
      <c r="D804" s="3" t="s">
        <v>479</v>
      </c>
    </row>
    <row r="805" spans="1:4" x14ac:dyDescent="0.25">
      <c r="A805" s="11">
        <v>41350</v>
      </c>
      <c r="B805" s="3" t="s">
        <v>524</v>
      </c>
      <c r="C805" s="18">
        <v>93.21</v>
      </c>
      <c r="D805" s="3" t="s">
        <v>528</v>
      </c>
    </row>
    <row r="806" spans="1:4" x14ac:dyDescent="0.25">
      <c r="A806" s="11">
        <v>41596</v>
      </c>
      <c r="B806" s="3" t="s">
        <v>530</v>
      </c>
      <c r="C806" s="18">
        <v>209.9</v>
      </c>
      <c r="D806" s="3" t="s">
        <v>535</v>
      </c>
    </row>
    <row r="807" spans="1:4" x14ac:dyDescent="0.25">
      <c r="A807" s="11">
        <v>41443</v>
      </c>
      <c r="B807" s="3" t="s">
        <v>527</v>
      </c>
      <c r="C807" s="18">
        <v>594.79</v>
      </c>
      <c r="D807" s="3" t="s">
        <v>515</v>
      </c>
    </row>
    <row r="808" spans="1:4" x14ac:dyDescent="0.25">
      <c r="A808" s="11">
        <v>41498</v>
      </c>
      <c r="B808" s="3" t="s">
        <v>514</v>
      </c>
      <c r="C808" s="18">
        <v>386.02</v>
      </c>
      <c r="D808" s="3" t="s">
        <v>511</v>
      </c>
    </row>
    <row r="809" spans="1:4" x14ac:dyDescent="0.25">
      <c r="A809" s="11">
        <v>41516</v>
      </c>
      <c r="B809" s="3" t="s">
        <v>508</v>
      </c>
      <c r="C809" s="18">
        <v>307.95</v>
      </c>
      <c r="D809" s="3" t="s">
        <v>515</v>
      </c>
    </row>
    <row r="810" spans="1:4" x14ac:dyDescent="0.25">
      <c r="A810" s="11">
        <v>41351</v>
      </c>
      <c r="B810" s="3" t="s">
        <v>541</v>
      </c>
      <c r="C810" s="18">
        <v>579.98</v>
      </c>
      <c r="D810" s="3" t="s">
        <v>519</v>
      </c>
    </row>
    <row r="811" spans="1:4" x14ac:dyDescent="0.25">
      <c r="A811" s="11">
        <v>41620</v>
      </c>
      <c r="B811" s="3" t="s">
        <v>513</v>
      </c>
      <c r="C811" s="18">
        <v>570.1</v>
      </c>
      <c r="D811" s="3" t="s">
        <v>529</v>
      </c>
    </row>
    <row r="812" spans="1:4" x14ac:dyDescent="0.25">
      <c r="A812" s="11">
        <v>41318</v>
      </c>
      <c r="B812" s="3" t="s">
        <v>531</v>
      </c>
      <c r="C812" s="18">
        <v>334.04</v>
      </c>
      <c r="D812" s="3" t="s">
        <v>523</v>
      </c>
    </row>
    <row r="813" spans="1:4" x14ac:dyDescent="0.25">
      <c r="A813" s="11">
        <v>41412</v>
      </c>
      <c r="B813" s="3" t="s">
        <v>507</v>
      </c>
      <c r="C813" s="18">
        <v>207.02</v>
      </c>
      <c r="D813" s="3" t="s">
        <v>519</v>
      </c>
    </row>
    <row r="814" spans="1:4" x14ac:dyDescent="0.25">
      <c r="A814" s="11">
        <v>41380</v>
      </c>
      <c r="B814" s="3" t="s">
        <v>516</v>
      </c>
      <c r="C814" s="18">
        <v>553.82000000000005</v>
      </c>
      <c r="D814" s="3" t="s">
        <v>515</v>
      </c>
    </row>
    <row r="815" spans="1:4" x14ac:dyDescent="0.25">
      <c r="A815" s="11">
        <v>41357</v>
      </c>
      <c r="B815" s="3" t="s">
        <v>510</v>
      </c>
      <c r="C815" s="18">
        <v>432.39</v>
      </c>
      <c r="D815" s="3" t="s">
        <v>519</v>
      </c>
    </row>
    <row r="816" spans="1:4" x14ac:dyDescent="0.25">
      <c r="A816" s="11">
        <v>41357</v>
      </c>
      <c r="B816" s="3" t="s">
        <v>534</v>
      </c>
      <c r="C816" s="18">
        <v>278.64999999999998</v>
      </c>
      <c r="D816" s="3" t="s">
        <v>517</v>
      </c>
    </row>
    <row r="817" spans="1:4" x14ac:dyDescent="0.25">
      <c r="A817" s="11">
        <v>41493</v>
      </c>
      <c r="B817" s="3" t="s">
        <v>539</v>
      </c>
      <c r="C817" s="18">
        <v>119.52</v>
      </c>
      <c r="D817" s="3" t="s">
        <v>538</v>
      </c>
    </row>
    <row r="818" spans="1:4" x14ac:dyDescent="0.25">
      <c r="A818" s="11">
        <v>41485</v>
      </c>
      <c r="B818" s="3" t="s">
        <v>540</v>
      </c>
      <c r="C818" s="18">
        <v>577.34</v>
      </c>
      <c r="D818" s="3" t="s">
        <v>523</v>
      </c>
    </row>
    <row r="819" spans="1:4" x14ac:dyDescent="0.25">
      <c r="A819" s="11">
        <v>41347</v>
      </c>
      <c r="B819" s="3" t="s">
        <v>514</v>
      </c>
      <c r="C819" s="18">
        <v>595.42999999999995</v>
      </c>
      <c r="D819" s="3" t="s">
        <v>517</v>
      </c>
    </row>
    <row r="820" spans="1:4" x14ac:dyDescent="0.25">
      <c r="A820" s="11">
        <v>41419</v>
      </c>
      <c r="B820" s="3" t="s">
        <v>522</v>
      </c>
      <c r="C820" s="18">
        <v>539.23</v>
      </c>
      <c r="D820" s="3" t="s">
        <v>529</v>
      </c>
    </row>
    <row r="821" spans="1:4" x14ac:dyDescent="0.25">
      <c r="A821" s="11">
        <v>41595</v>
      </c>
      <c r="B821" s="3" t="s">
        <v>508</v>
      </c>
      <c r="C821" s="18">
        <v>428.95</v>
      </c>
      <c r="D821" s="3" t="s">
        <v>523</v>
      </c>
    </row>
    <row r="822" spans="1:4" x14ac:dyDescent="0.25">
      <c r="A822" s="11">
        <v>41588</v>
      </c>
      <c r="B822" s="3" t="s">
        <v>541</v>
      </c>
      <c r="C822" s="18">
        <v>341.37</v>
      </c>
      <c r="D822" s="3" t="s">
        <v>479</v>
      </c>
    </row>
    <row r="823" spans="1:4" x14ac:dyDescent="0.25">
      <c r="A823" s="11">
        <v>41337</v>
      </c>
      <c r="B823" s="3" t="s">
        <v>527</v>
      </c>
      <c r="C823" s="18">
        <v>200.01</v>
      </c>
      <c r="D823" s="3" t="s">
        <v>511</v>
      </c>
    </row>
    <row r="824" spans="1:4" x14ac:dyDescent="0.25">
      <c r="A824" s="11">
        <v>41495</v>
      </c>
      <c r="B824" s="3" t="s">
        <v>537</v>
      </c>
      <c r="C824" s="18">
        <v>71.88</v>
      </c>
      <c r="D824" s="3" t="s">
        <v>479</v>
      </c>
    </row>
    <row r="825" spans="1:4" x14ac:dyDescent="0.25">
      <c r="A825" s="11">
        <v>41314</v>
      </c>
      <c r="B825" s="3" t="s">
        <v>531</v>
      </c>
      <c r="C825" s="18">
        <v>196.03</v>
      </c>
      <c r="D825" s="3" t="s">
        <v>509</v>
      </c>
    </row>
    <row r="826" spans="1:4" x14ac:dyDescent="0.25">
      <c r="A826" s="11">
        <v>41294</v>
      </c>
      <c r="B826" s="3" t="s">
        <v>539</v>
      </c>
      <c r="C826" s="18">
        <v>498.52</v>
      </c>
      <c r="D826" s="3" t="s">
        <v>517</v>
      </c>
    </row>
    <row r="827" spans="1:4" x14ac:dyDescent="0.25">
      <c r="A827" s="11">
        <v>41436</v>
      </c>
      <c r="B827" s="3" t="s">
        <v>540</v>
      </c>
      <c r="C827" s="18">
        <v>89.1</v>
      </c>
      <c r="D827" s="3" t="s">
        <v>535</v>
      </c>
    </row>
    <row r="828" spans="1:4" x14ac:dyDescent="0.25">
      <c r="A828" s="11">
        <v>41307</v>
      </c>
      <c r="B828" s="3" t="s">
        <v>521</v>
      </c>
      <c r="C828" s="18">
        <v>475.73</v>
      </c>
      <c r="D828" s="3" t="s">
        <v>479</v>
      </c>
    </row>
    <row r="829" spans="1:4" x14ac:dyDescent="0.25">
      <c r="A829" s="11">
        <v>41623</v>
      </c>
      <c r="B829" s="3" t="s">
        <v>532</v>
      </c>
      <c r="C829" s="18">
        <v>287.02999999999997</v>
      </c>
      <c r="D829" s="3" t="s">
        <v>511</v>
      </c>
    </row>
    <row r="830" spans="1:4" x14ac:dyDescent="0.25">
      <c r="A830" s="11">
        <v>41599</v>
      </c>
      <c r="B830" s="3" t="s">
        <v>531</v>
      </c>
      <c r="C830" s="18">
        <v>257.8</v>
      </c>
      <c r="D830" s="3" t="s">
        <v>535</v>
      </c>
    </row>
    <row r="831" spans="1:4" x14ac:dyDescent="0.25">
      <c r="A831" s="11">
        <v>41596</v>
      </c>
      <c r="B831" s="3" t="s">
        <v>508</v>
      </c>
      <c r="C831" s="18">
        <v>213.79</v>
      </c>
      <c r="D831" s="3" t="s">
        <v>515</v>
      </c>
    </row>
    <row r="832" spans="1:4" x14ac:dyDescent="0.25">
      <c r="A832" s="11">
        <v>41615</v>
      </c>
      <c r="B832" s="3" t="s">
        <v>537</v>
      </c>
      <c r="C832" s="18">
        <v>214.85</v>
      </c>
      <c r="D832" s="3" t="s">
        <v>515</v>
      </c>
    </row>
    <row r="833" spans="1:4" x14ac:dyDescent="0.25">
      <c r="A833" s="11">
        <v>41339</v>
      </c>
      <c r="B833" s="3" t="s">
        <v>537</v>
      </c>
      <c r="C833" s="18">
        <v>368.73</v>
      </c>
      <c r="D833" s="3" t="s">
        <v>529</v>
      </c>
    </row>
    <row r="834" spans="1:4" x14ac:dyDescent="0.25">
      <c r="A834" s="11">
        <v>41594</v>
      </c>
      <c r="B834" s="3" t="s">
        <v>510</v>
      </c>
      <c r="C834" s="18">
        <v>200.18</v>
      </c>
      <c r="D834" s="3" t="s">
        <v>509</v>
      </c>
    </row>
    <row r="835" spans="1:4" x14ac:dyDescent="0.25">
      <c r="A835" s="11">
        <v>41413</v>
      </c>
      <c r="B835" s="3" t="s">
        <v>533</v>
      </c>
      <c r="C835" s="18">
        <v>158.1</v>
      </c>
      <c r="D835" s="3" t="s">
        <v>477</v>
      </c>
    </row>
    <row r="836" spans="1:4" x14ac:dyDescent="0.25">
      <c r="A836" s="11">
        <v>41285</v>
      </c>
      <c r="B836" s="3" t="s">
        <v>530</v>
      </c>
      <c r="C836" s="18">
        <v>493.97</v>
      </c>
      <c r="D836" s="3" t="s">
        <v>517</v>
      </c>
    </row>
    <row r="837" spans="1:4" x14ac:dyDescent="0.25">
      <c r="A837" s="11">
        <v>41438</v>
      </c>
      <c r="B837" s="3" t="s">
        <v>534</v>
      </c>
      <c r="C837" s="18">
        <v>427.98</v>
      </c>
      <c r="D837" s="3" t="s">
        <v>479</v>
      </c>
    </row>
    <row r="838" spans="1:4" x14ac:dyDescent="0.25">
      <c r="A838" s="11">
        <v>41427</v>
      </c>
      <c r="B838" s="3" t="s">
        <v>545</v>
      </c>
      <c r="C838" s="18">
        <v>61.35</v>
      </c>
      <c r="D838" s="3" t="s">
        <v>523</v>
      </c>
    </row>
    <row r="839" spans="1:4" x14ac:dyDescent="0.25">
      <c r="A839" s="11">
        <v>41506</v>
      </c>
      <c r="B839" s="3" t="s">
        <v>531</v>
      </c>
      <c r="C839" s="18">
        <v>475.05</v>
      </c>
      <c r="D839" s="3" t="s">
        <v>529</v>
      </c>
    </row>
    <row r="840" spans="1:4" x14ac:dyDescent="0.25">
      <c r="A840" s="11">
        <v>41524</v>
      </c>
      <c r="B840" s="3" t="s">
        <v>540</v>
      </c>
      <c r="C840" s="18">
        <v>236.85</v>
      </c>
      <c r="D840" s="3" t="s">
        <v>519</v>
      </c>
    </row>
    <row r="841" spans="1:4" x14ac:dyDescent="0.25">
      <c r="A841" s="11">
        <v>41329</v>
      </c>
      <c r="B841" s="3" t="s">
        <v>531</v>
      </c>
      <c r="C841" s="18">
        <v>237.85</v>
      </c>
      <c r="D841" s="3" t="s">
        <v>535</v>
      </c>
    </row>
    <row r="842" spans="1:4" x14ac:dyDescent="0.25">
      <c r="A842" s="11">
        <v>41438</v>
      </c>
      <c r="B842" s="3" t="s">
        <v>508</v>
      </c>
      <c r="C842" s="18">
        <v>234.66</v>
      </c>
      <c r="D842" s="3" t="s">
        <v>515</v>
      </c>
    </row>
    <row r="843" spans="1:4" x14ac:dyDescent="0.25">
      <c r="A843" s="11">
        <v>41613</v>
      </c>
      <c r="B843" s="3" t="s">
        <v>508</v>
      </c>
      <c r="C843" s="18">
        <v>459.81</v>
      </c>
      <c r="D843" s="3" t="s">
        <v>509</v>
      </c>
    </row>
    <row r="844" spans="1:4" x14ac:dyDescent="0.25">
      <c r="A844" s="11">
        <v>41613</v>
      </c>
      <c r="B844" s="3" t="s">
        <v>508</v>
      </c>
      <c r="C844" s="18">
        <v>283.64</v>
      </c>
      <c r="D844" s="3" t="s">
        <v>538</v>
      </c>
    </row>
    <row r="845" spans="1:4" x14ac:dyDescent="0.25">
      <c r="A845" s="11">
        <v>41385</v>
      </c>
      <c r="B845" s="3" t="s">
        <v>531</v>
      </c>
      <c r="C845" s="18">
        <v>581.96</v>
      </c>
      <c r="D845" s="3" t="s">
        <v>523</v>
      </c>
    </row>
    <row r="846" spans="1:4" x14ac:dyDescent="0.25">
      <c r="A846" s="11">
        <v>41400</v>
      </c>
      <c r="B846" s="3" t="s">
        <v>527</v>
      </c>
      <c r="C846" s="18">
        <v>447.46</v>
      </c>
      <c r="D846" s="3" t="s">
        <v>528</v>
      </c>
    </row>
    <row r="847" spans="1:4" x14ac:dyDescent="0.25">
      <c r="A847" s="11">
        <v>41302</v>
      </c>
      <c r="B847" s="3" t="s">
        <v>514</v>
      </c>
      <c r="C847" s="18">
        <v>297.52</v>
      </c>
      <c r="D847" s="3" t="s">
        <v>535</v>
      </c>
    </row>
    <row r="848" spans="1:4" x14ac:dyDescent="0.25">
      <c r="A848" s="11">
        <v>41484</v>
      </c>
      <c r="B848" s="3" t="s">
        <v>521</v>
      </c>
      <c r="C848" s="18">
        <v>364.29</v>
      </c>
      <c r="D848" s="3" t="s">
        <v>529</v>
      </c>
    </row>
    <row r="849" spans="1:4" x14ac:dyDescent="0.25">
      <c r="A849" s="11">
        <v>41294</v>
      </c>
      <c r="B849" s="3" t="s">
        <v>526</v>
      </c>
      <c r="C849" s="18">
        <v>349.17</v>
      </c>
      <c r="D849" s="3" t="s">
        <v>511</v>
      </c>
    </row>
    <row r="850" spans="1:4" x14ac:dyDescent="0.25">
      <c r="A850" s="11">
        <v>41556</v>
      </c>
      <c r="B850" s="3" t="s">
        <v>536</v>
      </c>
      <c r="C850" s="18">
        <v>157.80000000000001</v>
      </c>
      <c r="D850" s="3" t="s">
        <v>517</v>
      </c>
    </row>
    <row r="851" spans="1:4" x14ac:dyDescent="0.25">
      <c r="A851" s="11">
        <v>41445</v>
      </c>
      <c r="B851" s="3" t="s">
        <v>524</v>
      </c>
      <c r="C851" s="18">
        <v>319.52</v>
      </c>
      <c r="D851" s="3" t="s">
        <v>538</v>
      </c>
    </row>
    <row r="852" spans="1:4" x14ac:dyDescent="0.25">
      <c r="A852" s="11">
        <v>41304</v>
      </c>
      <c r="B852" s="3" t="s">
        <v>521</v>
      </c>
      <c r="C852" s="18">
        <v>539.65</v>
      </c>
      <c r="D852" s="3" t="s">
        <v>529</v>
      </c>
    </row>
    <row r="853" spans="1:4" x14ac:dyDescent="0.25">
      <c r="A853" s="11">
        <v>41370</v>
      </c>
      <c r="B853" s="3" t="s">
        <v>539</v>
      </c>
      <c r="C853" s="18">
        <v>450.86</v>
      </c>
      <c r="D853" s="3" t="s">
        <v>519</v>
      </c>
    </row>
    <row r="854" spans="1:4" x14ac:dyDescent="0.25">
      <c r="A854" s="11">
        <v>41312</v>
      </c>
      <c r="B854" s="3" t="s">
        <v>537</v>
      </c>
      <c r="C854" s="18">
        <v>436.83</v>
      </c>
      <c r="D854" s="3" t="s">
        <v>519</v>
      </c>
    </row>
    <row r="855" spans="1:4" x14ac:dyDescent="0.25">
      <c r="A855" s="11">
        <v>41480</v>
      </c>
      <c r="B855" s="3" t="s">
        <v>525</v>
      </c>
      <c r="C855" s="18">
        <v>43.52</v>
      </c>
      <c r="D855" s="3" t="s">
        <v>529</v>
      </c>
    </row>
    <row r="856" spans="1:4" x14ac:dyDescent="0.25">
      <c r="A856" s="11">
        <v>41292</v>
      </c>
      <c r="B856" s="3" t="s">
        <v>507</v>
      </c>
      <c r="C856" s="18">
        <v>77.849999999999994</v>
      </c>
      <c r="D856" s="3" t="s">
        <v>523</v>
      </c>
    </row>
    <row r="857" spans="1:4" x14ac:dyDescent="0.25">
      <c r="A857" s="11">
        <v>41353</v>
      </c>
      <c r="B857" s="3" t="s">
        <v>542</v>
      </c>
      <c r="C857" s="18">
        <v>506.96</v>
      </c>
      <c r="D857" s="3" t="s">
        <v>535</v>
      </c>
    </row>
    <row r="858" spans="1:4" x14ac:dyDescent="0.25">
      <c r="A858" s="11">
        <v>41499</v>
      </c>
      <c r="B858" s="3" t="s">
        <v>530</v>
      </c>
      <c r="C858" s="18">
        <v>74.069999999999993</v>
      </c>
      <c r="D858" s="3" t="s">
        <v>511</v>
      </c>
    </row>
    <row r="859" spans="1:4" x14ac:dyDescent="0.25">
      <c r="A859" s="11">
        <v>41355</v>
      </c>
      <c r="B859" s="3" t="s">
        <v>542</v>
      </c>
      <c r="C859" s="18">
        <v>236.41</v>
      </c>
      <c r="D859" s="3" t="s">
        <v>477</v>
      </c>
    </row>
    <row r="860" spans="1:4" x14ac:dyDescent="0.25">
      <c r="A860" s="11">
        <v>41278</v>
      </c>
      <c r="B860" s="3" t="s">
        <v>521</v>
      </c>
      <c r="C860" s="18">
        <v>384.51</v>
      </c>
      <c r="D860" s="3" t="s">
        <v>517</v>
      </c>
    </row>
    <row r="861" spans="1:4" x14ac:dyDescent="0.25">
      <c r="A861" s="11">
        <v>41596</v>
      </c>
      <c r="B861" s="3" t="s">
        <v>518</v>
      </c>
      <c r="C861" s="18">
        <v>181.3</v>
      </c>
      <c r="D861" s="3" t="s">
        <v>517</v>
      </c>
    </row>
    <row r="862" spans="1:4" x14ac:dyDescent="0.25">
      <c r="A862" s="11">
        <v>41389</v>
      </c>
      <c r="B862" s="3" t="s">
        <v>508</v>
      </c>
      <c r="C862" s="18">
        <v>403.91</v>
      </c>
      <c r="D862" s="3" t="s">
        <v>523</v>
      </c>
    </row>
    <row r="863" spans="1:4" x14ac:dyDescent="0.25">
      <c r="A863" s="11">
        <v>41491</v>
      </c>
      <c r="B863" s="3" t="s">
        <v>510</v>
      </c>
      <c r="C863" s="18">
        <v>487.66</v>
      </c>
      <c r="D863" s="3" t="s">
        <v>511</v>
      </c>
    </row>
    <row r="864" spans="1:4" x14ac:dyDescent="0.25">
      <c r="A864" s="11">
        <v>41339</v>
      </c>
      <c r="B864" s="3" t="s">
        <v>516</v>
      </c>
      <c r="C864" s="18">
        <v>526.54</v>
      </c>
      <c r="D864" s="3" t="s">
        <v>523</v>
      </c>
    </row>
    <row r="865" spans="1:4" x14ac:dyDescent="0.25">
      <c r="A865" s="11">
        <v>41567</v>
      </c>
      <c r="B865" s="3" t="s">
        <v>545</v>
      </c>
      <c r="C865" s="18">
        <v>546.13</v>
      </c>
      <c r="D865" s="3" t="s">
        <v>538</v>
      </c>
    </row>
    <row r="866" spans="1:4" x14ac:dyDescent="0.25">
      <c r="A866" s="11">
        <v>41473</v>
      </c>
      <c r="B866" s="3" t="s">
        <v>532</v>
      </c>
      <c r="C866" s="18">
        <v>272.39</v>
      </c>
      <c r="D866" s="3" t="s">
        <v>523</v>
      </c>
    </row>
    <row r="867" spans="1:4" x14ac:dyDescent="0.25">
      <c r="A867" s="11">
        <v>41621</v>
      </c>
      <c r="B867" s="3" t="s">
        <v>541</v>
      </c>
      <c r="C867" s="18">
        <v>211.71</v>
      </c>
      <c r="D867" s="3" t="s">
        <v>535</v>
      </c>
    </row>
    <row r="868" spans="1:4" x14ac:dyDescent="0.25">
      <c r="A868" s="11">
        <v>41494</v>
      </c>
      <c r="B868" s="3" t="s">
        <v>543</v>
      </c>
      <c r="C868" s="18">
        <v>285.47000000000003</v>
      </c>
      <c r="D868" s="3" t="s">
        <v>529</v>
      </c>
    </row>
    <row r="869" spans="1:4" x14ac:dyDescent="0.25">
      <c r="A869" s="11">
        <v>41315</v>
      </c>
      <c r="B869" s="3" t="s">
        <v>508</v>
      </c>
      <c r="C869" s="18">
        <v>235.19</v>
      </c>
      <c r="D869" s="3" t="s">
        <v>523</v>
      </c>
    </row>
    <row r="870" spans="1:4" x14ac:dyDescent="0.25">
      <c r="A870" s="11">
        <v>41425</v>
      </c>
      <c r="B870" s="3" t="s">
        <v>539</v>
      </c>
      <c r="C870" s="18">
        <v>586.46</v>
      </c>
      <c r="D870" s="3" t="s">
        <v>515</v>
      </c>
    </row>
    <row r="871" spans="1:4" x14ac:dyDescent="0.25">
      <c r="A871" s="11">
        <v>41613</v>
      </c>
      <c r="B871" s="3" t="s">
        <v>527</v>
      </c>
      <c r="C871" s="18">
        <v>273.01</v>
      </c>
      <c r="D871" s="3" t="s">
        <v>515</v>
      </c>
    </row>
    <row r="872" spans="1:4" x14ac:dyDescent="0.25">
      <c r="A872" s="11">
        <v>41449</v>
      </c>
      <c r="B872" s="3" t="s">
        <v>540</v>
      </c>
      <c r="C872" s="18">
        <v>181.22</v>
      </c>
      <c r="D872" s="3" t="s">
        <v>519</v>
      </c>
    </row>
    <row r="873" spans="1:4" x14ac:dyDescent="0.25">
      <c r="A873" s="11">
        <v>41426</v>
      </c>
      <c r="B873" s="3" t="s">
        <v>513</v>
      </c>
      <c r="C873" s="18">
        <v>320.31</v>
      </c>
      <c r="D873" s="3" t="s">
        <v>538</v>
      </c>
    </row>
    <row r="874" spans="1:4" x14ac:dyDescent="0.25">
      <c r="A874" s="11">
        <v>41595</v>
      </c>
      <c r="B874" s="3" t="s">
        <v>543</v>
      </c>
      <c r="C874" s="18">
        <v>351.96</v>
      </c>
      <c r="D874" s="3" t="s">
        <v>509</v>
      </c>
    </row>
    <row r="875" spans="1:4" x14ac:dyDescent="0.25">
      <c r="A875" s="11">
        <v>41614</v>
      </c>
      <c r="B875" s="3" t="s">
        <v>531</v>
      </c>
      <c r="C875" s="18">
        <v>222.12</v>
      </c>
      <c r="D875" s="3" t="s">
        <v>515</v>
      </c>
    </row>
    <row r="876" spans="1:4" x14ac:dyDescent="0.25">
      <c r="A876" s="11">
        <v>41532</v>
      </c>
      <c r="B876" s="3" t="s">
        <v>512</v>
      </c>
      <c r="C876" s="18">
        <v>416.68</v>
      </c>
      <c r="D876" s="3" t="s">
        <v>509</v>
      </c>
    </row>
    <row r="877" spans="1:4" x14ac:dyDescent="0.25">
      <c r="A877" s="11">
        <v>41639</v>
      </c>
      <c r="B877" s="3" t="s">
        <v>544</v>
      </c>
      <c r="C877" s="18">
        <v>150.31</v>
      </c>
      <c r="D877" s="3" t="s">
        <v>517</v>
      </c>
    </row>
    <row r="878" spans="1:4" x14ac:dyDescent="0.25">
      <c r="A878" s="11">
        <v>41338</v>
      </c>
      <c r="B878" s="3" t="s">
        <v>522</v>
      </c>
      <c r="C878" s="18">
        <v>390.77</v>
      </c>
      <c r="D878" s="3" t="s">
        <v>519</v>
      </c>
    </row>
    <row r="879" spans="1:4" x14ac:dyDescent="0.25">
      <c r="A879" s="11">
        <v>41367</v>
      </c>
      <c r="B879" s="3" t="s">
        <v>510</v>
      </c>
      <c r="C879" s="18">
        <v>152.82</v>
      </c>
      <c r="D879" s="3" t="s">
        <v>509</v>
      </c>
    </row>
    <row r="880" spans="1:4" x14ac:dyDescent="0.25">
      <c r="A880" s="11">
        <v>41476</v>
      </c>
      <c r="B880" s="3" t="s">
        <v>522</v>
      </c>
      <c r="C880" s="18">
        <v>151.5</v>
      </c>
      <c r="D880" s="3" t="s">
        <v>523</v>
      </c>
    </row>
    <row r="881" spans="1:4" x14ac:dyDescent="0.25">
      <c r="A881" s="11">
        <v>41556</v>
      </c>
      <c r="B881" s="3" t="s">
        <v>533</v>
      </c>
      <c r="C881" s="18">
        <v>23.23</v>
      </c>
      <c r="D881" s="3" t="s">
        <v>529</v>
      </c>
    </row>
    <row r="882" spans="1:4" x14ac:dyDescent="0.25">
      <c r="A882" s="11">
        <v>41396</v>
      </c>
      <c r="B882" s="3" t="s">
        <v>522</v>
      </c>
      <c r="C882" s="18">
        <v>163.4</v>
      </c>
      <c r="D882" s="3" t="s">
        <v>515</v>
      </c>
    </row>
    <row r="883" spans="1:4" x14ac:dyDescent="0.25">
      <c r="A883" s="11">
        <v>41494</v>
      </c>
      <c r="B883" s="3" t="s">
        <v>543</v>
      </c>
      <c r="C883" s="18">
        <v>146.79</v>
      </c>
      <c r="D883" s="3" t="s">
        <v>523</v>
      </c>
    </row>
    <row r="884" spans="1:4" x14ac:dyDescent="0.25">
      <c r="A884" s="11">
        <v>41624</v>
      </c>
      <c r="B884" s="3" t="s">
        <v>531</v>
      </c>
      <c r="C884" s="18">
        <v>346.09</v>
      </c>
      <c r="D884" s="3" t="s">
        <v>523</v>
      </c>
    </row>
    <row r="885" spans="1:4" x14ac:dyDescent="0.25">
      <c r="A885" s="11">
        <v>41515</v>
      </c>
      <c r="B885" s="3" t="s">
        <v>524</v>
      </c>
      <c r="C885" s="18">
        <v>307.83</v>
      </c>
      <c r="D885" s="3" t="s">
        <v>517</v>
      </c>
    </row>
    <row r="886" spans="1:4" x14ac:dyDescent="0.25">
      <c r="A886" s="11">
        <v>41551</v>
      </c>
      <c r="B886" s="3" t="s">
        <v>525</v>
      </c>
      <c r="C886" s="18">
        <v>115.13</v>
      </c>
      <c r="D886" s="3" t="s">
        <v>535</v>
      </c>
    </row>
    <row r="887" spans="1:4" x14ac:dyDescent="0.25">
      <c r="A887" s="11">
        <v>41403</v>
      </c>
      <c r="B887" s="3" t="s">
        <v>533</v>
      </c>
      <c r="C887" s="18">
        <v>578.91999999999996</v>
      </c>
      <c r="D887" s="3" t="s">
        <v>523</v>
      </c>
    </row>
    <row r="888" spans="1:4" x14ac:dyDescent="0.25">
      <c r="A888" s="11">
        <v>41307</v>
      </c>
      <c r="B888" s="3" t="s">
        <v>530</v>
      </c>
      <c r="C888" s="18">
        <v>405.78</v>
      </c>
      <c r="D888" s="3" t="s">
        <v>519</v>
      </c>
    </row>
    <row r="889" spans="1:4" x14ac:dyDescent="0.25">
      <c r="A889" s="11">
        <v>41492</v>
      </c>
      <c r="B889" s="3" t="s">
        <v>541</v>
      </c>
      <c r="C889" s="18">
        <v>283.85000000000002</v>
      </c>
      <c r="D889" s="3" t="s">
        <v>529</v>
      </c>
    </row>
    <row r="890" spans="1:4" x14ac:dyDescent="0.25">
      <c r="A890" s="11">
        <v>41590</v>
      </c>
      <c r="B890" s="3" t="s">
        <v>542</v>
      </c>
      <c r="C890" s="18">
        <v>37.44</v>
      </c>
      <c r="D890" s="3" t="s">
        <v>528</v>
      </c>
    </row>
    <row r="891" spans="1:4" x14ac:dyDescent="0.25">
      <c r="A891" s="11">
        <v>41549</v>
      </c>
      <c r="B891" s="3" t="s">
        <v>531</v>
      </c>
      <c r="C891" s="18">
        <v>316.11</v>
      </c>
      <c r="D891" s="3" t="s">
        <v>511</v>
      </c>
    </row>
    <row r="892" spans="1:4" x14ac:dyDescent="0.25">
      <c r="A892" s="11">
        <v>41306</v>
      </c>
      <c r="B892" s="3" t="s">
        <v>514</v>
      </c>
      <c r="C892" s="18">
        <v>434.54</v>
      </c>
      <c r="D892" s="3" t="s">
        <v>529</v>
      </c>
    </row>
    <row r="893" spans="1:4" x14ac:dyDescent="0.25">
      <c r="A893" s="11">
        <v>41473</v>
      </c>
      <c r="B893" s="3" t="s">
        <v>543</v>
      </c>
      <c r="C893" s="18">
        <v>564.75</v>
      </c>
      <c r="D893" s="3" t="s">
        <v>509</v>
      </c>
    </row>
    <row r="894" spans="1:4" x14ac:dyDescent="0.25">
      <c r="A894" s="11">
        <v>41485</v>
      </c>
      <c r="B894" s="3" t="s">
        <v>518</v>
      </c>
      <c r="C894" s="18">
        <v>258.38</v>
      </c>
      <c r="D894" s="3" t="s">
        <v>529</v>
      </c>
    </row>
    <row r="895" spans="1:4" x14ac:dyDescent="0.25">
      <c r="A895" s="11">
        <v>41452</v>
      </c>
      <c r="B895" s="3" t="s">
        <v>518</v>
      </c>
      <c r="C895" s="18">
        <v>172.94</v>
      </c>
      <c r="D895" s="3" t="s">
        <v>479</v>
      </c>
    </row>
    <row r="896" spans="1:4" x14ac:dyDescent="0.25">
      <c r="A896" s="11">
        <v>41362</v>
      </c>
      <c r="B896" s="3" t="s">
        <v>540</v>
      </c>
      <c r="C896" s="18">
        <v>48.62</v>
      </c>
      <c r="D896" s="3" t="s">
        <v>529</v>
      </c>
    </row>
    <row r="897" spans="1:4" x14ac:dyDescent="0.25">
      <c r="A897" s="11">
        <v>41619</v>
      </c>
      <c r="B897" s="3" t="s">
        <v>522</v>
      </c>
      <c r="C897" s="18">
        <v>28.55</v>
      </c>
      <c r="D897" s="3" t="s">
        <v>511</v>
      </c>
    </row>
    <row r="898" spans="1:4" x14ac:dyDescent="0.25">
      <c r="A898" s="11">
        <v>41529</v>
      </c>
      <c r="B898" s="3" t="s">
        <v>520</v>
      </c>
      <c r="C898" s="18">
        <v>564.99</v>
      </c>
      <c r="D898" s="3" t="s">
        <v>509</v>
      </c>
    </row>
    <row r="899" spans="1:4" x14ac:dyDescent="0.25">
      <c r="A899" s="11">
        <v>41365</v>
      </c>
      <c r="B899" s="3" t="s">
        <v>531</v>
      </c>
      <c r="C899" s="18">
        <v>392.1</v>
      </c>
      <c r="D899" s="3" t="s">
        <v>523</v>
      </c>
    </row>
    <row r="900" spans="1:4" x14ac:dyDescent="0.25">
      <c r="A900" s="11">
        <v>41433</v>
      </c>
      <c r="B900" s="3" t="s">
        <v>518</v>
      </c>
      <c r="C900" s="18">
        <v>211.03</v>
      </c>
      <c r="D900" s="3" t="s">
        <v>477</v>
      </c>
    </row>
    <row r="901" spans="1:4" x14ac:dyDescent="0.25">
      <c r="A901" s="11">
        <v>41630</v>
      </c>
      <c r="B901" s="3" t="s">
        <v>518</v>
      </c>
      <c r="C901" s="18">
        <v>273.07</v>
      </c>
      <c r="D901" s="3" t="s">
        <v>511</v>
      </c>
    </row>
    <row r="902" spans="1:4" x14ac:dyDescent="0.25">
      <c r="A902" s="11">
        <v>41561</v>
      </c>
      <c r="B902" s="3" t="s">
        <v>537</v>
      </c>
      <c r="C902" s="18">
        <v>466.84</v>
      </c>
      <c r="D902" s="3" t="s">
        <v>511</v>
      </c>
    </row>
    <row r="903" spans="1:4" x14ac:dyDescent="0.25">
      <c r="A903" s="11">
        <v>41575</v>
      </c>
      <c r="B903" s="3" t="s">
        <v>527</v>
      </c>
      <c r="C903" s="18">
        <v>499</v>
      </c>
      <c r="D903" s="3" t="s">
        <v>529</v>
      </c>
    </row>
    <row r="904" spans="1:4" x14ac:dyDescent="0.25">
      <c r="A904" s="11">
        <v>41538</v>
      </c>
      <c r="B904" s="3" t="s">
        <v>524</v>
      </c>
      <c r="C904" s="18">
        <v>420.65</v>
      </c>
      <c r="D904" s="3" t="s">
        <v>479</v>
      </c>
    </row>
    <row r="905" spans="1:4" x14ac:dyDescent="0.25">
      <c r="A905" s="11">
        <v>41433</v>
      </c>
      <c r="B905" s="3" t="s">
        <v>526</v>
      </c>
      <c r="C905" s="18">
        <v>213.05</v>
      </c>
      <c r="D905" s="3" t="s">
        <v>523</v>
      </c>
    </row>
    <row r="906" spans="1:4" x14ac:dyDescent="0.25">
      <c r="A906" s="11">
        <v>41402</v>
      </c>
      <c r="B906" s="3" t="s">
        <v>508</v>
      </c>
      <c r="C906" s="18">
        <v>463.08</v>
      </c>
      <c r="D906" s="3" t="s">
        <v>519</v>
      </c>
    </row>
    <row r="907" spans="1:4" x14ac:dyDescent="0.25">
      <c r="A907" s="11">
        <v>41303</v>
      </c>
      <c r="B907" s="3" t="s">
        <v>510</v>
      </c>
      <c r="C907" s="18">
        <v>178.8</v>
      </c>
      <c r="D907" s="3" t="s">
        <v>519</v>
      </c>
    </row>
    <row r="908" spans="1:4" x14ac:dyDescent="0.25">
      <c r="A908" s="11">
        <v>41604</v>
      </c>
      <c r="B908" s="3" t="s">
        <v>518</v>
      </c>
      <c r="C908" s="18">
        <v>245.63</v>
      </c>
      <c r="D908" s="3" t="s">
        <v>511</v>
      </c>
    </row>
    <row r="909" spans="1:4" x14ac:dyDescent="0.25">
      <c r="A909" s="11">
        <v>41364</v>
      </c>
      <c r="B909" s="3" t="s">
        <v>527</v>
      </c>
      <c r="C909" s="18">
        <v>101.59</v>
      </c>
      <c r="D909" s="3" t="s">
        <v>535</v>
      </c>
    </row>
    <row r="910" spans="1:4" x14ac:dyDescent="0.25">
      <c r="A910" s="11">
        <v>41492</v>
      </c>
      <c r="B910" s="3" t="s">
        <v>544</v>
      </c>
      <c r="C910" s="18">
        <v>424.92</v>
      </c>
      <c r="D910" s="3" t="s">
        <v>523</v>
      </c>
    </row>
    <row r="911" spans="1:4" x14ac:dyDescent="0.25">
      <c r="A911" s="11">
        <v>41617</v>
      </c>
      <c r="B911" s="3" t="s">
        <v>544</v>
      </c>
      <c r="C911" s="18">
        <v>343.98</v>
      </c>
      <c r="D911" s="3" t="s">
        <v>538</v>
      </c>
    </row>
    <row r="912" spans="1:4" x14ac:dyDescent="0.25">
      <c r="A912" s="11">
        <v>41555</v>
      </c>
      <c r="B912" s="3" t="s">
        <v>542</v>
      </c>
      <c r="C912" s="18">
        <v>33.36</v>
      </c>
      <c r="D912" s="3" t="s">
        <v>509</v>
      </c>
    </row>
    <row r="913" spans="1:4" x14ac:dyDescent="0.25">
      <c r="A913" s="11">
        <v>41351</v>
      </c>
      <c r="B913" s="3" t="s">
        <v>545</v>
      </c>
      <c r="C913" s="18">
        <v>456</v>
      </c>
      <c r="D913" s="3" t="s">
        <v>523</v>
      </c>
    </row>
    <row r="914" spans="1:4" x14ac:dyDescent="0.25">
      <c r="A914" s="11">
        <v>41383</v>
      </c>
      <c r="B914" s="3" t="s">
        <v>524</v>
      </c>
      <c r="C914" s="18">
        <v>589.47</v>
      </c>
      <c r="D914" s="3" t="s">
        <v>511</v>
      </c>
    </row>
    <row r="915" spans="1:4" x14ac:dyDescent="0.25">
      <c r="A915" s="11">
        <v>41407</v>
      </c>
      <c r="B915" s="3" t="s">
        <v>510</v>
      </c>
      <c r="C915" s="18">
        <v>222.4</v>
      </c>
      <c r="D915" s="3" t="s">
        <v>538</v>
      </c>
    </row>
    <row r="916" spans="1:4" x14ac:dyDescent="0.25">
      <c r="A916" s="11">
        <v>41526</v>
      </c>
      <c r="B916" s="3" t="s">
        <v>525</v>
      </c>
      <c r="C916" s="18">
        <v>521.53</v>
      </c>
      <c r="D916" s="3" t="s">
        <v>477</v>
      </c>
    </row>
    <row r="917" spans="1:4" x14ac:dyDescent="0.25">
      <c r="A917" s="11">
        <v>41376</v>
      </c>
      <c r="B917" s="3" t="s">
        <v>543</v>
      </c>
      <c r="C917" s="18">
        <v>552.4</v>
      </c>
      <c r="D917" s="3" t="s">
        <v>519</v>
      </c>
    </row>
    <row r="918" spans="1:4" x14ac:dyDescent="0.25">
      <c r="A918" s="11">
        <v>41501</v>
      </c>
      <c r="B918" s="3" t="s">
        <v>541</v>
      </c>
      <c r="C918" s="18">
        <v>405.66</v>
      </c>
      <c r="D918" s="3" t="s">
        <v>477</v>
      </c>
    </row>
    <row r="919" spans="1:4" x14ac:dyDescent="0.25">
      <c r="A919" s="11">
        <v>41418</v>
      </c>
      <c r="B919" s="3" t="s">
        <v>540</v>
      </c>
      <c r="C919" s="18">
        <v>103.68</v>
      </c>
      <c r="D919" s="3" t="s">
        <v>517</v>
      </c>
    </row>
    <row r="920" spans="1:4" x14ac:dyDescent="0.25">
      <c r="A920" s="11">
        <v>41505</v>
      </c>
      <c r="B920" s="3" t="s">
        <v>540</v>
      </c>
      <c r="C920" s="18">
        <v>586.74</v>
      </c>
      <c r="D920" s="3" t="s">
        <v>511</v>
      </c>
    </row>
    <row r="921" spans="1:4" x14ac:dyDescent="0.25">
      <c r="A921" s="11">
        <v>41373</v>
      </c>
      <c r="B921" s="3" t="s">
        <v>536</v>
      </c>
      <c r="C921" s="18">
        <v>36.82</v>
      </c>
      <c r="D921" s="3" t="s">
        <v>535</v>
      </c>
    </row>
    <row r="922" spans="1:4" x14ac:dyDescent="0.25">
      <c r="A922" s="11">
        <v>41511</v>
      </c>
      <c r="B922" s="3" t="s">
        <v>543</v>
      </c>
      <c r="C922" s="18">
        <v>176.64</v>
      </c>
      <c r="D922" s="3" t="s">
        <v>528</v>
      </c>
    </row>
    <row r="923" spans="1:4" x14ac:dyDescent="0.25">
      <c r="A923" s="11">
        <v>41433</v>
      </c>
      <c r="B923" s="3" t="s">
        <v>533</v>
      </c>
      <c r="C923" s="18">
        <v>22.17</v>
      </c>
      <c r="D923" s="3" t="s">
        <v>477</v>
      </c>
    </row>
    <row r="924" spans="1:4" x14ac:dyDescent="0.25">
      <c r="A924" s="11">
        <v>41494</v>
      </c>
      <c r="B924" s="3" t="s">
        <v>541</v>
      </c>
      <c r="C924" s="18">
        <v>385.08</v>
      </c>
      <c r="D924" s="3" t="s">
        <v>535</v>
      </c>
    </row>
    <row r="925" spans="1:4" x14ac:dyDescent="0.25">
      <c r="A925" s="11">
        <v>41360</v>
      </c>
      <c r="B925" s="3" t="s">
        <v>543</v>
      </c>
      <c r="C925" s="18">
        <v>38.880000000000003</v>
      </c>
      <c r="D925" s="3" t="s">
        <v>515</v>
      </c>
    </row>
    <row r="926" spans="1:4" x14ac:dyDescent="0.25">
      <c r="A926" s="11">
        <v>41427</v>
      </c>
      <c r="B926" s="3" t="s">
        <v>545</v>
      </c>
      <c r="C926" s="18">
        <v>55.58</v>
      </c>
      <c r="D926" s="3" t="s">
        <v>511</v>
      </c>
    </row>
    <row r="927" spans="1:4" x14ac:dyDescent="0.25">
      <c r="A927" s="11">
        <v>41620</v>
      </c>
      <c r="B927" s="3" t="s">
        <v>534</v>
      </c>
      <c r="C927" s="18">
        <v>548.45000000000005</v>
      </c>
      <c r="D927" s="3" t="s">
        <v>528</v>
      </c>
    </row>
    <row r="928" spans="1:4" x14ac:dyDescent="0.25">
      <c r="A928" s="11">
        <v>41364</v>
      </c>
      <c r="B928" s="3" t="s">
        <v>540</v>
      </c>
      <c r="C928" s="18">
        <v>426.46</v>
      </c>
      <c r="D928" s="3" t="s">
        <v>519</v>
      </c>
    </row>
    <row r="929" spans="1:4" x14ac:dyDescent="0.25">
      <c r="A929" s="11">
        <v>41374</v>
      </c>
      <c r="B929" s="3" t="s">
        <v>530</v>
      </c>
      <c r="C929" s="18">
        <v>67.5</v>
      </c>
      <c r="D929" s="3" t="s">
        <v>535</v>
      </c>
    </row>
    <row r="930" spans="1:4" x14ac:dyDescent="0.25">
      <c r="A930" s="11">
        <v>41554</v>
      </c>
      <c r="B930" s="3" t="s">
        <v>526</v>
      </c>
      <c r="C930" s="18">
        <v>11.25</v>
      </c>
      <c r="D930" s="3" t="s">
        <v>523</v>
      </c>
    </row>
    <row r="931" spans="1:4" x14ac:dyDescent="0.25">
      <c r="A931" s="11">
        <v>41465</v>
      </c>
      <c r="B931" s="3" t="s">
        <v>520</v>
      </c>
      <c r="C931" s="18">
        <v>16.97</v>
      </c>
      <c r="D931" s="3" t="s">
        <v>517</v>
      </c>
    </row>
    <row r="932" spans="1:4" x14ac:dyDescent="0.25">
      <c r="A932" s="11">
        <v>41614</v>
      </c>
      <c r="B932" s="3" t="s">
        <v>526</v>
      </c>
      <c r="C932" s="18">
        <v>353.34</v>
      </c>
      <c r="D932" s="3" t="s">
        <v>523</v>
      </c>
    </row>
    <row r="933" spans="1:4" x14ac:dyDescent="0.25">
      <c r="A933" s="11">
        <v>41559</v>
      </c>
      <c r="B933" s="3" t="s">
        <v>518</v>
      </c>
      <c r="C933" s="18">
        <v>149.72999999999999</v>
      </c>
      <c r="D933" s="3" t="s">
        <v>515</v>
      </c>
    </row>
    <row r="934" spans="1:4" x14ac:dyDescent="0.25">
      <c r="A934" s="11">
        <v>41581</v>
      </c>
      <c r="B934" s="3" t="s">
        <v>522</v>
      </c>
      <c r="C934" s="18">
        <v>272.38</v>
      </c>
      <c r="D934" s="3" t="s">
        <v>519</v>
      </c>
    </row>
    <row r="935" spans="1:4" x14ac:dyDescent="0.25">
      <c r="A935" s="11">
        <v>41438</v>
      </c>
      <c r="B935" s="3" t="s">
        <v>543</v>
      </c>
      <c r="C935" s="18">
        <v>285.86</v>
      </c>
      <c r="D935" s="3" t="s">
        <v>511</v>
      </c>
    </row>
    <row r="936" spans="1:4" x14ac:dyDescent="0.25">
      <c r="A936" s="11">
        <v>41623</v>
      </c>
      <c r="B936" s="3" t="s">
        <v>531</v>
      </c>
      <c r="C936" s="18">
        <v>172.35</v>
      </c>
      <c r="D936" s="3" t="s">
        <v>479</v>
      </c>
    </row>
    <row r="937" spans="1:4" x14ac:dyDescent="0.25">
      <c r="A937" s="11">
        <v>41309</v>
      </c>
      <c r="B937" s="3" t="s">
        <v>540</v>
      </c>
      <c r="C937" s="18">
        <v>183.01</v>
      </c>
      <c r="D937" s="3" t="s">
        <v>511</v>
      </c>
    </row>
    <row r="938" spans="1:4" x14ac:dyDescent="0.25">
      <c r="A938" s="11">
        <v>41579</v>
      </c>
      <c r="B938" s="3" t="s">
        <v>507</v>
      </c>
      <c r="C938" s="18">
        <v>139.07</v>
      </c>
      <c r="D938" s="3" t="s">
        <v>509</v>
      </c>
    </row>
    <row r="939" spans="1:4" x14ac:dyDescent="0.25">
      <c r="A939" s="11">
        <v>41363</v>
      </c>
      <c r="B939" s="3" t="s">
        <v>522</v>
      </c>
      <c r="C939" s="18">
        <v>80.98</v>
      </c>
      <c r="D939" s="3" t="s">
        <v>517</v>
      </c>
    </row>
    <row r="940" spans="1:4" x14ac:dyDescent="0.25">
      <c r="A940" s="11">
        <v>41459</v>
      </c>
      <c r="B940" s="3" t="s">
        <v>508</v>
      </c>
      <c r="C940" s="18">
        <v>75.2</v>
      </c>
      <c r="D940" s="3" t="s">
        <v>515</v>
      </c>
    </row>
    <row r="941" spans="1:4" x14ac:dyDescent="0.25">
      <c r="A941" s="11">
        <v>41477</v>
      </c>
      <c r="B941" s="3" t="s">
        <v>516</v>
      </c>
      <c r="C941" s="18">
        <v>160.51</v>
      </c>
      <c r="D941" s="3" t="s">
        <v>479</v>
      </c>
    </row>
    <row r="942" spans="1:4" x14ac:dyDescent="0.25">
      <c r="A942" s="11">
        <v>41275</v>
      </c>
      <c r="B942" s="3" t="s">
        <v>514</v>
      </c>
      <c r="C942" s="18">
        <v>115.37</v>
      </c>
      <c r="D942" s="3" t="s">
        <v>477</v>
      </c>
    </row>
    <row r="943" spans="1:4" x14ac:dyDescent="0.25">
      <c r="A943" s="11">
        <v>41462</v>
      </c>
      <c r="B943" s="3" t="s">
        <v>514</v>
      </c>
      <c r="C943" s="18">
        <v>327.27999999999997</v>
      </c>
      <c r="D943" s="3" t="s">
        <v>511</v>
      </c>
    </row>
    <row r="944" spans="1:4" x14ac:dyDescent="0.25">
      <c r="A944" s="11">
        <v>41379</v>
      </c>
      <c r="B944" s="3" t="s">
        <v>543</v>
      </c>
      <c r="C944" s="18">
        <v>229.56</v>
      </c>
      <c r="D944" s="3" t="s">
        <v>509</v>
      </c>
    </row>
    <row r="945" spans="1:4" x14ac:dyDescent="0.25">
      <c r="A945" s="11">
        <v>41508</v>
      </c>
      <c r="B945" s="3" t="s">
        <v>536</v>
      </c>
      <c r="C945" s="18">
        <v>273.14999999999998</v>
      </c>
      <c r="D945" s="3" t="s">
        <v>538</v>
      </c>
    </row>
    <row r="946" spans="1:4" x14ac:dyDescent="0.25">
      <c r="A946" s="11">
        <v>41627</v>
      </c>
      <c r="B946" s="3" t="s">
        <v>530</v>
      </c>
      <c r="C946" s="18">
        <v>471.96</v>
      </c>
      <c r="D946" s="3" t="s">
        <v>528</v>
      </c>
    </row>
    <row r="947" spans="1:4" x14ac:dyDescent="0.25">
      <c r="A947" s="11">
        <v>41462</v>
      </c>
      <c r="B947" s="3" t="s">
        <v>514</v>
      </c>
      <c r="C947" s="18">
        <v>165.6</v>
      </c>
      <c r="D947" s="3" t="s">
        <v>479</v>
      </c>
    </row>
    <row r="948" spans="1:4" x14ac:dyDescent="0.25">
      <c r="A948" s="11">
        <v>41557</v>
      </c>
      <c r="B948" s="3" t="s">
        <v>539</v>
      </c>
      <c r="C948" s="18">
        <v>448.29</v>
      </c>
      <c r="D948" s="3" t="s">
        <v>523</v>
      </c>
    </row>
    <row r="949" spans="1:4" x14ac:dyDescent="0.25">
      <c r="A949" s="11">
        <v>41418</v>
      </c>
      <c r="B949" s="3" t="s">
        <v>510</v>
      </c>
      <c r="C949" s="18">
        <v>115.4</v>
      </c>
      <c r="D949" s="3" t="s">
        <v>517</v>
      </c>
    </row>
    <row r="950" spans="1:4" x14ac:dyDescent="0.25">
      <c r="A950" s="11">
        <v>41430</v>
      </c>
      <c r="B950" s="3" t="s">
        <v>516</v>
      </c>
      <c r="C950" s="18">
        <v>301.89999999999998</v>
      </c>
      <c r="D950" s="3" t="s">
        <v>529</v>
      </c>
    </row>
    <row r="951" spans="1:4" x14ac:dyDescent="0.25">
      <c r="A951" s="11">
        <v>41576</v>
      </c>
      <c r="B951" s="3" t="s">
        <v>518</v>
      </c>
      <c r="C951" s="18">
        <v>225.09</v>
      </c>
      <c r="D951" s="3" t="s">
        <v>538</v>
      </c>
    </row>
    <row r="952" spans="1:4" x14ac:dyDescent="0.25">
      <c r="A952" s="11">
        <v>41595</v>
      </c>
      <c r="B952" s="3" t="s">
        <v>541</v>
      </c>
      <c r="C952" s="18">
        <v>377.1</v>
      </c>
      <c r="D952" s="3" t="s">
        <v>519</v>
      </c>
    </row>
    <row r="953" spans="1:4" x14ac:dyDescent="0.25">
      <c r="A953" s="11">
        <v>41415</v>
      </c>
      <c r="B953" s="3" t="s">
        <v>536</v>
      </c>
      <c r="C953" s="18">
        <v>122.47</v>
      </c>
      <c r="D953" s="3" t="s">
        <v>517</v>
      </c>
    </row>
    <row r="954" spans="1:4" x14ac:dyDescent="0.25">
      <c r="A954" s="11">
        <v>41366</v>
      </c>
      <c r="B954" s="3" t="s">
        <v>508</v>
      </c>
      <c r="C954" s="18">
        <v>418.39</v>
      </c>
      <c r="D954" s="3" t="s">
        <v>535</v>
      </c>
    </row>
    <row r="955" spans="1:4" x14ac:dyDescent="0.25">
      <c r="A955" s="11">
        <v>41618</v>
      </c>
      <c r="B955" s="3" t="s">
        <v>541</v>
      </c>
      <c r="C955" s="18">
        <v>526.78</v>
      </c>
      <c r="D955" s="3" t="s">
        <v>528</v>
      </c>
    </row>
    <row r="956" spans="1:4" x14ac:dyDescent="0.25">
      <c r="A956" s="11">
        <v>41519</v>
      </c>
      <c r="B956" s="3" t="s">
        <v>508</v>
      </c>
      <c r="C956" s="18">
        <v>333.41</v>
      </c>
      <c r="D956" s="3" t="s">
        <v>538</v>
      </c>
    </row>
    <row r="957" spans="1:4" x14ac:dyDescent="0.25">
      <c r="A957" s="11">
        <v>41294</v>
      </c>
      <c r="B957" s="3" t="s">
        <v>531</v>
      </c>
      <c r="C957" s="18">
        <v>483.74</v>
      </c>
      <c r="D957" s="3" t="s">
        <v>511</v>
      </c>
    </row>
    <row r="958" spans="1:4" x14ac:dyDescent="0.25">
      <c r="A958" s="11">
        <v>41316</v>
      </c>
      <c r="B958" s="3" t="s">
        <v>526</v>
      </c>
      <c r="C958" s="18">
        <v>180.1</v>
      </c>
      <c r="D958" s="3" t="s">
        <v>517</v>
      </c>
    </row>
    <row r="959" spans="1:4" x14ac:dyDescent="0.25">
      <c r="A959" s="11">
        <v>41635</v>
      </c>
      <c r="B959" s="3" t="s">
        <v>530</v>
      </c>
      <c r="C959" s="18">
        <v>302.54000000000002</v>
      </c>
      <c r="D959" s="3" t="s">
        <v>515</v>
      </c>
    </row>
    <row r="960" spans="1:4" x14ac:dyDescent="0.25">
      <c r="A960" s="11">
        <v>41452</v>
      </c>
      <c r="B960" s="3" t="s">
        <v>521</v>
      </c>
      <c r="C960" s="18">
        <v>25.92</v>
      </c>
      <c r="D960" s="3" t="s">
        <v>538</v>
      </c>
    </row>
    <row r="961" spans="1:4" x14ac:dyDescent="0.25">
      <c r="A961" s="11">
        <v>41496</v>
      </c>
      <c r="B961" s="3" t="s">
        <v>537</v>
      </c>
      <c r="C961" s="18">
        <v>92.38</v>
      </c>
      <c r="D961" s="3" t="s">
        <v>538</v>
      </c>
    </row>
    <row r="962" spans="1:4" x14ac:dyDescent="0.25">
      <c r="A962" s="11">
        <v>41414</v>
      </c>
      <c r="B962" s="3" t="s">
        <v>518</v>
      </c>
      <c r="C962" s="18">
        <v>62.46</v>
      </c>
      <c r="D962" s="3" t="s">
        <v>528</v>
      </c>
    </row>
    <row r="963" spans="1:4" x14ac:dyDescent="0.25">
      <c r="A963" s="11">
        <v>41582</v>
      </c>
      <c r="B963" s="3" t="s">
        <v>525</v>
      </c>
      <c r="C963" s="18">
        <v>52.26</v>
      </c>
      <c r="D963" s="3" t="s">
        <v>519</v>
      </c>
    </row>
    <row r="964" spans="1:4" x14ac:dyDescent="0.25">
      <c r="A964" s="11">
        <v>41304</v>
      </c>
      <c r="B964" s="3" t="s">
        <v>536</v>
      </c>
      <c r="C964" s="18">
        <v>280.54000000000002</v>
      </c>
      <c r="D964" s="3" t="s">
        <v>523</v>
      </c>
    </row>
    <row r="965" spans="1:4" x14ac:dyDescent="0.25">
      <c r="A965" s="11">
        <v>41525</v>
      </c>
      <c r="B965" s="3" t="s">
        <v>522</v>
      </c>
      <c r="C965" s="18">
        <v>252.54</v>
      </c>
      <c r="D965" s="3" t="s">
        <v>519</v>
      </c>
    </row>
    <row r="966" spans="1:4" x14ac:dyDescent="0.25">
      <c r="A966" s="11">
        <v>41462</v>
      </c>
      <c r="B966" s="3" t="s">
        <v>520</v>
      </c>
      <c r="C966" s="18">
        <v>394.36</v>
      </c>
      <c r="D966" s="3" t="s">
        <v>477</v>
      </c>
    </row>
    <row r="967" spans="1:4" x14ac:dyDescent="0.25">
      <c r="A967" s="11">
        <v>41397</v>
      </c>
      <c r="B967" s="3" t="s">
        <v>544</v>
      </c>
      <c r="C967" s="18">
        <v>477.41</v>
      </c>
      <c r="D967" s="3" t="s">
        <v>529</v>
      </c>
    </row>
    <row r="968" spans="1:4" x14ac:dyDescent="0.25">
      <c r="A968" s="11">
        <v>41530</v>
      </c>
      <c r="B968" s="3" t="s">
        <v>530</v>
      </c>
      <c r="C968" s="18">
        <v>580.39</v>
      </c>
      <c r="D968" s="3" t="s">
        <v>529</v>
      </c>
    </row>
    <row r="969" spans="1:4" x14ac:dyDescent="0.25">
      <c r="A969" s="11">
        <v>41463</v>
      </c>
      <c r="B969" s="3" t="s">
        <v>544</v>
      </c>
      <c r="C969" s="18">
        <v>494.6</v>
      </c>
      <c r="D969" s="3" t="s">
        <v>538</v>
      </c>
    </row>
    <row r="970" spans="1:4" x14ac:dyDescent="0.25">
      <c r="A970" s="11">
        <v>41600</v>
      </c>
      <c r="B970" s="3" t="s">
        <v>507</v>
      </c>
      <c r="C970" s="18">
        <v>223.31</v>
      </c>
      <c r="D970" s="3" t="s">
        <v>519</v>
      </c>
    </row>
    <row r="971" spans="1:4" x14ac:dyDescent="0.25">
      <c r="A971" s="11">
        <v>41508</v>
      </c>
      <c r="B971" s="3" t="s">
        <v>522</v>
      </c>
      <c r="C971" s="18">
        <v>576.52</v>
      </c>
      <c r="D971" s="3" t="s">
        <v>477</v>
      </c>
    </row>
    <row r="972" spans="1:4" x14ac:dyDescent="0.25">
      <c r="A972" s="11">
        <v>41284</v>
      </c>
      <c r="B972" s="3" t="s">
        <v>507</v>
      </c>
      <c r="C972" s="18">
        <v>500.18</v>
      </c>
      <c r="D972" s="3" t="s">
        <v>479</v>
      </c>
    </row>
    <row r="973" spans="1:4" x14ac:dyDescent="0.25">
      <c r="A973" s="11">
        <v>41543</v>
      </c>
      <c r="B973" s="3" t="s">
        <v>543</v>
      </c>
      <c r="C973" s="18">
        <v>456.02</v>
      </c>
      <c r="D973" s="3" t="s">
        <v>517</v>
      </c>
    </row>
    <row r="974" spans="1:4" x14ac:dyDescent="0.25">
      <c r="A974" s="11">
        <v>41514</v>
      </c>
      <c r="B974" s="3" t="s">
        <v>514</v>
      </c>
      <c r="C974" s="18">
        <v>200.26</v>
      </c>
      <c r="D974" s="3" t="s">
        <v>523</v>
      </c>
    </row>
    <row r="975" spans="1:4" x14ac:dyDescent="0.25">
      <c r="A975" s="11">
        <v>41458</v>
      </c>
      <c r="B975" s="3" t="s">
        <v>507</v>
      </c>
      <c r="C975" s="18">
        <v>319.88</v>
      </c>
      <c r="D975" s="3" t="s">
        <v>517</v>
      </c>
    </row>
    <row r="976" spans="1:4" x14ac:dyDescent="0.25">
      <c r="A976" s="11">
        <v>41353</v>
      </c>
      <c r="B976" s="3" t="s">
        <v>539</v>
      </c>
      <c r="C976" s="18">
        <v>212.2</v>
      </c>
      <c r="D976" s="3" t="s">
        <v>509</v>
      </c>
    </row>
    <row r="977" spans="1:4" x14ac:dyDescent="0.25">
      <c r="A977" s="11">
        <v>41464</v>
      </c>
      <c r="B977" s="3" t="s">
        <v>520</v>
      </c>
      <c r="C977" s="18">
        <v>310.67</v>
      </c>
      <c r="D977" s="3" t="s">
        <v>528</v>
      </c>
    </row>
    <row r="978" spans="1:4" x14ac:dyDescent="0.25">
      <c r="A978" s="11">
        <v>41543</v>
      </c>
      <c r="B978" s="3" t="s">
        <v>527</v>
      </c>
      <c r="C978" s="18">
        <v>219.6</v>
      </c>
      <c r="D978" s="3" t="s">
        <v>511</v>
      </c>
    </row>
    <row r="979" spans="1:4" x14ac:dyDescent="0.25">
      <c r="A979" s="11">
        <v>41500</v>
      </c>
      <c r="B979" s="3" t="s">
        <v>527</v>
      </c>
      <c r="C979" s="18">
        <v>469.36</v>
      </c>
      <c r="D979" s="3" t="s">
        <v>479</v>
      </c>
    </row>
    <row r="980" spans="1:4" x14ac:dyDescent="0.25">
      <c r="A980" s="11">
        <v>41433</v>
      </c>
      <c r="B980" s="3" t="s">
        <v>518</v>
      </c>
      <c r="C980" s="18">
        <v>86.34</v>
      </c>
      <c r="D980" s="3" t="s">
        <v>515</v>
      </c>
    </row>
    <row r="981" spans="1:4" x14ac:dyDescent="0.25">
      <c r="A981" s="11">
        <v>41469</v>
      </c>
      <c r="B981" s="3" t="s">
        <v>544</v>
      </c>
      <c r="C981" s="18">
        <v>72.53</v>
      </c>
      <c r="D981" s="3" t="s">
        <v>517</v>
      </c>
    </row>
    <row r="982" spans="1:4" x14ac:dyDescent="0.25">
      <c r="A982" s="11">
        <v>41314</v>
      </c>
      <c r="B982" s="3" t="s">
        <v>542</v>
      </c>
      <c r="C982" s="18">
        <v>588.71</v>
      </c>
      <c r="D982" s="3" t="s">
        <v>538</v>
      </c>
    </row>
    <row r="983" spans="1:4" x14ac:dyDescent="0.25">
      <c r="A983" s="11">
        <v>41613</v>
      </c>
      <c r="B983" s="3" t="s">
        <v>527</v>
      </c>
      <c r="C983" s="18">
        <v>444.19</v>
      </c>
      <c r="D983" s="3" t="s">
        <v>528</v>
      </c>
    </row>
    <row r="984" spans="1:4" x14ac:dyDescent="0.25">
      <c r="A984" s="11">
        <v>41329</v>
      </c>
      <c r="B984" s="3" t="s">
        <v>525</v>
      </c>
      <c r="C984" s="18">
        <v>146.97</v>
      </c>
      <c r="D984" s="3" t="s">
        <v>509</v>
      </c>
    </row>
    <row r="985" spans="1:4" x14ac:dyDescent="0.25">
      <c r="A985" s="11">
        <v>41394</v>
      </c>
      <c r="B985" s="3" t="s">
        <v>507</v>
      </c>
      <c r="C985" s="18">
        <v>52.11</v>
      </c>
      <c r="D985" s="3" t="s">
        <v>523</v>
      </c>
    </row>
    <row r="986" spans="1:4" x14ac:dyDescent="0.25">
      <c r="A986" s="11">
        <v>41506</v>
      </c>
      <c r="B986" s="3" t="s">
        <v>540</v>
      </c>
      <c r="C986" s="18">
        <v>237.28</v>
      </c>
      <c r="D986" s="3" t="s">
        <v>479</v>
      </c>
    </row>
    <row r="987" spans="1:4" x14ac:dyDescent="0.25">
      <c r="A987" s="11">
        <v>41615</v>
      </c>
      <c r="B987" s="3" t="s">
        <v>514</v>
      </c>
      <c r="C987" s="18">
        <v>419.6</v>
      </c>
      <c r="D987" s="3" t="s">
        <v>509</v>
      </c>
    </row>
    <row r="988" spans="1:4" x14ac:dyDescent="0.25">
      <c r="A988" s="11">
        <v>41324</v>
      </c>
      <c r="B988" s="3" t="s">
        <v>514</v>
      </c>
      <c r="C988" s="18">
        <v>310.33999999999997</v>
      </c>
      <c r="D988" s="3" t="s">
        <v>511</v>
      </c>
    </row>
    <row r="989" spans="1:4" x14ac:dyDescent="0.25">
      <c r="A989" s="11">
        <v>41521</v>
      </c>
      <c r="B989" s="3" t="s">
        <v>521</v>
      </c>
      <c r="C989" s="18">
        <v>307.70999999999998</v>
      </c>
      <c r="D989" s="3" t="s">
        <v>517</v>
      </c>
    </row>
    <row r="990" spans="1:4" x14ac:dyDescent="0.25">
      <c r="A990" s="11">
        <v>41487</v>
      </c>
      <c r="B990" s="3" t="s">
        <v>524</v>
      </c>
      <c r="C990" s="18">
        <v>68.02</v>
      </c>
      <c r="D990" s="3" t="s">
        <v>538</v>
      </c>
    </row>
    <row r="991" spans="1:4" x14ac:dyDescent="0.25">
      <c r="A991" s="11">
        <v>41559</v>
      </c>
      <c r="B991" s="3" t="s">
        <v>537</v>
      </c>
      <c r="C991" s="18">
        <v>375.8</v>
      </c>
      <c r="D991" s="3" t="s">
        <v>538</v>
      </c>
    </row>
    <row r="992" spans="1:4" x14ac:dyDescent="0.25">
      <c r="A992" s="11">
        <v>41568</v>
      </c>
      <c r="B992" s="3" t="s">
        <v>522</v>
      </c>
      <c r="C992" s="18">
        <v>215.23</v>
      </c>
      <c r="D992" s="3" t="s">
        <v>519</v>
      </c>
    </row>
    <row r="993" spans="1:4" x14ac:dyDescent="0.25">
      <c r="A993" s="11">
        <v>41569</v>
      </c>
      <c r="B993" s="3" t="s">
        <v>524</v>
      </c>
      <c r="C993" s="18">
        <v>530.21</v>
      </c>
      <c r="D993" s="3" t="s">
        <v>538</v>
      </c>
    </row>
    <row r="994" spans="1:4" x14ac:dyDescent="0.25">
      <c r="A994" s="11">
        <v>41482</v>
      </c>
      <c r="B994" s="3" t="s">
        <v>514</v>
      </c>
      <c r="C994" s="18">
        <v>523.75</v>
      </c>
      <c r="D994" s="3" t="s">
        <v>477</v>
      </c>
    </row>
    <row r="995" spans="1:4" x14ac:dyDescent="0.25">
      <c r="A995" s="11">
        <v>41360</v>
      </c>
      <c r="B995" s="3" t="s">
        <v>521</v>
      </c>
      <c r="C995" s="18">
        <v>467.46</v>
      </c>
      <c r="D995" s="3" t="s">
        <v>479</v>
      </c>
    </row>
    <row r="996" spans="1:4" x14ac:dyDescent="0.25">
      <c r="A996" s="11">
        <v>41383</v>
      </c>
      <c r="B996" s="3" t="s">
        <v>531</v>
      </c>
      <c r="C996" s="18">
        <v>356.45</v>
      </c>
      <c r="D996" s="3" t="s">
        <v>538</v>
      </c>
    </row>
    <row r="997" spans="1:4" x14ac:dyDescent="0.25">
      <c r="A997" s="11">
        <v>41440</v>
      </c>
      <c r="B997" s="3" t="s">
        <v>518</v>
      </c>
      <c r="C997" s="18">
        <v>353.49</v>
      </c>
      <c r="D997" s="3" t="s">
        <v>519</v>
      </c>
    </row>
    <row r="998" spans="1:4" x14ac:dyDescent="0.25">
      <c r="A998" s="11">
        <v>41324</v>
      </c>
      <c r="B998" s="3" t="s">
        <v>508</v>
      </c>
      <c r="C998" s="18">
        <v>428.49</v>
      </c>
      <c r="D998" s="3" t="s">
        <v>515</v>
      </c>
    </row>
    <row r="999" spans="1:4" x14ac:dyDescent="0.25">
      <c r="A999" s="11">
        <v>41382</v>
      </c>
      <c r="B999" s="3" t="s">
        <v>545</v>
      </c>
      <c r="C999" s="18">
        <v>469.9</v>
      </c>
      <c r="D999" s="3" t="s">
        <v>538</v>
      </c>
    </row>
    <row r="1000" spans="1:4" x14ac:dyDescent="0.25">
      <c r="A1000" s="11">
        <v>41443</v>
      </c>
      <c r="B1000" s="3" t="s">
        <v>524</v>
      </c>
      <c r="C1000" s="18">
        <v>115.95</v>
      </c>
      <c r="D1000" s="3" t="s">
        <v>477</v>
      </c>
    </row>
    <row r="1001" spans="1:4" x14ac:dyDescent="0.25">
      <c r="A1001" s="11">
        <v>41558</v>
      </c>
      <c r="B1001" s="3" t="s">
        <v>537</v>
      </c>
      <c r="C1001" s="18">
        <v>466.21</v>
      </c>
      <c r="D1001" s="3" t="s">
        <v>528</v>
      </c>
    </row>
    <row r="1002" spans="1:4" x14ac:dyDescent="0.25">
      <c r="A1002" s="11">
        <v>41340</v>
      </c>
      <c r="B1002" s="3" t="s">
        <v>525</v>
      </c>
      <c r="C1002" s="18">
        <v>332.77</v>
      </c>
      <c r="D1002" s="3" t="s">
        <v>511</v>
      </c>
    </row>
    <row r="1003" spans="1:4" x14ac:dyDescent="0.25">
      <c r="A1003" s="11">
        <v>41569</v>
      </c>
      <c r="B1003" s="3" t="s">
        <v>527</v>
      </c>
      <c r="C1003" s="18">
        <v>94.71</v>
      </c>
      <c r="D1003" s="3" t="s">
        <v>528</v>
      </c>
    </row>
    <row r="1004" spans="1:4" x14ac:dyDescent="0.25">
      <c r="A1004" s="11">
        <v>41578</v>
      </c>
      <c r="B1004" s="3" t="s">
        <v>532</v>
      </c>
      <c r="C1004" s="18">
        <v>181.79</v>
      </c>
      <c r="D1004" s="3" t="s">
        <v>519</v>
      </c>
    </row>
    <row r="1005" spans="1:4" x14ac:dyDescent="0.25">
      <c r="A1005" s="11">
        <v>41283</v>
      </c>
      <c r="B1005" s="3" t="s">
        <v>518</v>
      </c>
      <c r="C1005" s="18">
        <v>260.97000000000003</v>
      </c>
      <c r="D1005" s="3" t="s">
        <v>529</v>
      </c>
    </row>
    <row r="1006" spans="1:4" x14ac:dyDescent="0.25">
      <c r="A1006" s="11">
        <v>41563</v>
      </c>
      <c r="B1006" s="3" t="s">
        <v>540</v>
      </c>
      <c r="C1006" s="18">
        <v>509.35</v>
      </c>
      <c r="D1006" s="3" t="s">
        <v>517</v>
      </c>
    </row>
    <row r="1007" spans="1:4" x14ac:dyDescent="0.25">
      <c r="A1007" s="11">
        <v>41495</v>
      </c>
      <c r="B1007" s="3" t="s">
        <v>527</v>
      </c>
      <c r="C1007" s="18">
        <v>357.99</v>
      </c>
      <c r="D1007" s="3" t="s">
        <v>538</v>
      </c>
    </row>
    <row r="1008" spans="1:4" x14ac:dyDescent="0.25">
      <c r="A1008" s="11">
        <v>41293</v>
      </c>
      <c r="B1008" s="3" t="s">
        <v>512</v>
      </c>
      <c r="C1008" s="18">
        <v>357.46</v>
      </c>
      <c r="D1008" s="3" t="s">
        <v>529</v>
      </c>
    </row>
    <row r="1009" spans="1:4" x14ac:dyDescent="0.25">
      <c r="A1009" s="11">
        <v>41371</v>
      </c>
      <c r="B1009" s="3" t="s">
        <v>522</v>
      </c>
      <c r="C1009" s="18">
        <v>578.70000000000005</v>
      </c>
      <c r="D1009" s="3" t="s">
        <v>535</v>
      </c>
    </row>
    <row r="1010" spans="1:4" x14ac:dyDescent="0.25">
      <c r="A1010" s="11">
        <v>41568</v>
      </c>
      <c r="B1010" s="3" t="s">
        <v>521</v>
      </c>
      <c r="C1010" s="18">
        <v>294.2</v>
      </c>
      <c r="D1010" s="3" t="s">
        <v>517</v>
      </c>
    </row>
    <row r="1011" spans="1:4" x14ac:dyDescent="0.25">
      <c r="A1011" s="11">
        <v>41580</v>
      </c>
      <c r="B1011" s="3" t="s">
        <v>540</v>
      </c>
      <c r="C1011" s="18">
        <v>372.74</v>
      </c>
      <c r="D1011" s="3" t="s">
        <v>509</v>
      </c>
    </row>
    <row r="1012" spans="1:4" x14ac:dyDescent="0.25">
      <c r="A1012" s="11">
        <v>41536</v>
      </c>
      <c r="B1012" s="3" t="s">
        <v>513</v>
      </c>
      <c r="C1012" s="18">
        <v>558.79999999999995</v>
      </c>
      <c r="D1012" s="3" t="s">
        <v>519</v>
      </c>
    </row>
    <row r="1013" spans="1:4" x14ac:dyDescent="0.25">
      <c r="A1013" s="11">
        <v>41511</v>
      </c>
      <c r="B1013" s="3" t="s">
        <v>508</v>
      </c>
      <c r="C1013" s="18">
        <v>22.69</v>
      </c>
      <c r="D1013" s="3" t="s">
        <v>479</v>
      </c>
    </row>
    <row r="1014" spans="1:4" x14ac:dyDescent="0.25">
      <c r="A1014" s="11">
        <v>41459</v>
      </c>
      <c r="B1014" s="3" t="s">
        <v>512</v>
      </c>
      <c r="C1014" s="18">
        <v>408.08</v>
      </c>
      <c r="D1014" s="3" t="s">
        <v>535</v>
      </c>
    </row>
    <row r="1015" spans="1:4" x14ac:dyDescent="0.25">
      <c r="A1015" s="11">
        <v>41331</v>
      </c>
      <c r="B1015" s="3" t="s">
        <v>520</v>
      </c>
      <c r="C1015" s="18">
        <v>371</v>
      </c>
      <c r="D1015" s="3" t="s">
        <v>523</v>
      </c>
    </row>
    <row r="1016" spans="1:4" x14ac:dyDescent="0.25">
      <c r="A1016" s="11">
        <v>41620</v>
      </c>
      <c r="B1016" s="3" t="s">
        <v>532</v>
      </c>
      <c r="C1016" s="18">
        <v>210.67</v>
      </c>
      <c r="D1016" s="3" t="s">
        <v>511</v>
      </c>
    </row>
    <row r="1017" spans="1:4" x14ac:dyDescent="0.25">
      <c r="A1017" s="11">
        <v>41502</v>
      </c>
      <c r="B1017" s="3" t="s">
        <v>527</v>
      </c>
      <c r="C1017" s="18">
        <v>191.31</v>
      </c>
      <c r="D1017" s="3" t="s">
        <v>517</v>
      </c>
    </row>
    <row r="1018" spans="1:4" x14ac:dyDescent="0.25">
      <c r="A1018" s="11">
        <v>41398</v>
      </c>
      <c r="B1018" s="3" t="s">
        <v>530</v>
      </c>
      <c r="C1018" s="18">
        <v>139.6</v>
      </c>
      <c r="D1018" s="3" t="s">
        <v>535</v>
      </c>
    </row>
    <row r="1019" spans="1:4" x14ac:dyDescent="0.25">
      <c r="A1019" s="11">
        <v>41534</v>
      </c>
      <c r="B1019" s="3" t="s">
        <v>544</v>
      </c>
      <c r="C1019" s="18">
        <v>284.77999999999997</v>
      </c>
      <c r="D1019" s="3" t="s">
        <v>479</v>
      </c>
    </row>
    <row r="1020" spans="1:4" x14ac:dyDescent="0.25">
      <c r="A1020" s="11">
        <v>41603</v>
      </c>
      <c r="B1020" s="3" t="s">
        <v>544</v>
      </c>
      <c r="C1020" s="18">
        <v>322.2</v>
      </c>
      <c r="D1020" s="3" t="s">
        <v>517</v>
      </c>
    </row>
    <row r="1021" spans="1:4" x14ac:dyDescent="0.25">
      <c r="A1021" s="11">
        <v>41422</v>
      </c>
      <c r="B1021" s="3" t="s">
        <v>531</v>
      </c>
      <c r="C1021" s="18">
        <v>375.15</v>
      </c>
      <c r="D1021" s="3" t="s">
        <v>519</v>
      </c>
    </row>
    <row r="1022" spans="1:4" x14ac:dyDescent="0.25">
      <c r="A1022" s="11">
        <v>41422</v>
      </c>
      <c r="B1022" s="3" t="s">
        <v>527</v>
      </c>
      <c r="C1022" s="18">
        <v>487.69</v>
      </c>
      <c r="D1022" s="3" t="s">
        <v>479</v>
      </c>
    </row>
    <row r="1023" spans="1:4" x14ac:dyDescent="0.25">
      <c r="A1023" s="11">
        <v>41438</v>
      </c>
      <c r="B1023" s="3" t="s">
        <v>508</v>
      </c>
      <c r="C1023" s="18">
        <v>98.82</v>
      </c>
      <c r="D1023" s="3" t="s">
        <v>511</v>
      </c>
    </row>
    <row r="1024" spans="1:4" x14ac:dyDescent="0.25">
      <c r="A1024" s="11">
        <v>41328</v>
      </c>
      <c r="B1024" s="3" t="s">
        <v>516</v>
      </c>
      <c r="C1024" s="18">
        <v>414.79</v>
      </c>
      <c r="D1024" s="3" t="s">
        <v>477</v>
      </c>
    </row>
    <row r="1025" spans="1:4" x14ac:dyDescent="0.25">
      <c r="A1025" s="11">
        <v>41374</v>
      </c>
      <c r="B1025" s="3" t="s">
        <v>530</v>
      </c>
      <c r="C1025" s="18">
        <v>389.99</v>
      </c>
      <c r="D1025" s="3" t="s">
        <v>519</v>
      </c>
    </row>
    <row r="1026" spans="1:4" x14ac:dyDescent="0.25">
      <c r="A1026" s="11">
        <v>41377</v>
      </c>
      <c r="B1026" s="3" t="s">
        <v>514</v>
      </c>
      <c r="C1026" s="18">
        <v>347.15</v>
      </c>
      <c r="D1026" s="3" t="s">
        <v>515</v>
      </c>
    </row>
    <row r="1027" spans="1:4" x14ac:dyDescent="0.25">
      <c r="A1027" s="11">
        <v>41401</v>
      </c>
      <c r="B1027" s="3" t="s">
        <v>510</v>
      </c>
      <c r="C1027" s="18">
        <v>336.38</v>
      </c>
      <c r="D1027" s="3" t="s">
        <v>523</v>
      </c>
    </row>
    <row r="1028" spans="1:4" x14ac:dyDescent="0.25">
      <c r="A1028" s="11">
        <v>41470</v>
      </c>
      <c r="B1028" s="3" t="s">
        <v>513</v>
      </c>
      <c r="C1028" s="18">
        <v>586.28</v>
      </c>
      <c r="D1028" s="3" t="s">
        <v>479</v>
      </c>
    </row>
    <row r="1029" spans="1:4" x14ac:dyDescent="0.25">
      <c r="A1029" s="11">
        <v>41619</v>
      </c>
      <c r="B1029" s="3" t="s">
        <v>522</v>
      </c>
      <c r="C1029" s="18">
        <v>298.81</v>
      </c>
      <c r="D1029" s="3" t="s">
        <v>509</v>
      </c>
    </row>
    <row r="1030" spans="1:4" x14ac:dyDescent="0.25">
      <c r="A1030" s="11">
        <v>41314</v>
      </c>
      <c r="B1030" s="3" t="s">
        <v>533</v>
      </c>
      <c r="C1030" s="18">
        <v>152.04</v>
      </c>
      <c r="D1030" s="3" t="s">
        <v>519</v>
      </c>
    </row>
    <row r="1031" spans="1:4" x14ac:dyDescent="0.25">
      <c r="A1031" s="11">
        <v>41540</v>
      </c>
      <c r="B1031" s="3" t="s">
        <v>508</v>
      </c>
      <c r="C1031" s="18">
        <v>578.45000000000005</v>
      </c>
      <c r="D1031" s="3" t="s">
        <v>509</v>
      </c>
    </row>
    <row r="1032" spans="1:4" x14ac:dyDescent="0.25">
      <c r="A1032" s="11">
        <v>41434</v>
      </c>
      <c r="B1032" s="3" t="s">
        <v>541</v>
      </c>
      <c r="C1032" s="18">
        <v>10.51</v>
      </c>
      <c r="D1032" s="3" t="s">
        <v>535</v>
      </c>
    </row>
    <row r="1033" spans="1:4" x14ac:dyDescent="0.25">
      <c r="A1033" s="11">
        <v>41570</v>
      </c>
      <c r="B1033" s="3" t="s">
        <v>532</v>
      </c>
      <c r="C1033" s="18">
        <v>206.58</v>
      </c>
      <c r="D1033" s="3" t="s">
        <v>519</v>
      </c>
    </row>
    <row r="1034" spans="1:4" x14ac:dyDescent="0.25">
      <c r="A1034" s="11">
        <v>41587</v>
      </c>
      <c r="B1034" s="3" t="s">
        <v>510</v>
      </c>
      <c r="C1034" s="18">
        <v>384.84</v>
      </c>
      <c r="D1034" s="3" t="s">
        <v>517</v>
      </c>
    </row>
    <row r="1035" spans="1:4" x14ac:dyDescent="0.25">
      <c r="A1035" s="11">
        <v>41618</v>
      </c>
      <c r="B1035" s="3" t="s">
        <v>541</v>
      </c>
      <c r="C1035" s="18">
        <v>451.94</v>
      </c>
      <c r="D1035" s="3" t="s">
        <v>517</v>
      </c>
    </row>
    <row r="1036" spans="1:4" x14ac:dyDescent="0.25">
      <c r="A1036" s="11">
        <v>41432</v>
      </c>
      <c r="B1036" s="3" t="s">
        <v>507</v>
      </c>
      <c r="C1036" s="18">
        <v>544.05999999999995</v>
      </c>
      <c r="D1036" s="3" t="s">
        <v>517</v>
      </c>
    </row>
    <row r="1037" spans="1:4" x14ac:dyDescent="0.25">
      <c r="A1037" s="11">
        <v>41443</v>
      </c>
      <c r="B1037" s="3" t="s">
        <v>525</v>
      </c>
      <c r="C1037" s="18">
        <v>36.29</v>
      </c>
      <c r="D1037" s="3" t="s">
        <v>538</v>
      </c>
    </row>
    <row r="1038" spans="1:4" x14ac:dyDescent="0.25">
      <c r="A1038" s="11">
        <v>41286</v>
      </c>
      <c r="B1038" s="3" t="s">
        <v>536</v>
      </c>
      <c r="C1038" s="18">
        <v>231.33</v>
      </c>
      <c r="D1038" s="3" t="s">
        <v>515</v>
      </c>
    </row>
    <row r="1039" spans="1:4" x14ac:dyDescent="0.25">
      <c r="A1039" s="11">
        <v>41454</v>
      </c>
      <c r="B1039" s="3" t="s">
        <v>536</v>
      </c>
      <c r="C1039" s="18">
        <v>430.73</v>
      </c>
      <c r="D1039" s="3" t="s">
        <v>529</v>
      </c>
    </row>
    <row r="1040" spans="1:4" x14ac:dyDescent="0.25">
      <c r="A1040" s="11">
        <v>41442</v>
      </c>
      <c r="B1040" s="3" t="s">
        <v>513</v>
      </c>
      <c r="C1040" s="18">
        <v>148.83000000000001</v>
      </c>
      <c r="D1040" s="3" t="s">
        <v>477</v>
      </c>
    </row>
    <row r="1041" spans="1:4" x14ac:dyDescent="0.25">
      <c r="A1041" s="11">
        <v>41363</v>
      </c>
      <c r="B1041" s="3" t="s">
        <v>544</v>
      </c>
      <c r="C1041" s="18">
        <v>461.83</v>
      </c>
      <c r="D1041" s="3" t="s">
        <v>528</v>
      </c>
    </row>
    <row r="1042" spans="1:4" x14ac:dyDescent="0.25">
      <c r="A1042" s="11">
        <v>41563</v>
      </c>
      <c r="B1042" s="3" t="s">
        <v>524</v>
      </c>
      <c r="C1042" s="18">
        <v>378.41</v>
      </c>
      <c r="D1042" s="3" t="s">
        <v>515</v>
      </c>
    </row>
    <row r="1043" spans="1:4" x14ac:dyDescent="0.25">
      <c r="A1043" s="11">
        <v>41496</v>
      </c>
      <c r="B1043" s="3" t="s">
        <v>518</v>
      </c>
      <c r="C1043" s="18">
        <v>525.51</v>
      </c>
      <c r="D1043" s="3" t="s">
        <v>477</v>
      </c>
    </row>
    <row r="1044" spans="1:4" x14ac:dyDescent="0.25">
      <c r="A1044" s="11">
        <v>41568</v>
      </c>
      <c r="B1044" s="3" t="s">
        <v>512</v>
      </c>
      <c r="C1044" s="18">
        <v>402.61</v>
      </c>
      <c r="D1044" s="3" t="s">
        <v>528</v>
      </c>
    </row>
    <row r="1045" spans="1:4" x14ac:dyDescent="0.25">
      <c r="A1045" s="11">
        <v>41305</v>
      </c>
      <c r="B1045" s="3" t="s">
        <v>518</v>
      </c>
      <c r="C1045" s="18">
        <v>576.57000000000005</v>
      </c>
      <c r="D1045" s="3" t="s">
        <v>523</v>
      </c>
    </row>
    <row r="1046" spans="1:4" x14ac:dyDescent="0.25">
      <c r="A1046" s="11">
        <v>41341</v>
      </c>
      <c r="B1046" s="3" t="s">
        <v>532</v>
      </c>
      <c r="C1046" s="18">
        <v>408.16</v>
      </c>
      <c r="D1046" s="3" t="s">
        <v>529</v>
      </c>
    </row>
    <row r="1047" spans="1:4" x14ac:dyDescent="0.25">
      <c r="A1047" s="11">
        <v>41479</v>
      </c>
      <c r="B1047" s="3" t="s">
        <v>514</v>
      </c>
      <c r="C1047" s="18">
        <v>310.64</v>
      </c>
      <c r="D1047" s="3" t="s">
        <v>523</v>
      </c>
    </row>
    <row r="1048" spans="1:4" x14ac:dyDescent="0.25">
      <c r="A1048" s="11">
        <v>41546</v>
      </c>
      <c r="B1048" s="3" t="s">
        <v>545</v>
      </c>
      <c r="C1048" s="18">
        <v>354.16</v>
      </c>
      <c r="D1048" s="3" t="s">
        <v>535</v>
      </c>
    </row>
    <row r="1049" spans="1:4" x14ac:dyDescent="0.25">
      <c r="A1049" s="11">
        <v>41505</v>
      </c>
      <c r="B1049" s="3" t="s">
        <v>532</v>
      </c>
      <c r="C1049" s="18">
        <v>112.12</v>
      </c>
      <c r="D1049" s="3" t="s">
        <v>519</v>
      </c>
    </row>
    <row r="1050" spans="1:4" x14ac:dyDescent="0.25">
      <c r="A1050" s="11">
        <v>41280</v>
      </c>
      <c r="B1050" s="3" t="s">
        <v>536</v>
      </c>
      <c r="C1050" s="18">
        <v>534.25</v>
      </c>
      <c r="D1050" s="3" t="s">
        <v>535</v>
      </c>
    </row>
    <row r="1051" spans="1:4" x14ac:dyDescent="0.25">
      <c r="A1051" s="11">
        <v>41524</v>
      </c>
      <c r="B1051" s="3" t="s">
        <v>512</v>
      </c>
      <c r="C1051" s="18">
        <v>159.09</v>
      </c>
      <c r="D1051" s="3" t="s">
        <v>528</v>
      </c>
    </row>
    <row r="1052" spans="1:4" x14ac:dyDescent="0.25">
      <c r="A1052" s="11">
        <v>41473</v>
      </c>
      <c r="B1052" s="3" t="s">
        <v>541</v>
      </c>
      <c r="C1052" s="18">
        <v>82.9</v>
      </c>
      <c r="D1052" s="3" t="s">
        <v>519</v>
      </c>
    </row>
    <row r="1053" spans="1:4" x14ac:dyDescent="0.25">
      <c r="A1053" s="11">
        <v>41420</v>
      </c>
      <c r="B1053" s="3" t="s">
        <v>531</v>
      </c>
      <c r="C1053" s="18">
        <v>424.13</v>
      </c>
      <c r="D1053" s="3" t="s">
        <v>523</v>
      </c>
    </row>
    <row r="1054" spans="1:4" x14ac:dyDescent="0.25">
      <c r="A1054" s="11">
        <v>41459</v>
      </c>
      <c r="B1054" s="3" t="s">
        <v>533</v>
      </c>
      <c r="C1054" s="18">
        <v>460.16</v>
      </c>
      <c r="D1054" s="3" t="s">
        <v>529</v>
      </c>
    </row>
    <row r="1055" spans="1:4" x14ac:dyDescent="0.25">
      <c r="A1055" s="11">
        <v>41621</v>
      </c>
      <c r="B1055" s="3" t="s">
        <v>516</v>
      </c>
      <c r="C1055" s="18">
        <v>233.62</v>
      </c>
      <c r="D1055" s="3" t="s">
        <v>535</v>
      </c>
    </row>
    <row r="1056" spans="1:4" x14ac:dyDescent="0.25">
      <c r="A1056" s="11">
        <v>41286</v>
      </c>
      <c r="B1056" s="3" t="s">
        <v>542</v>
      </c>
      <c r="C1056" s="18">
        <v>553.69000000000005</v>
      </c>
      <c r="D1056" s="3" t="s">
        <v>511</v>
      </c>
    </row>
    <row r="1057" spans="1:4" x14ac:dyDescent="0.25">
      <c r="A1057" s="11">
        <v>41517</v>
      </c>
      <c r="B1057" s="3" t="s">
        <v>539</v>
      </c>
      <c r="C1057" s="18">
        <v>567.58000000000004</v>
      </c>
      <c r="D1057" s="3" t="s">
        <v>519</v>
      </c>
    </row>
    <row r="1058" spans="1:4" x14ac:dyDescent="0.25">
      <c r="A1058" s="11">
        <v>41499</v>
      </c>
      <c r="B1058" s="3" t="s">
        <v>521</v>
      </c>
      <c r="C1058" s="18">
        <v>579.11</v>
      </c>
      <c r="D1058" s="3" t="s">
        <v>535</v>
      </c>
    </row>
    <row r="1059" spans="1:4" x14ac:dyDescent="0.25">
      <c r="A1059" s="11">
        <v>41302</v>
      </c>
      <c r="B1059" s="3" t="s">
        <v>537</v>
      </c>
      <c r="C1059" s="18">
        <v>223.65</v>
      </c>
      <c r="D1059" s="3" t="s">
        <v>479</v>
      </c>
    </row>
    <row r="1060" spans="1:4" x14ac:dyDescent="0.25">
      <c r="A1060" s="11">
        <v>41615</v>
      </c>
      <c r="B1060" s="3" t="s">
        <v>540</v>
      </c>
      <c r="C1060" s="18">
        <v>206.98</v>
      </c>
      <c r="D1060" s="3" t="s">
        <v>477</v>
      </c>
    </row>
    <row r="1061" spans="1:4" x14ac:dyDescent="0.25">
      <c r="A1061" s="11">
        <v>41537</v>
      </c>
      <c r="B1061" s="3" t="s">
        <v>512</v>
      </c>
      <c r="C1061" s="18">
        <v>565.95000000000005</v>
      </c>
      <c r="D1061" s="3" t="s">
        <v>538</v>
      </c>
    </row>
    <row r="1062" spans="1:4" x14ac:dyDescent="0.25">
      <c r="A1062" s="11">
        <v>41482</v>
      </c>
      <c r="B1062" s="3" t="s">
        <v>545</v>
      </c>
      <c r="C1062" s="18">
        <v>188.35</v>
      </c>
      <c r="D1062" s="3" t="s">
        <v>523</v>
      </c>
    </row>
    <row r="1063" spans="1:4" x14ac:dyDescent="0.25">
      <c r="A1063" s="11">
        <v>41276</v>
      </c>
      <c r="B1063" s="3" t="s">
        <v>530</v>
      </c>
      <c r="C1063" s="18">
        <v>342.21</v>
      </c>
      <c r="D1063" s="3" t="s">
        <v>477</v>
      </c>
    </row>
    <row r="1064" spans="1:4" x14ac:dyDescent="0.25">
      <c r="A1064" s="11">
        <v>41347</v>
      </c>
      <c r="B1064" s="3" t="s">
        <v>525</v>
      </c>
      <c r="C1064" s="18">
        <v>401.92</v>
      </c>
      <c r="D1064" s="3" t="s">
        <v>479</v>
      </c>
    </row>
    <row r="1065" spans="1:4" x14ac:dyDescent="0.25">
      <c r="A1065" s="11">
        <v>41344</v>
      </c>
      <c r="B1065" s="3" t="s">
        <v>521</v>
      </c>
      <c r="C1065" s="18">
        <v>171.07</v>
      </c>
      <c r="D1065" s="3" t="s">
        <v>515</v>
      </c>
    </row>
    <row r="1066" spans="1:4" x14ac:dyDescent="0.25">
      <c r="A1066" s="11">
        <v>41344</v>
      </c>
      <c r="B1066" s="3" t="s">
        <v>541</v>
      </c>
      <c r="C1066" s="18">
        <v>317.38</v>
      </c>
      <c r="D1066" s="3" t="s">
        <v>479</v>
      </c>
    </row>
    <row r="1067" spans="1:4" x14ac:dyDescent="0.25">
      <c r="A1067" s="11">
        <v>41517</v>
      </c>
      <c r="B1067" s="3" t="s">
        <v>545</v>
      </c>
      <c r="C1067" s="18">
        <v>435.59</v>
      </c>
      <c r="D1067" s="3" t="s">
        <v>515</v>
      </c>
    </row>
    <row r="1068" spans="1:4" x14ac:dyDescent="0.25">
      <c r="A1068" s="11">
        <v>41441</v>
      </c>
      <c r="B1068" s="3" t="s">
        <v>521</v>
      </c>
      <c r="C1068" s="18">
        <v>571.26</v>
      </c>
      <c r="D1068" s="3" t="s">
        <v>535</v>
      </c>
    </row>
    <row r="1069" spans="1:4" x14ac:dyDescent="0.25">
      <c r="A1069" s="11">
        <v>41592</v>
      </c>
      <c r="B1069" s="3" t="s">
        <v>513</v>
      </c>
      <c r="C1069" s="18">
        <v>148.34</v>
      </c>
      <c r="D1069" s="3" t="s">
        <v>511</v>
      </c>
    </row>
    <row r="1070" spans="1:4" x14ac:dyDescent="0.25">
      <c r="A1070" s="11">
        <v>41607</v>
      </c>
      <c r="B1070" s="3" t="s">
        <v>516</v>
      </c>
      <c r="C1070" s="18">
        <v>361.7</v>
      </c>
      <c r="D1070" s="3" t="s">
        <v>528</v>
      </c>
    </row>
    <row r="1071" spans="1:4" x14ac:dyDescent="0.25">
      <c r="A1071" s="11">
        <v>41334</v>
      </c>
      <c r="B1071" s="3" t="s">
        <v>527</v>
      </c>
      <c r="C1071" s="18">
        <v>541.71</v>
      </c>
      <c r="D1071" s="3" t="s">
        <v>528</v>
      </c>
    </row>
    <row r="1072" spans="1:4" x14ac:dyDescent="0.25">
      <c r="A1072" s="11">
        <v>41407</v>
      </c>
      <c r="B1072" s="3" t="s">
        <v>524</v>
      </c>
      <c r="C1072" s="18">
        <v>448.74</v>
      </c>
      <c r="D1072" s="3" t="s">
        <v>535</v>
      </c>
    </row>
    <row r="1073" spans="1:4" x14ac:dyDescent="0.25">
      <c r="A1073" s="11">
        <v>41391</v>
      </c>
      <c r="B1073" s="3" t="s">
        <v>536</v>
      </c>
      <c r="C1073" s="18">
        <v>396.2</v>
      </c>
      <c r="D1073" s="3" t="s">
        <v>529</v>
      </c>
    </row>
    <row r="1074" spans="1:4" x14ac:dyDescent="0.25">
      <c r="A1074" s="11">
        <v>41554</v>
      </c>
      <c r="B1074" s="3" t="s">
        <v>531</v>
      </c>
      <c r="C1074" s="18">
        <v>133.33000000000001</v>
      </c>
      <c r="D1074" s="3" t="s">
        <v>529</v>
      </c>
    </row>
    <row r="1075" spans="1:4" x14ac:dyDescent="0.25">
      <c r="A1075" s="11">
        <v>41460</v>
      </c>
      <c r="B1075" s="3" t="s">
        <v>537</v>
      </c>
      <c r="C1075" s="18">
        <v>301.02999999999997</v>
      </c>
      <c r="D1075" s="3" t="s">
        <v>535</v>
      </c>
    </row>
    <row r="1076" spans="1:4" x14ac:dyDescent="0.25">
      <c r="A1076" s="11">
        <v>41639</v>
      </c>
      <c r="B1076" s="3" t="s">
        <v>545</v>
      </c>
      <c r="C1076" s="18">
        <v>199.69</v>
      </c>
      <c r="D1076" s="3" t="s">
        <v>519</v>
      </c>
    </row>
    <row r="1077" spans="1:4" x14ac:dyDescent="0.25">
      <c r="A1077" s="11">
        <v>41309</v>
      </c>
      <c r="B1077" s="3" t="s">
        <v>526</v>
      </c>
      <c r="C1077" s="18">
        <v>217.5</v>
      </c>
      <c r="D1077" s="3" t="s">
        <v>529</v>
      </c>
    </row>
    <row r="1078" spans="1:4" x14ac:dyDescent="0.25">
      <c r="A1078" s="11">
        <v>41567</v>
      </c>
      <c r="B1078" s="3" t="s">
        <v>512</v>
      </c>
      <c r="C1078" s="18">
        <v>315.56</v>
      </c>
      <c r="D1078" s="3" t="s">
        <v>511</v>
      </c>
    </row>
    <row r="1079" spans="1:4" x14ac:dyDescent="0.25">
      <c r="A1079" s="11">
        <v>41417</v>
      </c>
      <c r="B1079" s="3" t="s">
        <v>507</v>
      </c>
      <c r="C1079" s="18">
        <v>293.36</v>
      </c>
      <c r="D1079" s="3" t="s">
        <v>535</v>
      </c>
    </row>
    <row r="1080" spans="1:4" x14ac:dyDescent="0.25">
      <c r="A1080" s="11">
        <v>41492</v>
      </c>
      <c r="B1080" s="3" t="s">
        <v>527</v>
      </c>
      <c r="C1080" s="18">
        <v>390.78</v>
      </c>
      <c r="D1080" s="3" t="s">
        <v>517</v>
      </c>
    </row>
    <row r="1081" spans="1:4" x14ac:dyDescent="0.25">
      <c r="A1081" s="11">
        <v>41327</v>
      </c>
      <c r="B1081" s="3" t="s">
        <v>524</v>
      </c>
      <c r="C1081" s="18">
        <v>595.74</v>
      </c>
      <c r="D1081" s="3" t="s">
        <v>509</v>
      </c>
    </row>
    <row r="1082" spans="1:4" x14ac:dyDescent="0.25">
      <c r="A1082" s="11">
        <v>41453</v>
      </c>
      <c r="B1082" s="3" t="s">
        <v>540</v>
      </c>
      <c r="C1082" s="18">
        <v>353.73</v>
      </c>
      <c r="D1082" s="3" t="s">
        <v>529</v>
      </c>
    </row>
    <row r="1083" spans="1:4" x14ac:dyDescent="0.25">
      <c r="A1083" s="11">
        <v>41471</v>
      </c>
      <c r="B1083" s="3" t="s">
        <v>507</v>
      </c>
      <c r="C1083" s="18">
        <v>101.65</v>
      </c>
      <c r="D1083" s="3" t="s">
        <v>528</v>
      </c>
    </row>
    <row r="1084" spans="1:4" x14ac:dyDescent="0.25">
      <c r="A1084" s="11">
        <v>41293</v>
      </c>
      <c r="B1084" s="3" t="s">
        <v>543</v>
      </c>
      <c r="C1084" s="18">
        <v>271.35000000000002</v>
      </c>
      <c r="D1084" s="3" t="s">
        <v>515</v>
      </c>
    </row>
    <row r="1085" spans="1:4" x14ac:dyDescent="0.25">
      <c r="A1085" s="11">
        <v>41502</v>
      </c>
      <c r="B1085" s="3" t="s">
        <v>514</v>
      </c>
      <c r="C1085" s="18">
        <v>315.95</v>
      </c>
      <c r="D1085" s="3" t="s">
        <v>519</v>
      </c>
    </row>
    <row r="1086" spans="1:4" x14ac:dyDescent="0.25">
      <c r="A1086" s="11">
        <v>41450</v>
      </c>
      <c r="B1086" s="3" t="s">
        <v>543</v>
      </c>
      <c r="C1086" s="18">
        <v>279.14999999999998</v>
      </c>
      <c r="D1086" s="3" t="s">
        <v>519</v>
      </c>
    </row>
    <row r="1087" spans="1:4" x14ac:dyDescent="0.25">
      <c r="A1087" s="11">
        <v>41495</v>
      </c>
      <c r="B1087" s="3" t="s">
        <v>533</v>
      </c>
      <c r="C1087" s="18">
        <v>565.79999999999995</v>
      </c>
      <c r="D1087" s="3" t="s">
        <v>477</v>
      </c>
    </row>
    <row r="1088" spans="1:4" x14ac:dyDescent="0.25">
      <c r="A1088" s="11">
        <v>41469</v>
      </c>
      <c r="B1088" s="3" t="s">
        <v>525</v>
      </c>
      <c r="C1088" s="18">
        <v>37.79</v>
      </c>
      <c r="D1088" s="3" t="s">
        <v>511</v>
      </c>
    </row>
    <row r="1089" spans="1:4" x14ac:dyDescent="0.25">
      <c r="A1089" s="11">
        <v>41298</v>
      </c>
      <c r="B1089" s="3" t="s">
        <v>522</v>
      </c>
      <c r="C1089" s="18">
        <v>159.72999999999999</v>
      </c>
      <c r="D1089" s="3" t="s">
        <v>511</v>
      </c>
    </row>
    <row r="1090" spans="1:4" x14ac:dyDescent="0.25">
      <c r="A1090" s="11">
        <v>41408</v>
      </c>
      <c r="B1090" s="3" t="s">
        <v>520</v>
      </c>
      <c r="C1090" s="18">
        <v>271.08999999999997</v>
      </c>
      <c r="D1090" s="3" t="s">
        <v>477</v>
      </c>
    </row>
    <row r="1091" spans="1:4" x14ac:dyDescent="0.25">
      <c r="A1091" s="11">
        <v>41465</v>
      </c>
      <c r="B1091" s="3" t="s">
        <v>518</v>
      </c>
      <c r="C1091" s="18">
        <v>262.83999999999997</v>
      </c>
      <c r="D1091" s="3" t="s">
        <v>477</v>
      </c>
    </row>
    <row r="1092" spans="1:4" x14ac:dyDescent="0.25">
      <c r="A1092" s="11">
        <v>41472</v>
      </c>
      <c r="B1092" s="3" t="s">
        <v>508</v>
      </c>
      <c r="C1092" s="18">
        <v>24.08</v>
      </c>
      <c r="D1092" s="3" t="s">
        <v>528</v>
      </c>
    </row>
    <row r="1093" spans="1:4" x14ac:dyDescent="0.25">
      <c r="A1093" s="11">
        <v>41392</v>
      </c>
      <c r="B1093" s="3" t="s">
        <v>512</v>
      </c>
      <c r="C1093" s="18">
        <v>52.19</v>
      </c>
      <c r="D1093" s="3" t="s">
        <v>529</v>
      </c>
    </row>
    <row r="1094" spans="1:4" x14ac:dyDescent="0.25">
      <c r="A1094" s="11">
        <v>41365</v>
      </c>
      <c r="B1094" s="3" t="s">
        <v>534</v>
      </c>
      <c r="C1094" s="18">
        <v>353.9</v>
      </c>
      <c r="D1094" s="3" t="s">
        <v>509</v>
      </c>
    </row>
    <row r="1095" spans="1:4" x14ac:dyDescent="0.25">
      <c r="A1095" s="11">
        <v>41437</v>
      </c>
      <c r="B1095" s="3" t="s">
        <v>524</v>
      </c>
      <c r="C1095" s="18">
        <v>83.83</v>
      </c>
      <c r="D1095" s="3" t="s">
        <v>529</v>
      </c>
    </row>
    <row r="1096" spans="1:4" x14ac:dyDescent="0.25">
      <c r="A1096" s="11">
        <v>41471</v>
      </c>
      <c r="B1096" s="3" t="s">
        <v>533</v>
      </c>
      <c r="C1096" s="18">
        <v>588.22</v>
      </c>
      <c r="D1096" s="3" t="s">
        <v>515</v>
      </c>
    </row>
    <row r="1097" spans="1:4" x14ac:dyDescent="0.25">
      <c r="A1097" s="11">
        <v>41345</v>
      </c>
      <c r="B1097" s="3" t="s">
        <v>525</v>
      </c>
      <c r="C1097" s="18">
        <v>229.23</v>
      </c>
      <c r="D1097" s="3" t="s">
        <v>509</v>
      </c>
    </row>
    <row r="1098" spans="1:4" x14ac:dyDescent="0.25">
      <c r="A1098" s="11">
        <v>41477</v>
      </c>
      <c r="B1098" s="3" t="s">
        <v>527</v>
      </c>
      <c r="C1098" s="18">
        <v>296.32</v>
      </c>
      <c r="D1098" s="3" t="s">
        <v>515</v>
      </c>
    </row>
    <row r="1099" spans="1:4" x14ac:dyDescent="0.25">
      <c r="A1099" s="11">
        <v>41559</v>
      </c>
      <c r="B1099" s="3" t="s">
        <v>539</v>
      </c>
      <c r="C1099" s="18">
        <v>222.28</v>
      </c>
      <c r="D1099" s="3" t="s">
        <v>519</v>
      </c>
    </row>
    <row r="1100" spans="1:4" x14ac:dyDescent="0.25">
      <c r="A1100" s="11">
        <v>41305</v>
      </c>
      <c r="B1100" s="3" t="s">
        <v>526</v>
      </c>
      <c r="C1100" s="18">
        <v>120.84</v>
      </c>
      <c r="D1100" s="3" t="s">
        <v>538</v>
      </c>
    </row>
    <row r="1101" spans="1:4" x14ac:dyDescent="0.25">
      <c r="A1101" s="11">
        <v>41467</v>
      </c>
      <c r="B1101" s="3" t="s">
        <v>539</v>
      </c>
      <c r="C1101" s="18">
        <v>372.73</v>
      </c>
      <c r="D1101" s="3" t="s">
        <v>529</v>
      </c>
    </row>
    <row r="1102" spans="1:4" x14ac:dyDescent="0.25">
      <c r="A1102" s="11">
        <v>41396</v>
      </c>
      <c r="B1102" s="3" t="s">
        <v>525</v>
      </c>
      <c r="C1102" s="18">
        <v>17.91</v>
      </c>
      <c r="D1102" s="3" t="s">
        <v>538</v>
      </c>
    </row>
    <row r="1103" spans="1:4" x14ac:dyDescent="0.25">
      <c r="A1103" s="11">
        <v>41479</v>
      </c>
      <c r="B1103" s="3" t="s">
        <v>542</v>
      </c>
      <c r="C1103" s="18">
        <v>350.15</v>
      </c>
      <c r="D1103" s="3" t="s">
        <v>535</v>
      </c>
    </row>
    <row r="1104" spans="1:4" x14ac:dyDescent="0.25">
      <c r="A1104" s="11">
        <v>41486</v>
      </c>
      <c r="B1104" s="3" t="s">
        <v>540</v>
      </c>
      <c r="C1104" s="18">
        <v>522.19000000000005</v>
      </c>
      <c r="D1104" s="3" t="s">
        <v>511</v>
      </c>
    </row>
    <row r="1105" spans="1:4" x14ac:dyDescent="0.25">
      <c r="A1105" s="11">
        <v>41585</v>
      </c>
      <c r="B1105" s="3" t="s">
        <v>507</v>
      </c>
      <c r="C1105" s="18">
        <v>480.6</v>
      </c>
      <c r="D1105" s="3" t="s">
        <v>538</v>
      </c>
    </row>
    <row r="1106" spans="1:4" x14ac:dyDescent="0.25">
      <c r="A1106" s="11">
        <v>41374</v>
      </c>
      <c r="B1106" s="3" t="s">
        <v>545</v>
      </c>
      <c r="C1106" s="18">
        <v>117.26</v>
      </c>
      <c r="D1106" s="3" t="s">
        <v>509</v>
      </c>
    </row>
    <row r="1107" spans="1:4" x14ac:dyDescent="0.25">
      <c r="A1107" s="11">
        <v>41420</v>
      </c>
      <c r="B1107" s="3" t="s">
        <v>524</v>
      </c>
      <c r="C1107" s="18">
        <v>529.08000000000004</v>
      </c>
      <c r="D1107" s="3" t="s">
        <v>477</v>
      </c>
    </row>
    <row r="1108" spans="1:4" x14ac:dyDescent="0.25">
      <c r="A1108" s="11">
        <v>41633</v>
      </c>
      <c r="B1108" s="3" t="s">
        <v>525</v>
      </c>
      <c r="C1108" s="18">
        <v>79.45</v>
      </c>
      <c r="D1108" s="3" t="s">
        <v>529</v>
      </c>
    </row>
    <row r="1109" spans="1:4" x14ac:dyDescent="0.25">
      <c r="A1109" s="11">
        <v>41600</v>
      </c>
      <c r="B1109" s="3" t="s">
        <v>516</v>
      </c>
      <c r="C1109" s="18">
        <v>389.25</v>
      </c>
      <c r="D1109" s="3" t="s">
        <v>538</v>
      </c>
    </row>
    <row r="1110" spans="1:4" x14ac:dyDescent="0.25">
      <c r="A1110" s="11">
        <v>41515</v>
      </c>
      <c r="B1110" s="3" t="s">
        <v>520</v>
      </c>
      <c r="C1110" s="18">
        <v>530.88</v>
      </c>
      <c r="D1110" s="3" t="s">
        <v>519</v>
      </c>
    </row>
    <row r="1111" spans="1:4" x14ac:dyDescent="0.25">
      <c r="A1111" s="11">
        <v>41496</v>
      </c>
      <c r="B1111" s="3" t="s">
        <v>542</v>
      </c>
      <c r="C1111" s="18">
        <v>149.44</v>
      </c>
      <c r="D1111" s="3" t="s">
        <v>479</v>
      </c>
    </row>
    <row r="1112" spans="1:4" x14ac:dyDescent="0.25">
      <c r="A1112" s="11">
        <v>41552</v>
      </c>
      <c r="B1112" s="3" t="s">
        <v>521</v>
      </c>
      <c r="C1112" s="18">
        <v>508.93</v>
      </c>
      <c r="D1112" s="3" t="s">
        <v>479</v>
      </c>
    </row>
    <row r="1113" spans="1:4" x14ac:dyDescent="0.25">
      <c r="A1113" s="11">
        <v>41427</v>
      </c>
      <c r="B1113" s="3" t="s">
        <v>545</v>
      </c>
      <c r="C1113" s="18">
        <v>441.54</v>
      </c>
      <c r="D1113" s="3" t="s">
        <v>529</v>
      </c>
    </row>
    <row r="1114" spans="1:4" x14ac:dyDescent="0.25">
      <c r="A1114" s="11">
        <v>41446</v>
      </c>
      <c r="B1114" s="3" t="s">
        <v>520</v>
      </c>
      <c r="C1114" s="18">
        <v>322.08</v>
      </c>
      <c r="D1114" s="3" t="s">
        <v>509</v>
      </c>
    </row>
    <row r="1115" spans="1:4" x14ac:dyDescent="0.25">
      <c r="A1115" s="11">
        <v>41331</v>
      </c>
      <c r="B1115" s="3" t="s">
        <v>518</v>
      </c>
      <c r="C1115" s="18">
        <v>199.99</v>
      </c>
      <c r="D1115" s="3" t="s">
        <v>535</v>
      </c>
    </row>
    <row r="1116" spans="1:4" x14ac:dyDescent="0.25">
      <c r="A1116" s="11">
        <v>41535</v>
      </c>
      <c r="B1116" s="3" t="s">
        <v>510</v>
      </c>
      <c r="C1116" s="18">
        <v>129.31</v>
      </c>
      <c r="D1116" s="3" t="s">
        <v>509</v>
      </c>
    </row>
    <row r="1117" spans="1:4" x14ac:dyDescent="0.25">
      <c r="A1117" s="11">
        <v>41350</v>
      </c>
      <c r="B1117" s="3" t="s">
        <v>532</v>
      </c>
      <c r="C1117" s="18">
        <v>396.54</v>
      </c>
      <c r="D1117" s="3" t="s">
        <v>538</v>
      </c>
    </row>
    <row r="1118" spans="1:4" x14ac:dyDescent="0.25">
      <c r="A1118" s="11">
        <v>41325</v>
      </c>
      <c r="B1118" s="3" t="s">
        <v>536</v>
      </c>
      <c r="C1118" s="18">
        <v>163.1</v>
      </c>
      <c r="D1118" s="3" t="s">
        <v>528</v>
      </c>
    </row>
    <row r="1119" spans="1:4" x14ac:dyDescent="0.25">
      <c r="A1119" s="11">
        <v>41544</v>
      </c>
      <c r="B1119" s="3" t="s">
        <v>531</v>
      </c>
      <c r="C1119" s="18">
        <v>557.49</v>
      </c>
      <c r="D1119" s="3" t="s">
        <v>528</v>
      </c>
    </row>
    <row r="1120" spans="1:4" x14ac:dyDescent="0.25">
      <c r="A1120" s="11">
        <v>41481</v>
      </c>
      <c r="B1120" s="3" t="s">
        <v>522</v>
      </c>
      <c r="C1120" s="18">
        <v>308.20999999999998</v>
      </c>
      <c r="D1120" s="3" t="s">
        <v>538</v>
      </c>
    </row>
    <row r="1121" spans="1:4" x14ac:dyDescent="0.25">
      <c r="A1121" s="11">
        <v>41589</v>
      </c>
      <c r="B1121" s="3" t="s">
        <v>542</v>
      </c>
      <c r="C1121" s="18">
        <v>236.3</v>
      </c>
      <c r="D1121" s="3" t="s">
        <v>519</v>
      </c>
    </row>
    <row r="1122" spans="1:4" x14ac:dyDescent="0.25">
      <c r="A1122" s="11">
        <v>41526</v>
      </c>
      <c r="B1122" s="3" t="s">
        <v>512</v>
      </c>
      <c r="C1122" s="18">
        <v>497</v>
      </c>
      <c r="D1122" s="3" t="s">
        <v>479</v>
      </c>
    </row>
    <row r="1123" spans="1:4" x14ac:dyDescent="0.25">
      <c r="A1123" s="11">
        <v>41379</v>
      </c>
      <c r="B1123" s="3" t="s">
        <v>536</v>
      </c>
      <c r="C1123" s="18">
        <v>575.03</v>
      </c>
      <c r="D1123" s="3" t="s">
        <v>479</v>
      </c>
    </row>
    <row r="1124" spans="1:4" x14ac:dyDescent="0.25">
      <c r="A1124" s="11">
        <v>41459</v>
      </c>
      <c r="B1124" s="3" t="s">
        <v>542</v>
      </c>
      <c r="C1124" s="18">
        <v>264.45</v>
      </c>
      <c r="D1124" s="3" t="s">
        <v>519</v>
      </c>
    </row>
    <row r="1125" spans="1:4" x14ac:dyDescent="0.25">
      <c r="A1125" s="11">
        <v>41599</v>
      </c>
      <c r="B1125" s="3" t="s">
        <v>525</v>
      </c>
      <c r="C1125" s="18">
        <v>90.46</v>
      </c>
      <c r="D1125" s="3" t="s">
        <v>528</v>
      </c>
    </row>
    <row r="1126" spans="1:4" x14ac:dyDescent="0.25">
      <c r="A1126" s="11">
        <v>41523</v>
      </c>
      <c r="B1126" s="3" t="s">
        <v>534</v>
      </c>
      <c r="C1126" s="18">
        <v>547.54</v>
      </c>
      <c r="D1126" s="3" t="s">
        <v>477</v>
      </c>
    </row>
    <row r="1127" spans="1:4" x14ac:dyDescent="0.25">
      <c r="A1127" s="11">
        <v>41341</v>
      </c>
      <c r="B1127" s="3" t="s">
        <v>540</v>
      </c>
      <c r="C1127" s="18">
        <v>343.1</v>
      </c>
      <c r="D1127" s="3" t="s">
        <v>523</v>
      </c>
    </row>
    <row r="1128" spans="1:4" x14ac:dyDescent="0.25">
      <c r="A1128" s="11">
        <v>41625</v>
      </c>
      <c r="B1128" s="3" t="s">
        <v>518</v>
      </c>
      <c r="C1128" s="18">
        <v>541.66</v>
      </c>
      <c r="D1128" s="3" t="s">
        <v>477</v>
      </c>
    </row>
    <row r="1129" spans="1:4" x14ac:dyDescent="0.25">
      <c r="A1129" s="11">
        <v>41327</v>
      </c>
      <c r="B1129" s="3" t="s">
        <v>526</v>
      </c>
      <c r="C1129" s="18">
        <v>242.52</v>
      </c>
      <c r="D1129" s="3" t="s">
        <v>519</v>
      </c>
    </row>
    <row r="1130" spans="1:4" x14ac:dyDescent="0.25">
      <c r="A1130" s="11">
        <v>41331</v>
      </c>
      <c r="B1130" s="3" t="s">
        <v>536</v>
      </c>
      <c r="C1130" s="18">
        <v>216.24</v>
      </c>
      <c r="D1130" s="3" t="s">
        <v>535</v>
      </c>
    </row>
    <row r="1131" spans="1:4" x14ac:dyDescent="0.25">
      <c r="A1131" s="11">
        <v>41359</v>
      </c>
      <c r="B1131" s="3" t="s">
        <v>507</v>
      </c>
      <c r="C1131" s="18">
        <v>584.57000000000005</v>
      </c>
      <c r="D1131" s="3" t="s">
        <v>529</v>
      </c>
    </row>
    <row r="1132" spans="1:4" x14ac:dyDescent="0.25">
      <c r="A1132" s="11">
        <v>41475</v>
      </c>
      <c r="B1132" s="3" t="s">
        <v>540</v>
      </c>
      <c r="C1132" s="18">
        <v>220.95</v>
      </c>
      <c r="D1132" s="3" t="s">
        <v>528</v>
      </c>
    </row>
    <row r="1133" spans="1:4" x14ac:dyDescent="0.25">
      <c r="A1133" s="11">
        <v>41471</v>
      </c>
      <c r="B1133" s="3" t="s">
        <v>533</v>
      </c>
      <c r="C1133" s="18">
        <v>67.319999999999993</v>
      </c>
      <c r="D1133" s="3" t="s">
        <v>509</v>
      </c>
    </row>
    <row r="1134" spans="1:4" x14ac:dyDescent="0.25">
      <c r="A1134" s="11">
        <v>41307</v>
      </c>
      <c r="B1134" s="3" t="s">
        <v>545</v>
      </c>
      <c r="C1134" s="18">
        <v>284.51</v>
      </c>
      <c r="D1134" s="3" t="s">
        <v>479</v>
      </c>
    </row>
    <row r="1135" spans="1:4" x14ac:dyDescent="0.25">
      <c r="A1135" s="11">
        <v>41430</v>
      </c>
      <c r="B1135" s="3" t="s">
        <v>510</v>
      </c>
      <c r="C1135" s="18">
        <v>228.59</v>
      </c>
      <c r="D1135" s="3" t="s">
        <v>477</v>
      </c>
    </row>
    <row r="1136" spans="1:4" x14ac:dyDescent="0.25">
      <c r="A1136" s="11">
        <v>41483</v>
      </c>
      <c r="B1136" s="3" t="s">
        <v>516</v>
      </c>
      <c r="C1136" s="18">
        <v>199.21</v>
      </c>
      <c r="D1136" s="3" t="s">
        <v>535</v>
      </c>
    </row>
    <row r="1137" spans="1:4" x14ac:dyDescent="0.25">
      <c r="A1137" s="11">
        <v>41426</v>
      </c>
      <c r="B1137" s="3" t="s">
        <v>521</v>
      </c>
      <c r="C1137" s="18">
        <v>351.24</v>
      </c>
      <c r="D1137" s="3" t="s">
        <v>538</v>
      </c>
    </row>
    <row r="1138" spans="1:4" x14ac:dyDescent="0.25">
      <c r="A1138" s="11">
        <v>41582</v>
      </c>
      <c r="B1138" s="3" t="s">
        <v>516</v>
      </c>
      <c r="C1138" s="18">
        <v>347.05</v>
      </c>
      <c r="D1138" s="3" t="s">
        <v>479</v>
      </c>
    </row>
    <row r="1139" spans="1:4" x14ac:dyDescent="0.25">
      <c r="A1139" s="11">
        <v>41593</v>
      </c>
      <c r="B1139" s="3" t="s">
        <v>526</v>
      </c>
      <c r="C1139" s="18">
        <v>143.16999999999999</v>
      </c>
      <c r="D1139" s="3" t="s">
        <v>511</v>
      </c>
    </row>
    <row r="1140" spans="1:4" x14ac:dyDescent="0.25">
      <c r="A1140" s="11">
        <v>41376</v>
      </c>
      <c r="B1140" s="3" t="s">
        <v>533</v>
      </c>
      <c r="C1140" s="18">
        <v>196.3</v>
      </c>
      <c r="D1140" s="3" t="s">
        <v>535</v>
      </c>
    </row>
    <row r="1141" spans="1:4" x14ac:dyDescent="0.25">
      <c r="A1141" s="11">
        <v>41610</v>
      </c>
      <c r="B1141" s="3" t="s">
        <v>522</v>
      </c>
      <c r="C1141" s="18">
        <v>478.03</v>
      </c>
      <c r="D1141" s="3" t="s">
        <v>528</v>
      </c>
    </row>
    <row r="1142" spans="1:4" x14ac:dyDescent="0.25">
      <c r="A1142" s="11">
        <v>41556</v>
      </c>
      <c r="B1142" s="3" t="s">
        <v>534</v>
      </c>
      <c r="C1142" s="18">
        <v>202.19</v>
      </c>
      <c r="D1142" s="3" t="s">
        <v>535</v>
      </c>
    </row>
    <row r="1143" spans="1:4" x14ac:dyDescent="0.25">
      <c r="A1143" s="11">
        <v>41629</v>
      </c>
      <c r="B1143" s="3" t="s">
        <v>508</v>
      </c>
      <c r="C1143" s="18">
        <v>61.53</v>
      </c>
      <c r="D1143" s="3" t="s">
        <v>523</v>
      </c>
    </row>
    <row r="1144" spans="1:4" x14ac:dyDescent="0.25">
      <c r="A1144" s="11">
        <v>41308</v>
      </c>
      <c r="B1144" s="3" t="s">
        <v>534</v>
      </c>
      <c r="C1144" s="18">
        <v>172.12</v>
      </c>
      <c r="D1144" s="3" t="s">
        <v>538</v>
      </c>
    </row>
    <row r="1145" spans="1:4" x14ac:dyDescent="0.25">
      <c r="A1145" s="11">
        <v>41578</v>
      </c>
      <c r="B1145" s="3" t="s">
        <v>534</v>
      </c>
      <c r="C1145" s="18">
        <v>583.15</v>
      </c>
      <c r="D1145" s="3" t="s">
        <v>517</v>
      </c>
    </row>
    <row r="1146" spans="1:4" x14ac:dyDescent="0.25">
      <c r="A1146" s="11">
        <v>41486</v>
      </c>
      <c r="B1146" s="3" t="s">
        <v>524</v>
      </c>
      <c r="C1146" s="18">
        <v>350.45</v>
      </c>
      <c r="D1146" s="3" t="s">
        <v>479</v>
      </c>
    </row>
    <row r="1147" spans="1:4" x14ac:dyDescent="0.25">
      <c r="A1147" s="11">
        <v>41341</v>
      </c>
      <c r="B1147" s="3" t="s">
        <v>545</v>
      </c>
      <c r="C1147" s="18">
        <v>498.91</v>
      </c>
      <c r="D1147" s="3" t="s">
        <v>523</v>
      </c>
    </row>
    <row r="1148" spans="1:4" x14ac:dyDescent="0.25">
      <c r="A1148" s="11">
        <v>41371</v>
      </c>
      <c r="B1148" s="3" t="s">
        <v>510</v>
      </c>
      <c r="C1148" s="18">
        <v>373.83</v>
      </c>
      <c r="D1148" s="3" t="s">
        <v>528</v>
      </c>
    </row>
    <row r="1149" spans="1:4" x14ac:dyDescent="0.25">
      <c r="A1149" s="11">
        <v>41355</v>
      </c>
      <c r="B1149" s="3" t="s">
        <v>520</v>
      </c>
      <c r="C1149" s="18">
        <v>217.44</v>
      </c>
      <c r="D1149" s="3" t="s">
        <v>523</v>
      </c>
    </row>
    <row r="1150" spans="1:4" x14ac:dyDescent="0.25">
      <c r="A1150" s="11">
        <v>41501</v>
      </c>
      <c r="B1150" s="3" t="s">
        <v>512</v>
      </c>
      <c r="C1150" s="18">
        <v>438.64</v>
      </c>
      <c r="D1150" s="3" t="s">
        <v>477</v>
      </c>
    </row>
    <row r="1151" spans="1:4" x14ac:dyDescent="0.25">
      <c r="A1151" s="11">
        <v>41625</v>
      </c>
      <c r="B1151" s="3" t="s">
        <v>510</v>
      </c>
      <c r="C1151" s="18">
        <v>558.07000000000005</v>
      </c>
      <c r="D1151" s="3" t="s">
        <v>515</v>
      </c>
    </row>
    <row r="1152" spans="1:4" x14ac:dyDescent="0.25">
      <c r="A1152" s="11">
        <v>41420</v>
      </c>
      <c r="B1152" s="3" t="s">
        <v>533</v>
      </c>
      <c r="C1152" s="18">
        <v>133.81</v>
      </c>
      <c r="D1152" s="3" t="s">
        <v>523</v>
      </c>
    </row>
    <row r="1153" spans="1:4" x14ac:dyDescent="0.25">
      <c r="A1153" s="11">
        <v>41353</v>
      </c>
      <c r="B1153" s="3" t="s">
        <v>520</v>
      </c>
      <c r="C1153" s="18">
        <v>149.47999999999999</v>
      </c>
      <c r="D1153" s="3" t="s">
        <v>479</v>
      </c>
    </row>
    <row r="1154" spans="1:4" x14ac:dyDescent="0.25">
      <c r="A1154" s="11">
        <v>41280</v>
      </c>
      <c r="B1154" s="3" t="s">
        <v>522</v>
      </c>
      <c r="C1154" s="18">
        <v>162.63999999999999</v>
      </c>
      <c r="D1154" s="3" t="s">
        <v>515</v>
      </c>
    </row>
    <row r="1155" spans="1:4" x14ac:dyDescent="0.25">
      <c r="A1155" s="11">
        <v>41283</v>
      </c>
      <c r="B1155" s="3" t="s">
        <v>543</v>
      </c>
      <c r="C1155" s="18">
        <v>313.23</v>
      </c>
      <c r="D1155" s="3" t="s">
        <v>479</v>
      </c>
    </row>
    <row r="1156" spans="1:4" x14ac:dyDescent="0.25">
      <c r="A1156" s="11">
        <v>41513</v>
      </c>
      <c r="B1156" s="3" t="s">
        <v>512</v>
      </c>
      <c r="C1156" s="18">
        <v>97.91</v>
      </c>
      <c r="D1156" s="3" t="s">
        <v>509</v>
      </c>
    </row>
    <row r="1157" spans="1:4" x14ac:dyDescent="0.25">
      <c r="A1157" s="11">
        <v>41537</v>
      </c>
      <c r="B1157" s="3" t="s">
        <v>545</v>
      </c>
      <c r="C1157" s="18">
        <v>386.02</v>
      </c>
      <c r="D1157" s="3" t="s">
        <v>511</v>
      </c>
    </row>
    <row r="1158" spans="1:4" x14ac:dyDescent="0.25">
      <c r="A1158" s="11">
        <v>41368</v>
      </c>
      <c r="B1158" s="3" t="s">
        <v>514</v>
      </c>
      <c r="C1158" s="18">
        <v>74.77</v>
      </c>
      <c r="D1158" s="3" t="s">
        <v>515</v>
      </c>
    </row>
    <row r="1159" spans="1:4" x14ac:dyDescent="0.25">
      <c r="A1159" s="11">
        <v>41407</v>
      </c>
      <c r="B1159" s="3" t="s">
        <v>508</v>
      </c>
      <c r="C1159" s="18">
        <v>129.43</v>
      </c>
      <c r="D1159" s="3" t="s">
        <v>515</v>
      </c>
    </row>
    <row r="1160" spans="1:4" x14ac:dyDescent="0.25">
      <c r="A1160" s="11">
        <v>41288</v>
      </c>
      <c r="B1160" s="3" t="s">
        <v>510</v>
      </c>
      <c r="C1160" s="18">
        <v>272.64999999999998</v>
      </c>
      <c r="D1160" s="3" t="s">
        <v>529</v>
      </c>
    </row>
    <row r="1161" spans="1:4" x14ac:dyDescent="0.25">
      <c r="A1161" s="11">
        <v>41368</v>
      </c>
      <c r="B1161" s="3" t="s">
        <v>540</v>
      </c>
      <c r="C1161" s="18">
        <v>101.39</v>
      </c>
      <c r="D1161" s="3" t="s">
        <v>523</v>
      </c>
    </row>
    <row r="1162" spans="1:4" x14ac:dyDescent="0.25">
      <c r="A1162" s="11">
        <v>41324</v>
      </c>
      <c r="B1162" s="3" t="s">
        <v>537</v>
      </c>
      <c r="C1162" s="18">
        <v>567.63</v>
      </c>
      <c r="D1162" s="3" t="s">
        <v>515</v>
      </c>
    </row>
    <row r="1163" spans="1:4" x14ac:dyDescent="0.25">
      <c r="A1163" s="11">
        <v>41311</v>
      </c>
      <c r="B1163" s="3" t="s">
        <v>543</v>
      </c>
      <c r="C1163" s="18">
        <v>440.79</v>
      </c>
      <c r="D1163" s="3" t="s">
        <v>529</v>
      </c>
    </row>
    <row r="1164" spans="1:4" x14ac:dyDescent="0.25">
      <c r="A1164" s="11">
        <v>41296</v>
      </c>
      <c r="B1164" s="3" t="s">
        <v>534</v>
      </c>
      <c r="C1164" s="18">
        <v>528.25</v>
      </c>
      <c r="D1164" s="3" t="s">
        <v>479</v>
      </c>
    </row>
    <row r="1165" spans="1:4" x14ac:dyDescent="0.25">
      <c r="A1165" s="11">
        <v>41343</v>
      </c>
      <c r="B1165" s="3" t="s">
        <v>510</v>
      </c>
      <c r="C1165" s="18">
        <v>104.4</v>
      </c>
      <c r="D1165" s="3" t="s">
        <v>511</v>
      </c>
    </row>
    <row r="1166" spans="1:4" x14ac:dyDescent="0.25">
      <c r="A1166" s="11">
        <v>41509</v>
      </c>
      <c r="B1166" s="3" t="s">
        <v>513</v>
      </c>
      <c r="C1166" s="18">
        <v>445.83</v>
      </c>
      <c r="D1166" s="3" t="s">
        <v>523</v>
      </c>
    </row>
    <row r="1167" spans="1:4" x14ac:dyDescent="0.25">
      <c r="A1167" s="11">
        <v>41573</v>
      </c>
      <c r="B1167" s="3" t="s">
        <v>518</v>
      </c>
      <c r="C1167" s="18">
        <v>428.1</v>
      </c>
      <c r="D1167" s="3" t="s">
        <v>509</v>
      </c>
    </row>
    <row r="1168" spans="1:4" x14ac:dyDescent="0.25">
      <c r="A1168" s="11">
        <v>41551</v>
      </c>
      <c r="B1168" s="3" t="s">
        <v>531</v>
      </c>
      <c r="C1168" s="18">
        <v>564.01</v>
      </c>
      <c r="D1168" s="3" t="s">
        <v>509</v>
      </c>
    </row>
    <row r="1169" spans="1:4" x14ac:dyDescent="0.25">
      <c r="A1169" s="11">
        <v>41627</v>
      </c>
      <c r="B1169" s="3" t="s">
        <v>527</v>
      </c>
      <c r="C1169" s="18">
        <v>336.62</v>
      </c>
      <c r="D1169" s="3" t="s">
        <v>479</v>
      </c>
    </row>
    <row r="1170" spans="1:4" x14ac:dyDescent="0.25">
      <c r="A1170" s="11">
        <v>41550</v>
      </c>
      <c r="B1170" s="3" t="s">
        <v>530</v>
      </c>
      <c r="C1170" s="18">
        <v>56.83</v>
      </c>
      <c r="D1170" s="3" t="s">
        <v>528</v>
      </c>
    </row>
    <row r="1171" spans="1:4" x14ac:dyDescent="0.25">
      <c r="A1171" s="11">
        <v>41389</v>
      </c>
      <c r="B1171" s="3" t="s">
        <v>522</v>
      </c>
      <c r="C1171" s="18">
        <v>512.38</v>
      </c>
      <c r="D1171" s="3" t="s">
        <v>529</v>
      </c>
    </row>
    <row r="1172" spans="1:4" x14ac:dyDescent="0.25">
      <c r="A1172" s="11">
        <v>41423</v>
      </c>
      <c r="B1172" s="3" t="s">
        <v>525</v>
      </c>
      <c r="C1172" s="18">
        <v>214.61</v>
      </c>
      <c r="D1172" s="3" t="s">
        <v>511</v>
      </c>
    </row>
    <row r="1173" spans="1:4" x14ac:dyDescent="0.25">
      <c r="A1173" s="11">
        <v>41276</v>
      </c>
      <c r="B1173" s="3" t="s">
        <v>532</v>
      </c>
      <c r="C1173" s="18">
        <v>467.07</v>
      </c>
      <c r="D1173" s="3" t="s">
        <v>509</v>
      </c>
    </row>
    <row r="1174" spans="1:4" x14ac:dyDescent="0.25">
      <c r="A1174" s="11">
        <v>41316</v>
      </c>
      <c r="B1174" s="3" t="s">
        <v>534</v>
      </c>
      <c r="C1174" s="18">
        <v>360.79</v>
      </c>
      <c r="D1174" s="3" t="s">
        <v>535</v>
      </c>
    </row>
    <row r="1175" spans="1:4" x14ac:dyDescent="0.25">
      <c r="A1175" s="11">
        <v>41445</v>
      </c>
      <c r="B1175" s="3" t="s">
        <v>512</v>
      </c>
      <c r="C1175" s="18">
        <v>223.08</v>
      </c>
      <c r="D1175" s="3" t="s">
        <v>529</v>
      </c>
    </row>
    <row r="1176" spans="1:4" x14ac:dyDescent="0.25">
      <c r="A1176" s="11">
        <v>41349</v>
      </c>
      <c r="B1176" s="3" t="s">
        <v>545</v>
      </c>
      <c r="C1176" s="18">
        <v>142.22999999999999</v>
      </c>
      <c r="D1176" s="3" t="s">
        <v>479</v>
      </c>
    </row>
    <row r="1177" spans="1:4" x14ac:dyDescent="0.25">
      <c r="A1177" s="11">
        <v>41517</v>
      </c>
      <c r="B1177" s="3" t="s">
        <v>536</v>
      </c>
      <c r="C1177" s="18">
        <v>365.77</v>
      </c>
      <c r="D1177" s="3" t="s">
        <v>528</v>
      </c>
    </row>
    <row r="1178" spans="1:4" x14ac:dyDescent="0.25">
      <c r="A1178" s="11">
        <v>41480</v>
      </c>
      <c r="B1178" s="3" t="s">
        <v>507</v>
      </c>
      <c r="C1178" s="18">
        <v>369.82</v>
      </c>
      <c r="D1178" s="3" t="s">
        <v>511</v>
      </c>
    </row>
    <row r="1179" spans="1:4" x14ac:dyDescent="0.25">
      <c r="A1179" s="11">
        <v>41310</v>
      </c>
      <c r="B1179" s="3" t="s">
        <v>531</v>
      </c>
      <c r="C1179" s="18">
        <v>585.98</v>
      </c>
      <c r="D1179" s="3" t="s">
        <v>519</v>
      </c>
    </row>
    <row r="1180" spans="1:4" x14ac:dyDescent="0.25">
      <c r="A1180" s="11">
        <v>41322</v>
      </c>
      <c r="B1180" s="3" t="s">
        <v>514</v>
      </c>
      <c r="C1180" s="18">
        <v>465.56</v>
      </c>
      <c r="D1180" s="3" t="s">
        <v>535</v>
      </c>
    </row>
    <row r="1181" spans="1:4" x14ac:dyDescent="0.25">
      <c r="A1181" s="11">
        <v>41338</v>
      </c>
      <c r="B1181" s="3" t="s">
        <v>508</v>
      </c>
      <c r="C1181" s="18">
        <v>563.97</v>
      </c>
      <c r="D1181" s="3" t="s">
        <v>519</v>
      </c>
    </row>
    <row r="1182" spans="1:4" x14ac:dyDescent="0.25">
      <c r="A1182" s="11">
        <v>41300</v>
      </c>
      <c r="B1182" s="3" t="s">
        <v>531</v>
      </c>
      <c r="C1182" s="18">
        <v>589.77</v>
      </c>
      <c r="D1182" s="3" t="s">
        <v>509</v>
      </c>
    </row>
    <row r="1183" spans="1:4" x14ac:dyDescent="0.25">
      <c r="A1183" s="11">
        <v>41432</v>
      </c>
      <c r="B1183" s="3" t="s">
        <v>532</v>
      </c>
      <c r="C1183" s="18">
        <v>476.01</v>
      </c>
      <c r="D1183" s="3" t="s">
        <v>515</v>
      </c>
    </row>
    <row r="1184" spans="1:4" x14ac:dyDescent="0.25">
      <c r="A1184" s="11">
        <v>41317</v>
      </c>
      <c r="B1184" s="3" t="s">
        <v>533</v>
      </c>
      <c r="C1184" s="18">
        <v>465.51</v>
      </c>
      <c r="D1184" s="3" t="s">
        <v>511</v>
      </c>
    </row>
    <row r="1185" spans="1:4" x14ac:dyDescent="0.25">
      <c r="A1185" s="11">
        <v>41433</v>
      </c>
      <c r="B1185" s="3" t="s">
        <v>522</v>
      </c>
      <c r="C1185" s="18">
        <v>431.5</v>
      </c>
      <c r="D1185" s="3" t="s">
        <v>509</v>
      </c>
    </row>
    <row r="1186" spans="1:4" x14ac:dyDescent="0.25">
      <c r="A1186" s="11">
        <v>41442</v>
      </c>
      <c r="B1186" s="3" t="s">
        <v>525</v>
      </c>
      <c r="C1186" s="18">
        <v>187.96</v>
      </c>
      <c r="D1186" s="3" t="s">
        <v>529</v>
      </c>
    </row>
    <row r="1187" spans="1:4" x14ac:dyDescent="0.25">
      <c r="A1187" s="11">
        <v>41435</v>
      </c>
      <c r="B1187" s="3" t="s">
        <v>510</v>
      </c>
      <c r="C1187" s="18">
        <v>515.30999999999995</v>
      </c>
      <c r="D1187" s="3" t="s">
        <v>477</v>
      </c>
    </row>
    <row r="1188" spans="1:4" x14ac:dyDescent="0.25">
      <c r="A1188" s="11">
        <v>41444</v>
      </c>
      <c r="B1188" s="3" t="s">
        <v>544</v>
      </c>
      <c r="C1188" s="18">
        <v>82.23</v>
      </c>
      <c r="D1188" s="3" t="s">
        <v>511</v>
      </c>
    </row>
    <row r="1189" spans="1:4" x14ac:dyDescent="0.25">
      <c r="A1189" s="11">
        <v>41306</v>
      </c>
      <c r="B1189" s="3" t="s">
        <v>512</v>
      </c>
      <c r="C1189" s="18">
        <v>456.42</v>
      </c>
      <c r="D1189" s="3" t="s">
        <v>511</v>
      </c>
    </row>
    <row r="1190" spans="1:4" x14ac:dyDescent="0.25">
      <c r="A1190" s="11">
        <v>41467</v>
      </c>
      <c r="B1190" s="3" t="s">
        <v>527</v>
      </c>
      <c r="C1190" s="18">
        <v>385.56</v>
      </c>
      <c r="D1190" s="3" t="s">
        <v>538</v>
      </c>
    </row>
    <row r="1191" spans="1:4" x14ac:dyDescent="0.25">
      <c r="A1191" s="11">
        <v>41421</v>
      </c>
      <c r="B1191" s="3" t="s">
        <v>514</v>
      </c>
      <c r="C1191" s="18">
        <v>14.95</v>
      </c>
      <c r="D1191" s="3" t="s">
        <v>517</v>
      </c>
    </row>
    <row r="1192" spans="1:4" x14ac:dyDescent="0.25">
      <c r="A1192" s="11">
        <v>41387</v>
      </c>
      <c r="B1192" s="3" t="s">
        <v>540</v>
      </c>
      <c r="C1192" s="18">
        <v>123.53</v>
      </c>
      <c r="D1192" s="3" t="s">
        <v>538</v>
      </c>
    </row>
    <row r="1193" spans="1:4" x14ac:dyDescent="0.25">
      <c r="A1193" s="11">
        <v>41331</v>
      </c>
      <c r="B1193" s="3" t="s">
        <v>542</v>
      </c>
      <c r="C1193" s="18">
        <v>39.42</v>
      </c>
      <c r="D1193" s="3" t="s">
        <v>515</v>
      </c>
    </row>
    <row r="1194" spans="1:4" x14ac:dyDescent="0.25">
      <c r="A1194" s="11">
        <v>41507</v>
      </c>
      <c r="B1194" s="3" t="s">
        <v>536</v>
      </c>
      <c r="C1194" s="18">
        <v>460.74</v>
      </c>
      <c r="D1194" s="3" t="s">
        <v>529</v>
      </c>
    </row>
    <row r="1195" spans="1:4" x14ac:dyDescent="0.25">
      <c r="A1195" s="11">
        <v>41322</v>
      </c>
      <c r="B1195" s="3" t="s">
        <v>525</v>
      </c>
      <c r="C1195" s="18">
        <v>102.64</v>
      </c>
      <c r="D1195" s="3" t="s">
        <v>515</v>
      </c>
    </row>
    <row r="1196" spans="1:4" x14ac:dyDescent="0.25">
      <c r="A1196" s="11">
        <v>41552</v>
      </c>
      <c r="B1196" s="3" t="s">
        <v>537</v>
      </c>
      <c r="C1196" s="18">
        <v>152.99</v>
      </c>
      <c r="D1196" s="3" t="s">
        <v>479</v>
      </c>
    </row>
    <row r="1197" spans="1:4" x14ac:dyDescent="0.25">
      <c r="A1197" s="11">
        <v>41546</v>
      </c>
      <c r="B1197" s="3" t="s">
        <v>521</v>
      </c>
      <c r="C1197" s="18">
        <v>242.48</v>
      </c>
      <c r="D1197" s="3" t="s">
        <v>511</v>
      </c>
    </row>
    <row r="1198" spans="1:4" x14ac:dyDescent="0.25">
      <c r="A1198" s="11">
        <v>41558</v>
      </c>
      <c r="B1198" s="3" t="s">
        <v>521</v>
      </c>
      <c r="C1198" s="18">
        <v>225.01</v>
      </c>
      <c r="D1198" s="3" t="s">
        <v>511</v>
      </c>
    </row>
    <row r="1199" spans="1:4" x14ac:dyDescent="0.25">
      <c r="A1199" s="11">
        <v>41408</v>
      </c>
      <c r="B1199" s="3" t="s">
        <v>524</v>
      </c>
      <c r="C1199" s="18">
        <v>553.19000000000005</v>
      </c>
      <c r="D1199" s="3" t="s">
        <v>515</v>
      </c>
    </row>
    <row r="1200" spans="1:4" x14ac:dyDescent="0.25">
      <c r="A1200" s="11">
        <v>41624</v>
      </c>
      <c r="B1200" s="3" t="s">
        <v>539</v>
      </c>
      <c r="C1200" s="18">
        <v>152.79</v>
      </c>
      <c r="D1200" s="3" t="s">
        <v>509</v>
      </c>
    </row>
    <row r="1201" spans="1:4" x14ac:dyDescent="0.25">
      <c r="A1201" s="11">
        <v>41514</v>
      </c>
      <c r="B1201" s="3" t="s">
        <v>522</v>
      </c>
      <c r="C1201" s="18">
        <v>355.81</v>
      </c>
      <c r="D1201" s="3" t="s">
        <v>517</v>
      </c>
    </row>
    <row r="1202" spans="1:4" x14ac:dyDescent="0.25">
      <c r="A1202" s="11">
        <v>41563</v>
      </c>
      <c r="B1202" s="3" t="s">
        <v>512</v>
      </c>
      <c r="C1202" s="18">
        <v>392.26</v>
      </c>
      <c r="D1202" s="3" t="s">
        <v>477</v>
      </c>
    </row>
    <row r="1203" spans="1:4" x14ac:dyDescent="0.25">
      <c r="A1203" s="11">
        <v>41327</v>
      </c>
      <c r="B1203" s="3" t="s">
        <v>527</v>
      </c>
      <c r="C1203" s="18">
        <v>133.62</v>
      </c>
      <c r="D1203" s="3" t="s">
        <v>509</v>
      </c>
    </row>
    <row r="1204" spans="1:4" x14ac:dyDescent="0.25">
      <c r="A1204" s="11">
        <v>41593</v>
      </c>
      <c r="B1204" s="3" t="s">
        <v>524</v>
      </c>
      <c r="C1204" s="18">
        <v>102.71</v>
      </c>
      <c r="D1204" s="3" t="s">
        <v>509</v>
      </c>
    </row>
    <row r="1205" spans="1:4" x14ac:dyDescent="0.25">
      <c r="A1205" s="11">
        <v>41308</v>
      </c>
      <c r="B1205" s="3" t="s">
        <v>530</v>
      </c>
      <c r="C1205" s="18">
        <v>446.87</v>
      </c>
      <c r="D1205" s="3" t="s">
        <v>519</v>
      </c>
    </row>
    <row r="1206" spans="1:4" x14ac:dyDescent="0.25">
      <c r="A1206" s="11">
        <v>41309</v>
      </c>
      <c r="B1206" s="3" t="s">
        <v>507</v>
      </c>
      <c r="C1206" s="18">
        <v>53.35</v>
      </c>
      <c r="D1206" s="3" t="s">
        <v>479</v>
      </c>
    </row>
    <row r="1207" spans="1:4" x14ac:dyDescent="0.25">
      <c r="A1207" s="11">
        <v>41375</v>
      </c>
      <c r="B1207" s="3" t="s">
        <v>541</v>
      </c>
      <c r="C1207" s="18">
        <v>41.73</v>
      </c>
      <c r="D1207" s="3" t="s">
        <v>517</v>
      </c>
    </row>
    <row r="1208" spans="1:4" x14ac:dyDescent="0.25">
      <c r="A1208" s="11">
        <v>41509</v>
      </c>
      <c r="B1208" s="3" t="s">
        <v>533</v>
      </c>
      <c r="C1208" s="18">
        <v>296.42</v>
      </c>
      <c r="D1208" s="3" t="s">
        <v>528</v>
      </c>
    </row>
    <row r="1209" spans="1:4" x14ac:dyDescent="0.25">
      <c r="A1209" s="11">
        <v>41428</v>
      </c>
      <c r="B1209" s="3" t="s">
        <v>514</v>
      </c>
      <c r="C1209" s="18">
        <v>223.63</v>
      </c>
      <c r="D1209" s="3" t="s">
        <v>519</v>
      </c>
    </row>
    <row r="1210" spans="1:4" x14ac:dyDescent="0.25">
      <c r="A1210" s="11">
        <v>41602</v>
      </c>
      <c r="B1210" s="3" t="s">
        <v>544</v>
      </c>
      <c r="C1210" s="18">
        <v>83.27</v>
      </c>
      <c r="D1210" s="3" t="s">
        <v>517</v>
      </c>
    </row>
    <row r="1211" spans="1:4" x14ac:dyDescent="0.25">
      <c r="A1211" s="11">
        <v>41399</v>
      </c>
      <c r="B1211" s="3" t="s">
        <v>514</v>
      </c>
      <c r="C1211" s="18">
        <v>381.81</v>
      </c>
      <c r="D1211" s="3" t="s">
        <v>523</v>
      </c>
    </row>
    <row r="1212" spans="1:4" x14ac:dyDescent="0.25">
      <c r="A1212" s="11">
        <v>41442</v>
      </c>
      <c r="B1212" s="3" t="s">
        <v>532</v>
      </c>
      <c r="C1212" s="18">
        <v>373.32</v>
      </c>
      <c r="D1212" s="3" t="s">
        <v>517</v>
      </c>
    </row>
    <row r="1213" spans="1:4" x14ac:dyDescent="0.25">
      <c r="A1213" s="11">
        <v>41587</v>
      </c>
      <c r="B1213" s="3" t="s">
        <v>510</v>
      </c>
      <c r="C1213" s="18">
        <v>520.88</v>
      </c>
      <c r="D1213" s="3" t="s">
        <v>538</v>
      </c>
    </row>
    <row r="1214" spans="1:4" x14ac:dyDescent="0.25">
      <c r="A1214" s="11">
        <v>41471</v>
      </c>
      <c r="B1214" s="3" t="s">
        <v>540</v>
      </c>
      <c r="C1214" s="18">
        <v>461.67</v>
      </c>
      <c r="D1214" s="3" t="s">
        <v>535</v>
      </c>
    </row>
    <row r="1215" spans="1:4" x14ac:dyDescent="0.25">
      <c r="A1215" s="11">
        <v>41534</v>
      </c>
      <c r="B1215" s="3" t="s">
        <v>514</v>
      </c>
      <c r="C1215" s="18">
        <v>327.99</v>
      </c>
      <c r="D1215" s="3" t="s">
        <v>479</v>
      </c>
    </row>
    <row r="1216" spans="1:4" x14ac:dyDescent="0.25">
      <c r="A1216" s="11">
        <v>41286</v>
      </c>
      <c r="B1216" s="3" t="s">
        <v>518</v>
      </c>
      <c r="C1216" s="18">
        <v>346.91</v>
      </c>
      <c r="D1216" s="3" t="s">
        <v>528</v>
      </c>
    </row>
    <row r="1217" spans="1:4" x14ac:dyDescent="0.25">
      <c r="A1217" s="11">
        <v>41443</v>
      </c>
      <c r="B1217" s="3" t="s">
        <v>544</v>
      </c>
      <c r="C1217" s="18">
        <v>520.53</v>
      </c>
      <c r="D1217" s="3" t="s">
        <v>509</v>
      </c>
    </row>
    <row r="1218" spans="1:4" x14ac:dyDescent="0.25">
      <c r="A1218" s="11">
        <v>41495</v>
      </c>
      <c r="B1218" s="3" t="s">
        <v>516</v>
      </c>
      <c r="C1218" s="18">
        <v>589.19000000000005</v>
      </c>
      <c r="D1218" s="3" t="s">
        <v>509</v>
      </c>
    </row>
    <row r="1219" spans="1:4" x14ac:dyDescent="0.25">
      <c r="A1219" s="11">
        <v>41403</v>
      </c>
      <c r="B1219" s="3" t="s">
        <v>526</v>
      </c>
      <c r="C1219" s="18">
        <v>357.88</v>
      </c>
      <c r="D1219" s="3" t="s">
        <v>523</v>
      </c>
    </row>
    <row r="1220" spans="1:4" x14ac:dyDescent="0.25">
      <c r="A1220" s="11">
        <v>41610</v>
      </c>
      <c r="B1220" s="3" t="s">
        <v>510</v>
      </c>
      <c r="C1220" s="18">
        <v>40.08</v>
      </c>
      <c r="D1220" s="3" t="s">
        <v>535</v>
      </c>
    </row>
    <row r="1221" spans="1:4" x14ac:dyDescent="0.25">
      <c r="A1221" s="11">
        <v>41627</v>
      </c>
      <c r="B1221" s="3" t="s">
        <v>510</v>
      </c>
      <c r="C1221" s="18">
        <v>354.43</v>
      </c>
      <c r="D1221" s="3" t="s">
        <v>477</v>
      </c>
    </row>
    <row r="1222" spans="1:4" x14ac:dyDescent="0.25">
      <c r="A1222" s="11">
        <v>41525</v>
      </c>
      <c r="B1222" s="3" t="s">
        <v>524</v>
      </c>
      <c r="C1222" s="18">
        <v>269.41000000000003</v>
      </c>
      <c r="D1222" s="3" t="s">
        <v>529</v>
      </c>
    </row>
    <row r="1223" spans="1:4" x14ac:dyDescent="0.25">
      <c r="A1223" s="11">
        <v>41397</v>
      </c>
      <c r="B1223" s="3" t="s">
        <v>530</v>
      </c>
      <c r="C1223" s="18">
        <v>495.36</v>
      </c>
      <c r="D1223" s="3" t="s">
        <v>515</v>
      </c>
    </row>
    <row r="1224" spans="1:4" x14ac:dyDescent="0.25">
      <c r="A1224" s="11">
        <v>41475</v>
      </c>
      <c r="B1224" s="3" t="s">
        <v>518</v>
      </c>
      <c r="C1224" s="18">
        <v>590.92999999999995</v>
      </c>
      <c r="D1224" s="3" t="s">
        <v>528</v>
      </c>
    </row>
    <row r="1225" spans="1:4" x14ac:dyDescent="0.25">
      <c r="A1225" s="11">
        <v>41401</v>
      </c>
      <c r="B1225" s="3" t="s">
        <v>516</v>
      </c>
      <c r="C1225" s="18">
        <v>396.32</v>
      </c>
      <c r="D1225" s="3" t="s">
        <v>479</v>
      </c>
    </row>
    <row r="1226" spans="1:4" x14ac:dyDescent="0.25">
      <c r="A1226" s="11">
        <v>41372</v>
      </c>
      <c r="B1226" s="3" t="s">
        <v>540</v>
      </c>
      <c r="C1226" s="18">
        <v>61.08</v>
      </c>
      <c r="D1226" s="3" t="s">
        <v>523</v>
      </c>
    </row>
    <row r="1227" spans="1:4" x14ac:dyDescent="0.25">
      <c r="A1227" s="11">
        <v>41308</v>
      </c>
      <c r="B1227" s="3" t="s">
        <v>510</v>
      </c>
      <c r="C1227" s="18">
        <v>232.77</v>
      </c>
      <c r="D1227" s="3" t="s">
        <v>509</v>
      </c>
    </row>
    <row r="1228" spans="1:4" x14ac:dyDescent="0.25">
      <c r="A1228" s="11">
        <v>41422</v>
      </c>
      <c r="B1228" s="3" t="s">
        <v>544</v>
      </c>
      <c r="C1228" s="18">
        <v>510.81</v>
      </c>
      <c r="D1228" s="3" t="s">
        <v>538</v>
      </c>
    </row>
    <row r="1229" spans="1:4" x14ac:dyDescent="0.25">
      <c r="A1229" s="11">
        <v>41567</v>
      </c>
      <c r="B1229" s="3" t="s">
        <v>524</v>
      </c>
      <c r="C1229" s="18">
        <v>578.55999999999995</v>
      </c>
      <c r="D1229" s="3" t="s">
        <v>538</v>
      </c>
    </row>
    <row r="1230" spans="1:4" x14ac:dyDescent="0.25">
      <c r="A1230" s="11">
        <v>41423</v>
      </c>
      <c r="B1230" s="3" t="s">
        <v>513</v>
      </c>
      <c r="C1230" s="18">
        <v>177.81</v>
      </c>
      <c r="D1230" s="3" t="s">
        <v>477</v>
      </c>
    </row>
    <row r="1231" spans="1:4" x14ac:dyDescent="0.25">
      <c r="A1231" s="11">
        <v>41542</v>
      </c>
      <c r="B1231" s="3" t="s">
        <v>532</v>
      </c>
      <c r="C1231" s="18">
        <v>549.14</v>
      </c>
      <c r="D1231" s="3" t="s">
        <v>529</v>
      </c>
    </row>
    <row r="1232" spans="1:4" x14ac:dyDescent="0.25">
      <c r="A1232" s="11">
        <v>41547</v>
      </c>
      <c r="B1232" s="3" t="s">
        <v>531</v>
      </c>
      <c r="C1232" s="18">
        <v>62.24</v>
      </c>
      <c r="D1232" s="3" t="s">
        <v>523</v>
      </c>
    </row>
    <row r="1233" spans="1:4" x14ac:dyDescent="0.25">
      <c r="A1233" s="11">
        <v>41435</v>
      </c>
      <c r="B1233" s="3" t="s">
        <v>536</v>
      </c>
      <c r="C1233" s="18">
        <v>583.41</v>
      </c>
      <c r="D1233" s="3" t="s">
        <v>477</v>
      </c>
    </row>
    <row r="1234" spans="1:4" x14ac:dyDescent="0.25">
      <c r="A1234" s="11">
        <v>41639</v>
      </c>
      <c r="B1234" s="3" t="s">
        <v>540</v>
      </c>
      <c r="C1234" s="18">
        <v>148.94999999999999</v>
      </c>
      <c r="D1234" s="3" t="s">
        <v>523</v>
      </c>
    </row>
    <row r="1235" spans="1:4" x14ac:dyDescent="0.25">
      <c r="A1235" s="11">
        <v>41295</v>
      </c>
      <c r="B1235" s="3" t="s">
        <v>544</v>
      </c>
      <c r="C1235" s="18">
        <v>488.2</v>
      </c>
      <c r="D1235" s="3" t="s">
        <v>528</v>
      </c>
    </row>
    <row r="1236" spans="1:4" x14ac:dyDescent="0.25">
      <c r="A1236" s="11">
        <v>41526</v>
      </c>
      <c r="B1236" s="3" t="s">
        <v>530</v>
      </c>
      <c r="C1236" s="18">
        <v>231.28</v>
      </c>
      <c r="D1236" s="3" t="s">
        <v>529</v>
      </c>
    </row>
    <row r="1237" spans="1:4" x14ac:dyDescent="0.25">
      <c r="A1237" s="11">
        <v>41616</v>
      </c>
      <c r="B1237" s="3" t="s">
        <v>531</v>
      </c>
      <c r="C1237" s="18">
        <v>510.32</v>
      </c>
      <c r="D1237" s="3" t="s">
        <v>515</v>
      </c>
    </row>
    <row r="1238" spans="1:4" x14ac:dyDescent="0.25">
      <c r="A1238" s="11">
        <v>41476</v>
      </c>
      <c r="B1238" s="3" t="s">
        <v>532</v>
      </c>
      <c r="C1238" s="18">
        <v>586.63</v>
      </c>
      <c r="D1238" s="3" t="s">
        <v>477</v>
      </c>
    </row>
    <row r="1239" spans="1:4" x14ac:dyDescent="0.25">
      <c r="A1239" s="11">
        <v>41469</v>
      </c>
      <c r="B1239" s="3" t="s">
        <v>522</v>
      </c>
      <c r="C1239" s="18">
        <v>160.44</v>
      </c>
      <c r="D1239" s="3" t="s">
        <v>477</v>
      </c>
    </row>
    <row r="1240" spans="1:4" x14ac:dyDescent="0.25">
      <c r="A1240" s="11">
        <v>41301</v>
      </c>
      <c r="B1240" s="3" t="s">
        <v>516</v>
      </c>
      <c r="C1240" s="18">
        <v>311.08</v>
      </c>
      <c r="D1240" s="3" t="s">
        <v>523</v>
      </c>
    </row>
    <row r="1241" spans="1:4" x14ac:dyDescent="0.25">
      <c r="A1241" s="11">
        <v>41520</v>
      </c>
      <c r="B1241" s="3" t="s">
        <v>534</v>
      </c>
      <c r="C1241" s="18">
        <v>296.08</v>
      </c>
      <c r="D1241" s="3" t="s">
        <v>538</v>
      </c>
    </row>
    <row r="1242" spans="1:4" x14ac:dyDescent="0.25">
      <c r="A1242" s="11">
        <v>41554</v>
      </c>
      <c r="B1242" s="3" t="s">
        <v>521</v>
      </c>
      <c r="C1242" s="18">
        <v>193.71</v>
      </c>
      <c r="D1242" s="3" t="s">
        <v>511</v>
      </c>
    </row>
    <row r="1243" spans="1:4" x14ac:dyDescent="0.25">
      <c r="A1243" s="11">
        <v>41558</v>
      </c>
      <c r="B1243" s="3" t="s">
        <v>512</v>
      </c>
      <c r="C1243" s="18">
        <v>470.51</v>
      </c>
      <c r="D1243" s="3" t="s">
        <v>535</v>
      </c>
    </row>
    <row r="1244" spans="1:4" x14ac:dyDescent="0.25">
      <c r="A1244" s="11">
        <v>41505</v>
      </c>
      <c r="B1244" s="3" t="s">
        <v>514</v>
      </c>
      <c r="C1244" s="18">
        <v>389.4</v>
      </c>
      <c r="D1244" s="3" t="s">
        <v>529</v>
      </c>
    </row>
    <row r="1245" spans="1:4" x14ac:dyDescent="0.25">
      <c r="A1245" s="11">
        <v>41389</v>
      </c>
      <c r="B1245" s="3" t="s">
        <v>543</v>
      </c>
      <c r="C1245" s="18">
        <v>473.88</v>
      </c>
      <c r="D1245" s="3" t="s">
        <v>519</v>
      </c>
    </row>
    <row r="1246" spans="1:4" x14ac:dyDescent="0.25">
      <c r="A1246" s="11">
        <v>41621</v>
      </c>
      <c r="B1246" s="3" t="s">
        <v>513</v>
      </c>
      <c r="C1246" s="18">
        <v>367.78</v>
      </c>
      <c r="D1246" s="3" t="s">
        <v>519</v>
      </c>
    </row>
    <row r="1247" spans="1:4" x14ac:dyDescent="0.25">
      <c r="A1247" s="11">
        <v>41632</v>
      </c>
      <c r="B1247" s="3" t="s">
        <v>513</v>
      </c>
      <c r="C1247" s="18">
        <v>487.6</v>
      </c>
      <c r="D1247" s="3" t="s">
        <v>538</v>
      </c>
    </row>
    <row r="1248" spans="1:4" x14ac:dyDescent="0.25">
      <c r="A1248" s="11">
        <v>41395</v>
      </c>
      <c r="B1248" s="3" t="s">
        <v>526</v>
      </c>
      <c r="C1248" s="18">
        <v>539.89</v>
      </c>
      <c r="D1248" s="3" t="s">
        <v>509</v>
      </c>
    </row>
    <row r="1249" spans="1:4" x14ac:dyDescent="0.25">
      <c r="A1249" s="11">
        <v>41378</v>
      </c>
      <c r="B1249" s="3" t="s">
        <v>530</v>
      </c>
      <c r="C1249" s="18">
        <v>40</v>
      </c>
      <c r="D1249" s="3" t="s">
        <v>515</v>
      </c>
    </row>
    <row r="1250" spans="1:4" x14ac:dyDescent="0.25">
      <c r="A1250" s="11">
        <v>41427</v>
      </c>
      <c r="B1250" s="3" t="s">
        <v>527</v>
      </c>
      <c r="C1250" s="18">
        <v>16.329999999999998</v>
      </c>
      <c r="D1250" s="3" t="s">
        <v>517</v>
      </c>
    </row>
    <row r="1251" spans="1:4" x14ac:dyDescent="0.25">
      <c r="A1251" s="11">
        <v>41277</v>
      </c>
      <c r="B1251" s="3" t="s">
        <v>543</v>
      </c>
      <c r="C1251" s="18">
        <v>566.6</v>
      </c>
      <c r="D1251" s="3" t="s">
        <v>509</v>
      </c>
    </row>
    <row r="1252" spans="1:4" x14ac:dyDescent="0.25">
      <c r="A1252" s="11">
        <v>41286</v>
      </c>
      <c r="B1252" s="3" t="s">
        <v>545</v>
      </c>
      <c r="C1252" s="18">
        <v>463.27</v>
      </c>
      <c r="D1252" s="3" t="s">
        <v>529</v>
      </c>
    </row>
    <row r="1253" spans="1:4" x14ac:dyDescent="0.25">
      <c r="A1253" s="11">
        <v>41533</v>
      </c>
      <c r="B1253" s="3" t="s">
        <v>507</v>
      </c>
      <c r="C1253" s="18">
        <v>322.52999999999997</v>
      </c>
      <c r="D1253" s="3" t="s">
        <v>477</v>
      </c>
    </row>
    <row r="1254" spans="1:4" x14ac:dyDescent="0.25">
      <c r="A1254" s="11">
        <v>41498</v>
      </c>
      <c r="B1254" s="3" t="s">
        <v>512</v>
      </c>
      <c r="C1254" s="18">
        <v>555.41</v>
      </c>
      <c r="D1254" s="3" t="s">
        <v>515</v>
      </c>
    </row>
    <row r="1255" spans="1:4" x14ac:dyDescent="0.25">
      <c r="A1255" s="11">
        <v>41427</v>
      </c>
      <c r="B1255" s="3" t="s">
        <v>530</v>
      </c>
      <c r="C1255" s="18">
        <v>173.93</v>
      </c>
      <c r="D1255" s="3" t="s">
        <v>515</v>
      </c>
    </row>
    <row r="1256" spans="1:4" x14ac:dyDescent="0.25">
      <c r="A1256" s="11">
        <v>41325</v>
      </c>
      <c r="B1256" s="3" t="s">
        <v>508</v>
      </c>
      <c r="C1256" s="18">
        <v>371.52</v>
      </c>
      <c r="D1256" s="3" t="s">
        <v>519</v>
      </c>
    </row>
    <row r="1257" spans="1:4" x14ac:dyDescent="0.25">
      <c r="A1257" s="11">
        <v>41327</v>
      </c>
      <c r="B1257" s="3" t="s">
        <v>522</v>
      </c>
      <c r="C1257" s="18">
        <v>15.24</v>
      </c>
      <c r="D1257" s="3" t="s">
        <v>477</v>
      </c>
    </row>
    <row r="1258" spans="1:4" x14ac:dyDescent="0.25">
      <c r="A1258" s="11">
        <v>41458</v>
      </c>
      <c r="B1258" s="3" t="s">
        <v>537</v>
      </c>
      <c r="C1258" s="18">
        <v>182.05</v>
      </c>
      <c r="D1258" s="3" t="s">
        <v>479</v>
      </c>
    </row>
    <row r="1259" spans="1:4" x14ac:dyDescent="0.25">
      <c r="A1259" s="11">
        <v>41297</v>
      </c>
      <c r="B1259" s="3" t="s">
        <v>516</v>
      </c>
      <c r="C1259" s="18">
        <v>205.5</v>
      </c>
      <c r="D1259" s="3" t="s">
        <v>538</v>
      </c>
    </row>
    <row r="1260" spans="1:4" x14ac:dyDescent="0.25">
      <c r="A1260" s="11">
        <v>41285</v>
      </c>
      <c r="B1260" s="3" t="s">
        <v>518</v>
      </c>
      <c r="C1260" s="18">
        <v>164.76</v>
      </c>
      <c r="D1260" s="3" t="s">
        <v>511</v>
      </c>
    </row>
    <row r="1261" spans="1:4" x14ac:dyDescent="0.25">
      <c r="A1261" s="11">
        <v>41608</v>
      </c>
      <c r="B1261" s="3" t="s">
        <v>525</v>
      </c>
      <c r="C1261" s="18">
        <v>358.5</v>
      </c>
      <c r="D1261" s="3" t="s">
        <v>517</v>
      </c>
    </row>
    <row r="1262" spans="1:4" x14ac:dyDescent="0.25">
      <c r="A1262" s="11">
        <v>41502</v>
      </c>
      <c r="B1262" s="3" t="s">
        <v>536</v>
      </c>
      <c r="C1262" s="18">
        <v>553.65</v>
      </c>
      <c r="D1262" s="3" t="s">
        <v>535</v>
      </c>
    </row>
    <row r="1263" spans="1:4" x14ac:dyDescent="0.25">
      <c r="A1263" s="11">
        <v>41356</v>
      </c>
      <c r="B1263" s="3" t="s">
        <v>530</v>
      </c>
      <c r="C1263" s="18">
        <v>388.05</v>
      </c>
      <c r="D1263" s="3" t="s">
        <v>509</v>
      </c>
    </row>
    <row r="1264" spans="1:4" x14ac:dyDescent="0.25">
      <c r="A1264" s="11">
        <v>41480</v>
      </c>
      <c r="B1264" s="3" t="s">
        <v>537</v>
      </c>
      <c r="C1264" s="18">
        <v>31.51</v>
      </c>
      <c r="D1264" s="3" t="s">
        <v>479</v>
      </c>
    </row>
    <row r="1265" spans="1:4" x14ac:dyDescent="0.25">
      <c r="A1265" s="11">
        <v>41507</v>
      </c>
      <c r="B1265" s="3" t="s">
        <v>527</v>
      </c>
      <c r="C1265" s="18">
        <v>486.36</v>
      </c>
      <c r="D1265" s="3" t="s">
        <v>528</v>
      </c>
    </row>
    <row r="1266" spans="1:4" x14ac:dyDescent="0.25">
      <c r="A1266" s="11">
        <v>41433</v>
      </c>
      <c r="B1266" s="3" t="s">
        <v>513</v>
      </c>
      <c r="C1266" s="18">
        <v>593.04999999999995</v>
      </c>
      <c r="D1266" s="3" t="s">
        <v>529</v>
      </c>
    </row>
    <row r="1267" spans="1:4" x14ac:dyDescent="0.25">
      <c r="A1267" s="11">
        <v>41448</v>
      </c>
      <c r="B1267" s="3" t="s">
        <v>530</v>
      </c>
      <c r="C1267" s="18">
        <v>568.5</v>
      </c>
      <c r="D1267" s="3" t="s">
        <v>538</v>
      </c>
    </row>
    <row r="1268" spans="1:4" x14ac:dyDescent="0.25">
      <c r="A1268" s="11">
        <v>41366</v>
      </c>
      <c r="B1268" s="3" t="s">
        <v>544</v>
      </c>
      <c r="C1268" s="18">
        <v>220.54</v>
      </c>
      <c r="D1268" s="3" t="s">
        <v>479</v>
      </c>
    </row>
    <row r="1269" spans="1:4" x14ac:dyDescent="0.25">
      <c r="A1269" s="11">
        <v>41472</v>
      </c>
      <c r="B1269" s="3" t="s">
        <v>507</v>
      </c>
      <c r="C1269" s="18">
        <v>121.51</v>
      </c>
      <c r="D1269" s="3" t="s">
        <v>529</v>
      </c>
    </row>
    <row r="1270" spans="1:4" x14ac:dyDescent="0.25">
      <c r="A1270" s="11">
        <v>41479</v>
      </c>
      <c r="B1270" s="3" t="s">
        <v>522</v>
      </c>
      <c r="C1270" s="18">
        <v>386.72</v>
      </c>
      <c r="D1270" s="3" t="s">
        <v>511</v>
      </c>
    </row>
    <row r="1271" spans="1:4" x14ac:dyDescent="0.25">
      <c r="A1271" s="11">
        <v>41464</v>
      </c>
      <c r="B1271" s="3" t="s">
        <v>543</v>
      </c>
      <c r="C1271" s="18">
        <v>462.01</v>
      </c>
      <c r="D1271" s="3" t="s">
        <v>528</v>
      </c>
    </row>
    <row r="1272" spans="1:4" x14ac:dyDescent="0.25">
      <c r="A1272" s="11">
        <v>41456</v>
      </c>
      <c r="B1272" s="3" t="s">
        <v>531</v>
      </c>
      <c r="C1272" s="18">
        <v>408.48</v>
      </c>
      <c r="D1272" s="3" t="s">
        <v>479</v>
      </c>
    </row>
    <row r="1273" spans="1:4" x14ac:dyDescent="0.25">
      <c r="A1273" s="11">
        <v>41584</v>
      </c>
      <c r="B1273" s="3" t="s">
        <v>541</v>
      </c>
      <c r="C1273" s="18">
        <v>431.04</v>
      </c>
      <c r="D1273" s="3" t="s">
        <v>523</v>
      </c>
    </row>
    <row r="1274" spans="1:4" x14ac:dyDescent="0.25">
      <c r="A1274" s="11">
        <v>41511</v>
      </c>
      <c r="B1274" s="3" t="s">
        <v>516</v>
      </c>
      <c r="C1274" s="18">
        <v>408.04</v>
      </c>
      <c r="D1274" s="3" t="s">
        <v>511</v>
      </c>
    </row>
    <row r="1275" spans="1:4" x14ac:dyDescent="0.25">
      <c r="A1275" s="11">
        <v>41494</v>
      </c>
      <c r="B1275" s="3" t="s">
        <v>514</v>
      </c>
      <c r="C1275" s="18">
        <v>94.48</v>
      </c>
      <c r="D1275" s="3" t="s">
        <v>528</v>
      </c>
    </row>
    <row r="1276" spans="1:4" x14ac:dyDescent="0.25">
      <c r="A1276" s="11">
        <v>41289</v>
      </c>
      <c r="B1276" s="3" t="s">
        <v>510</v>
      </c>
      <c r="C1276" s="18">
        <v>396.54</v>
      </c>
      <c r="D1276" s="3" t="s">
        <v>538</v>
      </c>
    </row>
    <row r="1277" spans="1:4" x14ac:dyDescent="0.25">
      <c r="A1277" s="11">
        <v>41503</v>
      </c>
      <c r="B1277" s="3" t="s">
        <v>543</v>
      </c>
      <c r="C1277" s="18">
        <v>222.83</v>
      </c>
      <c r="D1277" s="3" t="s">
        <v>479</v>
      </c>
    </row>
    <row r="1278" spans="1:4" x14ac:dyDescent="0.25">
      <c r="A1278" s="11">
        <v>41414</v>
      </c>
      <c r="B1278" s="3" t="s">
        <v>514</v>
      </c>
      <c r="C1278" s="18">
        <v>200.42</v>
      </c>
      <c r="D1278" s="3" t="s">
        <v>479</v>
      </c>
    </row>
    <row r="1279" spans="1:4" x14ac:dyDescent="0.25">
      <c r="A1279" s="11">
        <v>41341</v>
      </c>
      <c r="B1279" s="3" t="s">
        <v>530</v>
      </c>
      <c r="C1279" s="18">
        <v>483.43</v>
      </c>
      <c r="D1279" s="3" t="s">
        <v>517</v>
      </c>
    </row>
    <row r="1280" spans="1:4" x14ac:dyDescent="0.25">
      <c r="A1280" s="11">
        <v>41362</v>
      </c>
      <c r="B1280" s="3" t="s">
        <v>532</v>
      </c>
      <c r="C1280" s="18">
        <v>498.77</v>
      </c>
      <c r="D1280" s="3" t="s">
        <v>479</v>
      </c>
    </row>
    <row r="1281" spans="1:4" x14ac:dyDescent="0.25">
      <c r="A1281" s="11">
        <v>41552</v>
      </c>
      <c r="B1281" s="3" t="s">
        <v>530</v>
      </c>
      <c r="C1281" s="18">
        <v>79.040000000000006</v>
      </c>
      <c r="D1281" s="3" t="s">
        <v>535</v>
      </c>
    </row>
    <row r="1282" spans="1:4" x14ac:dyDescent="0.25">
      <c r="A1282" s="11">
        <v>41476</v>
      </c>
      <c r="B1282" s="3" t="s">
        <v>534</v>
      </c>
      <c r="C1282" s="18">
        <v>135.68</v>
      </c>
      <c r="D1282" s="3" t="s">
        <v>509</v>
      </c>
    </row>
    <row r="1283" spans="1:4" x14ac:dyDescent="0.25">
      <c r="A1283" s="11">
        <v>41555</v>
      </c>
      <c r="B1283" s="3" t="s">
        <v>531</v>
      </c>
      <c r="C1283" s="18">
        <v>263.61</v>
      </c>
      <c r="D1283" s="3" t="s">
        <v>538</v>
      </c>
    </row>
    <row r="1284" spans="1:4" x14ac:dyDescent="0.25">
      <c r="A1284" s="11">
        <v>41323</v>
      </c>
      <c r="B1284" s="3" t="s">
        <v>522</v>
      </c>
      <c r="C1284" s="18">
        <v>343.47</v>
      </c>
      <c r="D1284" s="3" t="s">
        <v>529</v>
      </c>
    </row>
    <row r="1285" spans="1:4" x14ac:dyDescent="0.25">
      <c r="A1285" s="11">
        <v>41524</v>
      </c>
      <c r="B1285" s="3" t="s">
        <v>522</v>
      </c>
      <c r="C1285" s="18">
        <v>81.52</v>
      </c>
      <c r="D1285" s="3" t="s">
        <v>509</v>
      </c>
    </row>
    <row r="1286" spans="1:4" x14ac:dyDescent="0.25">
      <c r="A1286" s="11">
        <v>41290</v>
      </c>
      <c r="B1286" s="3" t="s">
        <v>514</v>
      </c>
      <c r="C1286" s="18">
        <v>487.1</v>
      </c>
      <c r="D1286" s="3" t="s">
        <v>523</v>
      </c>
    </row>
    <row r="1287" spans="1:4" x14ac:dyDescent="0.25">
      <c r="A1287" s="11">
        <v>41420</v>
      </c>
      <c r="B1287" s="3" t="s">
        <v>531</v>
      </c>
      <c r="C1287" s="18">
        <v>376.26</v>
      </c>
      <c r="D1287" s="3" t="s">
        <v>519</v>
      </c>
    </row>
    <row r="1288" spans="1:4" x14ac:dyDescent="0.25">
      <c r="A1288" s="11">
        <v>41447</v>
      </c>
      <c r="B1288" s="3" t="s">
        <v>531</v>
      </c>
      <c r="C1288" s="18">
        <v>420.7</v>
      </c>
      <c r="D1288" s="3" t="s">
        <v>479</v>
      </c>
    </row>
    <row r="1289" spans="1:4" x14ac:dyDescent="0.25">
      <c r="A1289" s="11">
        <v>41374</v>
      </c>
      <c r="B1289" s="3" t="s">
        <v>514</v>
      </c>
      <c r="C1289" s="18">
        <v>497.27</v>
      </c>
      <c r="D1289" s="3" t="s">
        <v>535</v>
      </c>
    </row>
    <row r="1290" spans="1:4" x14ac:dyDescent="0.25">
      <c r="A1290" s="11">
        <v>41429</v>
      </c>
      <c r="B1290" s="3" t="s">
        <v>537</v>
      </c>
      <c r="C1290" s="18">
        <v>218.48</v>
      </c>
      <c r="D1290" s="3" t="s">
        <v>511</v>
      </c>
    </row>
    <row r="1291" spans="1:4" x14ac:dyDescent="0.25">
      <c r="A1291" s="11">
        <v>41375</v>
      </c>
      <c r="B1291" s="3" t="s">
        <v>537</v>
      </c>
      <c r="C1291" s="18">
        <v>591.58000000000004</v>
      </c>
      <c r="D1291" s="3" t="s">
        <v>517</v>
      </c>
    </row>
    <row r="1292" spans="1:4" x14ac:dyDescent="0.25">
      <c r="A1292" s="11">
        <v>41506</v>
      </c>
      <c r="B1292" s="3" t="s">
        <v>537</v>
      </c>
      <c r="C1292" s="18">
        <v>384.65</v>
      </c>
      <c r="D1292" s="3" t="s">
        <v>529</v>
      </c>
    </row>
    <row r="1293" spans="1:4" x14ac:dyDescent="0.25">
      <c r="A1293" s="11">
        <v>41465</v>
      </c>
      <c r="B1293" s="3" t="s">
        <v>545</v>
      </c>
      <c r="C1293" s="18">
        <v>116.03</v>
      </c>
      <c r="D1293" s="3" t="s">
        <v>511</v>
      </c>
    </row>
    <row r="1294" spans="1:4" x14ac:dyDescent="0.25">
      <c r="A1294" s="11">
        <v>41340</v>
      </c>
      <c r="B1294" s="3" t="s">
        <v>520</v>
      </c>
      <c r="C1294" s="18">
        <v>472.61</v>
      </c>
      <c r="D1294" s="3" t="s">
        <v>523</v>
      </c>
    </row>
    <row r="1295" spans="1:4" x14ac:dyDescent="0.25">
      <c r="A1295" s="11">
        <v>41601</v>
      </c>
      <c r="B1295" s="3" t="s">
        <v>545</v>
      </c>
      <c r="C1295" s="18">
        <v>545.36</v>
      </c>
      <c r="D1295" s="3" t="s">
        <v>528</v>
      </c>
    </row>
    <row r="1296" spans="1:4" x14ac:dyDescent="0.25">
      <c r="A1296" s="11">
        <v>41353</v>
      </c>
      <c r="B1296" s="3" t="s">
        <v>532</v>
      </c>
      <c r="C1296" s="18">
        <v>421.92</v>
      </c>
      <c r="D1296" s="3" t="s">
        <v>479</v>
      </c>
    </row>
    <row r="1297" spans="1:4" x14ac:dyDescent="0.25">
      <c r="A1297" s="11">
        <v>41414</v>
      </c>
      <c r="B1297" s="3" t="s">
        <v>539</v>
      </c>
      <c r="C1297" s="18">
        <v>259.17</v>
      </c>
      <c r="D1297" s="3" t="s">
        <v>535</v>
      </c>
    </row>
    <row r="1298" spans="1:4" x14ac:dyDescent="0.25">
      <c r="A1298" s="11">
        <v>41489</v>
      </c>
      <c r="B1298" s="3" t="s">
        <v>531</v>
      </c>
      <c r="C1298" s="18">
        <v>473.09</v>
      </c>
      <c r="D1298" s="3" t="s">
        <v>528</v>
      </c>
    </row>
    <row r="1299" spans="1:4" x14ac:dyDescent="0.25">
      <c r="A1299" s="11">
        <v>41446</v>
      </c>
      <c r="B1299" s="3" t="s">
        <v>525</v>
      </c>
      <c r="C1299" s="18">
        <v>190.56</v>
      </c>
      <c r="D1299" s="3" t="s">
        <v>529</v>
      </c>
    </row>
    <row r="1300" spans="1:4" x14ac:dyDescent="0.25">
      <c r="A1300" s="11">
        <v>41474</v>
      </c>
      <c r="B1300" s="3" t="s">
        <v>536</v>
      </c>
      <c r="C1300" s="18">
        <v>442.21</v>
      </c>
      <c r="D1300" s="3" t="s">
        <v>528</v>
      </c>
    </row>
    <row r="1301" spans="1:4" x14ac:dyDescent="0.25">
      <c r="A1301" s="11">
        <v>41548</v>
      </c>
      <c r="B1301" s="3" t="s">
        <v>537</v>
      </c>
      <c r="C1301" s="18">
        <v>381.19</v>
      </c>
      <c r="D1301" s="3" t="s">
        <v>517</v>
      </c>
    </row>
    <row r="1302" spans="1:4" x14ac:dyDescent="0.25">
      <c r="A1302" s="11">
        <v>41450</v>
      </c>
      <c r="B1302" s="3" t="s">
        <v>507</v>
      </c>
      <c r="C1302" s="18">
        <v>17.760000000000002</v>
      </c>
      <c r="D1302" s="3" t="s">
        <v>515</v>
      </c>
    </row>
    <row r="1303" spans="1:4" x14ac:dyDescent="0.25">
      <c r="A1303" s="11">
        <v>41523</v>
      </c>
      <c r="B1303" s="3" t="s">
        <v>539</v>
      </c>
      <c r="C1303" s="18">
        <v>150.09</v>
      </c>
      <c r="D1303" s="3" t="s">
        <v>535</v>
      </c>
    </row>
    <row r="1304" spans="1:4" x14ac:dyDescent="0.25">
      <c r="A1304" s="11">
        <v>41451</v>
      </c>
      <c r="B1304" s="3" t="s">
        <v>541</v>
      </c>
      <c r="C1304" s="18">
        <v>452.68</v>
      </c>
      <c r="D1304" s="3" t="s">
        <v>511</v>
      </c>
    </row>
    <row r="1305" spans="1:4" x14ac:dyDescent="0.25">
      <c r="A1305" s="11">
        <v>41415</v>
      </c>
      <c r="B1305" s="3" t="s">
        <v>507</v>
      </c>
      <c r="C1305" s="18">
        <v>94.52</v>
      </c>
      <c r="D1305" s="3" t="s">
        <v>515</v>
      </c>
    </row>
    <row r="1306" spans="1:4" x14ac:dyDescent="0.25">
      <c r="A1306" s="11">
        <v>41389</v>
      </c>
      <c r="B1306" s="3" t="s">
        <v>541</v>
      </c>
      <c r="C1306" s="18">
        <v>521.91999999999996</v>
      </c>
      <c r="D1306" s="3" t="s">
        <v>535</v>
      </c>
    </row>
    <row r="1307" spans="1:4" x14ac:dyDescent="0.25">
      <c r="A1307" s="11">
        <v>41397</v>
      </c>
      <c r="B1307" s="3" t="s">
        <v>542</v>
      </c>
      <c r="C1307" s="18">
        <v>347.83</v>
      </c>
      <c r="D1307" s="3" t="s">
        <v>538</v>
      </c>
    </row>
    <row r="1308" spans="1:4" x14ac:dyDescent="0.25">
      <c r="A1308" s="11">
        <v>41578</v>
      </c>
      <c r="B1308" s="3" t="s">
        <v>527</v>
      </c>
      <c r="C1308" s="18">
        <v>164.97</v>
      </c>
      <c r="D1308" s="3" t="s">
        <v>538</v>
      </c>
    </row>
    <row r="1309" spans="1:4" x14ac:dyDescent="0.25">
      <c r="A1309" s="11">
        <v>41410</v>
      </c>
      <c r="B1309" s="3" t="s">
        <v>533</v>
      </c>
      <c r="C1309" s="18">
        <v>192.81</v>
      </c>
      <c r="D1309" s="3" t="s">
        <v>511</v>
      </c>
    </row>
    <row r="1310" spans="1:4" x14ac:dyDescent="0.25">
      <c r="A1310" s="11">
        <v>41554</v>
      </c>
      <c r="B1310" s="3" t="s">
        <v>522</v>
      </c>
      <c r="C1310" s="18">
        <v>96.46</v>
      </c>
      <c r="D1310" s="3" t="s">
        <v>479</v>
      </c>
    </row>
    <row r="1311" spans="1:4" x14ac:dyDescent="0.25">
      <c r="A1311" s="11">
        <v>41290</v>
      </c>
      <c r="B1311" s="3" t="s">
        <v>518</v>
      </c>
      <c r="C1311" s="18">
        <v>340.26</v>
      </c>
      <c r="D1311" s="3" t="s">
        <v>538</v>
      </c>
    </row>
    <row r="1312" spans="1:4" x14ac:dyDescent="0.25">
      <c r="A1312" s="11">
        <v>41533</v>
      </c>
      <c r="B1312" s="3" t="s">
        <v>526</v>
      </c>
      <c r="C1312" s="18">
        <v>88.24</v>
      </c>
      <c r="D1312" s="3" t="s">
        <v>523</v>
      </c>
    </row>
    <row r="1313" spans="1:4" x14ac:dyDescent="0.25">
      <c r="A1313" s="11">
        <v>41304</v>
      </c>
      <c r="B1313" s="3" t="s">
        <v>534</v>
      </c>
      <c r="C1313" s="18">
        <v>165.13</v>
      </c>
      <c r="D1313" s="3" t="s">
        <v>477</v>
      </c>
    </row>
    <row r="1314" spans="1:4" x14ac:dyDescent="0.25">
      <c r="A1314" s="11">
        <v>41400</v>
      </c>
      <c r="B1314" s="3" t="s">
        <v>532</v>
      </c>
      <c r="C1314" s="18">
        <v>230.26</v>
      </c>
      <c r="D1314" s="3" t="s">
        <v>511</v>
      </c>
    </row>
    <row r="1315" spans="1:4" x14ac:dyDescent="0.25">
      <c r="A1315" s="11">
        <v>41394</v>
      </c>
      <c r="B1315" s="3" t="s">
        <v>540</v>
      </c>
      <c r="C1315" s="18">
        <v>117.34</v>
      </c>
      <c r="D1315" s="3" t="s">
        <v>528</v>
      </c>
    </row>
    <row r="1316" spans="1:4" x14ac:dyDescent="0.25">
      <c r="A1316" s="11">
        <v>41425</v>
      </c>
      <c r="B1316" s="3" t="s">
        <v>514</v>
      </c>
      <c r="C1316" s="18">
        <v>330.6</v>
      </c>
      <c r="D1316" s="3" t="s">
        <v>517</v>
      </c>
    </row>
    <row r="1317" spans="1:4" x14ac:dyDescent="0.25">
      <c r="A1317" s="11">
        <v>41292</v>
      </c>
      <c r="B1317" s="3" t="s">
        <v>531</v>
      </c>
      <c r="C1317" s="18">
        <v>446.26</v>
      </c>
      <c r="D1317" s="3" t="s">
        <v>517</v>
      </c>
    </row>
    <row r="1318" spans="1:4" x14ac:dyDescent="0.25">
      <c r="A1318" s="11">
        <v>41291</v>
      </c>
      <c r="B1318" s="3" t="s">
        <v>542</v>
      </c>
      <c r="C1318" s="18">
        <v>235.31</v>
      </c>
      <c r="D1318" s="3" t="s">
        <v>523</v>
      </c>
    </row>
    <row r="1319" spans="1:4" x14ac:dyDescent="0.25">
      <c r="A1319" s="11">
        <v>41306</v>
      </c>
      <c r="B1319" s="3" t="s">
        <v>534</v>
      </c>
      <c r="C1319" s="18">
        <v>553.96</v>
      </c>
      <c r="D1319" s="3" t="s">
        <v>523</v>
      </c>
    </row>
    <row r="1320" spans="1:4" x14ac:dyDescent="0.25">
      <c r="A1320" s="11">
        <v>41364</v>
      </c>
      <c r="B1320" s="3" t="s">
        <v>534</v>
      </c>
      <c r="C1320" s="18">
        <v>479.39</v>
      </c>
      <c r="D1320" s="3" t="s">
        <v>509</v>
      </c>
    </row>
    <row r="1321" spans="1:4" x14ac:dyDescent="0.25">
      <c r="A1321" s="11">
        <v>41425</v>
      </c>
      <c r="B1321" s="3" t="s">
        <v>508</v>
      </c>
      <c r="C1321" s="18">
        <v>297.13</v>
      </c>
      <c r="D1321" s="3" t="s">
        <v>517</v>
      </c>
    </row>
    <row r="1322" spans="1:4" x14ac:dyDescent="0.25">
      <c r="A1322" s="11">
        <v>41419</v>
      </c>
      <c r="B1322" s="3" t="s">
        <v>520</v>
      </c>
      <c r="C1322" s="18">
        <v>106.95</v>
      </c>
      <c r="D1322" s="3" t="s">
        <v>523</v>
      </c>
    </row>
    <row r="1323" spans="1:4" x14ac:dyDescent="0.25">
      <c r="A1323" s="11">
        <v>41506</v>
      </c>
      <c r="B1323" s="3" t="s">
        <v>513</v>
      </c>
      <c r="C1323" s="18">
        <v>28.71</v>
      </c>
      <c r="D1323" s="3" t="s">
        <v>535</v>
      </c>
    </row>
    <row r="1324" spans="1:4" x14ac:dyDescent="0.25">
      <c r="A1324" s="11">
        <v>41354</v>
      </c>
      <c r="B1324" s="3" t="s">
        <v>524</v>
      </c>
      <c r="C1324" s="18">
        <v>571.4</v>
      </c>
      <c r="D1324" s="3" t="s">
        <v>477</v>
      </c>
    </row>
    <row r="1325" spans="1:4" x14ac:dyDescent="0.25">
      <c r="A1325" s="11">
        <v>41400</v>
      </c>
      <c r="B1325" s="3" t="s">
        <v>526</v>
      </c>
      <c r="C1325" s="18">
        <v>237.66</v>
      </c>
      <c r="D1325" s="3" t="s">
        <v>535</v>
      </c>
    </row>
    <row r="1326" spans="1:4" x14ac:dyDescent="0.25">
      <c r="A1326" s="11">
        <v>41335</v>
      </c>
      <c r="B1326" s="3" t="s">
        <v>520</v>
      </c>
      <c r="C1326" s="18">
        <v>564.14</v>
      </c>
      <c r="D1326" s="3" t="s">
        <v>511</v>
      </c>
    </row>
    <row r="1327" spans="1:4" x14ac:dyDescent="0.25">
      <c r="A1327" s="11">
        <v>41440</v>
      </c>
      <c r="B1327" s="3" t="s">
        <v>520</v>
      </c>
      <c r="C1327" s="18">
        <v>281.31</v>
      </c>
      <c r="D1327" s="3" t="s">
        <v>479</v>
      </c>
    </row>
    <row r="1328" spans="1:4" x14ac:dyDescent="0.25">
      <c r="A1328" s="11">
        <v>41401</v>
      </c>
      <c r="B1328" s="3" t="s">
        <v>507</v>
      </c>
      <c r="C1328" s="18">
        <v>544.47</v>
      </c>
      <c r="D1328" s="3" t="s">
        <v>529</v>
      </c>
    </row>
    <row r="1329" spans="1:4" x14ac:dyDescent="0.25">
      <c r="A1329" s="11">
        <v>41283</v>
      </c>
      <c r="B1329" s="3" t="s">
        <v>537</v>
      </c>
      <c r="C1329" s="18">
        <v>194.18</v>
      </c>
      <c r="D1329" s="3" t="s">
        <v>535</v>
      </c>
    </row>
    <row r="1330" spans="1:4" x14ac:dyDescent="0.25">
      <c r="A1330" s="11">
        <v>41399</v>
      </c>
      <c r="B1330" s="3" t="s">
        <v>525</v>
      </c>
      <c r="C1330" s="18">
        <v>255.18</v>
      </c>
      <c r="D1330" s="3" t="s">
        <v>519</v>
      </c>
    </row>
    <row r="1331" spans="1:4" x14ac:dyDescent="0.25">
      <c r="A1331" s="11">
        <v>41534</v>
      </c>
      <c r="B1331" s="3" t="s">
        <v>532</v>
      </c>
      <c r="C1331" s="18">
        <v>527.48</v>
      </c>
      <c r="D1331" s="3" t="s">
        <v>535</v>
      </c>
    </row>
    <row r="1332" spans="1:4" x14ac:dyDescent="0.25">
      <c r="A1332" s="11">
        <v>41503</v>
      </c>
      <c r="B1332" s="3" t="s">
        <v>541</v>
      </c>
      <c r="C1332" s="18">
        <v>169.82</v>
      </c>
      <c r="D1332" s="3" t="s">
        <v>509</v>
      </c>
    </row>
    <row r="1333" spans="1:4" x14ac:dyDescent="0.25">
      <c r="A1333" s="11">
        <v>41417</v>
      </c>
      <c r="B1333" s="3" t="s">
        <v>524</v>
      </c>
      <c r="C1333" s="18">
        <v>314.66000000000003</v>
      </c>
      <c r="D1333" s="3" t="s">
        <v>511</v>
      </c>
    </row>
    <row r="1334" spans="1:4" x14ac:dyDescent="0.25">
      <c r="A1334" s="11">
        <v>41290</v>
      </c>
      <c r="B1334" s="3" t="s">
        <v>532</v>
      </c>
      <c r="C1334" s="18">
        <v>207.52</v>
      </c>
      <c r="D1334" s="3" t="s">
        <v>517</v>
      </c>
    </row>
    <row r="1335" spans="1:4" x14ac:dyDescent="0.25">
      <c r="A1335" s="11">
        <v>41594</v>
      </c>
      <c r="B1335" s="3" t="s">
        <v>526</v>
      </c>
      <c r="C1335" s="18">
        <v>22.04</v>
      </c>
      <c r="D1335" s="3" t="s">
        <v>529</v>
      </c>
    </row>
    <row r="1336" spans="1:4" x14ac:dyDescent="0.25">
      <c r="A1336" s="11">
        <v>41360</v>
      </c>
      <c r="B1336" s="3" t="s">
        <v>541</v>
      </c>
      <c r="C1336" s="18">
        <v>521.64</v>
      </c>
      <c r="D1336" s="3" t="s">
        <v>535</v>
      </c>
    </row>
    <row r="1337" spans="1:4" x14ac:dyDescent="0.25">
      <c r="A1337" s="11">
        <v>41555</v>
      </c>
      <c r="B1337" s="3" t="s">
        <v>531</v>
      </c>
      <c r="C1337" s="18">
        <v>448.27</v>
      </c>
      <c r="D1337" s="3" t="s">
        <v>511</v>
      </c>
    </row>
    <row r="1338" spans="1:4" x14ac:dyDescent="0.25">
      <c r="A1338" s="11">
        <v>41633</v>
      </c>
      <c r="B1338" s="3" t="s">
        <v>508</v>
      </c>
      <c r="C1338" s="18">
        <v>478.48</v>
      </c>
      <c r="D1338" s="3" t="s">
        <v>517</v>
      </c>
    </row>
    <row r="1339" spans="1:4" x14ac:dyDescent="0.25">
      <c r="A1339" s="11">
        <v>41295</v>
      </c>
      <c r="B1339" s="3" t="s">
        <v>534</v>
      </c>
      <c r="C1339" s="18">
        <v>137.01</v>
      </c>
      <c r="D1339" s="3" t="s">
        <v>511</v>
      </c>
    </row>
    <row r="1340" spans="1:4" x14ac:dyDescent="0.25">
      <c r="A1340" s="11">
        <v>41597</v>
      </c>
      <c r="B1340" s="3" t="s">
        <v>534</v>
      </c>
      <c r="C1340" s="18">
        <v>216.38</v>
      </c>
      <c r="D1340" s="3" t="s">
        <v>519</v>
      </c>
    </row>
    <row r="1341" spans="1:4" x14ac:dyDescent="0.25">
      <c r="A1341" s="11">
        <v>41635</v>
      </c>
      <c r="B1341" s="3" t="s">
        <v>534</v>
      </c>
      <c r="C1341" s="18">
        <v>211.73</v>
      </c>
      <c r="D1341" s="3" t="s">
        <v>519</v>
      </c>
    </row>
    <row r="1342" spans="1:4" x14ac:dyDescent="0.25">
      <c r="A1342" s="11">
        <v>41361</v>
      </c>
      <c r="B1342" s="3" t="s">
        <v>531</v>
      </c>
      <c r="C1342" s="18">
        <v>562.02</v>
      </c>
      <c r="D1342" s="3" t="s">
        <v>529</v>
      </c>
    </row>
    <row r="1343" spans="1:4" x14ac:dyDescent="0.25">
      <c r="A1343" s="11">
        <v>41284</v>
      </c>
      <c r="B1343" s="3" t="s">
        <v>542</v>
      </c>
      <c r="C1343" s="18">
        <v>43.68</v>
      </c>
      <c r="D1343" s="3" t="s">
        <v>511</v>
      </c>
    </row>
    <row r="1344" spans="1:4" x14ac:dyDescent="0.25">
      <c r="A1344" s="11">
        <v>41558</v>
      </c>
      <c r="B1344" s="3" t="s">
        <v>507</v>
      </c>
      <c r="C1344" s="18">
        <v>501.92</v>
      </c>
      <c r="D1344" s="3" t="s">
        <v>523</v>
      </c>
    </row>
    <row r="1345" spans="1:4" x14ac:dyDescent="0.25">
      <c r="A1345" s="11">
        <v>41318</v>
      </c>
      <c r="B1345" s="3" t="s">
        <v>530</v>
      </c>
      <c r="C1345" s="18">
        <v>269.70999999999998</v>
      </c>
      <c r="D1345" s="3" t="s">
        <v>515</v>
      </c>
    </row>
    <row r="1346" spans="1:4" x14ac:dyDescent="0.25">
      <c r="A1346" s="11">
        <v>41503</v>
      </c>
      <c r="B1346" s="3" t="s">
        <v>545</v>
      </c>
      <c r="C1346" s="18">
        <v>58.94</v>
      </c>
      <c r="D1346" s="3" t="s">
        <v>509</v>
      </c>
    </row>
    <row r="1347" spans="1:4" x14ac:dyDescent="0.25">
      <c r="A1347" s="11">
        <v>41348</v>
      </c>
      <c r="B1347" s="3" t="s">
        <v>507</v>
      </c>
      <c r="C1347" s="18">
        <v>81.11</v>
      </c>
      <c r="D1347" s="3" t="s">
        <v>535</v>
      </c>
    </row>
    <row r="1348" spans="1:4" x14ac:dyDescent="0.25">
      <c r="A1348" s="11">
        <v>41496</v>
      </c>
      <c r="B1348" s="3" t="s">
        <v>532</v>
      </c>
      <c r="C1348" s="18">
        <v>368.26</v>
      </c>
      <c r="D1348" s="3" t="s">
        <v>517</v>
      </c>
    </row>
    <row r="1349" spans="1:4" x14ac:dyDescent="0.25">
      <c r="A1349" s="11">
        <v>41611</v>
      </c>
      <c r="B1349" s="3" t="s">
        <v>527</v>
      </c>
      <c r="C1349" s="18">
        <v>227.24</v>
      </c>
      <c r="D1349" s="3" t="s">
        <v>517</v>
      </c>
    </row>
    <row r="1350" spans="1:4" x14ac:dyDescent="0.25">
      <c r="A1350" s="11">
        <v>41575</v>
      </c>
      <c r="B1350" s="3" t="s">
        <v>539</v>
      </c>
      <c r="C1350" s="18">
        <v>308.60000000000002</v>
      </c>
      <c r="D1350" s="3" t="s">
        <v>529</v>
      </c>
    </row>
    <row r="1351" spans="1:4" x14ac:dyDescent="0.25">
      <c r="A1351" s="11">
        <v>41282</v>
      </c>
      <c r="B1351" s="3" t="s">
        <v>544</v>
      </c>
      <c r="C1351" s="18">
        <v>182.74</v>
      </c>
      <c r="D1351" s="3" t="s">
        <v>515</v>
      </c>
    </row>
    <row r="1352" spans="1:4" x14ac:dyDescent="0.25">
      <c r="A1352" s="11">
        <v>41291</v>
      </c>
      <c r="B1352" s="3" t="s">
        <v>524</v>
      </c>
      <c r="C1352" s="18">
        <v>113.64</v>
      </c>
      <c r="D1352" s="3" t="s">
        <v>529</v>
      </c>
    </row>
    <row r="1353" spans="1:4" x14ac:dyDescent="0.25">
      <c r="A1353" s="11">
        <v>41559</v>
      </c>
      <c r="B1353" s="3" t="s">
        <v>520</v>
      </c>
      <c r="C1353" s="18">
        <v>462.87</v>
      </c>
      <c r="D1353" s="3" t="s">
        <v>529</v>
      </c>
    </row>
    <row r="1354" spans="1:4" x14ac:dyDescent="0.25">
      <c r="A1354" s="11">
        <v>41429</v>
      </c>
      <c r="B1354" s="3" t="s">
        <v>545</v>
      </c>
      <c r="C1354" s="18">
        <v>368.39</v>
      </c>
      <c r="D1354" s="3" t="s">
        <v>517</v>
      </c>
    </row>
    <row r="1355" spans="1:4" x14ac:dyDescent="0.25">
      <c r="A1355" s="11">
        <v>41349</v>
      </c>
      <c r="B1355" s="3" t="s">
        <v>518</v>
      </c>
      <c r="C1355" s="18">
        <v>310.14999999999998</v>
      </c>
      <c r="D1355" s="3" t="s">
        <v>509</v>
      </c>
    </row>
    <row r="1356" spans="1:4" x14ac:dyDescent="0.25">
      <c r="A1356" s="11">
        <v>41472</v>
      </c>
      <c r="B1356" s="3" t="s">
        <v>531</v>
      </c>
      <c r="C1356" s="18">
        <v>259.33</v>
      </c>
      <c r="D1356" s="3" t="s">
        <v>515</v>
      </c>
    </row>
    <row r="1357" spans="1:4" x14ac:dyDescent="0.25">
      <c r="A1357" s="11">
        <v>41470</v>
      </c>
      <c r="B1357" s="3" t="s">
        <v>541</v>
      </c>
      <c r="C1357" s="18">
        <v>480.49</v>
      </c>
      <c r="D1357" s="3" t="s">
        <v>517</v>
      </c>
    </row>
    <row r="1358" spans="1:4" x14ac:dyDescent="0.25">
      <c r="A1358" s="11">
        <v>41371</v>
      </c>
      <c r="B1358" s="3" t="s">
        <v>540</v>
      </c>
      <c r="C1358" s="18">
        <v>504.17</v>
      </c>
      <c r="D1358" s="3" t="s">
        <v>509</v>
      </c>
    </row>
    <row r="1359" spans="1:4" x14ac:dyDescent="0.25">
      <c r="A1359" s="11">
        <v>41510</v>
      </c>
      <c r="B1359" s="3" t="s">
        <v>533</v>
      </c>
      <c r="C1359" s="18">
        <v>181.19</v>
      </c>
      <c r="D1359" s="3" t="s">
        <v>528</v>
      </c>
    </row>
    <row r="1360" spans="1:4" x14ac:dyDescent="0.25">
      <c r="A1360" s="11">
        <v>41612</v>
      </c>
      <c r="B1360" s="3" t="s">
        <v>514</v>
      </c>
      <c r="C1360" s="18">
        <v>384.95</v>
      </c>
      <c r="D1360" s="3" t="s">
        <v>523</v>
      </c>
    </row>
    <row r="1361" spans="1:4" x14ac:dyDescent="0.25">
      <c r="A1361" s="11">
        <v>41345</v>
      </c>
      <c r="B1361" s="3" t="s">
        <v>534</v>
      </c>
      <c r="C1361" s="18">
        <v>318.27</v>
      </c>
      <c r="D1361" s="3" t="s">
        <v>528</v>
      </c>
    </row>
    <row r="1362" spans="1:4" x14ac:dyDescent="0.25">
      <c r="A1362" s="11">
        <v>41287</v>
      </c>
      <c r="B1362" s="3" t="s">
        <v>530</v>
      </c>
      <c r="C1362" s="18">
        <v>507.45</v>
      </c>
      <c r="D1362" s="3" t="s">
        <v>519</v>
      </c>
    </row>
    <row r="1363" spans="1:4" x14ac:dyDescent="0.25">
      <c r="A1363" s="11">
        <v>41283</v>
      </c>
      <c r="B1363" s="3" t="s">
        <v>513</v>
      </c>
      <c r="C1363" s="18">
        <v>296.24</v>
      </c>
      <c r="D1363" s="3" t="s">
        <v>515</v>
      </c>
    </row>
    <row r="1364" spans="1:4" x14ac:dyDescent="0.25">
      <c r="A1364" s="11">
        <v>41591</v>
      </c>
      <c r="B1364" s="3" t="s">
        <v>542</v>
      </c>
      <c r="C1364" s="18">
        <v>300.93</v>
      </c>
      <c r="D1364" s="3" t="s">
        <v>511</v>
      </c>
    </row>
    <row r="1365" spans="1:4" x14ac:dyDescent="0.25">
      <c r="A1365" s="11">
        <v>41315</v>
      </c>
      <c r="B1365" s="3" t="s">
        <v>536</v>
      </c>
      <c r="C1365" s="18">
        <v>77.25</v>
      </c>
      <c r="D1365" s="3" t="s">
        <v>528</v>
      </c>
    </row>
    <row r="1366" spans="1:4" x14ac:dyDescent="0.25">
      <c r="A1366" s="11">
        <v>41314</v>
      </c>
      <c r="B1366" s="3" t="s">
        <v>527</v>
      </c>
      <c r="C1366" s="18">
        <v>71</v>
      </c>
      <c r="D1366" s="3" t="s">
        <v>528</v>
      </c>
    </row>
    <row r="1367" spans="1:4" x14ac:dyDescent="0.25">
      <c r="A1367" s="11">
        <v>41426</v>
      </c>
      <c r="B1367" s="3" t="s">
        <v>539</v>
      </c>
      <c r="C1367" s="18">
        <v>406.55</v>
      </c>
      <c r="D1367" s="3" t="s">
        <v>517</v>
      </c>
    </row>
    <row r="1368" spans="1:4" x14ac:dyDescent="0.25">
      <c r="A1368" s="11">
        <v>41604</v>
      </c>
      <c r="B1368" s="3" t="s">
        <v>510</v>
      </c>
      <c r="C1368" s="18">
        <v>393.31</v>
      </c>
      <c r="D1368" s="3" t="s">
        <v>509</v>
      </c>
    </row>
    <row r="1369" spans="1:4" x14ac:dyDescent="0.25">
      <c r="A1369" s="11">
        <v>41521</v>
      </c>
      <c r="B1369" s="3" t="s">
        <v>521</v>
      </c>
      <c r="C1369" s="18">
        <v>51</v>
      </c>
      <c r="D1369" s="3" t="s">
        <v>509</v>
      </c>
    </row>
    <row r="1370" spans="1:4" x14ac:dyDescent="0.25">
      <c r="A1370" s="11">
        <v>41308</v>
      </c>
      <c r="B1370" s="3" t="s">
        <v>534</v>
      </c>
      <c r="C1370" s="18">
        <v>330.81</v>
      </c>
      <c r="D1370" s="3" t="s">
        <v>529</v>
      </c>
    </row>
    <row r="1371" spans="1:4" x14ac:dyDescent="0.25">
      <c r="A1371" s="11">
        <v>41460</v>
      </c>
      <c r="B1371" s="3" t="s">
        <v>531</v>
      </c>
      <c r="C1371" s="18">
        <v>420.56</v>
      </c>
      <c r="D1371" s="3" t="s">
        <v>529</v>
      </c>
    </row>
    <row r="1372" spans="1:4" x14ac:dyDescent="0.25">
      <c r="A1372" s="11">
        <v>41610</v>
      </c>
      <c r="B1372" s="3" t="s">
        <v>518</v>
      </c>
      <c r="C1372" s="18">
        <v>491.42</v>
      </c>
      <c r="D1372" s="3" t="s">
        <v>477</v>
      </c>
    </row>
    <row r="1373" spans="1:4" x14ac:dyDescent="0.25">
      <c r="A1373" s="11">
        <v>41638</v>
      </c>
      <c r="B1373" s="3" t="s">
        <v>541</v>
      </c>
      <c r="C1373" s="18">
        <v>576.08000000000004</v>
      </c>
      <c r="D1373" s="3" t="s">
        <v>523</v>
      </c>
    </row>
    <row r="1374" spans="1:4" x14ac:dyDescent="0.25">
      <c r="A1374" s="11">
        <v>41530</v>
      </c>
      <c r="B1374" s="3" t="s">
        <v>521</v>
      </c>
      <c r="C1374" s="18">
        <v>248.89</v>
      </c>
      <c r="D1374" s="3" t="s">
        <v>528</v>
      </c>
    </row>
    <row r="1375" spans="1:4" x14ac:dyDescent="0.25">
      <c r="A1375" s="11">
        <v>41290</v>
      </c>
      <c r="B1375" s="3" t="s">
        <v>518</v>
      </c>
      <c r="C1375" s="18">
        <v>13.28</v>
      </c>
      <c r="D1375" s="3" t="s">
        <v>511</v>
      </c>
    </row>
    <row r="1376" spans="1:4" x14ac:dyDescent="0.25">
      <c r="A1376" s="11">
        <v>41317</v>
      </c>
      <c r="B1376" s="3" t="s">
        <v>543</v>
      </c>
      <c r="C1376" s="18">
        <v>232.35</v>
      </c>
      <c r="D1376" s="3" t="s">
        <v>535</v>
      </c>
    </row>
    <row r="1377" spans="1:4" x14ac:dyDescent="0.25">
      <c r="A1377" s="11">
        <v>41490</v>
      </c>
      <c r="B1377" s="3" t="s">
        <v>520</v>
      </c>
      <c r="C1377" s="18">
        <v>145.05000000000001</v>
      </c>
      <c r="D1377" s="3" t="s">
        <v>511</v>
      </c>
    </row>
    <row r="1378" spans="1:4" x14ac:dyDescent="0.25">
      <c r="A1378" s="11">
        <v>41283</v>
      </c>
      <c r="B1378" s="3" t="s">
        <v>525</v>
      </c>
      <c r="C1378" s="18">
        <v>436.2</v>
      </c>
      <c r="D1378" s="3" t="s">
        <v>523</v>
      </c>
    </row>
    <row r="1379" spans="1:4" x14ac:dyDescent="0.25">
      <c r="A1379" s="11">
        <v>41628</v>
      </c>
      <c r="B1379" s="3" t="s">
        <v>536</v>
      </c>
      <c r="C1379" s="18">
        <v>32.6</v>
      </c>
      <c r="D1379" s="3" t="s">
        <v>538</v>
      </c>
    </row>
    <row r="1380" spans="1:4" x14ac:dyDescent="0.25">
      <c r="A1380" s="11">
        <v>41325</v>
      </c>
      <c r="B1380" s="3" t="s">
        <v>530</v>
      </c>
      <c r="C1380" s="18">
        <v>291.77</v>
      </c>
      <c r="D1380" s="3" t="s">
        <v>509</v>
      </c>
    </row>
    <row r="1381" spans="1:4" x14ac:dyDescent="0.25">
      <c r="A1381" s="11">
        <v>41335</v>
      </c>
      <c r="B1381" s="3" t="s">
        <v>524</v>
      </c>
      <c r="C1381" s="18">
        <v>12.9</v>
      </c>
      <c r="D1381" s="3" t="s">
        <v>511</v>
      </c>
    </row>
    <row r="1382" spans="1:4" x14ac:dyDescent="0.25">
      <c r="A1382" s="11">
        <v>41288</v>
      </c>
      <c r="B1382" s="3" t="s">
        <v>521</v>
      </c>
      <c r="C1382" s="18">
        <v>598.88</v>
      </c>
      <c r="D1382" s="3" t="s">
        <v>538</v>
      </c>
    </row>
    <row r="1383" spans="1:4" x14ac:dyDescent="0.25">
      <c r="A1383" s="11">
        <v>41596</v>
      </c>
      <c r="B1383" s="3" t="s">
        <v>507</v>
      </c>
      <c r="C1383" s="18">
        <v>575.42999999999995</v>
      </c>
      <c r="D1383" s="3" t="s">
        <v>477</v>
      </c>
    </row>
    <row r="1384" spans="1:4" x14ac:dyDescent="0.25">
      <c r="A1384" s="11">
        <v>41494</v>
      </c>
      <c r="B1384" s="3" t="s">
        <v>542</v>
      </c>
      <c r="C1384" s="18">
        <v>26.59</v>
      </c>
      <c r="D1384" s="3" t="s">
        <v>479</v>
      </c>
    </row>
    <row r="1385" spans="1:4" x14ac:dyDescent="0.25">
      <c r="A1385" s="11">
        <v>41563</v>
      </c>
      <c r="B1385" s="3" t="s">
        <v>510</v>
      </c>
      <c r="C1385" s="18">
        <v>498.06</v>
      </c>
      <c r="D1385" s="3" t="s">
        <v>509</v>
      </c>
    </row>
    <row r="1386" spans="1:4" x14ac:dyDescent="0.25">
      <c r="A1386" s="11">
        <v>41627</v>
      </c>
      <c r="B1386" s="3" t="s">
        <v>525</v>
      </c>
      <c r="C1386" s="18">
        <v>490.43</v>
      </c>
      <c r="D1386" s="3" t="s">
        <v>538</v>
      </c>
    </row>
    <row r="1387" spans="1:4" x14ac:dyDescent="0.25">
      <c r="A1387" s="11">
        <v>41398</v>
      </c>
      <c r="B1387" s="3" t="s">
        <v>514</v>
      </c>
      <c r="C1387" s="18">
        <v>125.16</v>
      </c>
      <c r="D1387" s="3" t="s">
        <v>517</v>
      </c>
    </row>
    <row r="1388" spans="1:4" x14ac:dyDescent="0.25">
      <c r="A1388" s="11">
        <v>41575</v>
      </c>
      <c r="B1388" s="3" t="s">
        <v>526</v>
      </c>
      <c r="C1388" s="18">
        <v>340.41</v>
      </c>
      <c r="D1388" s="3" t="s">
        <v>535</v>
      </c>
    </row>
    <row r="1389" spans="1:4" x14ac:dyDescent="0.25">
      <c r="A1389" s="11">
        <v>41556</v>
      </c>
      <c r="B1389" s="3" t="s">
        <v>530</v>
      </c>
      <c r="C1389" s="18">
        <v>125.6</v>
      </c>
      <c r="D1389" s="3" t="s">
        <v>477</v>
      </c>
    </row>
    <row r="1390" spans="1:4" x14ac:dyDescent="0.25">
      <c r="A1390" s="11">
        <v>41623</v>
      </c>
      <c r="B1390" s="3" t="s">
        <v>521</v>
      </c>
      <c r="C1390" s="18">
        <v>381.87</v>
      </c>
      <c r="D1390" s="3" t="s">
        <v>528</v>
      </c>
    </row>
    <row r="1391" spans="1:4" x14ac:dyDescent="0.25">
      <c r="A1391" s="11">
        <v>41401</v>
      </c>
      <c r="B1391" s="3" t="s">
        <v>531</v>
      </c>
      <c r="C1391" s="18">
        <v>473.85</v>
      </c>
      <c r="D1391" s="3" t="s">
        <v>479</v>
      </c>
    </row>
    <row r="1392" spans="1:4" x14ac:dyDescent="0.25">
      <c r="A1392" s="11">
        <v>41279</v>
      </c>
      <c r="B1392" s="3" t="s">
        <v>514</v>
      </c>
      <c r="C1392" s="18">
        <v>183.87</v>
      </c>
      <c r="D1392" s="3" t="s">
        <v>517</v>
      </c>
    </row>
    <row r="1393" spans="1:4" x14ac:dyDescent="0.25">
      <c r="A1393" s="11">
        <v>41619</v>
      </c>
      <c r="B1393" s="3" t="s">
        <v>527</v>
      </c>
      <c r="C1393" s="18">
        <v>135.19999999999999</v>
      </c>
      <c r="D1393" s="3" t="s">
        <v>509</v>
      </c>
    </row>
    <row r="1394" spans="1:4" x14ac:dyDescent="0.25">
      <c r="A1394" s="11">
        <v>41307</v>
      </c>
      <c r="B1394" s="3" t="s">
        <v>530</v>
      </c>
      <c r="C1394" s="18">
        <v>58</v>
      </c>
      <c r="D1394" s="3" t="s">
        <v>535</v>
      </c>
    </row>
    <row r="1395" spans="1:4" x14ac:dyDescent="0.25">
      <c r="A1395" s="11">
        <v>41289</v>
      </c>
      <c r="B1395" s="3" t="s">
        <v>524</v>
      </c>
      <c r="C1395" s="18">
        <v>521.12</v>
      </c>
      <c r="D1395" s="3" t="s">
        <v>529</v>
      </c>
    </row>
    <row r="1396" spans="1:4" x14ac:dyDescent="0.25">
      <c r="A1396" s="11">
        <v>41421</v>
      </c>
      <c r="B1396" s="3" t="s">
        <v>527</v>
      </c>
      <c r="C1396" s="18">
        <v>380.18</v>
      </c>
      <c r="D1396" s="3" t="s">
        <v>509</v>
      </c>
    </row>
    <row r="1397" spans="1:4" x14ac:dyDescent="0.25">
      <c r="A1397" s="11">
        <v>41432</v>
      </c>
      <c r="B1397" s="3" t="s">
        <v>532</v>
      </c>
      <c r="C1397" s="18">
        <v>308.31</v>
      </c>
      <c r="D1397" s="3" t="s">
        <v>519</v>
      </c>
    </row>
    <row r="1398" spans="1:4" x14ac:dyDescent="0.25">
      <c r="A1398" s="11">
        <v>41281</v>
      </c>
      <c r="B1398" s="3" t="s">
        <v>516</v>
      </c>
      <c r="C1398" s="18">
        <v>595.36</v>
      </c>
      <c r="D1398" s="3" t="s">
        <v>519</v>
      </c>
    </row>
    <row r="1399" spans="1:4" x14ac:dyDescent="0.25">
      <c r="A1399" s="11">
        <v>41400</v>
      </c>
      <c r="B1399" s="3" t="s">
        <v>527</v>
      </c>
      <c r="C1399" s="18">
        <v>122.16</v>
      </c>
      <c r="D1399" s="3" t="s">
        <v>479</v>
      </c>
    </row>
    <row r="1400" spans="1:4" x14ac:dyDescent="0.25">
      <c r="A1400" s="11">
        <v>41514</v>
      </c>
      <c r="B1400" s="3" t="s">
        <v>524</v>
      </c>
      <c r="C1400" s="18">
        <v>243.55</v>
      </c>
      <c r="D1400" s="3" t="s">
        <v>529</v>
      </c>
    </row>
    <row r="1401" spans="1:4" x14ac:dyDescent="0.25">
      <c r="A1401" s="11">
        <v>41494</v>
      </c>
      <c r="B1401" s="3" t="s">
        <v>527</v>
      </c>
      <c r="C1401" s="18">
        <v>65.31</v>
      </c>
      <c r="D1401" s="3" t="s">
        <v>529</v>
      </c>
    </row>
    <row r="1402" spans="1:4" x14ac:dyDescent="0.25">
      <c r="A1402" s="11">
        <v>41528</v>
      </c>
      <c r="B1402" s="3" t="s">
        <v>533</v>
      </c>
      <c r="C1402" s="18">
        <v>504.84</v>
      </c>
      <c r="D1402" s="3" t="s">
        <v>523</v>
      </c>
    </row>
    <row r="1403" spans="1:4" x14ac:dyDescent="0.25">
      <c r="A1403" s="11">
        <v>41520</v>
      </c>
      <c r="B1403" s="3" t="s">
        <v>524</v>
      </c>
      <c r="C1403" s="18">
        <v>540.84</v>
      </c>
      <c r="D1403" s="3" t="s">
        <v>528</v>
      </c>
    </row>
    <row r="1404" spans="1:4" x14ac:dyDescent="0.25">
      <c r="A1404" s="11">
        <v>41537</v>
      </c>
      <c r="B1404" s="3" t="s">
        <v>532</v>
      </c>
      <c r="C1404" s="18">
        <v>270.43</v>
      </c>
      <c r="D1404" s="3" t="s">
        <v>517</v>
      </c>
    </row>
    <row r="1405" spans="1:4" x14ac:dyDescent="0.25">
      <c r="A1405" s="11">
        <v>41278</v>
      </c>
      <c r="B1405" s="3" t="s">
        <v>533</v>
      </c>
      <c r="C1405" s="18">
        <v>331.01</v>
      </c>
      <c r="D1405" s="3" t="s">
        <v>535</v>
      </c>
    </row>
    <row r="1406" spans="1:4" x14ac:dyDescent="0.25">
      <c r="A1406" s="11">
        <v>41599</v>
      </c>
      <c r="B1406" s="3" t="s">
        <v>512</v>
      </c>
      <c r="C1406" s="18">
        <v>457.96</v>
      </c>
      <c r="D1406" s="3" t="s">
        <v>477</v>
      </c>
    </row>
    <row r="1407" spans="1:4" x14ac:dyDescent="0.25">
      <c r="A1407" s="11">
        <v>41538</v>
      </c>
      <c r="B1407" s="3" t="s">
        <v>510</v>
      </c>
      <c r="C1407" s="18">
        <v>430.54</v>
      </c>
      <c r="D1407" s="3" t="s">
        <v>515</v>
      </c>
    </row>
    <row r="1408" spans="1:4" x14ac:dyDescent="0.25">
      <c r="A1408" s="11">
        <v>41577</v>
      </c>
      <c r="B1408" s="3" t="s">
        <v>524</v>
      </c>
      <c r="C1408" s="18">
        <v>381.34</v>
      </c>
      <c r="D1408" s="3" t="s">
        <v>517</v>
      </c>
    </row>
    <row r="1409" spans="1:4" x14ac:dyDescent="0.25">
      <c r="A1409" s="11">
        <v>41582</v>
      </c>
      <c r="B1409" s="3" t="s">
        <v>512</v>
      </c>
      <c r="C1409" s="18">
        <v>592.96</v>
      </c>
      <c r="D1409" s="3" t="s">
        <v>538</v>
      </c>
    </row>
    <row r="1410" spans="1:4" x14ac:dyDescent="0.25">
      <c r="A1410" s="11">
        <v>41489</v>
      </c>
      <c r="B1410" s="3" t="s">
        <v>536</v>
      </c>
      <c r="C1410" s="18">
        <v>517.76</v>
      </c>
      <c r="D1410" s="3" t="s">
        <v>517</v>
      </c>
    </row>
    <row r="1411" spans="1:4" x14ac:dyDescent="0.25">
      <c r="A1411" s="11">
        <v>41598</v>
      </c>
      <c r="B1411" s="3" t="s">
        <v>520</v>
      </c>
      <c r="C1411" s="18">
        <v>76</v>
      </c>
      <c r="D1411" s="3" t="s">
        <v>538</v>
      </c>
    </row>
    <row r="1412" spans="1:4" x14ac:dyDescent="0.25">
      <c r="A1412" s="11">
        <v>41572</v>
      </c>
      <c r="B1412" s="3" t="s">
        <v>520</v>
      </c>
      <c r="C1412" s="18">
        <v>167.61</v>
      </c>
      <c r="D1412" s="3" t="s">
        <v>509</v>
      </c>
    </row>
    <row r="1413" spans="1:4" x14ac:dyDescent="0.25">
      <c r="A1413" s="11">
        <v>41614</v>
      </c>
      <c r="B1413" s="3" t="s">
        <v>539</v>
      </c>
      <c r="C1413" s="18">
        <v>387.93</v>
      </c>
      <c r="D1413" s="3" t="s">
        <v>515</v>
      </c>
    </row>
    <row r="1414" spans="1:4" x14ac:dyDescent="0.25">
      <c r="A1414" s="11">
        <v>41527</v>
      </c>
      <c r="B1414" s="3" t="s">
        <v>507</v>
      </c>
      <c r="C1414" s="18">
        <v>65.75</v>
      </c>
      <c r="D1414" s="3" t="s">
        <v>538</v>
      </c>
    </row>
    <row r="1415" spans="1:4" x14ac:dyDescent="0.25">
      <c r="A1415" s="11">
        <v>41371</v>
      </c>
      <c r="B1415" s="3" t="s">
        <v>513</v>
      </c>
      <c r="C1415" s="18">
        <v>269.45</v>
      </c>
      <c r="D1415" s="3" t="s">
        <v>519</v>
      </c>
    </row>
    <row r="1416" spans="1:4" x14ac:dyDescent="0.25">
      <c r="A1416" s="11">
        <v>41514</v>
      </c>
      <c r="B1416" s="3" t="s">
        <v>516</v>
      </c>
      <c r="C1416" s="18">
        <v>367.11</v>
      </c>
      <c r="D1416" s="3" t="s">
        <v>517</v>
      </c>
    </row>
    <row r="1417" spans="1:4" x14ac:dyDescent="0.25">
      <c r="A1417" s="11">
        <v>41508</v>
      </c>
      <c r="B1417" s="3" t="s">
        <v>541</v>
      </c>
      <c r="C1417" s="18">
        <v>482.8</v>
      </c>
      <c r="D1417" s="3" t="s">
        <v>477</v>
      </c>
    </row>
    <row r="1418" spans="1:4" x14ac:dyDescent="0.25">
      <c r="A1418" s="11">
        <v>41387</v>
      </c>
      <c r="B1418" s="3" t="s">
        <v>540</v>
      </c>
      <c r="C1418" s="18">
        <v>170.18</v>
      </c>
      <c r="D1418" s="3" t="s">
        <v>511</v>
      </c>
    </row>
    <row r="1419" spans="1:4" x14ac:dyDescent="0.25">
      <c r="A1419" s="11">
        <v>41291</v>
      </c>
      <c r="B1419" s="3" t="s">
        <v>533</v>
      </c>
      <c r="C1419" s="18">
        <v>330.44</v>
      </c>
      <c r="D1419" s="3" t="s">
        <v>519</v>
      </c>
    </row>
    <row r="1420" spans="1:4" x14ac:dyDescent="0.25">
      <c r="A1420" s="11">
        <v>41633</v>
      </c>
      <c r="B1420" s="3" t="s">
        <v>510</v>
      </c>
      <c r="C1420" s="18">
        <v>107.05</v>
      </c>
      <c r="D1420" s="3" t="s">
        <v>509</v>
      </c>
    </row>
    <row r="1421" spans="1:4" x14ac:dyDescent="0.25">
      <c r="A1421" s="11">
        <v>41283</v>
      </c>
      <c r="B1421" s="3" t="s">
        <v>510</v>
      </c>
      <c r="C1421" s="18">
        <v>597.92999999999995</v>
      </c>
      <c r="D1421" s="3" t="s">
        <v>519</v>
      </c>
    </row>
    <row r="1422" spans="1:4" x14ac:dyDescent="0.25">
      <c r="A1422" s="11">
        <v>41619</v>
      </c>
      <c r="B1422" s="3" t="s">
        <v>518</v>
      </c>
      <c r="C1422" s="18">
        <v>178.48</v>
      </c>
      <c r="D1422" s="3" t="s">
        <v>529</v>
      </c>
    </row>
    <row r="1423" spans="1:4" x14ac:dyDescent="0.25">
      <c r="A1423" s="11">
        <v>41371</v>
      </c>
      <c r="B1423" s="3" t="s">
        <v>536</v>
      </c>
      <c r="C1423" s="18">
        <v>292.49</v>
      </c>
      <c r="D1423" s="3" t="s">
        <v>519</v>
      </c>
    </row>
    <row r="1424" spans="1:4" x14ac:dyDescent="0.25">
      <c r="A1424" s="11">
        <v>41490</v>
      </c>
      <c r="B1424" s="3" t="s">
        <v>537</v>
      </c>
      <c r="C1424" s="18">
        <v>113.64</v>
      </c>
      <c r="D1424" s="3" t="s">
        <v>535</v>
      </c>
    </row>
    <row r="1425" spans="1:4" x14ac:dyDescent="0.25">
      <c r="A1425" s="11">
        <v>41331</v>
      </c>
      <c r="B1425" s="3" t="s">
        <v>512</v>
      </c>
      <c r="C1425" s="18">
        <v>485.26</v>
      </c>
      <c r="D1425" s="3" t="s">
        <v>528</v>
      </c>
    </row>
    <row r="1426" spans="1:4" x14ac:dyDescent="0.25">
      <c r="A1426" s="11">
        <v>41514</v>
      </c>
      <c r="B1426" s="3" t="s">
        <v>510</v>
      </c>
      <c r="C1426" s="18">
        <v>173.85</v>
      </c>
      <c r="D1426" s="3" t="s">
        <v>528</v>
      </c>
    </row>
    <row r="1427" spans="1:4" x14ac:dyDescent="0.25">
      <c r="A1427" s="11">
        <v>41342</v>
      </c>
      <c r="B1427" s="3" t="s">
        <v>513</v>
      </c>
      <c r="C1427" s="18">
        <v>355.05</v>
      </c>
      <c r="D1427" s="3" t="s">
        <v>509</v>
      </c>
    </row>
    <row r="1428" spans="1:4" x14ac:dyDescent="0.25">
      <c r="A1428" s="11">
        <v>41285</v>
      </c>
      <c r="B1428" s="3" t="s">
        <v>510</v>
      </c>
      <c r="C1428" s="18">
        <v>15.43</v>
      </c>
      <c r="D1428" s="3" t="s">
        <v>519</v>
      </c>
    </row>
    <row r="1429" spans="1:4" x14ac:dyDescent="0.25">
      <c r="A1429" s="11">
        <v>41292</v>
      </c>
      <c r="B1429" s="3" t="s">
        <v>525</v>
      </c>
      <c r="C1429" s="18">
        <v>284.70999999999998</v>
      </c>
      <c r="D1429" s="3" t="s">
        <v>535</v>
      </c>
    </row>
    <row r="1430" spans="1:4" x14ac:dyDescent="0.25">
      <c r="A1430" s="11">
        <v>41308</v>
      </c>
      <c r="B1430" s="3" t="s">
        <v>527</v>
      </c>
      <c r="C1430" s="18">
        <v>340.32</v>
      </c>
      <c r="D1430" s="3" t="s">
        <v>479</v>
      </c>
    </row>
    <row r="1431" spans="1:4" x14ac:dyDescent="0.25">
      <c r="A1431" s="11">
        <v>41562</v>
      </c>
      <c r="B1431" s="3" t="s">
        <v>544</v>
      </c>
      <c r="C1431" s="18">
        <v>511.7</v>
      </c>
      <c r="D1431" s="3" t="s">
        <v>509</v>
      </c>
    </row>
    <row r="1432" spans="1:4" x14ac:dyDescent="0.25">
      <c r="A1432" s="11">
        <v>41452</v>
      </c>
      <c r="B1432" s="3" t="s">
        <v>522</v>
      </c>
      <c r="C1432" s="18">
        <v>358.45</v>
      </c>
      <c r="D1432" s="3" t="s">
        <v>523</v>
      </c>
    </row>
    <row r="1433" spans="1:4" x14ac:dyDescent="0.25">
      <c r="A1433" s="11">
        <v>41590</v>
      </c>
      <c r="B1433" s="3" t="s">
        <v>542</v>
      </c>
      <c r="C1433" s="18">
        <v>47.36</v>
      </c>
      <c r="D1433" s="3" t="s">
        <v>517</v>
      </c>
    </row>
    <row r="1434" spans="1:4" x14ac:dyDescent="0.25">
      <c r="A1434" s="11">
        <v>41473</v>
      </c>
      <c r="B1434" s="3" t="s">
        <v>537</v>
      </c>
      <c r="C1434" s="18">
        <v>70.290000000000006</v>
      </c>
      <c r="D1434" s="3" t="s">
        <v>538</v>
      </c>
    </row>
    <row r="1435" spans="1:4" x14ac:dyDescent="0.25">
      <c r="A1435" s="11">
        <v>41366</v>
      </c>
      <c r="B1435" s="3" t="s">
        <v>544</v>
      </c>
      <c r="C1435" s="18">
        <v>245.65</v>
      </c>
      <c r="D1435" s="3" t="s">
        <v>509</v>
      </c>
    </row>
    <row r="1436" spans="1:4" x14ac:dyDescent="0.25">
      <c r="A1436" s="11">
        <v>41540</v>
      </c>
      <c r="B1436" s="3" t="s">
        <v>540</v>
      </c>
      <c r="C1436" s="18">
        <v>472.09</v>
      </c>
      <c r="D1436" s="3" t="s">
        <v>519</v>
      </c>
    </row>
    <row r="1437" spans="1:4" x14ac:dyDescent="0.25">
      <c r="A1437" s="11">
        <v>41375</v>
      </c>
      <c r="B1437" s="3" t="s">
        <v>545</v>
      </c>
      <c r="C1437" s="18">
        <v>566.26</v>
      </c>
      <c r="D1437" s="3" t="s">
        <v>515</v>
      </c>
    </row>
    <row r="1438" spans="1:4" x14ac:dyDescent="0.25">
      <c r="A1438" s="11">
        <v>41567</v>
      </c>
      <c r="B1438" s="3" t="s">
        <v>527</v>
      </c>
      <c r="C1438" s="18">
        <v>458.29</v>
      </c>
      <c r="D1438" s="3" t="s">
        <v>538</v>
      </c>
    </row>
    <row r="1439" spans="1:4" x14ac:dyDescent="0.25">
      <c r="A1439" s="11">
        <v>41471</v>
      </c>
      <c r="B1439" s="3" t="s">
        <v>512</v>
      </c>
      <c r="C1439" s="18">
        <v>427.43</v>
      </c>
      <c r="D1439" s="3" t="s">
        <v>511</v>
      </c>
    </row>
    <row r="1440" spans="1:4" x14ac:dyDescent="0.25">
      <c r="A1440" s="11">
        <v>41400</v>
      </c>
      <c r="B1440" s="3" t="s">
        <v>507</v>
      </c>
      <c r="C1440" s="18">
        <v>201.62</v>
      </c>
      <c r="D1440" s="3" t="s">
        <v>523</v>
      </c>
    </row>
    <row r="1441" spans="1:4" x14ac:dyDescent="0.25">
      <c r="A1441" s="11">
        <v>41555</v>
      </c>
      <c r="B1441" s="3" t="s">
        <v>530</v>
      </c>
      <c r="C1441" s="18">
        <v>293.45999999999998</v>
      </c>
      <c r="D1441" s="3" t="s">
        <v>479</v>
      </c>
    </row>
    <row r="1442" spans="1:4" x14ac:dyDescent="0.25">
      <c r="A1442" s="11">
        <v>41374</v>
      </c>
      <c r="B1442" s="3" t="s">
        <v>527</v>
      </c>
      <c r="C1442" s="18">
        <v>81.239999999999995</v>
      </c>
      <c r="D1442" s="3" t="s">
        <v>529</v>
      </c>
    </row>
    <row r="1443" spans="1:4" x14ac:dyDescent="0.25">
      <c r="A1443" s="11">
        <v>41308</v>
      </c>
      <c r="B1443" s="3" t="s">
        <v>534</v>
      </c>
      <c r="C1443" s="18">
        <v>387.9</v>
      </c>
      <c r="D1443" s="3" t="s">
        <v>509</v>
      </c>
    </row>
    <row r="1444" spans="1:4" x14ac:dyDescent="0.25">
      <c r="A1444" s="11">
        <v>41390</v>
      </c>
      <c r="B1444" s="3" t="s">
        <v>525</v>
      </c>
      <c r="C1444" s="18">
        <v>488.42</v>
      </c>
      <c r="D1444" s="3" t="s">
        <v>511</v>
      </c>
    </row>
    <row r="1445" spans="1:4" x14ac:dyDescent="0.25">
      <c r="A1445" s="11">
        <v>41297</v>
      </c>
      <c r="B1445" s="3" t="s">
        <v>516</v>
      </c>
      <c r="C1445" s="18">
        <v>198.25</v>
      </c>
      <c r="D1445" s="3" t="s">
        <v>515</v>
      </c>
    </row>
    <row r="1446" spans="1:4" x14ac:dyDescent="0.25">
      <c r="A1446" s="11">
        <v>41342</v>
      </c>
      <c r="B1446" s="3" t="s">
        <v>518</v>
      </c>
      <c r="C1446" s="18">
        <v>379.17</v>
      </c>
      <c r="D1446" s="3" t="s">
        <v>517</v>
      </c>
    </row>
    <row r="1447" spans="1:4" x14ac:dyDescent="0.25">
      <c r="A1447" s="11">
        <v>41542</v>
      </c>
      <c r="B1447" s="3" t="s">
        <v>539</v>
      </c>
      <c r="C1447" s="18">
        <v>394.27</v>
      </c>
      <c r="D1447" s="3" t="s">
        <v>479</v>
      </c>
    </row>
    <row r="1448" spans="1:4" x14ac:dyDescent="0.25">
      <c r="A1448" s="11">
        <v>41462</v>
      </c>
      <c r="B1448" s="3" t="s">
        <v>526</v>
      </c>
      <c r="C1448" s="18">
        <v>292.66000000000003</v>
      </c>
      <c r="D1448" s="3" t="s">
        <v>519</v>
      </c>
    </row>
    <row r="1449" spans="1:4" x14ac:dyDescent="0.25">
      <c r="A1449" s="11">
        <v>41617</v>
      </c>
      <c r="B1449" s="3" t="s">
        <v>520</v>
      </c>
      <c r="C1449" s="18">
        <v>83.15</v>
      </c>
      <c r="D1449" s="3" t="s">
        <v>528</v>
      </c>
    </row>
    <row r="1450" spans="1:4" x14ac:dyDescent="0.25">
      <c r="A1450" s="11">
        <v>41541</v>
      </c>
      <c r="B1450" s="3" t="s">
        <v>530</v>
      </c>
      <c r="C1450" s="18">
        <v>534.61</v>
      </c>
      <c r="D1450" s="3" t="s">
        <v>519</v>
      </c>
    </row>
    <row r="1451" spans="1:4" x14ac:dyDescent="0.25">
      <c r="A1451" s="11">
        <v>41281</v>
      </c>
      <c r="B1451" s="3" t="s">
        <v>539</v>
      </c>
      <c r="C1451" s="18">
        <v>183.28</v>
      </c>
      <c r="D1451" s="3" t="s">
        <v>479</v>
      </c>
    </row>
    <row r="1452" spans="1:4" x14ac:dyDescent="0.25">
      <c r="A1452" s="11">
        <v>41538</v>
      </c>
      <c r="B1452" s="3" t="s">
        <v>544</v>
      </c>
      <c r="C1452" s="18">
        <v>255.95</v>
      </c>
      <c r="D1452" s="3" t="s">
        <v>509</v>
      </c>
    </row>
    <row r="1453" spans="1:4" x14ac:dyDescent="0.25">
      <c r="A1453" s="11">
        <v>41455</v>
      </c>
      <c r="B1453" s="3" t="s">
        <v>531</v>
      </c>
      <c r="C1453" s="18">
        <v>530.77</v>
      </c>
      <c r="D1453" s="3" t="s">
        <v>529</v>
      </c>
    </row>
    <row r="1454" spans="1:4" x14ac:dyDescent="0.25">
      <c r="A1454" s="11">
        <v>41637</v>
      </c>
      <c r="B1454" s="3" t="s">
        <v>542</v>
      </c>
      <c r="C1454" s="18">
        <v>181.24</v>
      </c>
      <c r="D1454" s="3" t="s">
        <v>535</v>
      </c>
    </row>
    <row r="1455" spans="1:4" x14ac:dyDescent="0.25">
      <c r="A1455" s="11">
        <v>41339</v>
      </c>
      <c r="B1455" s="3" t="s">
        <v>513</v>
      </c>
      <c r="C1455" s="18">
        <v>336.63</v>
      </c>
      <c r="D1455" s="3" t="s">
        <v>517</v>
      </c>
    </row>
    <row r="1456" spans="1:4" x14ac:dyDescent="0.25">
      <c r="A1456" s="11">
        <v>41305</v>
      </c>
      <c r="B1456" s="3" t="s">
        <v>527</v>
      </c>
      <c r="C1456" s="18">
        <v>582.69000000000005</v>
      </c>
      <c r="D1456" s="3" t="s">
        <v>538</v>
      </c>
    </row>
    <row r="1457" spans="1:4" x14ac:dyDescent="0.25">
      <c r="A1457" s="11">
        <v>41470</v>
      </c>
      <c r="B1457" s="3" t="s">
        <v>532</v>
      </c>
      <c r="C1457" s="18">
        <v>428.59</v>
      </c>
      <c r="D1457" s="3" t="s">
        <v>477</v>
      </c>
    </row>
    <row r="1458" spans="1:4" x14ac:dyDescent="0.25">
      <c r="A1458" s="11">
        <v>41630</v>
      </c>
      <c r="B1458" s="3" t="s">
        <v>507</v>
      </c>
      <c r="C1458" s="18">
        <v>49.46</v>
      </c>
      <c r="D1458" s="3" t="s">
        <v>515</v>
      </c>
    </row>
    <row r="1459" spans="1:4" x14ac:dyDescent="0.25">
      <c r="A1459" s="11">
        <v>41603</v>
      </c>
      <c r="B1459" s="3" t="s">
        <v>539</v>
      </c>
      <c r="C1459" s="18">
        <v>221.29</v>
      </c>
      <c r="D1459" s="3" t="s">
        <v>538</v>
      </c>
    </row>
    <row r="1460" spans="1:4" x14ac:dyDescent="0.25">
      <c r="A1460" s="11">
        <v>41347</v>
      </c>
      <c r="B1460" s="3" t="s">
        <v>508</v>
      </c>
      <c r="C1460" s="18">
        <v>557.92999999999995</v>
      </c>
      <c r="D1460" s="3" t="s">
        <v>523</v>
      </c>
    </row>
    <row r="1461" spans="1:4" x14ac:dyDescent="0.25">
      <c r="A1461" s="11">
        <v>41615</v>
      </c>
      <c r="B1461" s="3" t="s">
        <v>527</v>
      </c>
      <c r="C1461" s="18">
        <v>89.45</v>
      </c>
      <c r="D1461" s="3" t="s">
        <v>529</v>
      </c>
    </row>
    <row r="1462" spans="1:4" x14ac:dyDescent="0.25">
      <c r="A1462" s="11">
        <v>41383</v>
      </c>
      <c r="B1462" s="3" t="s">
        <v>536</v>
      </c>
      <c r="C1462" s="18">
        <v>229.12</v>
      </c>
      <c r="D1462" s="3" t="s">
        <v>517</v>
      </c>
    </row>
    <row r="1463" spans="1:4" x14ac:dyDescent="0.25">
      <c r="A1463" s="11">
        <v>41348</v>
      </c>
      <c r="B1463" s="3" t="s">
        <v>540</v>
      </c>
      <c r="C1463" s="18">
        <v>400.35</v>
      </c>
      <c r="D1463" s="3" t="s">
        <v>523</v>
      </c>
    </row>
    <row r="1464" spans="1:4" x14ac:dyDescent="0.25">
      <c r="A1464" s="11">
        <v>41403</v>
      </c>
      <c r="B1464" s="3" t="s">
        <v>536</v>
      </c>
      <c r="C1464" s="18">
        <v>101.22</v>
      </c>
      <c r="D1464" s="3" t="s">
        <v>519</v>
      </c>
    </row>
    <row r="1465" spans="1:4" x14ac:dyDescent="0.25">
      <c r="A1465" s="11">
        <v>41417</v>
      </c>
      <c r="B1465" s="3" t="s">
        <v>531</v>
      </c>
      <c r="C1465" s="18">
        <v>181.5</v>
      </c>
      <c r="D1465" s="3" t="s">
        <v>517</v>
      </c>
    </row>
    <row r="1466" spans="1:4" x14ac:dyDescent="0.25">
      <c r="A1466" s="11">
        <v>41340</v>
      </c>
      <c r="B1466" s="3" t="s">
        <v>540</v>
      </c>
      <c r="C1466" s="18">
        <v>18.68</v>
      </c>
      <c r="D1466" s="3" t="s">
        <v>515</v>
      </c>
    </row>
    <row r="1467" spans="1:4" x14ac:dyDescent="0.25">
      <c r="A1467" s="11">
        <v>41344</v>
      </c>
      <c r="B1467" s="3" t="s">
        <v>544</v>
      </c>
      <c r="C1467" s="18">
        <v>581.36</v>
      </c>
      <c r="D1467" s="3" t="s">
        <v>529</v>
      </c>
    </row>
    <row r="1468" spans="1:4" x14ac:dyDescent="0.25">
      <c r="A1468" s="11">
        <v>41305</v>
      </c>
      <c r="B1468" s="3" t="s">
        <v>516</v>
      </c>
      <c r="C1468" s="18">
        <v>485.04</v>
      </c>
      <c r="D1468" s="3" t="s">
        <v>517</v>
      </c>
    </row>
    <row r="1469" spans="1:4" x14ac:dyDescent="0.25">
      <c r="A1469" s="11">
        <v>41474</v>
      </c>
      <c r="B1469" s="3" t="s">
        <v>543</v>
      </c>
      <c r="C1469" s="18">
        <v>196.18</v>
      </c>
      <c r="D1469" s="3" t="s">
        <v>479</v>
      </c>
    </row>
    <row r="1470" spans="1:4" x14ac:dyDescent="0.25">
      <c r="A1470" s="11">
        <v>41459</v>
      </c>
      <c r="B1470" s="3" t="s">
        <v>530</v>
      </c>
      <c r="C1470" s="18">
        <v>44.72</v>
      </c>
      <c r="D1470" s="3" t="s">
        <v>528</v>
      </c>
    </row>
    <row r="1471" spans="1:4" x14ac:dyDescent="0.25">
      <c r="A1471" s="11">
        <v>41387</v>
      </c>
      <c r="B1471" s="3" t="s">
        <v>536</v>
      </c>
      <c r="C1471" s="18">
        <v>502.67</v>
      </c>
      <c r="D1471" s="3" t="s">
        <v>511</v>
      </c>
    </row>
    <row r="1472" spans="1:4" x14ac:dyDescent="0.25">
      <c r="A1472" s="11">
        <v>41536</v>
      </c>
      <c r="B1472" s="3" t="s">
        <v>537</v>
      </c>
      <c r="C1472" s="18">
        <v>202.77</v>
      </c>
      <c r="D1472" s="3" t="s">
        <v>477</v>
      </c>
    </row>
    <row r="1473" spans="1:4" x14ac:dyDescent="0.25">
      <c r="A1473" s="11">
        <v>41387</v>
      </c>
      <c r="B1473" s="3" t="s">
        <v>533</v>
      </c>
      <c r="C1473" s="18">
        <v>269.12</v>
      </c>
      <c r="D1473" s="3" t="s">
        <v>519</v>
      </c>
    </row>
    <row r="1474" spans="1:4" x14ac:dyDescent="0.25">
      <c r="A1474" s="11">
        <v>41516</v>
      </c>
      <c r="B1474" s="3" t="s">
        <v>530</v>
      </c>
      <c r="C1474" s="18">
        <v>421.65</v>
      </c>
      <c r="D1474" s="3" t="s">
        <v>523</v>
      </c>
    </row>
    <row r="1475" spans="1:4" x14ac:dyDescent="0.25">
      <c r="A1475" s="11">
        <v>41333</v>
      </c>
      <c r="B1475" s="3" t="s">
        <v>512</v>
      </c>
      <c r="C1475" s="18">
        <v>157.96</v>
      </c>
      <c r="D1475" s="3" t="s">
        <v>479</v>
      </c>
    </row>
    <row r="1476" spans="1:4" x14ac:dyDescent="0.25">
      <c r="A1476" s="11">
        <v>41578</v>
      </c>
      <c r="B1476" s="3" t="s">
        <v>534</v>
      </c>
      <c r="C1476" s="18">
        <v>557.39</v>
      </c>
      <c r="D1476" s="3" t="s">
        <v>517</v>
      </c>
    </row>
    <row r="1477" spans="1:4" x14ac:dyDescent="0.25">
      <c r="A1477" s="11">
        <v>41412</v>
      </c>
      <c r="B1477" s="3" t="s">
        <v>527</v>
      </c>
      <c r="C1477" s="18">
        <v>147.34</v>
      </c>
      <c r="D1477" s="3" t="s">
        <v>535</v>
      </c>
    </row>
    <row r="1478" spans="1:4" x14ac:dyDescent="0.25">
      <c r="A1478" s="11">
        <v>41374</v>
      </c>
      <c r="B1478" s="3" t="s">
        <v>540</v>
      </c>
      <c r="C1478" s="18">
        <v>410.94</v>
      </c>
      <c r="D1478" s="3" t="s">
        <v>523</v>
      </c>
    </row>
    <row r="1479" spans="1:4" x14ac:dyDescent="0.25">
      <c r="A1479" s="11">
        <v>41440</v>
      </c>
      <c r="B1479" s="3" t="s">
        <v>521</v>
      </c>
      <c r="C1479" s="18">
        <v>383.49</v>
      </c>
      <c r="D1479" s="3" t="s">
        <v>519</v>
      </c>
    </row>
    <row r="1480" spans="1:4" x14ac:dyDescent="0.25">
      <c r="A1480" s="11">
        <v>41564</v>
      </c>
      <c r="B1480" s="3" t="s">
        <v>533</v>
      </c>
      <c r="C1480" s="18">
        <v>218.03</v>
      </c>
      <c r="D1480" s="3" t="s">
        <v>517</v>
      </c>
    </row>
    <row r="1481" spans="1:4" x14ac:dyDescent="0.25">
      <c r="A1481" s="11">
        <v>41574</v>
      </c>
      <c r="B1481" s="3" t="s">
        <v>513</v>
      </c>
      <c r="C1481" s="18">
        <v>579.63</v>
      </c>
      <c r="D1481" s="3" t="s">
        <v>519</v>
      </c>
    </row>
    <row r="1482" spans="1:4" x14ac:dyDescent="0.25">
      <c r="A1482" s="11">
        <v>41585</v>
      </c>
      <c r="B1482" s="3" t="s">
        <v>540</v>
      </c>
      <c r="C1482" s="18">
        <v>273.08</v>
      </c>
      <c r="D1482" s="3" t="s">
        <v>523</v>
      </c>
    </row>
    <row r="1483" spans="1:4" x14ac:dyDescent="0.25">
      <c r="A1483" s="11">
        <v>41536</v>
      </c>
      <c r="B1483" s="3" t="s">
        <v>521</v>
      </c>
      <c r="C1483" s="18">
        <v>174.89</v>
      </c>
      <c r="D1483" s="3" t="s">
        <v>517</v>
      </c>
    </row>
    <row r="1484" spans="1:4" x14ac:dyDescent="0.25">
      <c r="A1484" s="11">
        <v>41439</v>
      </c>
      <c r="B1484" s="3" t="s">
        <v>533</v>
      </c>
      <c r="C1484" s="18">
        <v>546.30999999999995</v>
      </c>
      <c r="D1484" s="3" t="s">
        <v>511</v>
      </c>
    </row>
    <row r="1485" spans="1:4" x14ac:dyDescent="0.25">
      <c r="A1485" s="11">
        <v>41379</v>
      </c>
      <c r="B1485" s="3" t="s">
        <v>522</v>
      </c>
      <c r="C1485" s="18">
        <v>451.26</v>
      </c>
      <c r="D1485" s="3" t="s">
        <v>511</v>
      </c>
    </row>
    <row r="1486" spans="1:4" x14ac:dyDescent="0.25">
      <c r="A1486" s="11">
        <v>41371</v>
      </c>
      <c r="B1486" s="3" t="s">
        <v>543</v>
      </c>
      <c r="C1486" s="18">
        <v>551.24</v>
      </c>
      <c r="D1486" s="3" t="s">
        <v>511</v>
      </c>
    </row>
    <row r="1487" spans="1:4" x14ac:dyDescent="0.25">
      <c r="A1487" s="11">
        <v>41397</v>
      </c>
      <c r="B1487" s="3" t="s">
        <v>525</v>
      </c>
      <c r="C1487" s="18">
        <v>370.82</v>
      </c>
      <c r="D1487" s="3" t="s">
        <v>523</v>
      </c>
    </row>
    <row r="1488" spans="1:4" x14ac:dyDescent="0.25">
      <c r="A1488" s="11">
        <v>41341</v>
      </c>
      <c r="B1488" s="3" t="s">
        <v>507</v>
      </c>
      <c r="C1488" s="18">
        <v>221.28</v>
      </c>
      <c r="D1488" s="3" t="s">
        <v>517</v>
      </c>
    </row>
    <row r="1489" spans="1:4" x14ac:dyDescent="0.25">
      <c r="A1489" s="11">
        <v>41325</v>
      </c>
      <c r="B1489" s="3" t="s">
        <v>543</v>
      </c>
      <c r="C1489" s="18">
        <v>334.53</v>
      </c>
      <c r="D1489" s="3" t="s">
        <v>515</v>
      </c>
    </row>
    <row r="1490" spans="1:4" x14ac:dyDescent="0.25">
      <c r="A1490" s="11">
        <v>41277</v>
      </c>
      <c r="B1490" s="3" t="s">
        <v>521</v>
      </c>
      <c r="C1490" s="18">
        <v>196.38</v>
      </c>
      <c r="D1490" s="3" t="s">
        <v>509</v>
      </c>
    </row>
    <row r="1491" spans="1:4" x14ac:dyDescent="0.25">
      <c r="A1491" s="11">
        <v>41545</v>
      </c>
      <c r="B1491" s="3" t="s">
        <v>512</v>
      </c>
      <c r="C1491" s="18">
        <v>556.20000000000005</v>
      </c>
      <c r="D1491" s="3" t="s">
        <v>523</v>
      </c>
    </row>
    <row r="1492" spans="1:4" x14ac:dyDescent="0.25">
      <c r="A1492" s="11">
        <v>41343</v>
      </c>
      <c r="B1492" s="3" t="s">
        <v>537</v>
      </c>
      <c r="C1492" s="18">
        <v>527.49</v>
      </c>
      <c r="D1492" s="3" t="s">
        <v>515</v>
      </c>
    </row>
    <row r="1493" spans="1:4" x14ac:dyDescent="0.25">
      <c r="A1493" s="11">
        <v>41519</v>
      </c>
      <c r="B1493" s="3" t="s">
        <v>524</v>
      </c>
      <c r="C1493" s="18">
        <v>237.16</v>
      </c>
      <c r="D1493" s="3" t="s">
        <v>535</v>
      </c>
    </row>
    <row r="1494" spans="1:4" x14ac:dyDescent="0.25">
      <c r="A1494" s="11">
        <v>41369</v>
      </c>
      <c r="B1494" s="3" t="s">
        <v>513</v>
      </c>
      <c r="C1494" s="18">
        <v>529.34</v>
      </c>
      <c r="D1494" s="3" t="s">
        <v>523</v>
      </c>
    </row>
    <row r="1495" spans="1:4" x14ac:dyDescent="0.25">
      <c r="A1495" s="11">
        <v>41393</v>
      </c>
      <c r="B1495" s="3" t="s">
        <v>532</v>
      </c>
      <c r="C1495" s="18">
        <v>194.53</v>
      </c>
      <c r="D1495" s="3" t="s">
        <v>509</v>
      </c>
    </row>
    <row r="1496" spans="1:4" x14ac:dyDescent="0.25">
      <c r="A1496" s="11">
        <v>41528</v>
      </c>
      <c r="B1496" s="3" t="s">
        <v>530</v>
      </c>
      <c r="C1496" s="18">
        <v>591.36</v>
      </c>
      <c r="D1496" s="3" t="s">
        <v>517</v>
      </c>
    </row>
    <row r="1497" spans="1:4" x14ac:dyDescent="0.25">
      <c r="A1497" s="11">
        <v>41463</v>
      </c>
      <c r="B1497" s="3" t="s">
        <v>537</v>
      </c>
      <c r="C1497" s="18">
        <v>463.57</v>
      </c>
      <c r="D1497" s="3" t="s">
        <v>515</v>
      </c>
    </row>
    <row r="1498" spans="1:4" x14ac:dyDescent="0.25">
      <c r="A1498" s="11">
        <v>41312</v>
      </c>
      <c r="B1498" s="3" t="s">
        <v>508</v>
      </c>
      <c r="C1498" s="18">
        <v>487.3</v>
      </c>
      <c r="D1498" s="3" t="s">
        <v>509</v>
      </c>
    </row>
    <row r="1499" spans="1:4" x14ac:dyDescent="0.25">
      <c r="A1499" s="11">
        <v>41597</v>
      </c>
      <c r="B1499" s="3" t="s">
        <v>531</v>
      </c>
      <c r="C1499" s="18">
        <v>300.99</v>
      </c>
      <c r="D1499" s="3" t="s">
        <v>528</v>
      </c>
    </row>
    <row r="1500" spans="1:4" x14ac:dyDescent="0.25">
      <c r="A1500" s="11">
        <v>41340</v>
      </c>
      <c r="B1500" s="3" t="s">
        <v>507</v>
      </c>
      <c r="C1500" s="18">
        <v>451.96</v>
      </c>
      <c r="D1500" s="3" t="s">
        <v>517</v>
      </c>
    </row>
    <row r="1501" spans="1:4" x14ac:dyDescent="0.25">
      <c r="A1501" s="11">
        <v>41606</v>
      </c>
      <c r="B1501" s="3" t="s">
        <v>526</v>
      </c>
      <c r="C1501" s="18">
        <v>595.48</v>
      </c>
      <c r="D1501" s="3" t="s">
        <v>529</v>
      </c>
    </row>
    <row r="1502" spans="1:4" x14ac:dyDescent="0.25">
      <c r="A1502" s="11">
        <v>41404</v>
      </c>
      <c r="B1502" s="3" t="s">
        <v>521</v>
      </c>
      <c r="C1502" s="18">
        <v>101.97</v>
      </c>
      <c r="D1502" s="3" t="s">
        <v>517</v>
      </c>
    </row>
    <row r="1503" spans="1:4" x14ac:dyDescent="0.25">
      <c r="A1503" s="11">
        <v>41428</v>
      </c>
      <c r="B1503" s="3" t="s">
        <v>536</v>
      </c>
      <c r="C1503" s="18">
        <v>513.51</v>
      </c>
      <c r="D1503" s="3" t="s">
        <v>523</v>
      </c>
    </row>
    <row r="1504" spans="1:4" x14ac:dyDescent="0.25">
      <c r="A1504" s="11">
        <v>41429</v>
      </c>
      <c r="B1504" s="3" t="s">
        <v>508</v>
      </c>
      <c r="C1504" s="18">
        <v>350.39</v>
      </c>
      <c r="D1504" s="3" t="s">
        <v>515</v>
      </c>
    </row>
    <row r="1505" spans="1:4" x14ac:dyDescent="0.25">
      <c r="A1505" s="11">
        <v>41353</v>
      </c>
      <c r="B1505" s="3" t="s">
        <v>516</v>
      </c>
      <c r="C1505" s="18">
        <v>11.27</v>
      </c>
      <c r="D1505" s="3" t="s">
        <v>509</v>
      </c>
    </row>
    <row r="1506" spans="1:4" x14ac:dyDescent="0.25">
      <c r="A1506" s="11">
        <v>41450</v>
      </c>
      <c r="B1506" s="3" t="s">
        <v>508</v>
      </c>
      <c r="C1506" s="18">
        <v>596.92999999999995</v>
      </c>
      <c r="D1506" s="3" t="s">
        <v>517</v>
      </c>
    </row>
    <row r="1507" spans="1:4" x14ac:dyDescent="0.25">
      <c r="A1507" s="11">
        <v>41461</v>
      </c>
      <c r="B1507" s="3" t="s">
        <v>508</v>
      </c>
      <c r="C1507" s="18">
        <v>595.64</v>
      </c>
      <c r="D1507" s="3" t="s">
        <v>519</v>
      </c>
    </row>
    <row r="1508" spans="1:4" x14ac:dyDescent="0.25">
      <c r="A1508" s="11">
        <v>41290</v>
      </c>
      <c r="B1508" s="3" t="s">
        <v>514</v>
      </c>
      <c r="C1508" s="18">
        <v>252.97</v>
      </c>
      <c r="D1508" s="3" t="s">
        <v>535</v>
      </c>
    </row>
    <row r="1509" spans="1:4" x14ac:dyDescent="0.25">
      <c r="A1509" s="11">
        <v>41297</v>
      </c>
      <c r="B1509" s="3" t="s">
        <v>525</v>
      </c>
      <c r="C1509" s="18">
        <v>49.05</v>
      </c>
      <c r="D1509" s="3" t="s">
        <v>535</v>
      </c>
    </row>
    <row r="1510" spans="1:4" x14ac:dyDescent="0.25">
      <c r="A1510" s="11">
        <v>41610</v>
      </c>
      <c r="B1510" s="3" t="s">
        <v>534</v>
      </c>
      <c r="C1510" s="18">
        <v>286.26</v>
      </c>
      <c r="D1510" s="3" t="s">
        <v>528</v>
      </c>
    </row>
    <row r="1511" spans="1:4" x14ac:dyDescent="0.25">
      <c r="A1511" s="11">
        <v>41437</v>
      </c>
      <c r="B1511" s="3" t="s">
        <v>537</v>
      </c>
      <c r="C1511" s="18">
        <v>159.81</v>
      </c>
      <c r="D1511" s="3" t="s">
        <v>515</v>
      </c>
    </row>
    <row r="1512" spans="1:4" x14ac:dyDescent="0.25">
      <c r="A1512" s="11">
        <v>41617</v>
      </c>
      <c r="B1512" s="3" t="s">
        <v>520</v>
      </c>
      <c r="C1512" s="18">
        <v>328.74</v>
      </c>
      <c r="D1512" s="3" t="s">
        <v>515</v>
      </c>
    </row>
    <row r="1513" spans="1:4" x14ac:dyDescent="0.25">
      <c r="A1513" s="11">
        <v>41444</v>
      </c>
      <c r="B1513" s="3" t="s">
        <v>514</v>
      </c>
      <c r="C1513" s="18">
        <v>317.88</v>
      </c>
      <c r="D1513" s="3" t="s">
        <v>523</v>
      </c>
    </row>
    <row r="1514" spans="1:4" x14ac:dyDescent="0.25">
      <c r="A1514" s="11">
        <v>41534</v>
      </c>
      <c r="B1514" s="3" t="s">
        <v>512</v>
      </c>
      <c r="C1514" s="18">
        <v>400.3</v>
      </c>
      <c r="D1514" s="3" t="s">
        <v>529</v>
      </c>
    </row>
    <row r="1515" spans="1:4" x14ac:dyDescent="0.25">
      <c r="A1515" s="11">
        <v>41447</v>
      </c>
      <c r="B1515" s="3" t="s">
        <v>525</v>
      </c>
      <c r="C1515" s="18">
        <v>204.93</v>
      </c>
      <c r="D1515" s="3" t="s">
        <v>477</v>
      </c>
    </row>
    <row r="1516" spans="1:4" x14ac:dyDescent="0.25">
      <c r="A1516" s="11">
        <v>41434</v>
      </c>
      <c r="B1516" s="3" t="s">
        <v>540</v>
      </c>
      <c r="C1516" s="18">
        <v>562.76</v>
      </c>
      <c r="D1516" s="3" t="s">
        <v>479</v>
      </c>
    </row>
    <row r="1517" spans="1:4" x14ac:dyDescent="0.25">
      <c r="A1517" s="11">
        <v>41461</v>
      </c>
      <c r="B1517" s="3" t="s">
        <v>533</v>
      </c>
      <c r="C1517" s="18">
        <v>551.97</v>
      </c>
      <c r="D1517" s="3" t="s">
        <v>529</v>
      </c>
    </row>
    <row r="1518" spans="1:4" x14ac:dyDescent="0.25">
      <c r="A1518" s="11">
        <v>41495</v>
      </c>
      <c r="B1518" s="3" t="s">
        <v>514</v>
      </c>
      <c r="C1518" s="18">
        <v>297.55</v>
      </c>
      <c r="D1518" s="3" t="s">
        <v>523</v>
      </c>
    </row>
    <row r="1519" spans="1:4" x14ac:dyDescent="0.25">
      <c r="A1519" s="11">
        <v>41533</v>
      </c>
      <c r="B1519" s="3" t="s">
        <v>524</v>
      </c>
      <c r="C1519" s="18">
        <v>150.19999999999999</v>
      </c>
      <c r="D1519" s="3" t="s">
        <v>479</v>
      </c>
    </row>
    <row r="1520" spans="1:4" x14ac:dyDescent="0.25">
      <c r="A1520" s="11">
        <v>41520</v>
      </c>
      <c r="B1520" s="3" t="s">
        <v>540</v>
      </c>
      <c r="C1520" s="18">
        <v>500.77</v>
      </c>
      <c r="D1520" s="3" t="s">
        <v>509</v>
      </c>
    </row>
    <row r="1521" spans="1:4" x14ac:dyDescent="0.25">
      <c r="A1521" s="11">
        <v>41479</v>
      </c>
      <c r="B1521" s="3" t="s">
        <v>540</v>
      </c>
      <c r="C1521" s="18">
        <v>474.9</v>
      </c>
      <c r="D1521" s="3" t="s">
        <v>517</v>
      </c>
    </row>
    <row r="1522" spans="1:4" x14ac:dyDescent="0.25">
      <c r="A1522" s="11">
        <v>41334</v>
      </c>
      <c r="B1522" s="3" t="s">
        <v>545</v>
      </c>
      <c r="C1522" s="18">
        <v>298.3</v>
      </c>
      <c r="D1522" s="3" t="s">
        <v>538</v>
      </c>
    </row>
    <row r="1523" spans="1:4" x14ac:dyDescent="0.25">
      <c r="A1523" s="11">
        <v>41570</v>
      </c>
      <c r="B1523" s="3" t="s">
        <v>524</v>
      </c>
      <c r="C1523" s="18">
        <v>11.93</v>
      </c>
      <c r="D1523" s="3" t="s">
        <v>538</v>
      </c>
    </row>
    <row r="1524" spans="1:4" x14ac:dyDescent="0.25">
      <c r="A1524" s="11">
        <v>41480</v>
      </c>
      <c r="B1524" s="3" t="s">
        <v>524</v>
      </c>
      <c r="C1524" s="18">
        <v>77.150000000000006</v>
      </c>
      <c r="D1524" s="3" t="s">
        <v>515</v>
      </c>
    </row>
    <row r="1525" spans="1:4" x14ac:dyDescent="0.25">
      <c r="A1525" s="11">
        <v>41520</v>
      </c>
      <c r="B1525" s="3" t="s">
        <v>514</v>
      </c>
      <c r="C1525" s="18">
        <v>159.79</v>
      </c>
      <c r="D1525" s="3" t="s">
        <v>529</v>
      </c>
    </row>
    <row r="1526" spans="1:4" x14ac:dyDescent="0.25">
      <c r="A1526" s="11">
        <v>41625</v>
      </c>
      <c r="B1526" s="3" t="s">
        <v>522</v>
      </c>
      <c r="C1526" s="18">
        <v>242.29</v>
      </c>
      <c r="D1526" s="3" t="s">
        <v>509</v>
      </c>
    </row>
    <row r="1527" spans="1:4" x14ac:dyDescent="0.25">
      <c r="A1527" s="11">
        <v>41467</v>
      </c>
      <c r="B1527" s="3" t="s">
        <v>536</v>
      </c>
      <c r="C1527" s="18">
        <v>386.7</v>
      </c>
      <c r="D1527" s="3" t="s">
        <v>479</v>
      </c>
    </row>
    <row r="1528" spans="1:4" x14ac:dyDescent="0.25">
      <c r="A1528" s="11">
        <v>41357</v>
      </c>
      <c r="B1528" s="3" t="s">
        <v>513</v>
      </c>
      <c r="C1528" s="18">
        <v>494.37</v>
      </c>
      <c r="D1528" s="3" t="s">
        <v>523</v>
      </c>
    </row>
    <row r="1529" spans="1:4" x14ac:dyDescent="0.25">
      <c r="A1529" s="11">
        <v>41633</v>
      </c>
      <c r="B1529" s="3" t="s">
        <v>531</v>
      </c>
      <c r="C1529" s="18">
        <v>245.56</v>
      </c>
      <c r="D1529" s="3" t="s">
        <v>517</v>
      </c>
    </row>
    <row r="1530" spans="1:4" x14ac:dyDescent="0.25">
      <c r="A1530" s="11">
        <v>41534</v>
      </c>
      <c r="B1530" s="3" t="s">
        <v>522</v>
      </c>
      <c r="C1530" s="18">
        <v>551.21</v>
      </c>
      <c r="D1530" s="3" t="s">
        <v>538</v>
      </c>
    </row>
    <row r="1531" spans="1:4" x14ac:dyDescent="0.25">
      <c r="A1531" s="11">
        <v>41337</v>
      </c>
      <c r="B1531" s="3" t="s">
        <v>527</v>
      </c>
      <c r="C1531" s="18">
        <v>308.8</v>
      </c>
      <c r="D1531" s="3" t="s">
        <v>479</v>
      </c>
    </row>
    <row r="1532" spans="1:4" x14ac:dyDescent="0.25">
      <c r="A1532" s="11">
        <v>41622</v>
      </c>
      <c r="B1532" s="3" t="s">
        <v>536</v>
      </c>
      <c r="C1532" s="18">
        <v>322.33999999999997</v>
      </c>
      <c r="D1532" s="3" t="s">
        <v>509</v>
      </c>
    </row>
    <row r="1533" spans="1:4" x14ac:dyDescent="0.25">
      <c r="A1533" s="11">
        <v>41511</v>
      </c>
      <c r="B1533" s="3" t="s">
        <v>542</v>
      </c>
      <c r="C1533" s="18">
        <v>413.8</v>
      </c>
      <c r="D1533" s="3" t="s">
        <v>477</v>
      </c>
    </row>
    <row r="1534" spans="1:4" x14ac:dyDescent="0.25">
      <c r="A1534" s="11">
        <v>41603</v>
      </c>
      <c r="B1534" s="3" t="s">
        <v>521</v>
      </c>
      <c r="C1534" s="18">
        <v>518.54999999999995</v>
      </c>
      <c r="D1534" s="3" t="s">
        <v>528</v>
      </c>
    </row>
    <row r="1535" spans="1:4" x14ac:dyDescent="0.25">
      <c r="A1535" s="11">
        <v>41404</v>
      </c>
      <c r="B1535" s="3" t="s">
        <v>542</v>
      </c>
      <c r="C1535" s="18">
        <v>219.05</v>
      </c>
      <c r="D1535" s="3" t="s">
        <v>538</v>
      </c>
    </row>
    <row r="1536" spans="1:4" x14ac:dyDescent="0.25">
      <c r="A1536" s="11">
        <v>41567</v>
      </c>
      <c r="B1536" s="3" t="s">
        <v>543</v>
      </c>
      <c r="C1536" s="18">
        <v>286.64999999999998</v>
      </c>
      <c r="D1536" s="3" t="s">
        <v>511</v>
      </c>
    </row>
    <row r="1537" spans="1:4" x14ac:dyDescent="0.25">
      <c r="A1537" s="11">
        <v>41594</v>
      </c>
      <c r="B1537" s="3" t="s">
        <v>541</v>
      </c>
      <c r="C1537" s="18">
        <v>553.45000000000005</v>
      </c>
      <c r="D1537" s="3" t="s">
        <v>523</v>
      </c>
    </row>
    <row r="1538" spans="1:4" x14ac:dyDescent="0.25">
      <c r="A1538" s="11">
        <v>41592</v>
      </c>
      <c r="B1538" s="3" t="s">
        <v>526</v>
      </c>
      <c r="C1538" s="18">
        <v>51.57</v>
      </c>
      <c r="D1538" s="3" t="s">
        <v>519</v>
      </c>
    </row>
    <row r="1539" spans="1:4" x14ac:dyDescent="0.25">
      <c r="A1539" s="11">
        <v>41569</v>
      </c>
      <c r="B1539" s="3" t="s">
        <v>527</v>
      </c>
      <c r="C1539" s="18">
        <v>555.07000000000005</v>
      </c>
      <c r="D1539" s="3" t="s">
        <v>523</v>
      </c>
    </row>
    <row r="1540" spans="1:4" x14ac:dyDescent="0.25">
      <c r="A1540" s="11">
        <v>41327</v>
      </c>
      <c r="B1540" s="3" t="s">
        <v>518</v>
      </c>
      <c r="C1540" s="18">
        <v>142.22999999999999</v>
      </c>
      <c r="D1540" s="3" t="s">
        <v>517</v>
      </c>
    </row>
    <row r="1541" spans="1:4" x14ac:dyDescent="0.25">
      <c r="A1541" s="11">
        <v>41576</v>
      </c>
      <c r="B1541" s="3" t="s">
        <v>526</v>
      </c>
      <c r="C1541" s="18">
        <v>541.9</v>
      </c>
      <c r="D1541" s="3" t="s">
        <v>477</v>
      </c>
    </row>
    <row r="1542" spans="1:4" x14ac:dyDescent="0.25">
      <c r="A1542" s="11">
        <v>41397</v>
      </c>
      <c r="B1542" s="3" t="s">
        <v>532</v>
      </c>
      <c r="C1542" s="18">
        <v>333.65</v>
      </c>
      <c r="D1542" s="3" t="s">
        <v>515</v>
      </c>
    </row>
    <row r="1543" spans="1:4" x14ac:dyDescent="0.25">
      <c r="A1543" s="11">
        <v>41557</v>
      </c>
      <c r="B1543" s="3" t="s">
        <v>521</v>
      </c>
      <c r="C1543" s="18">
        <v>290.54000000000002</v>
      </c>
      <c r="D1543" s="3" t="s">
        <v>517</v>
      </c>
    </row>
    <row r="1544" spans="1:4" x14ac:dyDescent="0.25">
      <c r="A1544" s="11">
        <v>41417</v>
      </c>
      <c r="B1544" s="3" t="s">
        <v>525</v>
      </c>
      <c r="C1544" s="18">
        <v>210.09</v>
      </c>
      <c r="D1544" s="3" t="s">
        <v>529</v>
      </c>
    </row>
    <row r="1545" spans="1:4" x14ac:dyDescent="0.25">
      <c r="A1545" s="11">
        <v>41402</v>
      </c>
      <c r="B1545" s="3" t="s">
        <v>508</v>
      </c>
      <c r="C1545" s="18">
        <v>339.02</v>
      </c>
      <c r="D1545" s="3" t="s">
        <v>529</v>
      </c>
    </row>
    <row r="1546" spans="1:4" x14ac:dyDescent="0.25">
      <c r="A1546" s="11">
        <v>41312</v>
      </c>
      <c r="B1546" s="3" t="s">
        <v>516</v>
      </c>
      <c r="C1546" s="18">
        <v>216.01</v>
      </c>
      <c r="D1546" s="3" t="s">
        <v>529</v>
      </c>
    </row>
    <row r="1547" spans="1:4" x14ac:dyDescent="0.25">
      <c r="A1547" s="11">
        <v>41583</v>
      </c>
      <c r="B1547" s="3" t="s">
        <v>537</v>
      </c>
      <c r="C1547" s="18">
        <v>454.95</v>
      </c>
      <c r="D1547" s="3" t="s">
        <v>477</v>
      </c>
    </row>
    <row r="1548" spans="1:4" x14ac:dyDescent="0.25">
      <c r="A1548" s="11">
        <v>41466</v>
      </c>
      <c r="B1548" s="3" t="s">
        <v>527</v>
      </c>
      <c r="C1548" s="18">
        <v>155.29</v>
      </c>
      <c r="D1548" s="3" t="s">
        <v>528</v>
      </c>
    </row>
    <row r="1549" spans="1:4" x14ac:dyDescent="0.25">
      <c r="A1549" s="11">
        <v>41618</v>
      </c>
      <c r="B1549" s="3" t="s">
        <v>541</v>
      </c>
      <c r="C1549" s="18">
        <v>262.56</v>
      </c>
      <c r="D1549" s="3" t="s">
        <v>479</v>
      </c>
    </row>
    <row r="1550" spans="1:4" x14ac:dyDescent="0.25">
      <c r="A1550" s="11">
        <v>41463</v>
      </c>
      <c r="B1550" s="3" t="s">
        <v>533</v>
      </c>
      <c r="C1550" s="18">
        <v>538.79</v>
      </c>
      <c r="D1550" s="3" t="s">
        <v>517</v>
      </c>
    </row>
    <row r="1551" spans="1:4" x14ac:dyDescent="0.25">
      <c r="A1551" s="11">
        <v>41436</v>
      </c>
      <c r="B1551" s="3" t="s">
        <v>530</v>
      </c>
      <c r="C1551" s="18">
        <v>537.74</v>
      </c>
      <c r="D1551" s="3" t="s">
        <v>528</v>
      </c>
    </row>
    <row r="1552" spans="1:4" x14ac:dyDescent="0.25">
      <c r="A1552" s="11">
        <v>41506</v>
      </c>
      <c r="B1552" s="3" t="s">
        <v>521</v>
      </c>
      <c r="C1552" s="18">
        <v>323.37</v>
      </c>
      <c r="D1552" s="3" t="s">
        <v>515</v>
      </c>
    </row>
    <row r="1553" spans="1:4" x14ac:dyDescent="0.25">
      <c r="A1553" s="11">
        <v>41599</v>
      </c>
      <c r="B1553" s="3" t="s">
        <v>524</v>
      </c>
      <c r="C1553" s="18">
        <v>593.58000000000004</v>
      </c>
      <c r="D1553" s="3" t="s">
        <v>519</v>
      </c>
    </row>
    <row r="1554" spans="1:4" x14ac:dyDescent="0.25">
      <c r="A1554" s="11">
        <v>41426</v>
      </c>
      <c r="B1554" s="3" t="s">
        <v>534</v>
      </c>
      <c r="C1554" s="18">
        <v>538.26</v>
      </c>
      <c r="D1554" s="3" t="s">
        <v>519</v>
      </c>
    </row>
    <row r="1555" spans="1:4" x14ac:dyDescent="0.25">
      <c r="A1555" s="11">
        <v>41343</v>
      </c>
      <c r="B1555" s="3" t="s">
        <v>537</v>
      </c>
      <c r="C1555" s="18">
        <v>250.24</v>
      </c>
      <c r="D1555" s="3" t="s">
        <v>479</v>
      </c>
    </row>
    <row r="1556" spans="1:4" x14ac:dyDescent="0.25">
      <c r="A1556" s="11">
        <v>41464</v>
      </c>
      <c r="B1556" s="3" t="s">
        <v>512</v>
      </c>
      <c r="C1556" s="18">
        <v>237.01</v>
      </c>
      <c r="D1556" s="3" t="s">
        <v>529</v>
      </c>
    </row>
    <row r="1557" spans="1:4" x14ac:dyDescent="0.25">
      <c r="A1557" s="11">
        <v>41589</v>
      </c>
      <c r="B1557" s="3" t="s">
        <v>508</v>
      </c>
      <c r="C1557" s="18">
        <v>250.94</v>
      </c>
      <c r="D1557" s="3" t="s">
        <v>538</v>
      </c>
    </row>
    <row r="1558" spans="1:4" x14ac:dyDescent="0.25">
      <c r="A1558" s="11">
        <v>41275</v>
      </c>
      <c r="B1558" s="3" t="s">
        <v>541</v>
      </c>
      <c r="C1558" s="18">
        <v>353.89</v>
      </c>
      <c r="D1558" s="3" t="s">
        <v>528</v>
      </c>
    </row>
    <row r="1559" spans="1:4" x14ac:dyDescent="0.25">
      <c r="A1559" s="11">
        <v>41533</v>
      </c>
      <c r="B1559" s="3" t="s">
        <v>537</v>
      </c>
      <c r="C1559" s="18">
        <v>553.04</v>
      </c>
      <c r="D1559" s="3" t="s">
        <v>535</v>
      </c>
    </row>
    <row r="1560" spans="1:4" x14ac:dyDescent="0.25">
      <c r="A1560" s="11">
        <v>41429</v>
      </c>
      <c r="B1560" s="3" t="s">
        <v>512</v>
      </c>
      <c r="C1560" s="18">
        <v>366.02</v>
      </c>
      <c r="D1560" s="3" t="s">
        <v>477</v>
      </c>
    </row>
    <row r="1561" spans="1:4" x14ac:dyDescent="0.25">
      <c r="A1561" s="11">
        <v>41413</v>
      </c>
      <c r="B1561" s="3" t="s">
        <v>542</v>
      </c>
      <c r="C1561" s="18">
        <v>392.74</v>
      </c>
      <c r="D1561" s="3" t="s">
        <v>515</v>
      </c>
    </row>
    <row r="1562" spans="1:4" x14ac:dyDescent="0.25">
      <c r="A1562" s="11">
        <v>41614</v>
      </c>
      <c r="B1562" s="3" t="s">
        <v>521</v>
      </c>
      <c r="C1562" s="18">
        <v>74.09</v>
      </c>
      <c r="D1562" s="3" t="s">
        <v>511</v>
      </c>
    </row>
    <row r="1563" spans="1:4" x14ac:dyDescent="0.25">
      <c r="A1563" s="11">
        <v>41354</v>
      </c>
      <c r="B1563" s="3" t="s">
        <v>532</v>
      </c>
      <c r="C1563" s="18">
        <v>164.77</v>
      </c>
      <c r="D1563" s="3" t="s">
        <v>519</v>
      </c>
    </row>
    <row r="1564" spans="1:4" x14ac:dyDescent="0.25">
      <c r="A1564" s="11">
        <v>41352</v>
      </c>
      <c r="B1564" s="3" t="s">
        <v>537</v>
      </c>
      <c r="C1564" s="18">
        <v>421.64</v>
      </c>
      <c r="D1564" s="3" t="s">
        <v>515</v>
      </c>
    </row>
    <row r="1565" spans="1:4" x14ac:dyDescent="0.25">
      <c r="A1565" s="11">
        <v>41492</v>
      </c>
      <c r="B1565" s="3" t="s">
        <v>507</v>
      </c>
      <c r="C1565" s="18">
        <v>351.61</v>
      </c>
      <c r="D1565" s="3" t="s">
        <v>477</v>
      </c>
    </row>
    <row r="1566" spans="1:4" x14ac:dyDescent="0.25">
      <c r="A1566" s="11">
        <v>41313</v>
      </c>
      <c r="B1566" s="3" t="s">
        <v>522</v>
      </c>
      <c r="C1566" s="18">
        <v>417.6</v>
      </c>
      <c r="D1566" s="3" t="s">
        <v>529</v>
      </c>
    </row>
    <row r="1567" spans="1:4" x14ac:dyDescent="0.25">
      <c r="A1567" s="11">
        <v>41508</v>
      </c>
      <c r="B1567" s="3" t="s">
        <v>545</v>
      </c>
      <c r="C1567" s="18">
        <v>597</v>
      </c>
      <c r="D1567" s="3" t="s">
        <v>529</v>
      </c>
    </row>
    <row r="1568" spans="1:4" x14ac:dyDescent="0.25">
      <c r="A1568" s="11">
        <v>41449</v>
      </c>
      <c r="B1568" s="3" t="s">
        <v>530</v>
      </c>
      <c r="C1568" s="18">
        <v>296.14999999999998</v>
      </c>
      <c r="D1568" s="3" t="s">
        <v>511</v>
      </c>
    </row>
    <row r="1569" spans="1:4" x14ac:dyDescent="0.25">
      <c r="A1569" s="11">
        <v>41588</v>
      </c>
      <c r="B1569" s="3" t="s">
        <v>527</v>
      </c>
      <c r="C1569" s="18">
        <v>433.99</v>
      </c>
      <c r="D1569" s="3" t="s">
        <v>529</v>
      </c>
    </row>
    <row r="1570" spans="1:4" x14ac:dyDescent="0.25">
      <c r="A1570" s="11">
        <v>41475</v>
      </c>
      <c r="B1570" s="3" t="s">
        <v>534</v>
      </c>
      <c r="C1570" s="18">
        <v>444.8</v>
      </c>
      <c r="D1570" s="3" t="s">
        <v>515</v>
      </c>
    </row>
    <row r="1571" spans="1:4" x14ac:dyDescent="0.25">
      <c r="A1571" s="11">
        <v>41294</v>
      </c>
      <c r="B1571" s="3" t="s">
        <v>516</v>
      </c>
      <c r="C1571" s="18">
        <v>136.81</v>
      </c>
      <c r="D1571" s="3" t="s">
        <v>519</v>
      </c>
    </row>
    <row r="1572" spans="1:4" x14ac:dyDescent="0.25">
      <c r="A1572" s="11">
        <v>41326</v>
      </c>
      <c r="B1572" s="3" t="s">
        <v>521</v>
      </c>
      <c r="C1572" s="18">
        <v>552.70000000000005</v>
      </c>
      <c r="D1572" s="3" t="s">
        <v>529</v>
      </c>
    </row>
    <row r="1573" spans="1:4" x14ac:dyDescent="0.25">
      <c r="A1573" s="11">
        <v>41407</v>
      </c>
      <c r="B1573" s="3" t="s">
        <v>522</v>
      </c>
      <c r="C1573" s="18">
        <v>218.89</v>
      </c>
      <c r="D1573" s="3" t="s">
        <v>511</v>
      </c>
    </row>
    <row r="1574" spans="1:4" x14ac:dyDescent="0.25">
      <c r="A1574" s="11">
        <v>41415</v>
      </c>
      <c r="B1574" s="3" t="s">
        <v>533</v>
      </c>
      <c r="C1574" s="18">
        <v>39.33</v>
      </c>
      <c r="D1574" s="3" t="s">
        <v>511</v>
      </c>
    </row>
    <row r="1575" spans="1:4" x14ac:dyDescent="0.25">
      <c r="A1575" s="11">
        <v>41363</v>
      </c>
      <c r="B1575" s="3" t="s">
        <v>513</v>
      </c>
      <c r="C1575" s="18">
        <v>501.9</v>
      </c>
      <c r="D1575" s="3" t="s">
        <v>515</v>
      </c>
    </row>
    <row r="1576" spans="1:4" x14ac:dyDescent="0.25">
      <c r="A1576" s="11">
        <v>41417</v>
      </c>
      <c r="B1576" s="3" t="s">
        <v>521</v>
      </c>
      <c r="C1576" s="18">
        <v>320.74</v>
      </c>
      <c r="D1576" s="3" t="s">
        <v>511</v>
      </c>
    </row>
    <row r="1577" spans="1:4" x14ac:dyDescent="0.25">
      <c r="A1577" s="11">
        <v>41312</v>
      </c>
      <c r="B1577" s="3" t="s">
        <v>536</v>
      </c>
      <c r="C1577" s="18">
        <v>504.14</v>
      </c>
      <c r="D1577" s="3" t="s">
        <v>538</v>
      </c>
    </row>
    <row r="1578" spans="1:4" x14ac:dyDescent="0.25">
      <c r="A1578" s="11">
        <v>41329</v>
      </c>
      <c r="B1578" s="3" t="s">
        <v>514</v>
      </c>
      <c r="C1578" s="18">
        <v>90.48</v>
      </c>
      <c r="D1578" s="3" t="s">
        <v>528</v>
      </c>
    </row>
    <row r="1579" spans="1:4" x14ac:dyDescent="0.25">
      <c r="A1579" s="11">
        <v>41275</v>
      </c>
      <c r="B1579" s="3" t="s">
        <v>513</v>
      </c>
      <c r="C1579" s="18">
        <v>274.11</v>
      </c>
      <c r="D1579" s="3" t="s">
        <v>479</v>
      </c>
    </row>
    <row r="1580" spans="1:4" x14ac:dyDescent="0.25">
      <c r="A1580" s="11">
        <v>41279</v>
      </c>
      <c r="B1580" s="3" t="s">
        <v>533</v>
      </c>
      <c r="C1580" s="18">
        <v>176.49</v>
      </c>
      <c r="D1580" s="3" t="s">
        <v>529</v>
      </c>
    </row>
    <row r="1581" spans="1:4" x14ac:dyDescent="0.25">
      <c r="A1581" s="11">
        <v>41439</v>
      </c>
      <c r="B1581" s="3" t="s">
        <v>521</v>
      </c>
      <c r="C1581" s="18">
        <v>549.04</v>
      </c>
      <c r="D1581" s="3" t="s">
        <v>477</v>
      </c>
    </row>
    <row r="1582" spans="1:4" x14ac:dyDescent="0.25">
      <c r="A1582" s="11">
        <v>41400</v>
      </c>
      <c r="B1582" s="3" t="s">
        <v>522</v>
      </c>
      <c r="C1582" s="18">
        <v>236.73</v>
      </c>
      <c r="D1582" s="3" t="s">
        <v>517</v>
      </c>
    </row>
    <row r="1583" spans="1:4" x14ac:dyDescent="0.25">
      <c r="A1583" s="11">
        <v>41318</v>
      </c>
      <c r="B1583" s="3" t="s">
        <v>541</v>
      </c>
      <c r="C1583" s="18">
        <v>304.67</v>
      </c>
      <c r="D1583" s="3" t="s">
        <v>519</v>
      </c>
    </row>
    <row r="1584" spans="1:4" x14ac:dyDescent="0.25">
      <c r="A1584" s="11">
        <v>41283</v>
      </c>
      <c r="B1584" s="3" t="s">
        <v>525</v>
      </c>
      <c r="C1584" s="18">
        <v>533.96</v>
      </c>
      <c r="D1584" s="3" t="s">
        <v>511</v>
      </c>
    </row>
    <row r="1585" spans="1:4" x14ac:dyDescent="0.25">
      <c r="A1585" s="11">
        <v>41544</v>
      </c>
      <c r="B1585" s="3" t="s">
        <v>540</v>
      </c>
      <c r="C1585" s="18">
        <v>506.61</v>
      </c>
      <c r="D1585" s="3" t="s">
        <v>538</v>
      </c>
    </row>
    <row r="1586" spans="1:4" x14ac:dyDescent="0.25">
      <c r="A1586" s="11">
        <v>41506</v>
      </c>
      <c r="B1586" s="3" t="s">
        <v>539</v>
      </c>
      <c r="C1586" s="18">
        <v>247.67</v>
      </c>
      <c r="D1586" s="3" t="s">
        <v>479</v>
      </c>
    </row>
    <row r="1587" spans="1:4" x14ac:dyDescent="0.25">
      <c r="A1587" s="11">
        <v>41523</v>
      </c>
      <c r="B1587" s="3" t="s">
        <v>541</v>
      </c>
      <c r="C1587" s="18">
        <v>246.43</v>
      </c>
      <c r="D1587" s="3" t="s">
        <v>509</v>
      </c>
    </row>
    <row r="1588" spans="1:4" x14ac:dyDescent="0.25">
      <c r="A1588" s="11">
        <v>41320</v>
      </c>
      <c r="B1588" s="3" t="s">
        <v>514</v>
      </c>
      <c r="C1588" s="18">
        <v>428.86</v>
      </c>
      <c r="D1588" s="3" t="s">
        <v>517</v>
      </c>
    </row>
    <row r="1589" spans="1:4" x14ac:dyDescent="0.25">
      <c r="A1589" s="11">
        <v>41391</v>
      </c>
      <c r="B1589" s="3" t="s">
        <v>539</v>
      </c>
      <c r="C1589" s="18">
        <v>44.75</v>
      </c>
      <c r="D1589" s="3" t="s">
        <v>511</v>
      </c>
    </row>
    <row r="1590" spans="1:4" x14ac:dyDescent="0.25">
      <c r="A1590" s="11">
        <v>41604</v>
      </c>
      <c r="B1590" s="3" t="s">
        <v>539</v>
      </c>
      <c r="C1590" s="18">
        <v>590.1</v>
      </c>
      <c r="D1590" s="3" t="s">
        <v>535</v>
      </c>
    </row>
    <row r="1591" spans="1:4" x14ac:dyDescent="0.25">
      <c r="A1591" s="11">
        <v>41380</v>
      </c>
      <c r="B1591" s="3" t="s">
        <v>513</v>
      </c>
      <c r="C1591" s="18">
        <v>382.49</v>
      </c>
      <c r="D1591" s="3" t="s">
        <v>509</v>
      </c>
    </row>
    <row r="1592" spans="1:4" x14ac:dyDescent="0.25">
      <c r="A1592" s="11">
        <v>41330</v>
      </c>
      <c r="B1592" s="3" t="s">
        <v>543</v>
      </c>
      <c r="C1592" s="18">
        <v>73.790000000000006</v>
      </c>
      <c r="D1592" s="3" t="s">
        <v>479</v>
      </c>
    </row>
    <row r="1593" spans="1:4" x14ac:dyDescent="0.25">
      <c r="A1593" s="11">
        <v>41621</v>
      </c>
      <c r="B1593" s="3" t="s">
        <v>508</v>
      </c>
      <c r="C1593" s="18">
        <v>359.71</v>
      </c>
      <c r="D1593" s="3" t="s">
        <v>528</v>
      </c>
    </row>
    <row r="1594" spans="1:4" x14ac:dyDescent="0.25">
      <c r="A1594" s="11">
        <v>41544</v>
      </c>
      <c r="B1594" s="3" t="s">
        <v>510</v>
      </c>
      <c r="C1594" s="18">
        <v>450.28</v>
      </c>
      <c r="D1594" s="3" t="s">
        <v>479</v>
      </c>
    </row>
    <row r="1595" spans="1:4" x14ac:dyDescent="0.25">
      <c r="A1595" s="11">
        <v>41352</v>
      </c>
      <c r="B1595" s="3" t="s">
        <v>545</v>
      </c>
      <c r="C1595" s="18">
        <v>20.57</v>
      </c>
      <c r="D1595" s="3" t="s">
        <v>529</v>
      </c>
    </row>
    <row r="1596" spans="1:4" x14ac:dyDescent="0.25">
      <c r="A1596" s="11">
        <v>41634</v>
      </c>
      <c r="B1596" s="3" t="s">
        <v>510</v>
      </c>
      <c r="C1596" s="18">
        <v>514.58000000000004</v>
      </c>
      <c r="D1596" s="3" t="s">
        <v>529</v>
      </c>
    </row>
    <row r="1597" spans="1:4" x14ac:dyDescent="0.25">
      <c r="A1597" s="11">
        <v>41322</v>
      </c>
      <c r="B1597" s="3" t="s">
        <v>510</v>
      </c>
      <c r="C1597" s="18">
        <v>178.25</v>
      </c>
      <c r="D1597" s="3" t="s">
        <v>509</v>
      </c>
    </row>
    <row r="1598" spans="1:4" x14ac:dyDescent="0.25">
      <c r="A1598" s="11">
        <v>41411</v>
      </c>
      <c r="B1598" s="3" t="s">
        <v>518</v>
      </c>
      <c r="C1598" s="18">
        <v>489.58</v>
      </c>
      <c r="D1598" s="3" t="s">
        <v>479</v>
      </c>
    </row>
    <row r="1599" spans="1:4" x14ac:dyDescent="0.25">
      <c r="A1599" s="11">
        <v>41566</v>
      </c>
      <c r="B1599" s="3" t="s">
        <v>525</v>
      </c>
      <c r="C1599" s="18">
        <v>536.65</v>
      </c>
      <c r="D1599" s="3" t="s">
        <v>538</v>
      </c>
    </row>
    <row r="1600" spans="1:4" x14ac:dyDescent="0.25">
      <c r="A1600" s="11">
        <v>41310</v>
      </c>
      <c r="B1600" s="3" t="s">
        <v>507</v>
      </c>
      <c r="C1600" s="18">
        <v>305.87</v>
      </c>
      <c r="D1600" s="3" t="s">
        <v>523</v>
      </c>
    </row>
    <row r="1601" spans="1:4" x14ac:dyDescent="0.25">
      <c r="A1601" s="11">
        <v>41387</v>
      </c>
      <c r="B1601" s="3" t="s">
        <v>544</v>
      </c>
      <c r="C1601" s="18">
        <v>427.96</v>
      </c>
      <c r="D1601" s="3" t="s">
        <v>509</v>
      </c>
    </row>
    <row r="1602" spans="1:4" x14ac:dyDescent="0.25">
      <c r="A1602" s="11">
        <v>41455</v>
      </c>
      <c r="B1602" s="3" t="s">
        <v>531</v>
      </c>
      <c r="C1602" s="18">
        <v>84.6</v>
      </c>
      <c r="D1602" s="3" t="s">
        <v>535</v>
      </c>
    </row>
    <row r="1603" spans="1:4" x14ac:dyDescent="0.25">
      <c r="A1603" s="11">
        <v>41514</v>
      </c>
      <c r="B1603" s="3" t="s">
        <v>507</v>
      </c>
      <c r="C1603" s="18">
        <v>570.13</v>
      </c>
      <c r="D1603" s="3" t="s">
        <v>511</v>
      </c>
    </row>
    <row r="1604" spans="1:4" x14ac:dyDescent="0.25">
      <c r="A1604" s="11">
        <v>41519</v>
      </c>
      <c r="B1604" s="3" t="s">
        <v>539</v>
      </c>
      <c r="C1604" s="18">
        <v>494.66</v>
      </c>
      <c r="D1604" s="3" t="s">
        <v>535</v>
      </c>
    </row>
    <row r="1605" spans="1:4" x14ac:dyDescent="0.25">
      <c r="A1605" s="11">
        <v>41437</v>
      </c>
      <c r="B1605" s="3" t="s">
        <v>543</v>
      </c>
      <c r="C1605" s="18">
        <v>515.54999999999995</v>
      </c>
      <c r="D1605" s="3" t="s">
        <v>523</v>
      </c>
    </row>
    <row r="1606" spans="1:4" x14ac:dyDescent="0.25">
      <c r="A1606" s="11">
        <v>41600</v>
      </c>
      <c r="B1606" s="3" t="s">
        <v>531</v>
      </c>
      <c r="C1606" s="18">
        <v>479.34</v>
      </c>
      <c r="D1606" s="3" t="s">
        <v>535</v>
      </c>
    </row>
    <row r="1607" spans="1:4" x14ac:dyDescent="0.25">
      <c r="A1607" s="11">
        <v>41616</v>
      </c>
      <c r="B1607" s="3" t="s">
        <v>525</v>
      </c>
      <c r="C1607" s="18">
        <v>347.9</v>
      </c>
      <c r="D1607" s="3" t="s">
        <v>529</v>
      </c>
    </row>
    <row r="1608" spans="1:4" x14ac:dyDescent="0.25">
      <c r="A1608" s="11">
        <v>41592</v>
      </c>
      <c r="B1608" s="3" t="s">
        <v>518</v>
      </c>
      <c r="C1608" s="18">
        <v>167</v>
      </c>
      <c r="D1608" s="3" t="s">
        <v>538</v>
      </c>
    </row>
    <row r="1609" spans="1:4" x14ac:dyDescent="0.25">
      <c r="A1609" s="11">
        <v>41616</v>
      </c>
      <c r="B1609" s="3" t="s">
        <v>527</v>
      </c>
      <c r="C1609" s="18">
        <v>58.69</v>
      </c>
      <c r="D1609" s="3" t="s">
        <v>529</v>
      </c>
    </row>
    <row r="1610" spans="1:4" x14ac:dyDescent="0.25">
      <c r="A1610" s="11">
        <v>41484</v>
      </c>
      <c r="B1610" s="3" t="s">
        <v>541</v>
      </c>
      <c r="C1610" s="18">
        <v>308.32</v>
      </c>
      <c r="D1610" s="3" t="s">
        <v>515</v>
      </c>
    </row>
    <row r="1611" spans="1:4" x14ac:dyDescent="0.25">
      <c r="A1611" s="11">
        <v>41583</v>
      </c>
      <c r="B1611" s="3" t="s">
        <v>512</v>
      </c>
      <c r="C1611" s="18">
        <v>452.17</v>
      </c>
      <c r="D1611" s="3" t="s">
        <v>529</v>
      </c>
    </row>
    <row r="1612" spans="1:4" x14ac:dyDescent="0.25">
      <c r="A1612" s="11">
        <v>41446</v>
      </c>
      <c r="B1612" s="3" t="s">
        <v>534</v>
      </c>
      <c r="C1612" s="18">
        <v>405.06</v>
      </c>
      <c r="D1612" s="3" t="s">
        <v>535</v>
      </c>
    </row>
    <row r="1613" spans="1:4" x14ac:dyDescent="0.25">
      <c r="A1613" s="11">
        <v>41409</v>
      </c>
      <c r="B1613" s="3" t="s">
        <v>510</v>
      </c>
      <c r="C1613" s="18">
        <v>184.43</v>
      </c>
      <c r="D1613" s="3" t="s">
        <v>528</v>
      </c>
    </row>
    <row r="1614" spans="1:4" x14ac:dyDescent="0.25">
      <c r="A1614" s="11">
        <v>41372</v>
      </c>
      <c r="B1614" s="3" t="s">
        <v>536</v>
      </c>
      <c r="C1614" s="18">
        <v>347.51</v>
      </c>
      <c r="D1614" s="3" t="s">
        <v>515</v>
      </c>
    </row>
    <row r="1615" spans="1:4" x14ac:dyDescent="0.25">
      <c r="A1615" s="11">
        <v>41586</v>
      </c>
      <c r="B1615" s="3" t="s">
        <v>541</v>
      </c>
      <c r="C1615" s="18">
        <v>150.04</v>
      </c>
      <c r="D1615" s="3" t="s">
        <v>538</v>
      </c>
    </row>
    <row r="1616" spans="1:4" x14ac:dyDescent="0.25">
      <c r="A1616" s="11">
        <v>41411</v>
      </c>
      <c r="B1616" s="3" t="s">
        <v>539</v>
      </c>
      <c r="C1616" s="18">
        <v>590.82000000000005</v>
      </c>
      <c r="D1616" s="3" t="s">
        <v>517</v>
      </c>
    </row>
    <row r="1617" spans="1:4" x14ac:dyDescent="0.25">
      <c r="A1617" s="11">
        <v>41398</v>
      </c>
      <c r="B1617" s="3" t="s">
        <v>530</v>
      </c>
      <c r="C1617" s="18">
        <v>384.55</v>
      </c>
      <c r="D1617" s="3" t="s">
        <v>517</v>
      </c>
    </row>
    <row r="1618" spans="1:4" x14ac:dyDescent="0.25">
      <c r="A1618" s="11">
        <v>41531</v>
      </c>
      <c r="B1618" s="3" t="s">
        <v>514</v>
      </c>
      <c r="C1618" s="18">
        <v>305.24</v>
      </c>
      <c r="D1618" s="3" t="s">
        <v>523</v>
      </c>
    </row>
    <row r="1619" spans="1:4" x14ac:dyDescent="0.25">
      <c r="A1619" s="11">
        <v>41407</v>
      </c>
      <c r="B1619" s="3" t="s">
        <v>510</v>
      </c>
      <c r="C1619" s="18">
        <v>498.2</v>
      </c>
      <c r="D1619" s="3" t="s">
        <v>511</v>
      </c>
    </row>
    <row r="1620" spans="1:4" x14ac:dyDescent="0.25">
      <c r="A1620" s="11">
        <v>41328</v>
      </c>
      <c r="B1620" s="3" t="s">
        <v>522</v>
      </c>
      <c r="C1620" s="18">
        <v>182.58</v>
      </c>
      <c r="D1620" s="3" t="s">
        <v>535</v>
      </c>
    </row>
    <row r="1621" spans="1:4" x14ac:dyDescent="0.25">
      <c r="A1621" s="11">
        <v>41625</v>
      </c>
      <c r="B1621" s="3" t="s">
        <v>540</v>
      </c>
      <c r="C1621" s="18">
        <v>521.20000000000005</v>
      </c>
      <c r="D1621" s="3" t="s">
        <v>523</v>
      </c>
    </row>
    <row r="1622" spans="1:4" x14ac:dyDescent="0.25">
      <c r="A1622" s="11">
        <v>41417</v>
      </c>
      <c r="B1622" s="3" t="s">
        <v>513</v>
      </c>
      <c r="C1622" s="18">
        <v>140.29</v>
      </c>
      <c r="D1622" s="3" t="s">
        <v>517</v>
      </c>
    </row>
    <row r="1623" spans="1:4" x14ac:dyDescent="0.25">
      <c r="A1623" s="11">
        <v>41376</v>
      </c>
      <c r="B1623" s="3" t="s">
        <v>518</v>
      </c>
      <c r="C1623" s="18">
        <v>352.79</v>
      </c>
      <c r="D1623" s="3" t="s">
        <v>538</v>
      </c>
    </row>
    <row r="1624" spans="1:4" x14ac:dyDescent="0.25">
      <c r="A1624" s="11">
        <v>41590</v>
      </c>
      <c r="B1624" s="3" t="s">
        <v>536</v>
      </c>
      <c r="C1624" s="18">
        <v>379.26</v>
      </c>
      <c r="D1624" s="3" t="s">
        <v>529</v>
      </c>
    </row>
    <row r="1625" spans="1:4" x14ac:dyDescent="0.25">
      <c r="A1625" s="11">
        <v>41583</v>
      </c>
      <c r="B1625" s="3" t="s">
        <v>531</v>
      </c>
      <c r="C1625" s="18">
        <v>147.44999999999999</v>
      </c>
      <c r="D1625" s="3" t="s">
        <v>509</v>
      </c>
    </row>
    <row r="1626" spans="1:4" x14ac:dyDescent="0.25">
      <c r="A1626" s="11">
        <v>41467</v>
      </c>
      <c r="B1626" s="3" t="s">
        <v>520</v>
      </c>
      <c r="C1626" s="18">
        <v>320.18</v>
      </c>
      <c r="D1626" s="3" t="s">
        <v>523</v>
      </c>
    </row>
    <row r="1627" spans="1:4" x14ac:dyDescent="0.25">
      <c r="A1627" s="11">
        <v>41314</v>
      </c>
      <c r="B1627" s="3" t="s">
        <v>530</v>
      </c>
      <c r="C1627" s="18">
        <v>223.31</v>
      </c>
      <c r="D1627" s="3" t="s">
        <v>535</v>
      </c>
    </row>
    <row r="1628" spans="1:4" x14ac:dyDescent="0.25">
      <c r="A1628" s="11">
        <v>41602</v>
      </c>
      <c r="B1628" s="3" t="s">
        <v>534</v>
      </c>
      <c r="C1628" s="18">
        <v>467.25</v>
      </c>
      <c r="D1628" s="3" t="s">
        <v>509</v>
      </c>
    </row>
    <row r="1629" spans="1:4" x14ac:dyDescent="0.25">
      <c r="A1629" s="11">
        <v>41634</v>
      </c>
      <c r="B1629" s="3" t="s">
        <v>537</v>
      </c>
      <c r="C1629" s="18">
        <v>552.42999999999995</v>
      </c>
      <c r="D1629" s="3" t="s">
        <v>529</v>
      </c>
    </row>
    <row r="1630" spans="1:4" x14ac:dyDescent="0.25">
      <c r="A1630" s="11">
        <v>41531</v>
      </c>
      <c r="B1630" s="3" t="s">
        <v>508</v>
      </c>
      <c r="C1630" s="18">
        <v>429.46</v>
      </c>
      <c r="D1630" s="3" t="s">
        <v>479</v>
      </c>
    </row>
    <row r="1631" spans="1:4" x14ac:dyDescent="0.25">
      <c r="A1631" s="11">
        <v>41535</v>
      </c>
      <c r="B1631" s="3" t="s">
        <v>518</v>
      </c>
      <c r="C1631" s="18">
        <v>324.39999999999998</v>
      </c>
      <c r="D1631" s="3" t="s">
        <v>511</v>
      </c>
    </row>
    <row r="1632" spans="1:4" x14ac:dyDescent="0.25">
      <c r="A1632" s="11">
        <v>41633</v>
      </c>
      <c r="B1632" s="3" t="s">
        <v>541</v>
      </c>
      <c r="C1632" s="18">
        <v>74.11</v>
      </c>
      <c r="D1632" s="3" t="s">
        <v>479</v>
      </c>
    </row>
    <row r="1633" spans="1:4" x14ac:dyDescent="0.25">
      <c r="A1633" s="11">
        <v>41393</v>
      </c>
      <c r="B1633" s="3" t="s">
        <v>530</v>
      </c>
      <c r="C1633" s="18">
        <v>291.39</v>
      </c>
      <c r="D1633" s="3" t="s">
        <v>519</v>
      </c>
    </row>
    <row r="1634" spans="1:4" x14ac:dyDescent="0.25">
      <c r="A1634" s="11">
        <v>41380</v>
      </c>
      <c r="B1634" s="3" t="s">
        <v>510</v>
      </c>
      <c r="C1634" s="18">
        <v>28.51</v>
      </c>
      <c r="D1634" s="3" t="s">
        <v>528</v>
      </c>
    </row>
    <row r="1635" spans="1:4" x14ac:dyDescent="0.25">
      <c r="A1635" s="11">
        <v>41355</v>
      </c>
      <c r="B1635" s="3" t="s">
        <v>537</v>
      </c>
      <c r="C1635" s="18">
        <v>350.82</v>
      </c>
      <c r="D1635" s="3" t="s">
        <v>517</v>
      </c>
    </row>
    <row r="1636" spans="1:4" x14ac:dyDescent="0.25">
      <c r="A1636" s="11">
        <v>41436</v>
      </c>
      <c r="B1636" s="3" t="s">
        <v>507</v>
      </c>
      <c r="C1636" s="18">
        <v>556.97</v>
      </c>
      <c r="D1636" s="3" t="s">
        <v>523</v>
      </c>
    </row>
    <row r="1637" spans="1:4" x14ac:dyDescent="0.25">
      <c r="A1637" s="11">
        <v>41425</v>
      </c>
      <c r="B1637" s="3" t="s">
        <v>543</v>
      </c>
      <c r="C1637" s="18">
        <v>282.51</v>
      </c>
      <c r="D1637" s="3" t="s">
        <v>479</v>
      </c>
    </row>
    <row r="1638" spans="1:4" x14ac:dyDescent="0.25">
      <c r="A1638" s="11">
        <v>41601</v>
      </c>
      <c r="B1638" s="3" t="s">
        <v>537</v>
      </c>
      <c r="C1638" s="18">
        <v>511.71</v>
      </c>
      <c r="D1638" s="3" t="s">
        <v>517</v>
      </c>
    </row>
    <row r="1639" spans="1:4" x14ac:dyDescent="0.25">
      <c r="A1639" s="11">
        <v>41398</v>
      </c>
      <c r="B1639" s="3" t="s">
        <v>507</v>
      </c>
      <c r="C1639" s="18">
        <v>407.33</v>
      </c>
      <c r="D1639" s="3" t="s">
        <v>535</v>
      </c>
    </row>
    <row r="1640" spans="1:4" x14ac:dyDescent="0.25">
      <c r="A1640" s="11">
        <v>41475</v>
      </c>
      <c r="B1640" s="3" t="s">
        <v>525</v>
      </c>
      <c r="C1640" s="18">
        <v>49.58</v>
      </c>
      <c r="D1640" s="3" t="s">
        <v>479</v>
      </c>
    </row>
    <row r="1641" spans="1:4" x14ac:dyDescent="0.25">
      <c r="A1641" s="11">
        <v>41530</v>
      </c>
      <c r="B1641" s="3" t="s">
        <v>531</v>
      </c>
      <c r="C1641" s="18">
        <v>513.48</v>
      </c>
      <c r="D1641" s="3" t="s">
        <v>515</v>
      </c>
    </row>
    <row r="1642" spans="1:4" x14ac:dyDescent="0.25">
      <c r="A1642" s="11">
        <v>41535</v>
      </c>
      <c r="B1642" s="3" t="s">
        <v>539</v>
      </c>
      <c r="C1642" s="18">
        <v>431.59</v>
      </c>
      <c r="D1642" s="3" t="s">
        <v>529</v>
      </c>
    </row>
    <row r="1643" spans="1:4" x14ac:dyDescent="0.25">
      <c r="A1643" s="11">
        <v>41372</v>
      </c>
      <c r="B1643" s="3" t="s">
        <v>518</v>
      </c>
      <c r="C1643" s="18">
        <v>292.93</v>
      </c>
      <c r="D1643" s="3" t="s">
        <v>517</v>
      </c>
    </row>
    <row r="1644" spans="1:4" x14ac:dyDescent="0.25">
      <c r="A1644" s="11">
        <v>41527</v>
      </c>
      <c r="B1644" s="3" t="s">
        <v>534</v>
      </c>
      <c r="C1644" s="18">
        <v>574.83000000000004</v>
      </c>
      <c r="D1644" s="3" t="s">
        <v>515</v>
      </c>
    </row>
    <row r="1645" spans="1:4" x14ac:dyDescent="0.25">
      <c r="A1645" s="11">
        <v>41404</v>
      </c>
      <c r="B1645" s="3" t="s">
        <v>532</v>
      </c>
      <c r="C1645" s="18">
        <v>326.26</v>
      </c>
      <c r="D1645" s="3" t="s">
        <v>528</v>
      </c>
    </row>
    <row r="1646" spans="1:4" x14ac:dyDescent="0.25">
      <c r="A1646" s="11">
        <v>41406</v>
      </c>
      <c r="B1646" s="3" t="s">
        <v>542</v>
      </c>
      <c r="C1646" s="18">
        <v>51.1</v>
      </c>
      <c r="D1646" s="3" t="s">
        <v>511</v>
      </c>
    </row>
    <row r="1647" spans="1:4" x14ac:dyDescent="0.25">
      <c r="A1647" s="11">
        <v>41540</v>
      </c>
      <c r="B1647" s="3" t="s">
        <v>532</v>
      </c>
      <c r="C1647" s="18">
        <v>54.15</v>
      </c>
      <c r="D1647" s="3" t="s">
        <v>528</v>
      </c>
    </row>
    <row r="1648" spans="1:4" x14ac:dyDescent="0.25">
      <c r="A1648" s="11">
        <v>41353</v>
      </c>
      <c r="B1648" s="3" t="s">
        <v>543</v>
      </c>
      <c r="C1648" s="18">
        <v>109.52</v>
      </c>
      <c r="D1648" s="3" t="s">
        <v>535</v>
      </c>
    </row>
    <row r="1649" spans="1:4" x14ac:dyDescent="0.25">
      <c r="A1649" s="11">
        <v>41633</v>
      </c>
      <c r="B1649" s="3" t="s">
        <v>534</v>
      </c>
      <c r="C1649" s="18">
        <v>568.78</v>
      </c>
      <c r="D1649" s="3" t="s">
        <v>509</v>
      </c>
    </row>
    <row r="1650" spans="1:4" x14ac:dyDescent="0.25">
      <c r="A1650" s="11">
        <v>41366</v>
      </c>
      <c r="B1650" s="3" t="s">
        <v>527</v>
      </c>
      <c r="C1650" s="18">
        <v>13.27</v>
      </c>
      <c r="D1650" s="3" t="s">
        <v>523</v>
      </c>
    </row>
    <row r="1651" spans="1:4" x14ac:dyDescent="0.25">
      <c r="A1651" s="11">
        <v>41415</v>
      </c>
      <c r="B1651" s="3" t="s">
        <v>527</v>
      </c>
      <c r="C1651" s="18">
        <v>46.46</v>
      </c>
      <c r="D1651" s="3" t="s">
        <v>523</v>
      </c>
    </row>
    <row r="1652" spans="1:4" x14ac:dyDescent="0.25">
      <c r="A1652" s="11">
        <v>41408</v>
      </c>
      <c r="B1652" s="3" t="s">
        <v>537</v>
      </c>
      <c r="C1652" s="18">
        <v>348.13</v>
      </c>
      <c r="D1652" s="3" t="s">
        <v>529</v>
      </c>
    </row>
    <row r="1653" spans="1:4" x14ac:dyDescent="0.25">
      <c r="A1653" s="11">
        <v>41350</v>
      </c>
      <c r="B1653" s="3" t="s">
        <v>525</v>
      </c>
      <c r="C1653" s="18">
        <v>575.61</v>
      </c>
      <c r="D1653" s="3" t="s">
        <v>479</v>
      </c>
    </row>
    <row r="1654" spans="1:4" x14ac:dyDescent="0.25">
      <c r="A1654" s="11">
        <v>41431</v>
      </c>
      <c r="B1654" s="3" t="s">
        <v>508</v>
      </c>
      <c r="C1654" s="18">
        <v>482.23</v>
      </c>
      <c r="D1654" s="3" t="s">
        <v>523</v>
      </c>
    </row>
    <row r="1655" spans="1:4" x14ac:dyDescent="0.25">
      <c r="A1655" s="11">
        <v>41615</v>
      </c>
      <c r="B1655" s="3" t="s">
        <v>518</v>
      </c>
      <c r="C1655" s="18">
        <v>234.89</v>
      </c>
      <c r="D1655" s="3" t="s">
        <v>517</v>
      </c>
    </row>
    <row r="1656" spans="1:4" x14ac:dyDescent="0.25">
      <c r="A1656" s="11">
        <v>41539</v>
      </c>
      <c r="B1656" s="3" t="s">
        <v>521</v>
      </c>
      <c r="C1656" s="18">
        <v>332.23</v>
      </c>
      <c r="D1656" s="3" t="s">
        <v>535</v>
      </c>
    </row>
    <row r="1657" spans="1:4" x14ac:dyDescent="0.25">
      <c r="A1657" s="11">
        <v>41607</v>
      </c>
      <c r="B1657" s="3" t="s">
        <v>543</v>
      </c>
      <c r="C1657" s="18">
        <v>331.9</v>
      </c>
      <c r="D1657" s="3" t="s">
        <v>519</v>
      </c>
    </row>
    <row r="1658" spans="1:4" x14ac:dyDescent="0.25">
      <c r="A1658" s="11">
        <v>41445</v>
      </c>
      <c r="B1658" s="3" t="s">
        <v>518</v>
      </c>
      <c r="C1658" s="18">
        <v>338.78</v>
      </c>
      <c r="D1658" s="3" t="s">
        <v>511</v>
      </c>
    </row>
    <row r="1659" spans="1:4" x14ac:dyDescent="0.25">
      <c r="A1659" s="11">
        <v>41600</v>
      </c>
      <c r="B1659" s="3" t="s">
        <v>508</v>
      </c>
      <c r="C1659" s="18">
        <v>243.48</v>
      </c>
      <c r="D1659" s="3" t="s">
        <v>528</v>
      </c>
    </row>
    <row r="1660" spans="1:4" x14ac:dyDescent="0.25">
      <c r="A1660" s="11">
        <v>41359</v>
      </c>
      <c r="B1660" s="3" t="s">
        <v>516</v>
      </c>
      <c r="C1660" s="18">
        <v>148.61000000000001</v>
      </c>
      <c r="D1660" s="3" t="s">
        <v>477</v>
      </c>
    </row>
    <row r="1661" spans="1:4" x14ac:dyDescent="0.25">
      <c r="A1661" s="11">
        <v>41388</v>
      </c>
      <c r="B1661" s="3" t="s">
        <v>541</v>
      </c>
      <c r="C1661" s="18">
        <v>489.12</v>
      </c>
      <c r="D1661" s="3" t="s">
        <v>511</v>
      </c>
    </row>
    <row r="1662" spans="1:4" x14ac:dyDescent="0.25">
      <c r="A1662" s="11">
        <v>41390</v>
      </c>
      <c r="B1662" s="3" t="s">
        <v>513</v>
      </c>
      <c r="C1662" s="18">
        <v>544.04999999999995</v>
      </c>
      <c r="D1662" s="3" t="s">
        <v>517</v>
      </c>
    </row>
    <row r="1663" spans="1:4" x14ac:dyDescent="0.25">
      <c r="A1663" s="11">
        <v>41287</v>
      </c>
      <c r="B1663" s="3" t="s">
        <v>536</v>
      </c>
      <c r="C1663" s="18">
        <v>374.85</v>
      </c>
      <c r="D1663" s="3" t="s">
        <v>519</v>
      </c>
    </row>
    <row r="1664" spans="1:4" x14ac:dyDescent="0.25">
      <c r="A1664" s="11">
        <v>41410</v>
      </c>
      <c r="B1664" s="3" t="s">
        <v>522</v>
      </c>
      <c r="C1664" s="18">
        <v>353.08</v>
      </c>
      <c r="D1664" s="3" t="s">
        <v>538</v>
      </c>
    </row>
    <row r="1665" spans="1:4" x14ac:dyDescent="0.25">
      <c r="A1665" s="11">
        <v>41596</v>
      </c>
      <c r="B1665" s="3" t="s">
        <v>540</v>
      </c>
      <c r="C1665" s="18">
        <v>56.22</v>
      </c>
      <c r="D1665" s="3" t="s">
        <v>477</v>
      </c>
    </row>
    <row r="1666" spans="1:4" x14ac:dyDescent="0.25">
      <c r="A1666" s="11">
        <v>41533</v>
      </c>
      <c r="B1666" s="3" t="s">
        <v>543</v>
      </c>
      <c r="C1666" s="18">
        <v>311.06</v>
      </c>
      <c r="D1666" s="3" t="s">
        <v>538</v>
      </c>
    </row>
    <row r="1667" spans="1:4" x14ac:dyDescent="0.25">
      <c r="A1667" s="11">
        <v>41556</v>
      </c>
      <c r="B1667" s="3" t="s">
        <v>533</v>
      </c>
      <c r="C1667" s="18">
        <v>434.1</v>
      </c>
      <c r="D1667" s="3" t="s">
        <v>535</v>
      </c>
    </row>
    <row r="1668" spans="1:4" x14ac:dyDescent="0.25">
      <c r="A1668" s="11">
        <v>41396</v>
      </c>
      <c r="B1668" s="3" t="s">
        <v>516</v>
      </c>
      <c r="C1668" s="18">
        <v>27.07</v>
      </c>
      <c r="D1668" s="3" t="s">
        <v>529</v>
      </c>
    </row>
    <row r="1669" spans="1:4" x14ac:dyDescent="0.25">
      <c r="A1669" s="11">
        <v>41540</v>
      </c>
      <c r="B1669" s="3" t="s">
        <v>537</v>
      </c>
      <c r="C1669" s="18">
        <v>336.19</v>
      </c>
      <c r="D1669" s="3" t="s">
        <v>538</v>
      </c>
    </row>
    <row r="1670" spans="1:4" x14ac:dyDescent="0.25">
      <c r="A1670" s="11">
        <v>41563</v>
      </c>
      <c r="B1670" s="3" t="s">
        <v>512</v>
      </c>
      <c r="C1670" s="18">
        <v>388.61</v>
      </c>
      <c r="D1670" s="3" t="s">
        <v>538</v>
      </c>
    </row>
    <row r="1671" spans="1:4" x14ac:dyDescent="0.25">
      <c r="A1671" s="11">
        <v>41509</v>
      </c>
      <c r="B1671" s="3" t="s">
        <v>542</v>
      </c>
      <c r="C1671" s="18">
        <v>260.47000000000003</v>
      </c>
      <c r="D1671" s="3" t="s">
        <v>509</v>
      </c>
    </row>
    <row r="1672" spans="1:4" x14ac:dyDescent="0.25">
      <c r="A1672" s="11">
        <v>41580</v>
      </c>
      <c r="B1672" s="3" t="s">
        <v>513</v>
      </c>
      <c r="C1672" s="18">
        <v>87.94</v>
      </c>
      <c r="D1672" s="3" t="s">
        <v>479</v>
      </c>
    </row>
    <row r="1673" spans="1:4" x14ac:dyDescent="0.25">
      <c r="A1673" s="11">
        <v>41295</v>
      </c>
      <c r="B1673" s="3" t="s">
        <v>510</v>
      </c>
      <c r="C1673" s="18">
        <v>548.16999999999996</v>
      </c>
      <c r="D1673" s="3" t="s">
        <v>511</v>
      </c>
    </row>
    <row r="1674" spans="1:4" x14ac:dyDescent="0.25">
      <c r="A1674" s="11">
        <v>41387</v>
      </c>
      <c r="B1674" s="3" t="s">
        <v>543</v>
      </c>
      <c r="C1674" s="18">
        <v>506.39</v>
      </c>
      <c r="D1674" s="3" t="s">
        <v>509</v>
      </c>
    </row>
    <row r="1675" spans="1:4" x14ac:dyDescent="0.25">
      <c r="A1675" s="11">
        <v>41627</v>
      </c>
      <c r="B1675" s="3" t="s">
        <v>533</v>
      </c>
      <c r="C1675" s="18">
        <v>478.14</v>
      </c>
      <c r="D1675" s="3" t="s">
        <v>529</v>
      </c>
    </row>
    <row r="1676" spans="1:4" x14ac:dyDescent="0.25">
      <c r="A1676" s="11">
        <v>41609</v>
      </c>
      <c r="B1676" s="3" t="s">
        <v>542</v>
      </c>
      <c r="C1676" s="18">
        <v>125.69</v>
      </c>
      <c r="D1676" s="3" t="s">
        <v>479</v>
      </c>
    </row>
    <row r="1677" spans="1:4" x14ac:dyDescent="0.25">
      <c r="A1677" s="11">
        <v>41326</v>
      </c>
      <c r="B1677" s="3" t="s">
        <v>531</v>
      </c>
      <c r="C1677" s="18">
        <v>232.11</v>
      </c>
      <c r="D1677" s="3" t="s">
        <v>509</v>
      </c>
    </row>
    <row r="1678" spans="1:4" x14ac:dyDescent="0.25">
      <c r="A1678" s="11">
        <v>41340</v>
      </c>
      <c r="B1678" s="3" t="s">
        <v>520</v>
      </c>
      <c r="C1678" s="18">
        <v>303.48</v>
      </c>
      <c r="D1678" s="3" t="s">
        <v>515</v>
      </c>
    </row>
    <row r="1679" spans="1:4" x14ac:dyDescent="0.25">
      <c r="A1679" s="11">
        <v>41635</v>
      </c>
      <c r="B1679" s="3" t="s">
        <v>530</v>
      </c>
      <c r="C1679" s="18">
        <v>90.89</v>
      </c>
      <c r="D1679" s="3" t="s">
        <v>519</v>
      </c>
    </row>
    <row r="1680" spans="1:4" x14ac:dyDescent="0.25">
      <c r="A1680" s="11">
        <v>41412</v>
      </c>
      <c r="B1680" s="3" t="s">
        <v>543</v>
      </c>
      <c r="C1680" s="18">
        <v>448.27</v>
      </c>
      <c r="D1680" s="3" t="s">
        <v>529</v>
      </c>
    </row>
    <row r="1681" spans="1:4" x14ac:dyDescent="0.25">
      <c r="A1681" s="11">
        <v>41311</v>
      </c>
      <c r="B1681" s="3" t="s">
        <v>520</v>
      </c>
      <c r="C1681" s="18">
        <v>18.260000000000002</v>
      </c>
      <c r="D1681" s="3" t="s">
        <v>515</v>
      </c>
    </row>
    <row r="1682" spans="1:4" x14ac:dyDescent="0.25">
      <c r="A1682" s="11">
        <v>41576</v>
      </c>
      <c r="B1682" s="3" t="s">
        <v>522</v>
      </c>
      <c r="C1682" s="18">
        <v>545.80999999999995</v>
      </c>
      <c r="D1682" s="3" t="s">
        <v>529</v>
      </c>
    </row>
    <row r="1683" spans="1:4" x14ac:dyDescent="0.25">
      <c r="A1683" s="11">
        <v>41427</v>
      </c>
      <c r="B1683" s="3" t="s">
        <v>514</v>
      </c>
      <c r="C1683" s="18">
        <v>429.47</v>
      </c>
      <c r="D1683" s="3" t="s">
        <v>519</v>
      </c>
    </row>
    <row r="1684" spans="1:4" x14ac:dyDescent="0.25">
      <c r="A1684" s="11">
        <v>41475</v>
      </c>
      <c r="B1684" s="3" t="s">
        <v>540</v>
      </c>
      <c r="C1684" s="18">
        <v>90.39</v>
      </c>
      <c r="D1684" s="3" t="s">
        <v>523</v>
      </c>
    </row>
    <row r="1685" spans="1:4" x14ac:dyDescent="0.25">
      <c r="A1685" s="11">
        <v>41455</v>
      </c>
      <c r="B1685" s="3" t="s">
        <v>533</v>
      </c>
      <c r="C1685" s="18">
        <v>383.65</v>
      </c>
      <c r="D1685" s="3" t="s">
        <v>517</v>
      </c>
    </row>
    <row r="1686" spans="1:4" x14ac:dyDescent="0.25">
      <c r="A1686" s="11">
        <v>41441</v>
      </c>
      <c r="B1686" s="3" t="s">
        <v>545</v>
      </c>
      <c r="C1686" s="18">
        <v>566.76</v>
      </c>
      <c r="D1686" s="3" t="s">
        <v>515</v>
      </c>
    </row>
    <row r="1687" spans="1:4" x14ac:dyDescent="0.25">
      <c r="A1687" s="11">
        <v>41563</v>
      </c>
      <c r="B1687" s="3" t="s">
        <v>522</v>
      </c>
      <c r="C1687" s="18">
        <v>595.07000000000005</v>
      </c>
      <c r="D1687" s="3" t="s">
        <v>477</v>
      </c>
    </row>
    <row r="1688" spans="1:4" x14ac:dyDescent="0.25">
      <c r="A1688" s="11">
        <v>41367</v>
      </c>
      <c r="B1688" s="3" t="s">
        <v>513</v>
      </c>
      <c r="C1688" s="18">
        <v>62.85</v>
      </c>
      <c r="D1688" s="3" t="s">
        <v>477</v>
      </c>
    </row>
    <row r="1689" spans="1:4" x14ac:dyDescent="0.25">
      <c r="A1689" s="11">
        <v>41477</v>
      </c>
      <c r="B1689" s="3" t="s">
        <v>520</v>
      </c>
      <c r="C1689" s="18">
        <v>273.87</v>
      </c>
      <c r="D1689" s="3" t="s">
        <v>519</v>
      </c>
    </row>
    <row r="1690" spans="1:4" x14ac:dyDescent="0.25">
      <c r="A1690" s="11">
        <v>41632</v>
      </c>
      <c r="B1690" s="3" t="s">
        <v>526</v>
      </c>
      <c r="C1690" s="18">
        <v>184.88</v>
      </c>
      <c r="D1690" s="3" t="s">
        <v>509</v>
      </c>
    </row>
    <row r="1691" spans="1:4" x14ac:dyDescent="0.25">
      <c r="A1691" s="11">
        <v>41520</v>
      </c>
      <c r="B1691" s="3" t="s">
        <v>525</v>
      </c>
      <c r="C1691" s="18">
        <v>23.09</v>
      </c>
      <c r="D1691" s="3" t="s">
        <v>515</v>
      </c>
    </row>
    <row r="1692" spans="1:4" x14ac:dyDescent="0.25">
      <c r="A1692" s="11">
        <v>41511</v>
      </c>
      <c r="B1692" s="3" t="s">
        <v>524</v>
      </c>
      <c r="C1692" s="18">
        <v>301.97000000000003</v>
      </c>
      <c r="D1692" s="3" t="s">
        <v>477</v>
      </c>
    </row>
    <row r="1693" spans="1:4" x14ac:dyDescent="0.25">
      <c r="A1693" s="11">
        <v>41506</v>
      </c>
      <c r="B1693" s="3" t="s">
        <v>513</v>
      </c>
      <c r="C1693" s="18">
        <v>439.44</v>
      </c>
      <c r="D1693" s="3" t="s">
        <v>538</v>
      </c>
    </row>
    <row r="1694" spans="1:4" x14ac:dyDescent="0.25">
      <c r="A1694" s="11">
        <v>41442</v>
      </c>
      <c r="B1694" s="3" t="s">
        <v>530</v>
      </c>
      <c r="C1694" s="18">
        <v>169.36</v>
      </c>
      <c r="D1694" s="3" t="s">
        <v>509</v>
      </c>
    </row>
    <row r="1695" spans="1:4" x14ac:dyDescent="0.25">
      <c r="A1695" s="11">
        <v>41535</v>
      </c>
      <c r="B1695" s="3" t="s">
        <v>518</v>
      </c>
      <c r="C1695" s="18">
        <v>420.31</v>
      </c>
      <c r="D1695" s="3" t="s">
        <v>538</v>
      </c>
    </row>
    <row r="1696" spans="1:4" x14ac:dyDescent="0.25">
      <c r="A1696" s="11">
        <v>41533</v>
      </c>
      <c r="B1696" s="3" t="s">
        <v>531</v>
      </c>
      <c r="C1696" s="18">
        <v>540.20000000000005</v>
      </c>
      <c r="D1696" s="3" t="s">
        <v>529</v>
      </c>
    </row>
    <row r="1697" spans="1:4" x14ac:dyDescent="0.25">
      <c r="A1697" s="11">
        <v>41466</v>
      </c>
      <c r="B1697" s="3" t="s">
        <v>530</v>
      </c>
      <c r="C1697" s="18">
        <v>192.37</v>
      </c>
      <c r="D1697" s="3" t="s">
        <v>509</v>
      </c>
    </row>
    <row r="1698" spans="1:4" x14ac:dyDescent="0.25">
      <c r="A1698" s="11">
        <v>41479</v>
      </c>
      <c r="B1698" s="3" t="s">
        <v>545</v>
      </c>
      <c r="C1698" s="18">
        <v>538.85</v>
      </c>
      <c r="D1698" s="3" t="s">
        <v>515</v>
      </c>
    </row>
    <row r="1699" spans="1:4" x14ac:dyDescent="0.25">
      <c r="A1699" s="11">
        <v>41370</v>
      </c>
      <c r="B1699" s="3" t="s">
        <v>540</v>
      </c>
      <c r="C1699" s="18">
        <v>465.11</v>
      </c>
      <c r="D1699" s="3" t="s">
        <v>535</v>
      </c>
    </row>
    <row r="1700" spans="1:4" x14ac:dyDescent="0.25">
      <c r="A1700" s="11">
        <v>41496</v>
      </c>
      <c r="B1700" s="3" t="s">
        <v>540</v>
      </c>
      <c r="C1700" s="18">
        <v>200.63</v>
      </c>
      <c r="D1700" s="3" t="s">
        <v>528</v>
      </c>
    </row>
    <row r="1701" spans="1:4" x14ac:dyDescent="0.25">
      <c r="A1701" s="11">
        <v>41393</v>
      </c>
      <c r="B1701" s="3" t="s">
        <v>526</v>
      </c>
      <c r="C1701" s="18">
        <v>473.73</v>
      </c>
      <c r="D1701" s="3" t="s">
        <v>529</v>
      </c>
    </row>
    <row r="1702" spans="1:4" x14ac:dyDescent="0.25">
      <c r="A1702" s="11">
        <v>41345</v>
      </c>
      <c r="B1702" s="3" t="s">
        <v>524</v>
      </c>
      <c r="C1702" s="18">
        <v>289.22000000000003</v>
      </c>
      <c r="D1702" s="3" t="s">
        <v>523</v>
      </c>
    </row>
    <row r="1703" spans="1:4" x14ac:dyDescent="0.25">
      <c r="A1703" s="11">
        <v>41444</v>
      </c>
      <c r="B1703" s="3" t="s">
        <v>514</v>
      </c>
      <c r="C1703" s="18">
        <v>513.49</v>
      </c>
      <c r="D1703" s="3" t="s">
        <v>479</v>
      </c>
    </row>
    <row r="1704" spans="1:4" x14ac:dyDescent="0.25">
      <c r="A1704" s="11">
        <v>41276</v>
      </c>
      <c r="B1704" s="3" t="s">
        <v>532</v>
      </c>
      <c r="C1704" s="18">
        <v>294.33999999999997</v>
      </c>
      <c r="D1704" s="3" t="s">
        <v>528</v>
      </c>
    </row>
    <row r="1705" spans="1:4" x14ac:dyDescent="0.25">
      <c r="A1705" s="11">
        <v>41504</v>
      </c>
      <c r="B1705" s="3" t="s">
        <v>541</v>
      </c>
      <c r="C1705" s="18">
        <v>164.68</v>
      </c>
      <c r="D1705" s="3" t="s">
        <v>519</v>
      </c>
    </row>
    <row r="1706" spans="1:4" x14ac:dyDescent="0.25">
      <c r="A1706" s="11">
        <v>41390</v>
      </c>
      <c r="B1706" s="3" t="s">
        <v>533</v>
      </c>
      <c r="C1706" s="18">
        <v>339.31</v>
      </c>
      <c r="D1706" s="3" t="s">
        <v>519</v>
      </c>
    </row>
    <row r="1707" spans="1:4" x14ac:dyDescent="0.25">
      <c r="A1707" s="11">
        <v>41638</v>
      </c>
      <c r="B1707" s="3" t="s">
        <v>532</v>
      </c>
      <c r="C1707" s="18">
        <v>273.7</v>
      </c>
      <c r="D1707" s="3" t="s">
        <v>528</v>
      </c>
    </row>
    <row r="1708" spans="1:4" x14ac:dyDescent="0.25">
      <c r="A1708" s="11">
        <v>41570</v>
      </c>
      <c r="B1708" s="3" t="s">
        <v>539</v>
      </c>
      <c r="C1708" s="18">
        <v>397.73</v>
      </c>
      <c r="D1708" s="3" t="s">
        <v>535</v>
      </c>
    </row>
    <row r="1709" spans="1:4" x14ac:dyDescent="0.25">
      <c r="A1709" s="11">
        <v>41357</v>
      </c>
      <c r="B1709" s="3" t="s">
        <v>532</v>
      </c>
      <c r="C1709" s="18">
        <v>369.69</v>
      </c>
      <c r="D1709" s="3" t="s">
        <v>479</v>
      </c>
    </row>
    <row r="1710" spans="1:4" x14ac:dyDescent="0.25">
      <c r="A1710" s="11">
        <v>41510</v>
      </c>
      <c r="B1710" s="3" t="s">
        <v>530</v>
      </c>
      <c r="C1710" s="18">
        <v>504.28</v>
      </c>
      <c r="D1710" s="3" t="s">
        <v>529</v>
      </c>
    </row>
    <row r="1711" spans="1:4" x14ac:dyDescent="0.25">
      <c r="A1711" s="11">
        <v>41304</v>
      </c>
      <c r="B1711" s="3" t="s">
        <v>544</v>
      </c>
      <c r="C1711" s="18">
        <v>131.02000000000001</v>
      </c>
      <c r="D1711" s="3" t="s">
        <v>529</v>
      </c>
    </row>
    <row r="1712" spans="1:4" x14ac:dyDescent="0.25">
      <c r="A1712" s="11">
        <v>41448</v>
      </c>
      <c r="B1712" s="3" t="s">
        <v>524</v>
      </c>
      <c r="C1712" s="18">
        <v>534.05999999999995</v>
      </c>
      <c r="D1712" s="3" t="s">
        <v>529</v>
      </c>
    </row>
    <row r="1713" spans="1:4" x14ac:dyDescent="0.25">
      <c r="A1713" s="11">
        <v>41554</v>
      </c>
      <c r="B1713" s="3" t="s">
        <v>514</v>
      </c>
      <c r="C1713" s="18">
        <v>251.17</v>
      </c>
      <c r="D1713" s="3" t="s">
        <v>511</v>
      </c>
    </row>
    <row r="1714" spans="1:4" x14ac:dyDescent="0.25">
      <c r="A1714" s="11">
        <v>41555</v>
      </c>
      <c r="B1714" s="3" t="s">
        <v>524</v>
      </c>
      <c r="C1714" s="18">
        <v>477.7</v>
      </c>
      <c r="D1714" s="3" t="s">
        <v>517</v>
      </c>
    </row>
    <row r="1715" spans="1:4" x14ac:dyDescent="0.25">
      <c r="A1715" s="11">
        <v>41527</v>
      </c>
      <c r="B1715" s="3" t="s">
        <v>541</v>
      </c>
      <c r="C1715" s="18">
        <v>209.78</v>
      </c>
      <c r="D1715" s="3" t="s">
        <v>523</v>
      </c>
    </row>
    <row r="1716" spans="1:4" x14ac:dyDescent="0.25">
      <c r="A1716" s="11">
        <v>41280</v>
      </c>
      <c r="B1716" s="3" t="s">
        <v>507</v>
      </c>
      <c r="C1716" s="18">
        <v>127.85</v>
      </c>
      <c r="D1716" s="3" t="s">
        <v>479</v>
      </c>
    </row>
    <row r="1717" spans="1:4" x14ac:dyDescent="0.25">
      <c r="A1717" s="11">
        <v>41625</v>
      </c>
      <c r="B1717" s="3" t="s">
        <v>525</v>
      </c>
      <c r="C1717" s="18">
        <v>471.87</v>
      </c>
      <c r="D1717" s="3" t="s">
        <v>477</v>
      </c>
    </row>
    <row r="1718" spans="1:4" x14ac:dyDescent="0.25">
      <c r="A1718" s="11">
        <v>41463</v>
      </c>
      <c r="B1718" s="3" t="s">
        <v>531</v>
      </c>
      <c r="C1718" s="18">
        <v>440.57</v>
      </c>
      <c r="D1718" s="3" t="s">
        <v>529</v>
      </c>
    </row>
    <row r="1719" spans="1:4" x14ac:dyDescent="0.25">
      <c r="A1719" s="11">
        <v>41539</v>
      </c>
      <c r="B1719" s="3" t="s">
        <v>512</v>
      </c>
      <c r="C1719" s="18">
        <v>434.8</v>
      </c>
      <c r="D1719" s="3" t="s">
        <v>509</v>
      </c>
    </row>
    <row r="1720" spans="1:4" x14ac:dyDescent="0.25">
      <c r="A1720" s="11">
        <v>41494</v>
      </c>
      <c r="B1720" s="3" t="s">
        <v>541</v>
      </c>
      <c r="C1720" s="18">
        <v>11.35</v>
      </c>
      <c r="D1720" s="3" t="s">
        <v>538</v>
      </c>
    </row>
    <row r="1721" spans="1:4" x14ac:dyDescent="0.25">
      <c r="A1721" s="11">
        <v>41364</v>
      </c>
      <c r="B1721" s="3" t="s">
        <v>524</v>
      </c>
      <c r="C1721" s="18">
        <v>349.19</v>
      </c>
      <c r="D1721" s="3" t="s">
        <v>529</v>
      </c>
    </row>
    <row r="1722" spans="1:4" x14ac:dyDescent="0.25">
      <c r="A1722" s="11">
        <v>41609</v>
      </c>
      <c r="B1722" s="3" t="s">
        <v>507</v>
      </c>
      <c r="C1722" s="18">
        <v>595.20000000000005</v>
      </c>
      <c r="D1722" s="3" t="s">
        <v>511</v>
      </c>
    </row>
    <row r="1723" spans="1:4" x14ac:dyDescent="0.25">
      <c r="A1723" s="11">
        <v>41537</v>
      </c>
      <c r="B1723" s="3" t="s">
        <v>507</v>
      </c>
      <c r="C1723" s="18">
        <v>70.67</v>
      </c>
      <c r="D1723" s="3" t="s">
        <v>479</v>
      </c>
    </row>
    <row r="1724" spans="1:4" x14ac:dyDescent="0.25">
      <c r="A1724" s="11">
        <v>41322</v>
      </c>
      <c r="B1724" s="3" t="s">
        <v>512</v>
      </c>
      <c r="C1724" s="18">
        <v>550.33000000000004</v>
      </c>
      <c r="D1724" s="3" t="s">
        <v>529</v>
      </c>
    </row>
    <row r="1725" spans="1:4" x14ac:dyDescent="0.25">
      <c r="A1725" s="11">
        <v>41523</v>
      </c>
      <c r="B1725" s="3" t="s">
        <v>512</v>
      </c>
      <c r="C1725" s="18">
        <v>387.34</v>
      </c>
      <c r="D1725" s="3" t="s">
        <v>538</v>
      </c>
    </row>
    <row r="1726" spans="1:4" x14ac:dyDescent="0.25">
      <c r="A1726" s="11">
        <v>41522</v>
      </c>
      <c r="B1726" s="3" t="s">
        <v>530</v>
      </c>
      <c r="C1726" s="18">
        <v>161.04</v>
      </c>
      <c r="D1726" s="3" t="s">
        <v>529</v>
      </c>
    </row>
    <row r="1727" spans="1:4" x14ac:dyDescent="0.25">
      <c r="A1727" s="11">
        <v>41623</v>
      </c>
      <c r="B1727" s="3" t="s">
        <v>507</v>
      </c>
      <c r="C1727" s="18">
        <v>118.86</v>
      </c>
      <c r="D1727" s="3" t="s">
        <v>529</v>
      </c>
    </row>
    <row r="1728" spans="1:4" x14ac:dyDescent="0.25">
      <c r="A1728" s="11">
        <v>41550</v>
      </c>
      <c r="B1728" s="3" t="s">
        <v>510</v>
      </c>
      <c r="C1728" s="18">
        <v>342.54</v>
      </c>
      <c r="D1728" s="3" t="s">
        <v>509</v>
      </c>
    </row>
    <row r="1729" spans="1:4" x14ac:dyDescent="0.25">
      <c r="A1729" s="11">
        <v>41465</v>
      </c>
      <c r="B1729" s="3" t="s">
        <v>508</v>
      </c>
      <c r="C1729" s="18">
        <v>294.36</v>
      </c>
      <c r="D1729" s="3" t="s">
        <v>538</v>
      </c>
    </row>
    <row r="1730" spans="1:4" x14ac:dyDescent="0.25">
      <c r="A1730" s="11">
        <v>41387</v>
      </c>
      <c r="B1730" s="3" t="s">
        <v>539</v>
      </c>
      <c r="C1730" s="18">
        <v>99.97</v>
      </c>
      <c r="D1730" s="3" t="s">
        <v>511</v>
      </c>
    </row>
    <row r="1731" spans="1:4" x14ac:dyDescent="0.25">
      <c r="A1731" s="11">
        <v>41305</v>
      </c>
      <c r="B1731" s="3" t="s">
        <v>533</v>
      </c>
      <c r="C1731" s="18">
        <v>218</v>
      </c>
      <c r="D1731" s="3" t="s">
        <v>477</v>
      </c>
    </row>
    <row r="1732" spans="1:4" x14ac:dyDescent="0.25">
      <c r="A1732" s="11">
        <v>41636</v>
      </c>
      <c r="B1732" s="3" t="s">
        <v>520</v>
      </c>
      <c r="C1732" s="18">
        <v>432.51</v>
      </c>
      <c r="D1732" s="3" t="s">
        <v>477</v>
      </c>
    </row>
    <row r="1733" spans="1:4" x14ac:dyDescent="0.25">
      <c r="A1733" s="11">
        <v>41355</v>
      </c>
      <c r="B1733" s="3" t="s">
        <v>526</v>
      </c>
      <c r="C1733" s="18">
        <v>288.19</v>
      </c>
      <c r="D1733" s="3" t="s">
        <v>523</v>
      </c>
    </row>
    <row r="1734" spans="1:4" x14ac:dyDescent="0.25">
      <c r="A1734" s="11">
        <v>41580</v>
      </c>
      <c r="B1734" s="3" t="s">
        <v>545</v>
      </c>
      <c r="C1734" s="18">
        <v>489.56</v>
      </c>
      <c r="D1734" s="3" t="s">
        <v>535</v>
      </c>
    </row>
    <row r="1735" spans="1:4" x14ac:dyDescent="0.25">
      <c r="A1735" s="11">
        <v>41628</v>
      </c>
      <c r="B1735" s="3" t="s">
        <v>545</v>
      </c>
      <c r="C1735" s="18">
        <v>442.47</v>
      </c>
      <c r="D1735" s="3" t="s">
        <v>529</v>
      </c>
    </row>
    <row r="1736" spans="1:4" x14ac:dyDescent="0.25">
      <c r="A1736" s="11">
        <v>41420</v>
      </c>
      <c r="B1736" s="3" t="s">
        <v>518</v>
      </c>
      <c r="C1736" s="18">
        <v>564.97</v>
      </c>
      <c r="D1736" s="3" t="s">
        <v>515</v>
      </c>
    </row>
    <row r="1737" spans="1:4" x14ac:dyDescent="0.25">
      <c r="A1737" s="11">
        <v>41496</v>
      </c>
      <c r="B1737" s="3" t="s">
        <v>531</v>
      </c>
      <c r="C1737" s="18">
        <v>296.42</v>
      </c>
      <c r="D1737" s="3" t="s">
        <v>477</v>
      </c>
    </row>
    <row r="1738" spans="1:4" x14ac:dyDescent="0.25">
      <c r="A1738" s="11">
        <v>41305</v>
      </c>
      <c r="B1738" s="3" t="s">
        <v>544</v>
      </c>
      <c r="C1738" s="18">
        <v>191.34</v>
      </c>
      <c r="D1738" s="3" t="s">
        <v>538</v>
      </c>
    </row>
    <row r="1739" spans="1:4" x14ac:dyDescent="0.25">
      <c r="A1739" s="11">
        <v>41592</v>
      </c>
      <c r="B1739" s="3" t="s">
        <v>514</v>
      </c>
      <c r="C1739" s="18">
        <v>111.51</v>
      </c>
      <c r="D1739" s="3" t="s">
        <v>538</v>
      </c>
    </row>
    <row r="1740" spans="1:4" x14ac:dyDescent="0.25">
      <c r="A1740" s="11">
        <v>41588</v>
      </c>
      <c r="B1740" s="3" t="s">
        <v>541</v>
      </c>
      <c r="C1740" s="18">
        <v>173.19</v>
      </c>
      <c r="D1740" s="3" t="s">
        <v>517</v>
      </c>
    </row>
    <row r="1741" spans="1:4" x14ac:dyDescent="0.25">
      <c r="A1741" s="11">
        <v>41559</v>
      </c>
      <c r="B1741" s="3" t="s">
        <v>542</v>
      </c>
      <c r="C1741" s="18">
        <v>181.36</v>
      </c>
      <c r="D1741" s="3" t="s">
        <v>529</v>
      </c>
    </row>
    <row r="1742" spans="1:4" x14ac:dyDescent="0.25">
      <c r="A1742" s="11">
        <v>41467</v>
      </c>
      <c r="B1742" s="3" t="s">
        <v>512</v>
      </c>
      <c r="C1742" s="18">
        <v>343.49</v>
      </c>
      <c r="D1742" s="3" t="s">
        <v>519</v>
      </c>
    </row>
    <row r="1743" spans="1:4" x14ac:dyDescent="0.25">
      <c r="A1743" s="11">
        <v>41623</v>
      </c>
      <c r="B1743" s="3" t="s">
        <v>518</v>
      </c>
      <c r="C1743" s="18">
        <v>422.75</v>
      </c>
      <c r="D1743" s="3" t="s">
        <v>511</v>
      </c>
    </row>
    <row r="1744" spans="1:4" x14ac:dyDescent="0.25">
      <c r="A1744" s="11">
        <v>41374</v>
      </c>
      <c r="B1744" s="3" t="s">
        <v>524</v>
      </c>
      <c r="C1744" s="18">
        <v>125.09</v>
      </c>
      <c r="D1744" s="3" t="s">
        <v>535</v>
      </c>
    </row>
    <row r="1745" spans="1:4" x14ac:dyDescent="0.25">
      <c r="A1745" s="11">
        <v>41423</v>
      </c>
      <c r="B1745" s="3" t="s">
        <v>524</v>
      </c>
      <c r="C1745" s="18">
        <v>394.57</v>
      </c>
      <c r="D1745" s="3" t="s">
        <v>509</v>
      </c>
    </row>
    <row r="1746" spans="1:4" x14ac:dyDescent="0.25">
      <c r="A1746" s="11">
        <v>41373</v>
      </c>
      <c r="B1746" s="3" t="s">
        <v>527</v>
      </c>
      <c r="C1746" s="18">
        <v>347.23</v>
      </c>
      <c r="D1746" s="3" t="s">
        <v>515</v>
      </c>
    </row>
    <row r="1747" spans="1:4" x14ac:dyDescent="0.25">
      <c r="A1747" s="11">
        <v>41377</v>
      </c>
      <c r="B1747" s="3" t="s">
        <v>507</v>
      </c>
      <c r="C1747" s="18">
        <v>284.05</v>
      </c>
      <c r="D1747" s="3" t="s">
        <v>535</v>
      </c>
    </row>
    <row r="1748" spans="1:4" x14ac:dyDescent="0.25">
      <c r="A1748" s="11">
        <v>41459</v>
      </c>
      <c r="B1748" s="3" t="s">
        <v>539</v>
      </c>
      <c r="C1748" s="18">
        <v>566.21</v>
      </c>
      <c r="D1748" s="3" t="s">
        <v>509</v>
      </c>
    </row>
    <row r="1749" spans="1:4" x14ac:dyDescent="0.25">
      <c r="A1749" s="11">
        <v>41400</v>
      </c>
      <c r="B1749" s="3" t="s">
        <v>544</v>
      </c>
      <c r="C1749" s="18">
        <v>38.43</v>
      </c>
      <c r="D1749" s="3" t="s">
        <v>479</v>
      </c>
    </row>
    <row r="1750" spans="1:4" x14ac:dyDescent="0.25">
      <c r="A1750" s="11">
        <v>41395</v>
      </c>
      <c r="B1750" s="3" t="s">
        <v>544</v>
      </c>
      <c r="C1750" s="18">
        <v>264.17</v>
      </c>
      <c r="D1750" s="3" t="s">
        <v>535</v>
      </c>
    </row>
    <row r="1751" spans="1:4" x14ac:dyDescent="0.25">
      <c r="A1751" s="11">
        <v>41627</v>
      </c>
      <c r="B1751" s="3" t="s">
        <v>525</v>
      </c>
      <c r="C1751" s="18">
        <v>110.55</v>
      </c>
      <c r="D1751" s="3" t="s">
        <v>517</v>
      </c>
    </row>
    <row r="1752" spans="1:4" x14ac:dyDescent="0.25">
      <c r="A1752" s="11">
        <v>41303</v>
      </c>
      <c r="B1752" s="3" t="s">
        <v>527</v>
      </c>
      <c r="C1752" s="18">
        <v>564.98</v>
      </c>
      <c r="D1752" s="3" t="s">
        <v>523</v>
      </c>
    </row>
    <row r="1753" spans="1:4" x14ac:dyDescent="0.25">
      <c r="A1753" s="11">
        <v>41633</v>
      </c>
      <c r="B1753" s="3" t="s">
        <v>545</v>
      </c>
      <c r="C1753" s="18">
        <v>455.43</v>
      </c>
      <c r="D1753" s="3" t="s">
        <v>515</v>
      </c>
    </row>
    <row r="1754" spans="1:4" x14ac:dyDescent="0.25">
      <c r="A1754" s="11">
        <v>41390</v>
      </c>
      <c r="B1754" s="3" t="s">
        <v>530</v>
      </c>
      <c r="C1754" s="18">
        <v>460.29</v>
      </c>
      <c r="D1754" s="3" t="s">
        <v>523</v>
      </c>
    </row>
    <row r="1755" spans="1:4" x14ac:dyDescent="0.25">
      <c r="A1755" s="11">
        <v>41323</v>
      </c>
      <c r="B1755" s="3" t="s">
        <v>533</v>
      </c>
      <c r="C1755" s="18">
        <v>126.28</v>
      </c>
      <c r="D1755" s="3" t="s">
        <v>523</v>
      </c>
    </row>
    <row r="1756" spans="1:4" x14ac:dyDescent="0.25">
      <c r="A1756" s="11">
        <v>41340</v>
      </c>
      <c r="B1756" s="3" t="s">
        <v>536</v>
      </c>
      <c r="C1756" s="18">
        <v>90.09</v>
      </c>
      <c r="D1756" s="3" t="s">
        <v>529</v>
      </c>
    </row>
    <row r="1757" spans="1:4" x14ac:dyDescent="0.25">
      <c r="A1757" s="11">
        <v>41624</v>
      </c>
      <c r="B1757" s="3" t="s">
        <v>533</v>
      </c>
      <c r="C1757" s="18">
        <v>200.08</v>
      </c>
      <c r="D1757" s="3" t="s">
        <v>511</v>
      </c>
    </row>
    <row r="1758" spans="1:4" x14ac:dyDescent="0.25">
      <c r="A1758" s="11">
        <v>41499</v>
      </c>
      <c r="B1758" s="3" t="s">
        <v>527</v>
      </c>
      <c r="C1758" s="18">
        <v>272.17</v>
      </c>
      <c r="D1758" s="3" t="s">
        <v>523</v>
      </c>
    </row>
    <row r="1759" spans="1:4" x14ac:dyDescent="0.25">
      <c r="A1759" s="11">
        <v>41386</v>
      </c>
      <c r="B1759" s="3" t="s">
        <v>522</v>
      </c>
      <c r="C1759" s="18">
        <v>85.48</v>
      </c>
      <c r="D1759" s="3" t="s">
        <v>509</v>
      </c>
    </row>
    <row r="1760" spans="1:4" x14ac:dyDescent="0.25">
      <c r="A1760" s="11">
        <v>41359</v>
      </c>
      <c r="B1760" s="3" t="s">
        <v>521</v>
      </c>
      <c r="C1760" s="18">
        <v>170.8</v>
      </c>
      <c r="D1760" s="3" t="s">
        <v>477</v>
      </c>
    </row>
    <row r="1761" spans="1:4" x14ac:dyDescent="0.25">
      <c r="A1761" s="11">
        <v>41488</v>
      </c>
      <c r="B1761" s="3" t="s">
        <v>513</v>
      </c>
      <c r="C1761" s="18">
        <v>16.04</v>
      </c>
      <c r="D1761" s="3" t="s">
        <v>517</v>
      </c>
    </row>
    <row r="1762" spans="1:4" x14ac:dyDescent="0.25">
      <c r="A1762" s="11">
        <v>41412</v>
      </c>
      <c r="B1762" s="3" t="s">
        <v>514</v>
      </c>
      <c r="C1762" s="18">
        <v>273.83</v>
      </c>
      <c r="D1762" s="3" t="s">
        <v>479</v>
      </c>
    </row>
    <row r="1763" spans="1:4" x14ac:dyDescent="0.25">
      <c r="A1763" s="11">
        <v>41456</v>
      </c>
      <c r="B1763" s="3" t="s">
        <v>514</v>
      </c>
      <c r="C1763" s="18">
        <v>271.08</v>
      </c>
      <c r="D1763" s="3" t="s">
        <v>535</v>
      </c>
    </row>
    <row r="1764" spans="1:4" x14ac:dyDescent="0.25">
      <c r="A1764" s="11">
        <v>41517</v>
      </c>
      <c r="B1764" s="3" t="s">
        <v>530</v>
      </c>
      <c r="C1764" s="18">
        <v>87.31</v>
      </c>
      <c r="D1764" s="3" t="s">
        <v>479</v>
      </c>
    </row>
    <row r="1765" spans="1:4" x14ac:dyDescent="0.25">
      <c r="A1765" s="11">
        <v>41424</v>
      </c>
      <c r="B1765" s="3" t="s">
        <v>545</v>
      </c>
      <c r="C1765" s="18">
        <v>334.28</v>
      </c>
      <c r="D1765" s="3" t="s">
        <v>479</v>
      </c>
    </row>
    <row r="1766" spans="1:4" x14ac:dyDescent="0.25">
      <c r="A1766" s="11">
        <v>41441</v>
      </c>
      <c r="B1766" s="3" t="s">
        <v>536</v>
      </c>
      <c r="C1766" s="18">
        <v>146.12</v>
      </c>
      <c r="D1766" s="3" t="s">
        <v>511</v>
      </c>
    </row>
    <row r="1767" spans="1:4" x14ac:dyDescent="0.25">
      <c r="A1767" s="11">
        <v>41508</v>
      </c>
      <c r="B1767" s="3" t="s">
        <v>510</v>
      </c>
      <c r="C1767" s="18">
        <v>61.5</v>
      </c>
      <c r="D1767" s="3" t="s">
        <v>515</v>
      </c>
    </row>
    <row r="1768" spans="1:4" x14ac:dyDescent="0.25">
      <c r="A1768" s="11">
        <v>41433</v>
      </c>
      <c r="B1768" s="3" t="s">
        <v>534</v>
      </c>
      <c r="C1768" s="18">
        <v>501.14</v>
      </c>
      <c r="D1768" s="3" t="s">
        <v>517</v>
      </c>
    </row>
    <row r="1769" spans="1:4" x14ac:dyDescent="0.25">
      <c r="A1769" s="11">
        <v>41449</v>
      </c>
      <c r="B1769" s="3" t="s">
        <v>539</v>
      </c>
      <c r="C1769" s="18">
        <v>521.35</v>
      </c>
      <c r="D1769" s="3" t="s">
        <v>523</v>
      </c>
    </row>
    <row r="1770" spans="1:4" x14ac:dyDescent="0.25">
      <c r="A1770" s="11">
        <v>41545</v>
      </c>
      <c r="B1770" s="3" t="s">
        <v>507</v>
      </c>
      <c r="C1770" s="18">
        <v>481.92</v>
      </c>
      <c r="D1770" s="3" t="s">
        <v>519</v>
      </c>
    </row>
    <row r="1771" spans="1:4" x14ac:dyDescent="0.25">
      <c r="A1771" s="11">
        <v>41614</v>
      </c>
      <c r="B1771" s="3" t="s">
        <v>521</v>
      </c>
      <c r="C1771" s="18">
        <v>232.43</v>
      </c>
      <c r="D1771" s="3" t="s">
        <v>538</v>
      </c>
    </row>
    <row r="1772" spans="1:4" x14ac:dyDescent="0.25">
      <c r="A1772" s="11">
        <v>41462</v>
      </c>
      <c r="B1772" s="3" t="s">
        <v>521</v>
      </c>
      <c r="C1772" s="18">
        <v>515.03</v>
      </c>
      <c r="D1772" s="3" t="s">
        <v>509</v>
      </c>
    </row>
    <row r="1773" spans="1:4" x14ac:dyDescent="0.25">
      <c r="A1773" s="11">
        <v>41362</v>
      </c>
      <c r="B1773" s="3" t="s">
        <v>524</v>
      </c>
      <c r="C1773" s="18">
        <v>447.85</v>
      </c>
      <c r="D1773" s="3" t="s">
        <v>509</v>
      </c>
    </row>
    <row r="1774" spans="1:4" x14ac:dyDescent="0.25">
      <c r="A1774" s="11">
        <v>41539</v>
      </c>
      <c r="B1774" s="3" t="s">
        <v>543</v>
      </c>
      <c r="C1774" s="18">
        <v>158.21</v>
      </c>
      <c r="D1774" s="3" t="s">
        <v>477</v>
      </c>
    </row>
    <row r="1775" spans="1:4" x14ac:dyDescent="0.25">
      <c r="A1775" s="11">
        <v>41289</v>
      </c>
      <c r="B1775" s="3" t="s">
        <v>532</v>
      </c>
      <c r="C1775" s="18">
        <v>198.24</v>
      </c>
      <c r="D1775" s="3" t="s">
        <v>479</v>
      </c>
    </row>
    <row r="1776" spans="1:4" x14ac:dyDescent="0.25">
      <c r="A1776" s="11">
        <v>41420</v>
      </c>
      <c r="B1776" s="3" t="s">
        <v>518</v>
      </c>
      <c r="C1776" s="18">
        <v>273.8</v>
      </c>
      <c r="D1776" s="3" t="s">
        <v>529</v>
      </c>
    </row>
    <row r="1777" spans="1:4" x14ac:dyDescent="0.25">
      <c r="A1777" s="11">
        <v>41506</v>
      </c>
      <c r="B1777" s="3" t="s">
        <v>521</v>
      </c>
      <c r="C1777" s="18">
        <v>93.42</v>
      </c>
      <c r="D1777" s="3" t="s">
        <v>529</v>
      </c>
    </row>
    <row r="1778" spans="1:4" x14ac:dyDescent="0.25">
      <c r="A1778" s="11">
        <v>41603</v>
      </c>
      <c r="B1778" s="3" t="s">
        <v>539</v>
      </c>
      <c r="C1778" s="18">
        <v>12.68</v>
      </c>
      <c r="D1778" s="3" t="s">
        <v>515</v>
      </c>
    </row>
    <row r="1779" spans="1:4" x14ac:dyDescent="0.25">
      <c r="A1779" s="11">
        <v>41619</v>
      </c>
      <c r="B1779" s="3" t="s">
        <v>527</v>
      </c>
      <c r="C1779" s="18">
        <v>121.86</v>
      </c>
      <c r="D1779" s="3" t="s">
        <v>479</v>
      </c>
    </row>
    <row r="1780" spans="1:4" x14ac:dyDescent="0.25">
      <c r="A1780" s="11">
        <v>41500</v>
      </c>
      <c r="B1780" s="3" t="s">
        <v>521</v>
      </c>
      <c r="C1780" s="18">
        <v>400.88</v>
      </c>
      <c r="D1780" s="3" t="s">
        <v>509</v>
      </c>
    </row>
    <row r="1781" spans="1:4" x14ac:dyDescent="0.25">
      <c r="A1781" s="11">
        <v>41515</v>
      </c>
      <c r="B1781" s="3" t="s">
        <v>531</v>
      </c>
      <c r="C1781" s="18">
        <v>511.48</v>
      </c>
      <c r="D1781" s="3" t="s">
        <v>528</v>
      </c>
    </row>
    <row r="1782" spans="1:4" x14ac:dyDescent="0.25">
      <c r="A1782" s="11">
        <v>41633</v>
      </c>
      <c r="B1782" s="3" t="s">
        <v>540</v>
      </c>
      <c r="C1782" s="18">
        <v>490.53</v>
      </c>
      <c r="D1782" s="3" t="s">
        <v>528</v>
      </c>
    </row>
    <row r="1783" spans="1:4" x14ac:dyDescent="0.25">
      <c r="A1783" s="11">
        <v>41497</v>
      </c>
      <c r="B1783" s="3" t="s">
        <v>520</v>
      </c>
      <c r="C1783" s="18">
        <v>439.25</v>
      </c>
      <c r="D1783" s="3" t="s">
        <v>515</v>
      </c>
    </row>
    <row r="1784" spans="1:4" x14ac:dyDescent="0.25">
      <c r="A1784" s="11">
        <v>41507</v>
      </c>
      <c r="B1784" s="3" t="s">
        <v>521</v>
      </c>
      <c r="C1784" s="18">
        <v>482.07</v>
      </c>
      <c r="D1784" s="3" t="s">
        <v>529</v>
      </c>
    </row>
    <row r="1785" spans="1:4" x14ac:dyDescent="0.25">
      <c r="A1785" s="11">
        <v>41397</v>
      </c>
      <c r="B1785" s="3" t="s">
        <v>531</v>
      </c>
      <c r="C1785" s="18">
        <v>17.059999999999999</v>
      </c>
      <c r="D1785" s="3" t="s">
        <v>511</v>
      </c>
    </row>
    <row r="1786" spans="1:4" x14ac:dyDescent="0.25">
      <c r="A1786" s="11">
        <v>41334</v>
      </c>
      <c r="B1786" s="3" t="s">
        <v>525</v>
      </c>
      <c r="C1786" s="18">
        <v>118.8</v>
      </c>
      <c r="D1786" s="3" t="s">
        <v>538</v>
      </c>
    </row>
    <row r="1787" spans="1:4" x14ac:dyDescent="0.25">
      <c r="A1787" s="11">
        <v>41484</v>
      </c>
      <c r="B1787" s="3" t="s">
        <v>544</v>
      </c>
      <c r="C1787" s="18">
        <v>251.76</v>
      </c>
      <c r="D1787" s="3" t="s">
        <v>477</v>
      </c>
    </row>
    <row r="1788" spans="1:4" x14ac:dyDescent="0.25">
      <c r="A1788" s="11">
        <v>41425</v>
      </c>
      <c r="B1788" s="3" t="s">
        <v>516</v>
      </c>
      <c r="C1788" s="18">
        <v>577.94000000000005</v>
      </c>
      <c r="D1788" s="3" t="s">
        <v>509</v>
      </c>
    </row>
    <row r="1789" spans="1:4" x14ac:dyDescent="0.25">
      <c r="A1789" s="11">
        <v>41343</v>
      </c>
      <c r="B1789" s="3" t="s">
        <v>525</v>
      </c>
      <c r="C1789" s="18">
        <v>277.56</v>
      </c>
      <c r="D1789" s="3" t="s">
        <v>523</v>
      </c>
    </row>
    <row r="1790" spans="1:4" x14ac:dyDescent="0.25">
      <c r="A1790" s="11">
        <v>41329</v>
      </c>
      <c r="B1790" s="3" t="s">
        <v>542</v>
      </c>
      <c r="C1790" s="18">
        <v>303.32</v>
      </c>
      <c r="D1790" s="3" t="s">
        <v>517</v>
      </c>
    </row>
    <row r="1791" spans="1:4" x14ac:dyDescent="0.25">
      <c r="A1791" s="11">
        <v>41430</v>
      </c>
      <c r="B1791" s="3" t="s">
        <v>522</v>
      </c>
      <c r="C1791" s="18">
        <v>492.63</v>
      </c>
      <c r="D1791" s="3" t="s">
        <v>509</v>
      </c>
    </row>
    <row r="1792" spans="1:4" x14ac:dyDescent="0.25">
      <c r="A1792" s="11">
        <v>41507</v>
      </c>
      <c r="B1792" s="3" t="s">
        <v>543</v>
      </c>
      <c r="C1792" s="18">
        <v>52.23</v>
      </c>
      <c r="D1792" s="3" t="s">
        <v>538</v>
      </c>
    </row>
    <row r="1793" spans="1:4" x14ac:dyDescent="0.25">
      <c r="A1793" s="11">
        <v>41605</v>
      </c>
      <c r="B1793" s="3" t="s">
        <v>537</v>
      </c>
      <c r="C1793" s="18">
        <v>250.05</v>
      </c>
      <c r="D1793" s="3" t="s">
        <v>477</v>
      </c>
    </row>
    <row r="1794" spans="1:4" x14ac:dyDescent="0.25">
      <c r="A1794" s="11">
        <v>41555</v>
      </c>
      <c r="B1794" s="3" t="s">
        <v>537</v>
      </c>
      <c r="C1794" s="18">
        <v>152.51</v>
      </c>
      <c r="D1794" s="3" t="s">
        <v>511</v>
      </c>
    </row>
    <row r="1795" spans="1:4" x14ac:dyDescent="0.25">
      <c r="A1795" s="11">
        <v>41573</v>
      </c>
      <c r="B1795" s="3" t="s">
        <v>520</v>
      </c>
      <c r="C1795" s="18">
        <v>564.11</v>
      </c>
      <c r="D1795" s="3" t="s">
        <v>519</v>
      </c>
    </row>
    <row r="1796" spans="1:4" x14ac:dyDescent="0.25">
      <c r="A1796" s="11">
        <v>41613</v>
      </c>
      <c r="B1796" s="3" t="s">
        <v>544</v>
      </c>
      <c r="C1796" s="18">
        <v>178.01</v>
      </c>
      <c r="D1796" s="3" t="s">
        <v>477</v>
      </c>
    </row>
    <row r="1797" spans="1:4" x14ac:dyDescent="0.25">
      <c r="A1797" s="11">
        <v>41471</v>
      </c>
      <c r="B1797" s="3" t="s">
        <v>516</v>
      </c>
      <c r="C1797" s="18">
        <v>203.58</v>
      </c>
      <c r="D1797" s="3" t="s">
        <v>509</v>
      </c>
    </row>
    <row r="1798" spans="1:4" x14ac:dyDescent="0.25">
      <c r="A1798" s="11">
        <v>41437</v>
      </c>
      <c r="B1798" s="3" t="s">
        <v>545</v>
      </c>
      <c r="C1798" s="18">
        <v>393.3</v>
      </c>
      <c r="D1798" s="3" t="s">
        <v>528</v>
      </c>
    </row>
    <row r="1799" spans="1:4" x14ac:dyDescent="0.25">
      <c r="A1799" s="11">
        <v>41373</v>
      </c>
      <c r="B1799" s="3" t="s">
        <v>545</v>
      </c>
      <c r="C1799" s="18">
        <v>146.19</v>
      </c>
      <c r="D1799" s="3" t="s">
        <v>528</v>
      </c>
    </row>
    <row r="1800" spans="1:4" x14ac:dyDescent="0.25">
      <c r="A1800" s="11">
        <v>41534</v>
      </c>
      <c r="B1800" s="3" t="s">
        <v>541</v>
      </c>
      <c r="C1800" s="18">
        <v>149</v>
      </c>
      <c r="D1800" s="3" t="s">
        <v>479</v>
      </c>
    </row>
    <row r="1801" spans="1:4" x14ac:dyDescent="0.25">
      <c r="A1801" s="11">
        <v>41290</v>
      </c>
      <c r="B1801" s="3" t="s">
        <v>513</v>
      </c>
      <c r="C1801" s="18">
        <v>532.54999999999995</v>
      </c>
      <c r="D1801" s="3" t="s">
        <v>479</v>
      </c>
    </row>
    <row r="1802" spans="1:4" x14ac:dyDescent="0.25">
      <c r="A1802" s="11">
        <v>41611</v>
      </c>
      <c r="B1802" s="3" t="s">
        <v>534</v>
      </c>
      <c r="C1802" s="18">
        <v>537.47</v>
      </c>
      <c r="D1802" s="3" t="s">
        <v>528</v>
      </c>
    </row>
    <row r="1803" spans="1:4" x14ac:dyDescent="0.25">
      <c r="A1803" s="11">
        <v>41364</v>
      </c>
      <c r="B1803" s="3" t="s">
        <v>533</v>
      </c>
      <c r="C1803" s="18">
        <v>466.03</v>
      </c>
      <c r="D1803" s="3" t="s">
        <v>528</v>
      </c>
    </row>
    <row r="1804" spans="1:4" x14ac:dyDescent="0.25">
      <c r="A1804" s="11">
        <v>41612</v>
      </c>
      <c r="B1804" s="3" t="s">
        <v>543</v>
      </c>
      <c r="C1804" s="18">
        <v>136.85</v>
      </c>
      <c r="D1804" s="3" t="s">
        <v>535</v>
      </c>
    </row>
    <row r="1805" spans="1:4" x14ac:dyDescent="0.25">
      <c r="A1805" s="11">
        <v>41528</v>
      </c>
      <c r="B1805" s="3" t="s">
        <v>510</v>
      </c>
      <c r="C1805" s="18">
        <v>435.13</v>
      </c>
      <c r="D1805" s="3" t="s">
        <v>515</v>
      </c>
    </row>
    <row r="1806" spans="1:4" x14ac:dyDescent="0.25">
      <c r="A1806" s="11">
        <v>41630</v>
      </c>
      <c r="B1806" s="3" t="s">
        <v>525</v>
      </c>
      <c r="C1806" s="18">
        <v>18.53</v>
      </c>
      <c r="D1806" s="3" t="s">
        <v>517</v>
      </c>
    </row>
    <row r="1807" spans="1:4" x14ac:dyDescent="0.25">
      <c r="A1807" s="11">
        <v>41589</v>
      </c>
      <c r="B1807" s="3" t="s">
        <v>524</v>
      </c>
      <c r="C1807" s="18">
        <v>111.99</v>
      </c>
      <c r="D1807" s="3" t="s">
        <v>528</v>
      </c>
    </row>
    <row r="1808" spans="1:4" x14ac:dyDescent="0.25">
      <c r="A1808" s="11">
        <v>41344</v>
      </c>
      <c r="B1808" s="3" t="s">
        <v>534</v>
      </c>
      <c r="C1808" s="18">
        <v>94.06</v>
      </c>
      <c r="D1808" s="3" t="s">
        <v>509</v>
      </c>
    </row>
    <row r="1809" spans="1:4" x14ac:dyDescent="0.25">
      <c r="A1809" s="11">
        <v>41366</v>
      </c>
      <c r="B1809" s="3" t="s">
        <v>543</v>
      </c>
      <c r="C1809" s="18">
        <v>281.47000000000003</v>
      </c>
      <c r="D1809" s="3" t="s">
        <v>515</v>
      </c>
    </row>
    <row r="1810" spans="1:4" x14ac:dyDescent="0.25">
      <c r="A1810" s="11">
        <v>41282</v>
      </c>
      <c r="B1810" s="3" t="s">
        <v>530</v>
      </c>
      <c r="C1810" s="18">
        <v>316.72000000000003</v>
      </c>
      <c r="D1810" s="3" t="s">
        <v>535</v>
      </c>
    </row>
    <row r="1811" spans="1:4" x14ac:dyDescent="0.25">
      <c r="A1811" s="11">
        <v>41308</v>
      </c>
      <c r="B1811" s="3" t="s">
        <v>508</v>
      </c>
      <c r="C1811" s="18">
        <v>542.45000000000005</v>
      </c>
      <c r="D1811" s="3" t="s">
        <v>523</v>
      </c>
    </row>
    <row r="1812" spans="1:4" x14ac:dyDescent="0.25">
      <c r="A1812" s="11">
        <v>41460</v>
      </c>
      <c r="B1812" s="3" t="s">
        <v>508</v>
      </c>
      <c r="C1812" s="18">
        <v>557.57000000000005</v>
      </c>
      <c r="D1812" s="3" t="s">
        <v>509</v>
      </c>
    </row>
    <row r="1813" spans="1:4" x14ac:dyDescent="0.25">
      <c r="A1813" s="11">
        <v>41510</v>
      </c>
      <c r="B1813" s="3" t="s">
        <v>512</v>
      </c>
      <c r="C1813" s="18">
        <v>429.08</v>
      </c>
      <c r="D1813" s="3" t="s">
        <v>529</v>
      </c>
    </row>
    <row r="1814" spans="1:4" x14ac:dyDescent="0.25">
      <c r="A1814" s="11">
        <v>41619</v>
      </c>
      <c r="B1814" s="3" t="s">
        <v>525</v>
      </c>
      <c r="C1814" s="18">
        <v>455.45</v>
      </c>
      <c r="D1814" s="3" t="s">
        <v>538</v>
      </c>
    </row>
    <row r="1815" spans="1:4" x14ac:dyDescent="0.25">
      <c r="A1815" s="11">
        <v>41324</v>
      </c>
      <c r="B1815" s="3" t="s">
        <v>541</v>
      </c>
      <c r="C1815" s="18">
        <v>16.87</v>
      </c>
      <c r="D1815" s="3" t="s">
        <v>511</v>
      </c>
    </row>
    <row r="1816" spans="1:4" x14ac:dyDescent="0.25">
      <c r="A1816" s="11">
        <v>41482</v>
      </c>
      <c r="B1816" s="3" t="s">
        <v>507</v>
      </c>
      <c r="C1816" s="18">
        <v>35.090000000000003</v>
      </c>
      <c r="D1816" s="3" t="s">
        <v>479</v>
      </c>
    </row>
    <row r="1817" spans="1:4" x14ac:dyDescent="0.25">
      <c r="A1817" s="11">
        <v>41499</v>
      </c>
      <c r="B1817" s="3" t="s">
        <v>510</v>
      </c>
      <c r="C1817" s="18">
        <v>76.2</v>
      </c>
      <c r="D1817" s="3" t="s">
        <v>519</v>
      </c>
    </row>
    <row r="1818" spans="1:4" x14ac:dyDescent="0.25">
      <c r="A1818" s="11">
        <v>41394</v>
      </c>
      <c r="B1818" s="3" t="s">
        <v>526</v>
      </c>
      <c r="C1818" s="18">
        <v>352.89</v>
      </c>
      <c r="D1818" s="3" t="s">
        <v>538</v>
      </c>
    </row>
    <row r="1819" spans="1:4" x14ac:dyDescent="0.25">
      <c r="A1819" s="11">
        <v>41345</v>
      </c>
      <c r="B1819" s="3" t="s">
        <v>513</v>
      </c>
      <c r="C1819" s="18">
        <v>493.58</v>
      </c>
      <c r="D1819" s="3" t="s">
        <v>535</v>
      </c>
    </row>
    <row r="1820" spans="1:4" x14ac:dyDescent="0.25">
      <c r="A1820" s="11">
        <v>41302</v>
      </c>
      <c r="B1820" s="3" t="s">
        <v>540</v>
      </c>
      <c r="C1820" s="18">
        <v>540.20000000000005</v>
      </c>
      <c r="D1820" s="3" t="s">
        <v>519</v>
      </c>
    </row>
    <row r="1821" spans="1:4" x14ac:dyDescent="0.25">
      <c r="A1821" s="11">
        <v>41517</v>
      </c>
      <c r="B1821" s="3" t="s">
        <v>540</v>
      </c>
      <c r="C1821" s="18">
        <v>482.38</v>
      </c>
      <c r="D1821" s="3" t="s">
        <v>519</v>
      </c>
    </row>
    <row r="1822" spans="1:4" x14ac:dyDescent="0.25">
      <c r="A1822" s="11">
        <v>41566</v>
      </c>
      <c r="B1822" s="3" t="s">
        <v>522</v>
      </c>
      <c r="C1822" s="18">
        <v>220.93</v>
      </c>
      <c r="D1822" s="3" t="s">
        <v>477</v>
      </c>
    </row>
    <row r="1823" spans="1:4" x14ac:dyDescent="0.25">
      <c r="A1823" s="11">
        <v>41519</v>
      </c>
      <c r="B1823" s="3" t="s">
        <v>525</v>
      </c>
      <c r="C1823" s="18">
        <v>514.44000000000005</v>
      </c>
      <c r="D1823" s="3" t="s">
        <v>523</v>
      </c>
    </row>
    <row r="1824" spans="1:4" x14ac:dyDescent="0.25">
      <c r="A1824" s="11">
        <v>41568</v>
      </c>
      <c r="B1824" s="3" t="s">
        <v>526</v>
      </c>
      <c r="C1824" s="18">
        <v>158.15</v>
      </c>
      <c r="D1824" s="3" t="s">
        <v>509</v>
      </c>
    </row>
    <row r="1825" spans="1:4" x14ac:dyDescent="0.25">
      <c r="A1825" s="11">
        <v>41361</v>
      </c>
      <c r="B1825" s="3" t="s">
        <v>533</v>
      </c>
      <c r="C1825" s="18">
        <v>483.53</v>
      </c>
      <c r="D1825" s="3" t="s">
        <v>511</v>
      </c>
    </row>
    <row r="1826" spans="1:4" x14ac:dyDescent="0.25">
      <c r="A1826" s="11">
        <v>41558</v>
      </c>
      <c r="B1826" s="3" t="s">
        <v>530</v>
      </c>
      <c r="C1826" s="18">
        <v>124.59</v>
      </c>
      <c r="D1826" s="3" t="s">
        <v>477</v>
      </c>
    </row>
    <row r="1827" spans="1:4" x14ac:dyDescent="0.25">
      <c r="A1827" s="11">
        <v>41525</v>
      </c>
      <c r="B1827" s="3" t="s">
        <v>521</v>
      </c>
      <c r="C1827" s="18">
        <v>470.72</v>
      </c>
      <c r="D1827" s="3" t="s">
        <v>528</v>
      </c>
    </row>
    <row r="1828" spans="1:4" x14ac:dyDescent="0.25">
      <c r="A1828" s="11">
        <v>41357</v>
      </c>
      <c r="B1828" s="3" t="s">
        <v>530</v>
      </c>
      <c r="C1828" s="18">
        <v>324.61</v>
      </c>
      <c r="D1828" s="3" t="s">
        <v>511</v>
      </c>
    </row>
    <row r="1829" spans="1:4" x14ac:dyDescent="0.25">
      <c r="A1829" s="11">
        <v>41293</v>
      </c>
      <c r="B1829" s="3" t="s">
        <v>534</v>
      </c>
      <c r="C1829" s="18">
        <v>436.26</v>
      </c>
      <c r="D1829" s="3" t="s">
        <v>538</v>
      </c>
    </row>
    <row r="1830" spans="1:4" x14ac:dyDescent="0.25">
      <c r="A1830" s="11">
        <v>41408</v>
      </c>
      <c r="B1830" s="3" t="s">
        <v>507</v>
      </c>
      <c r="C1830" s="18">
        <v>126.11</v>
      </c>
      <c r="D1830" s="3" t="s">
        <v>479</v>
      </c>
    </row>
    <row r="1831" spans="1:4" x14ac:dyDescent="0.25">
      <c r="A1831" s="11">
        <v>41625</v>
      </c>
      <c r="B1831" s="3" t="s">
        <v>507</v>
      </c>
      <c r="C1831" s="18">
        <v>462</v>
      </c>
      <c r="D1831" s="3" t="s">
        <v>538</v>
      </c>
    </row>
    <row r="1832" spans="1:4" x14ac:dyDescent="0.25">
      <c r="A1832" s="11">
        <v>41326</v>
      </c>
      <c r="B1832" s="3" t="s">
        <v>525</v>
      </c>
      <c r="C1832" s="18">
        <v>585.16999999999996</v>
      </c>
      <c r="D1832" s="3" t="s">
        <v>509</v>
      </c>
    </row>
    <row r="1833" spans="1:4" x14ac:dyDescent="0.25">
      <c r="A1833" s="11">
        <v>41304</v>
      </c>
      <c r="B1833" s="3" t="s">
        <v>526</v>
      </c>
      <c r="C1833" s="18">
        <v>58.7</v>
      </c>
      <c r="D1833" s="3" t="s">
        <v>511</v>
      </c>
    </row>
    <row r="1834" spans="1:4" x14ac:dyDescent="0.25">
      <c r="A1834" s="11">
        <v>41538</v>
      </c>
      <c r="B1834" s="3" t="s">
        <v>510</v>
      </c>
      <c r="C1834" s="18">
        <v>502.82</v>
      </c>
      <c r="D1834" s="3" t="s">
        <v>519</v>
      </c>
    </row>
    <row r="1835" spans="1:4" x14ac:dyDescent="0.25">
      <c r="A1835" s="11">
        <v>41571</v>
      </c>
      <c r="B1835" s="3" t="s">
        <v>521</v>
      </c>
      <c r="C1835" s="18">
        <v>124.11</v>
      </c>
      <c r="D1835" s="3" t="s">
        <v>535</v>
      </c>
    </row>
    <row r="1836" spans="1:4" x14ac:dyDescent="0.25">
      <c r="A1836" s="11">
        <v>41469</v>
      </c>
      <c r="B1836" s="3" t="s">
        <v>507</v>
      </c>
      <c r="C1836" s="18">
        <v>197.78</v>
      </c>
      <c r="D1836" s="3" t="s">
        <v>528</v>
      </c>
    </row>
    <row r="1837" spans="1:4" x14ac:dyDescent="0.25">
      <c r="A1837" s="11">
        <v>41370</v>
      </c>
      <c r="B1837" s="3" t="s">
        <v>525</v>
      </c>
      <c r="C1837" s="18">
        <v>386.27</v>
      </c>
      <c r="D1837" s="3" t="s">
        <v>479</v>
      </c>
    </row>
    <row r="1838" spans="1:4" x14ac:dyDescent="0.25">
      <c r="A1838" s="11">
        <v>41467</v>
      </c>
      <c r="B1838" s="3" t="s">
        <v>541</v>
      </c>
      <c r="C1838" s="18">
        <v>327.75</v>
      </c>
      <c r="D1838" s="3" t="s">
        <v>519</v>
      </c>
    </row>
    <row r="1839" spans="1:4" x14ac:dyDescent="0.25">
      <c r="A1839" s="11">
        <v>41304</v>
      </c>
      <c r="B1839" s="3" t="s">
        <v>507</v>
      </c>
      <c r="C1839" s="18">
        <v>494.72</v>
      </c>
      <c r="D1839" s="3" t="s">
        <v>515</v>
      </c>
    </row>
    <row r="1840" spans="1:4" x14ac:dyDescent="0.25">
      <c r="A1840" s="11">
        <v>41279</v>
      </c>
      <c r="B1840" s="3" t="s">
        <v>533</v>
      </c>
      <c r="C1840" s="18">
        <v>388.02</v>
      </c>
      <c r="D1840" s="3" t="s">
        <v>538</v>
      </c>
    </row>
    <row r="1841" spans="1:4" x14ac:dyDescent="0.25">
      <c r="A1841" s="11">
        <v>41550</v>
      </c>
      <c r="B1841" s="3" t="s">
        <v>508</v>
      </c>
      <c r="C1841" s="18">
        <v>487.82</v>
      </c>
      <c r="D1841" s="3" t="s">
        <v>509</v>
      </c>
    </row>
    <row r="1842" spans="1:4" x14ac:dyDescent="0.25">
      <c r="A1842" s="11">
        <v>41585</v>
      </c>
      <c r="B1842" s="3" t="s">
        <v>526</v>
      </c>
      <c r="C1842" s="18">
        <v>28.93</v>
      </c>
      <c r="D1842" s="3" t="s">
        <v>535</v>
      </c>
    </row>
    <row r="1843" spans="1:4" x14ac:dyDescent="0.25">
      <c r="A1843" s="11">
        <v>41287</v>
      </c>
      <c r="B1843" s="3" t="s">
        <v>532</v>
      </c>
      <c r="C1843" s="18">
        <v>272.29000000000002</v>
      </c>
      <c r="D1843" s="3" t="s">
        <v>509</v>
      </c>
    </row>
    <row r="1844" spans="1:4" x14ac:dyDescent="0.25">
      <c r="A1844" s="11">
        <v>41521</v>
      </c>
      <c r="B1844" s="3" t="s">
        <v>524</v>
      </c>
      <c r="C1844" s="18">
        <v>219.76</v>
      </c>
      <c r="D1844" s="3" t="s">
        <v>511</v>
      </c>
    </row>
    <row r="1845" spans="1:4" x14ac:dyDescent="0.25">
      <c r="A1845" s="11">
        <v>41353</v>
      </c>
      <c r="B1845" s="3" t="s">
        <v>512</v>
      </c>
      <c r="C1845" s="18">
        <v>216.06</v>
      </c>
      <c r="D1845" s="3" t="s">
        <v>509</v>
      </c>
    </row>
    <row r="1846" spans="1:4" x14ac:dyDescent="0.25">
      <c r="A1846" s="11">
        <v>41388</v>
      </c>
      <c r="B1846" s="3" t="s">
        <v>512</v>
      </c>
      <c r="C1846" s="18">
        <v>291.69</v>
      </c>
      <c r="D1846" s="3" t="s">
        <v>477</v>
      </c>
    </row>
    <row r="1847" spans="1:4" x14ac:dyDescent="0.25">
      <c r="A1847" s="11">
        <v>41398</v>
      </c>
      <c r="B1847" s="3" t="s">
        <v>524</v>
      </c>
      <c r="C1847" s="18">
        <v>537.73</v>
      </c>
      <c r="D1847" s="3" t="s">
        <v>515</v>
      </c>
    </row>
    <row r="1848" spans="1:4" x14ac:dyDescent="0.25">
      <c r="A1848" s="11">
        <v>41291</v>
      </c>
      <c r="B1848" s="3" t="s">
        <v>533</v>
      </c>
      <c r="C1848" s="18">
        <v>418.99</v>
      </c>
      <c r="D1848" s="3" t="s">
        <v>509</v>
      </c>
    </row>
    <row r="1849" spans="1:4" x14ac:dyDescent="0.25">
      <c r="A1849" s="11">
        <v>41442</v>
      </c>
      <c r="B1849" s="3" t="s">
        <v>510</v>
      </c>
      <c r="C1849" s="18">
        <v>360.83</v>
      </c>
      <c r="D1849" s="3" t="s">
        <v>523</v>
      </c>
    </row>
    <row r="1850" spans="1:4" x14ac:dyDescent="0.25">
      <c r="A1850" s="11">
        <v>41384</v>
      </c>
      <c r="B1850" s="3" t="s">
        <v>534</v>
      </c>
      <c r="C1850" s="18">
        <v>306.19</v>
      </c>
      <c r="D1850" s="3" t="s">
        <v>479</v>
      </c>
    </row>
    <row r="1851" spans="1:4" x14ac:dyDescent="0.25">
      <c r="A1851" s="11">
        <v>41366</v>
      </c>
      <c r="B1851" s="3" t="s">
        <v>543</v>
      </c>
      <c r="C1851" s="18">
        <v>234.12</v>
      </c>
      <c r="D1851" s="3" t="s">
        <v>517</v>
      </c>
    </row>
    <row r="1852" spans="1:4" x14ac:dyDescent="0.25">
      <c r="A1852" s="11">
        <v>41543</v>
      </c>
      <c r="B1852" s="3" t="s">
        <v>543</v>
      </c>
      <c r="C1852" s="18">
        <v>429.74</v>
      </c>
      <c r="D1852" s="3" t="s">
        <v>509</v>
      </c>
    </row>
    <row r="1853" spans="1:4" x14ac:dyDescent="0.25">
      <c r="A1853" s="11">
        <v>41306</v>
      </c>
      <c r="B1853" s="3" t="s">
        <v>542</v>
      </c>
      <c r="C1853" s="18">
        <v>457.52</v>
      </c>
      <c r="D1853" s="3" t="s">
        <v>477</v>
      </c>
    </row>
    <row r="1854" spans="1:4" x14ac:dyDescent="0.25">
      <c r="A1854" s="11">
        <v>41318</v>
      </c>
      <c r="B1854" s="3" t="s">
        <v>510</v>
      </c>
      <c r="C1854" s="18">
        <v>185.1</v>
      </c>
      <c r="D1854" s="3" t="s">
        <v>515</v>
      </c>
    </row>
    <row r="1855" spans="1:4" x14ac:dyDescent="0.25">
      <c r="A1855" s="11">
        <v>41497</v>
      </c>
      <c r="B1855" s="3" t="s">
        <v>533</v>
      </c>
      <c r="C1855" s="18">
        <v>398.71</v>
      </c>
      <c r="D1855" s="3" t="s">
        <v>511</v>
      </c>
    </row>
    <row r="1856" spans="1:4" x14ac:dyDescent="0.25">
      <c r="A1856" s="11">
        <v>41612</v>
      </c>
      <c r="B1856" s="3" t="s">
        <v>540</v>
      </c>
      <c r="C1856" s="18">
        <v>548.35</v>
      </c>
      <c r="D1856" s="3" t="s">
        <v>519</v>
      </c>
    </row>
    <row r="1857" spans="1:4" x14ac:dyDescent="0.25">
      <c r="A1857" s="11">
        <v>41496</v>
      </c>
      <c r="B1857" s="3" t="s">
        <v>524</v>
      </c>
      <c r="C1857" s="18">
        <v>383.78</v>
      </c>
      <c r="D1857" s="3" t="s">
        <v>535</v>
      </c>
    </row>
    <row r="1858" spans="1:4" x14ac:dyDescent="0.25">
      <c r="A1858" s="11">
        <v>41446</v>
      </c>
      <c r="B1858" s="3" t="s">
        <v>524</v>
      </c>
      <c r="C1858" s="18">
        <v>174.96</v>
      </c>
      <c r="D1858" s="3" t="s">
        <v>538</v>
      </c>
    </row>
    <row r="1859" spans="1:4" x14ac:dyDescent="0.25">
      <c r="A1859" s="11">
        <v>41494</v>
      </c>
      <c r="B1859" s="3" t="s">
        <v>512</v>
      </c>
      <c r="C1859" s="18">
        <v>571.54999999999995</v>
      </c>
      <c r="D1859" s="3" t="s">
        <v>523</v>
      </c>
    </row>
    <row r="1860" spans="1:4" x14ac:dyDescent="0.25">
      <c r="A1860" s="11">
        <v>41383</v>
      </c>
      <c r="B1860" s="3" t="s">
        <v>542</v>
      </c>
      <c r="C1860" s="18">
        <v>521.70000000000005</v>
      </c>
      <c r="D1860" s="3" t="s">
        <v>515</v>
      </c>
    </row>
    <row r="1861" spans="1:4" x14ac:dyDescent="0.25">
      <c r="A1861" s="11">
        <v>41344</v>
      </c>
      <c r="B1861" s="3" t="s">
        <v>537</v>
      </c>
      <c r="C1861" s="18">
        <v>49.37</v>
      </c>
      <c r="D1861" s="3" t="s">
        <v>517</v>
      </c>
    </row>
    <row r="1862" spans="1:4" x14ac:dyDescent="0.25">
      <c r="A1862" s="11">
        <v>41391</v>
      </c>
      <c r="B1862" s="3" t="s">
        <v>534</v>
      </c>
      <c r="C1862" s="18">
        <v>266.89999999999998</v>
      </c>
      <c r="D1862" s="3" t="s">
        <v>535</v>
      </c>
    </row>
    <row r="1863" spans="1:4" x14ac:dyDescent="0.25">
      <c r="A1863" s="11">
        <v>41595</v>
      </c>
      <c r="B1863" s="3" t="s">
        <v>545</v>
      </c>
      <c r="C1863" s="18">
        <v>386.86</v>
      </c>
      <c r="D1863" s="3" t="s">
        <v>517</v>
      </c>
    </row>
    <row r="1864" spans="1:4" x14ac:dyDescent="0.25">
      <c r="A1864" s="11">
        <v>41519</v>
      </c>
      <c r="B1864" s="3" t="s">
        <v>527</v>
      </c>
      <c r="C1864" s="18">
        <v>592.04</v>
      </c>
      <c r="D1864" s="3" t="s">
        <v>519</v>
      </c>
    </row>
    <row r="1865" spans="1:4" x14ac:dyDescent="0.25">
      <c r="A1865" s="11">
        <v>41316</v>
      </c>
      <c r="B1865" s="3" t="s">
        <v>522</v>
      </c>
      <c r="C1865" s="18">
        <v>137.76</v>
      </c>
      <c r="D1865" s="3" t="s">
        <v>529</v>
      </c>
    </row>
    <row r="1866" spans="1:4" x14ac:dyDescent="0.25">
      <c r="A1866" s="11">
        <v>41354</v>
      </c>
      <c r="B1866" s="3" t="s">
        <v>516</v>
      </c>
      <c r="C1866" s="18">
        <v>390.21</v>
      </c>
      <c r="D1866" s="3" t="s">
        <v>538</v>
      </c>
    </row>
    <row r="1867" spans="1:4" x14ac:dyDescent="0.25">
      <c r="A1867" s="11">
        <v>41363</v>
      </c>
      <c r="B1867" s="3" t="s">
        <v>522</v>
      </c>
      <c r="C1867" s="18">
        <v>138.63999999999999</v>
      </c>
      <c r="D1867" s="3" t="s">
        <v>519</v>
      </c>
    </row>
    <row r="1868" spans="1:4" x14ac:dyDescent="0.25">
      <c r="A1868" s="11">
        <v>41541</v>
      </c>
      <c r="B1868" s="3" t="s">
        <v>521</v>
      </c>
      <c r="C1868" s="18">
        <v>187.99</v>
      </c>
      <c r="D1868" s="3" t="s">
        <v>538</v>
      </c>
    </row>
    <row r="1869" spans="1:4" x14ac:dyDescent="0.25">
      <c r="A1869" s="11">
        <v>41633</v>
      </c>
      <c r="B1869" s="3" t="s">
        <v>526</v>
      </c>
      <c r="C1869" s="18">
        <v>25.58</v>
      </c>
      <c r="D1869" s="3" t="s">
        <v>511</v>
      </c>
    </row>
    <row r="1870" spans="1:4" x14ac:dyDescent="0.25">
      <c r="A1870" s="11">
        <v>41452</v>
      </c>
      <c r="B1870" s="3" t="s">
        <v>534</v>
      </c>
      <c r="C1870" s="18">
        <v>574.83000000000004</v>
      </c>
      <c r="D1870" s="3" t="s">
        <v>477</v>
      </c>
    </row>
    <row r="1871" spans="1:4" x14ac:dyDescent="0.25">
      <c r="A1871" s="11">
        <v>41516</v>
      </c>
      <c r="B1871" s="3" t="s">
        <v>541</v>
      </c>
      <c r="C1871" s="18">
        <v>137.72999999999999</v>
      </c>
      <c r="D1871" s="3" t="s">
        <v>538</v>
      </c>
    </row>
    <row r="1872" spans="1:4" x14ac:dyDescent="0.25">
      <c r="A1872" s="11">
        <v>41529</v>
      </c>
      <c r="B1872" s="3" t="s">
        <v>512</v>
      </c>
      <c r="C1872" s="18">
        <v>37.79</v>
      </c>
      <c r="D1872" s="3" t="s">
        <v>519</v>
      </c>
    </row>
    <row r="1873" spans="1:4" x14ac:dyDescent="0.25">
      <c r="A1873" s="11">
        <v>41496</v>
      </c>
      <c r="B1873" s="3" t="s">
        <v>514</v>
      </c>
      <c r="C1873" s="18">
        <v>170.49</v>
      </c>
      <c r="D1873" s="3" t="s">
        <v>538</v>
      </c>
    </row>
    <row r="1874" spans="1:4" x14ac:dyDescent="0.25">
      <c r="A1874" s="11">
        <v>41634</v>
      </c>
      <c r="B1874" s="3" t="s">
        <v>540</v>
      </c>
      <c r="C1874" s="18">
        <v>576.04</v>
      </c>
      <c r="D1874" s="3" t="s">
        <v>523</v>
      </c>
    </row>
    <row r="1875" spans="1:4" x14ac:dyDescent="0.25">
      <c r="A1875" s="11">
        <v>41455</v>
      </c>
      <c r="B1875" s="3" t="s">
        <v>543</v>
      </c>
      <c r="C1875" s="18">
        <v>536.96</v>
      </c>
      <c r="D1875" s="3" t="s">
        <v>511</v>
      </c>
    </row>
    <row r="1876" spans="1:4" x14ac:dyDescent="0.25">
      <c r="A1876" s="11">
        <v>41363</v>
      </c>
      <c r="B1876" s="3" t="s">
        <v>544</v>
      </c>
      <c r="C1876" s="18">
        <v>155.72999999999999</v>
      </c>
      <c r="D1876" s="3" t="s">
        <v>509</v>
      </c>
    </row>
    <row r="1877" spans="1:4" x14ac:dyDescent="0.25">
      <c r="A1877" s="11">
        <v>41472</v>
      </c>
      <c r="B1877" s="3" t="s">
        <v>540</v>
      </c>
      <c r="C1877" s="18">
        <v>273.94</v>
      </c>
      <c r="D1877" s="3" t="s">
        <v>509</v>
      </c>
    </row>
    <row r="1878" spans="1:4" x14ac:dyDescent="0.25">
      <c r="A1878" s="11">
        <v>41526</v>
      </c>
      <c r="B1878" s="3" t="s">
        <v>544</v>
      </c>
      <c r="C1878" s="18">
        <v>560.91</v>
      </c>
      <c r="D1878" s="3" t="s">
        <v>479</v>
      </c>
    </row>
    <row r="1879" spans="1:4" x14ac:dyDescent="0.25">
      <c r="A1879" s="11">
        <v>41360</v>
      </c>
      <c r="B1879" s="3" t="s">
        <v>524</v>
      </c>
      <c r="C1879" s="18">
        <v>423.03</v>
      </c>
      <c r="D1879" s="3" t="s">
        <v>535</v>
      </c>
    </row>
    <row r="1880" spans="1:4" x14ac:dyDescent="0.25">
      <c r="A1880" s="11">
        <v>41388</v>
      </c>
      <c r="B1880" s="3" t="s">
        <v>541</v>
      </c>
      <c r="C1880" s="18">
        <v>540.12</v>
      </c>
      <c r="D1880" s="3" t="s">
        <v>479</v>
      </c>
    </row>
    <row r="1881" spans="1:4" x14ac:dyDescent="0.25">
      <c r="A1881" s="11">
        <v>41629</v>
      </c>
      <c r="B1881" s="3" t="s">
        <v>530</v>
      </c>
      <c r="C1881" s="18">
        <v>327.57</v>
      </c>
      <c r="D1881" s="3" t="s">
        <v>517</v>
      </c>
    </row>
    <row r="1882" spans="1:4" x14ac:dyDescent="0.25">
      <c r="A1882" s="11">
        <v>41437</v>
      </c>
      <c r="B1882" s="3" t="s">
        <v>530</v>
      </c>
      <c r="C1882" s="18">
        <v>318.31</v>
      </c>
      <c r="D1882" s="3" t="s">
        <v>479</v>
      </c>
    </row>
    <row r="1883" spans="1:4" x14ac:dyDescent="0.25">
      <c r="A1883" s="11">
        <v>41540</v>
      </c>
      <c r="B1883" s="3" t="s">
        <v>534</v>
      </c>
      <c r="C1883" s="18">
        <v>229.05</v>
      </c>
      <c r="D1883" s="3" t="s">
        <v>528</v>
      </c>
    </row>
    <row r="1884" spans="1:4" x14ac:dyDescent="0.25">
      <c r="A1884" s="11">
        <v>41400</v>
      </c>
      <c r="B1884" s="3" t="s">
        <v>526</v>
      </c>
      <c r="C1884" s="18">
        <v>253.26</v>
      </c>
      <c r="D1884" s="3" t="s">
        <v>538</v>
      </c>
    </row>
    <row r="1885" spans="1:4" x14ac:dyDescent="0.25">
      <c r="A1885" s="11">
        <v>41430</v>
      </c>
      <c r="B1885" s="3" t="s">
        <v>534</v>
      </c>
      <c r="C1885" s="18">
        <v>245.11</v>
      </c>
      <c r="D1885" s="3" t="s">
        <v>538</v>
      </c>
    </row>
    <row r="1886" spans="1:4" x14ac:dyDescent="0.25">
      <c r="A1886" s="11">
        <v>41316</v>
      </c>
      <c r="B1886" s="3" t="s">
        <v>545</v>
      </c>
      <c r="C1886" s="18">
        <v>182.64</v>
      </c>
      <c r="D1886" s="3" t="s">
        <v>538</v>
      </c>
    </row>
    <row r="1887" spans="1:4" x14ac:dyDescent="0.25">
      <c r="A1887" s="11">
        <v>41544</v>
      </c>
      <c r="B1887" s="3" t="s">
        <v>508</v>
      </c>
      <c r="C1887" s="18">
        <v>451.99</v>
      </c>
      <c r="D1887" s="3" t="s">
        <v>538</v>
      </c>
    </row>
    <row r="1888" spans="1:4" x14ac:dyDescent="0.25">
      <c r="A1888" s="11">
        <v>41621</v>
      </c>
      <c r="B1888" s="3" t="s">
        <v>530</v>
      </c>
      <c r="C1888" s="18">
        <v>367.95</v>
      </c>
      <c r="D1888" s="3" t="s">
        <v>529</v>
      </c>
    </row>
    <row r="1889" spans="1:4" x14ac:dyDescent="0.25">
      <c r="A1889" s="11">
        <v>41495</v>
      </c>
      <c r="B1889" s="3" t="s">
        <v>522</v>
      </c>
      <c r="C1889" s="18">
        <v>367.7</v>
      </c>
      <c r="D1889" s="3" t="s">
        <v>528</v>
      </c>
    </row>
    <row r="1890" spans="1:4" x14ac:dyDescent="0.25">
      <c r="A1890" s="11">
        <v>41434</v>
      </c>
      <c r="B1890" s="3" t="s">
        <v>513</v>
      </c>
      <c r="C1890" s="18">
        <v>444.06</v>
      </c>
      <c r="D1890" s="3" t="s">
        <v>477</v>
      </c>
    </row>
    <row r="1891" spans="1:4" x14ac:dyDescent="0.25">
      <c r="A1891" s="11">
        <v>41396</v>
      </c>
      <c r="B1891" s="3" t="s">
        <v>539</v>
      </c>
      <c r="C1891" s="18">
        <v>423.76</v>
      </c>
      <c r="D1891" s="3" t="s">
        <v>477</v>
      </c>
    </row>
    <row r="1892" spans="1:4" x14ac:dyDescent="0.25">
      <c r="A1892" s="11">
        <v>41624</v>
      </c>
      <c r="B1892" s="3" t="s">
        <v>516</v>
      </c>
      <c r="C1892" s="18">
        <v>104.45</v>
      </c>
      <c r="D1892" s="3" t="s">
        <v>479</v>
      </c>
    </row>
    <row r="1893" spans="1:4" x14ac:dyDescent="0.25">
      <c r="A1893" s="11">
        <v>41406</v>
      </c>
      <c r="B1893" s="3" t="s">
        <v>521</v>
      </c>
      <c r="C1893" s="18">
        <v>457.9</v>
      </c>
      <c r="D1893" s="3" t="s">
        <v>517</v>
      </c>
    </row>
    <row r="1894" spans="1:4" x14ac:dyDescent="0.25">
      <c r="A1894" s="11">
        <v>41348</v>
      </c>
      <c r="B1894" s="3" t="s">
        <v>512</v>
      </c>
      <c r="C1894" s="18">
        <v>263.32</v>
      </c>
      <c r="D1894" s="3" t="s">
        <v>515</v>
      </c>
    </row>
    <row r="1895" spans="1:4" x14ac:dyDescent="0.25">
      <c r="A1895" s="11">
        <v>41356</v>
      </c>
      <c r="B1895" s="3" t="s">
        <v>510</v>
      </c>
      <c r="C1895" s="18">
        <v>236.4</v>
      </c>
      <c r="D1895" s="3" t="s">
        <v>517</v>
      </c>
    </row>
    <row r="1896" spans="1:4" x14ac:dyDescent="0.25">
      <c r="A1896" s="11">
        <v>41601</v>
      </c>
      <c r="B1896" s="3" t="s">
        <v>521</v>
      </c>
      <c r="C1896" s="18">
        <v>310.20999999999998</v>
      </c>
      <c r="D1896" s="3" t="s">
        <v>479</v>
      </c>
    </row>
    <row r="1897" spans="1:4" x14ac:dyDescent="0.25">
      <c r="A1897" s="11">
        <v>41305</v>
      </c>
      <c r="B1897" s="3" t="s">
        <v>514</v>
      </c>
      <c r="C1897" s="18">
        <v>487.95</v>
      </c>
      <c r="D1897" s="3" t="s">
        <v>538</v>
      </c>
    </row>
    <row r="1898" spans="1:4" x14ac:dyDescent="0.25">
      <c r="A1898" s="11">
        <v>41602</v>
      </c>
      <c r="B1898" s="3" t="s">
        <v>541</v>
      </c>
      <c r="C1898" s="18">
        <v>510.51</v>
      </c>
      <c r="D1898" s="3" t="s">
        <v>529</v>
      </c>
    </row>
    <row r="1899" spans="1:4" x14ac:dyDescent="0.25">
      <c r="A1899" s="11">
        <v>41367</v>
      </c>
      <c r="B1899" s="3" t="s">
        <v>539</v>
      </c>
      <c r="C1899" s="18">
        <v>515.13</v>
      </c>
      <c r="D1899" s="3" t="s">
        <v>519</v>
      </c>
    </row>
    <row r="1900" spans="1:4" x14ac:dyDescent="0.25">
      <c r="A1900" s="11">
        <v>41587</v>
      </c>
      <c r="B1900" s="3" t="s">
        <v>536</v>
      </c>
      <c r="C1900" s="18">
        <v>424.44</v>
      </c>
      <c r="D1900" s="3" t="s">
        <v>519</v>
      </c>
    </row>
    <row r="1901" spans="1:4" x14ac:dyDescent="0.25">
      <c r="A1901" s="11">
        <v>41593</v>
      </c>
      <c r="B1901" s="3" t="s">
        <v>513</v>
      </c>
      <c r="C1901" s="18">
        <v>302.29000000000002</v>
      </c>
      <c r="D1901" s="3" t="s">
        <v>479</v>
      </c>
    </row>
    <row r="1902" spans="1:4" x14ac:dyDescent="0.25">
      <c r="A1902" s="11">
        <v>41528</v>
      </c>
      <c r="B1902" s="3" t="s">
        <v>508</v>
      </c>
      <c r="C1902" s="18">
        <v>57.29</v>
      </c>
      <c r="D1902" s="3" t="s">
        <v>517</v>
      </c>
    </row>
    <row r="1903" spans="1:4" x14ac:dyDescent="0.25">
      <c r="A1903" s="11">
        <v>41392</v>
      </c>
      <c r="B1903" s="3" t="s">
        <v>544</v>
      </c>
      <c r="C1903" s="18">
        <v>545.6</v>
      </c>
      <c r="D1903" s="3" t="s">
        <v>517</v>
      </c>
    </row>
    <row r="1904" spans="1:4" x14ac:dyDescent="0.25">
      <c r="A1904" s="11">
        <v>41277</v>
      </c>
      <c r="B1904" s="3" t="s">
        <v>540</v>
      </c>
      <c r="C1904" s="18">
        <v>53.92</v>
      </c>
      <c r="D1904" s="3" t="s">
        <v>511</v>
      </c>
    </row>
    <row r="1905" spans="1:4" x14ac:dyDescent="0.25">
      <c r="A1905" s="11">
        <v>41457</v>
      </c>
      <c r="B1905" s="3" t="s">
        <v>524</v>
      </c>
      <c r="C1905" s="18">
        <v>430.55</v>
      </c>
      <c r="D1905" s="3" t="s">
        <v>523</v>
      </c>
    </row>
    <row r="1906" spans="1:4" x14ac:dyDescent="0.25">
      <c r="A1906" s="11">
        <v>41436</v>
      </c>
      <c r="B1906" s="3" t="s">
        <v>525</v>
      </c>
      <c r="C1906" s="18">
        <v>151.32</v>
      </c>
      <c r="D1906" s="3" t="s">
        <v>519</v>
      </c>
    </row>
    <row r="1907" spans="1:4" x14ac:dyDescent="0.25">
      <c r="A1907" s="11">
        <v>41417</v>
      </c>
      <c r="B1907" s="3" t="s">
        <v>541</v>
      </c>
      <c r="C1907" s="18">
        <v>65.64</v>
      </c>
      <c r="D1907" s="3" t="s">
        <v>528</v>
      </c>
    </row>
    <row r="1908" spans="1:4" x14ac:dyDescent="0.25">
      <c r="A1908" s="11">
        <v>41370</v>
      </c>
      <c r="B1908" s="3" t="s">
        <v>536</v>
      </c>
      <c r="C1908" s="18">
        <v>509.56</v>
      </c>
      <c r="D1908" s="3" t="s">
        <v>509</v>
      </c>
    </row>
    <row r="1909" spans="1:4" x14ac:dyDescent="0.25">
      <c r="A1909" s="11">
        <v>41395</v>
      </c>
      <c r="B1909" s="3" t="s">
        <v>527</v>
      </c>
      <c r="C1909" s="18">
        <v>143.68</v>
      </c>
      <c r="D1909" s="3" t="s">
        <v>519</v>
      </c>
    </row>
    <row r="1910" spans="1:4" x14ac:dyDescent="0.25">
      <c r="A1910" s="11">
        <v>41349</v>
      </c>
      <c r="B1910" s="3" t="s">
        <v>510</v>
      </c>
      <c r="C1910" s="18">
        <v>550.21</v>
      </c>
      <c r="D1910" s="3" t="s">
        <v>515</v>
      </c>
    </row>
    <row r="1911" spans="1:4" x14ac:dyDescent="0.25">
      <c r="A1911" s="11">
        <v>41471</v>
      </c>
      <c r="B1911" s="3" t="s">
        <v>540</v>
      </c>
      <c r="C1911" s="18">
        <v>27.7</v>
      </c>
      <c r="D1911" s="3" t="s">
        <v>477</v>
      </c>
    </row>
    <row r="1912" spans="1:4" x14ac:dyDescent="0.25">
      <c r="A1912" s="11">
        <v>41566</v>
      </c>
      <c r="B1912" s="3" t="s">
        <v>514</v>
      </c>
      <c r="C1912" s="18">
        <v>511.91</v>
      </c>
      <c r="D1912" s="3" t="s">
        <v>519</v>
      </c>
    </row>
    <row r="1913" spans="1:4" x14ac:dyDescent="0.25">
      <c r="A1913" s="11">
        <v>41320</v>
      </c>
      <c r="B1913" s="3" t="s">
        <v>527</v>
      </c>
      <c r="C1913" s="18">
        <v>319.89</v>
      </c>
      <c r="D1913" s="3" t="s">
        <v>515</v>
      </c>
    </row>
    <row r="1914" spans="1:4" x14ac:dyDescent="0.25">
      <c r="A1914" s="11">
        <v>41491</v>
      </c>
      <c r="B1914" s="3" t="s">
        <v>543</v>
      </c>
      <c r="C1914" s="18">
        <v>137.55000000000001</v>
      </c>
      <c r="D1914" s="3" t="s">
        <v>517</v>
      </c>
    </row>
    <row r="1915" spans="1:4" x14ac:dyDescent="0.25">
      <c r="A1915" s="11">
        <v>41338</v>
      </c>
      <c r="B1915" s="3" t="s">
        <v>539</v>
      </c>
      <c r="C1915" s="18">
        <v>265.98</v>
      </c>
      <c r="D1915" s="3" t="s">
        <v>509</v>
      </c>
    </row>
    <row r="1916" spans="1:4" x14ac:dyDescent="0.25">
      <c r="A1916" s="11">
        <v>41318</v>
      </c>
      <c r="B1916" s="3" t="s">
        <v>520</v>
      </c>
      <c r="C1916" s="18">
        <v>556.24</v>
      </c>
      <c r="D1916" s="3" t="s">
        <v>515</v>
      </c>
    </row>
    <row r="1917" spans="1:4" x14ac:dyDescent="0.25">
      <c r="A1917" s="11">
        <v>41367</v>
      </c>
      <c r="B1917" s="3" t="s">
        <v>524</v>
      </c>
      <c r="C1917" s="18">
        <v>466.74</v>
      </c>
      <c r="D1917" s="3" t="s">
        <v>479</v>
      </c>
    </row>
    <row r="1918" spans="1:4" x14ac:dyDescent="0.25">
      <c r="A1918" s="11">
        <v>41276</v>
      </c>
      <c r="B1918" s="3" t="s">
        <v>542</v>
      </c>
      <c r="C1918" s="18">
        <v>508.13</v>
      </c>
      <c r="D1918" s="3" t="s">
        <v>477</v>
      </c>
    </row>
    <row r="1919" spans="1:4" x14ac:dyDescent="0.25">
      <c r="A1919" s="11">
        <v>41426</v>
      </c>
      <c r="B1919" s="3" t="s">
        <v>520</v>
      </c>
      <c r="C1919" s="18">
        <v>454.13</v>
      </c>
      <c r="D1919" s="3" t="s">
        <v>523</v>
      </c>
    </row>
    <row r="1920" spans="1:4" x14ac:dyDescent="0.25">
      <c r="A1920" s="11">
        <v>41424</v>
      </c>
      <c r="B1920" s="3" t="s">
        <v>534</v>
      </c>
      <c r="C1920" s="18">
        <v>152.32</v>
      </c>
      <c r="D1920" s="3" t="s">
        <v>528</v>
      </c>
    </row>
    <row r="1921" spans="1:4" x14ac:dyDescent="0.25">
      <c r="A1921" s="11">
        <v>41544</v>
      </c>
      <c r="B1921" s="3" t="s">
        <v>522</v>
      </c>
      <c r="C1921" s="18">
        <v>503.31</v>
      </c>
      <c r="D1921" s="3" t="s">
        <v>511</v>
      </c>
    </row>
    <row r="1922" spans="1:4" x14ac:dyDescent="0.25">
      <c r="A1922" s="11">
        <v>41572</v>
      </c>
      <c r="B1922" s="3" t="s">
        <v>514</v>
      </c>
      <c r="C1922" s="18">
        <v>151.16</v>
      </c>
      <c r="D1922" s="3" t="s">
        <v>517</v>
      </c>
    </row>
    <row r="1923" spans="1:4" x14ac:dyDescent="0.25">
      <c r="A1923" s="11">
        <v>41595</v>
      </c>
      <c r="B1923" s="3" t="s">
        <v>520</v>
      </c>
      <c r="C1923" s="18">
        <v>554.05999999999995</v>
      </c>
      <c r="D1923" s="3" t="s">
        <v>529</v>
      </c>
    </row>
    <row r="1924" spans="1:4" x14ac:dyDescent="0.25">
      <c r="A1924" s="11">
        <v>41294</v>
      </c>
      <c r="B1924" s="3" t="s">
        <v>525</v>
      </c>
      <c r="C1924" s="18">
        <v>107.23</v>
      </c>
      <c r="D1924" s="3" t="s">
        <v>517</v>
      </c>
    </row>
    <row r="1925" spans="1:4" x14ac:dyDescent="0.25">
      <c r="A1925" s="11">
        <v>41552</v>
      </c>
      <c r="B1925" s="3" t="s">
        <v>526</v>
      </c>
      <c r="C1925" s="18">
        <v>190.37</v>
      </c>
      <c r="D1925" s="3" t="s">
        <v>519</v>
      </c>
    </row>
    <row r="1926" spans="1:4" x14ac:dyDescent="0.25">
      <c r="A1926" s="11">
        <v>41433</v>
      </c>
      <c r="B1926" s="3" t="s">
        <v>545</v>
      </c>
      <c r="C1926" s="18">
        <v>384.52</v>
      </c>
      <c r="D1926" s="3" t="s">
        <v>519</v>
      </c>
    </row>
    <row r="1927" spans="1:4" x14ac:dyDescent="0.25">
      <c r="A1927" s="11">
        <v>41522</v>
      </c>
      <c r="B1927" s="3" t="s">
        <v>520</v>
      </c>
      <c r="C1927" s="18">
        <v>310.5</v>
      </c>
      <c r="D1927" s="3" t="s">
        <v>535</v>
      </c>
    </row>
    <row r="1928" spans="1:4" x14ac:dyDescent="0.25">
      <c r="A1928" s="11">
        <v>41305</v>
      </c>
      <c r="B1928" s="3" t="s">
        <v>525</v>
      </c>
      <c r="C1928" s="18">
        <v>227.02</v>
      </c>
      <c r="D1928" s="3" t="s">
        <v>517</v>
      </c>
    </row>
    <row r="1929" spans="1:4" x14ac:dyDescent="0.25">
      <c r="A1929" s="11">
        <v>41277</v>
      </c>
      <c r="B1929" s="3" t="s">
        <v>512</v>
      </c>
      <c r="C1929" s="18">
        <v>270.16000000000003</v>
      </c>
      <c r="D1929" s="3" t="s">
        <v>519</v>
      </c>
    </row>
    <row r="1930" spans="1:4" x14ac:dyDescent="0.25">
      <c r="A1930" s="11">
        <v>41358</v>
      </c>
      <c r="B1930" s="3" t="s">
        <v>507</v>
      </c>
      <c r="C1930" s="18">
        <v>375</v>
      </c>
      <c r="D1930" s="3" t="s">
        <v>535</v>
      </c>
    </row>
    <row r="1931" spans="1:4" x14ac:dyDescent="0.25">
      <c r="A1931" s="11">
        <v>41485</v>
      </c>
      <c r="B1931" s="3" t="s">
        <v>521</v>
      </c>
      <c r="C1931" s="18">
        <v>57.14</v>
      </c>
      <c r="D1931" s="3" t="s">
        <v>529</v>
      </c>
    </row>
    <row r="1932" spans="1:4" x14ac:dyDescent="0.25">
      <c r="A1932" s="11">
        <v>41592</v>
      </c>
      <c r="B1932" s="3" t="s">
        <v>508</v>
      </c>
      <c r="C1932" s="18">
        <v>126.02</v>
      </c>
      <c r="D1932" s="3" t="s">
        <v>528</v>
      </c>
    </row>
    <row r="1933" spans="1:4" x14ac:dyDescent="0.25">
      <c r="A1933" s="11">
        <v>41630</v>
      </c>
      <c r="B1933" s="3" t="s">
        <v>533</v>
      </c>
      <c r="C1933" s="18">
        <v>353.47</v>
      </c>
      <c r="D1933" s="3" t="s">
        <v>538</v>
      </c>
    </row>
    <row r="1934" spans="1:4" x14ac:dyDescent="0.25">
      <c r="A1934" s="11">
        <v>41605</v>
      </c>
      <c r="B1934" s="3" t="s">
        <v>516</v>
      </c>
      <c r="C1934" s="18">
        <v>175.93</v>
      </c>
      <c r="D1934" s="3" t="s">
        <v>517</v>
      </c>
    </row>
    <row r="1935" spans="1:4" x14ac:dyDescent="0.25">
      <c r="A1935" s="11">
        <v>41559</v>
      </c>
      <c r="B1935" s="3" t="s">
        <v>540</v>
      </c>
      <c r="C1935" s="18">
        <v>35.08</v>
      </c>
      <c r="D1935" s="3" t="s">
        <v>517</v>
      </c>
    </row>
    <row r="1936" spans="1:4" x14ac:dyDescent="0.25">
      <c r="A1936" s="11">
        <v>41609</v>
      </c>
      <c r="B1936" s="3" t="s">
        <v>525</v>
      </c>
      <c r="C1936" s="18">
        <v>329.93</v>
      </c>
      <c r="D1936" s="3" t="s">
        <v>515</v>
      </c>
    </row>
    <row r="1937" spans="1:4" x14ac:dyDescent="0.25">
      <c r="A1937" s="11">
        <v>41513</v>
      </c>
      <c r="B1937" s="3" t="s">
        <v>527</v>
      </c>
      <c r="C1937" s="18">
        <v>537.04999999999995</v>
      </c>
      <c r="D1937" s="3" t="s">
        <v>479</v>
      </c>
    </row>
    <row r="1938" spans="1:4" x14ac:dyDescent="0.25">
      <c r="A1938" s="11">
        <v>41418</v>
      </c>
      <c r="B1938" s="3" t="s">
        <v>525</v>
      </c>
      <c r="C1938" s="18">
        <v>182.11</v>
      </c>
      <c r="D1938" s="3" t="s">
        <v>523</v>
      </c>
    </row>
    <row r="1939" spans="1:4" x14ac:dyDescent="0.25">
      <c r="A1939" s="11">
        <v>41324</v>
      </c>
      <c r="B1939" s="3" t="s">
        <v>508</v>
      </c>
      <c r="C1939" s="18">
        <v>112.62</v>
      </c>
      <c r="D1939" s="3" t="s">
        <v>535</v>
      </c>
    </row>
    <row r="1940" spans="1:4" x14ac:dyDescent="0.25">
      <c r="A1940" s="11">
        <v>41528</v>
      </c>
      <c r="B1940" s="3" t="s">
        <v>531</v>
      </c>
      <c r="C1940" s="18">
        <v>104.83</v>
      </c>
      <c r="D1940" s="3" t="s">
        <v>519</v>
      </c>
    </row>
    <row r="1941" spans="1:4" x14ac:dyDescent="0.25">
      <c r="A1941" s="11">
        <v>41432</v>
      </c>
      <c r="B1941" s="3" t="s">
        <v>514</v>
      </c>
      <c r="C1941" s="18">
        <v>518.75</v>
      </c>
      <c r="D1941" s="3" t="s">
        <v>519</v>
      </c>
    </row>
    <row r="1942" spans="1:4" x14ac:dyDescent="0.25">
      <c r="A1942" s="11">
        <v>41617</v>
      </c>
      <c r="B1942" s="3" t="s">
        <v>512</v>
      </c>
      <c r="C1942" s="18">
        <v>95.14</v>
      </c>
      <c r="D1942" s="3" t="s">
        <v>535</v>
      </c>
    </row>
    <row r="1943" spans="1:4" x14ac:dyDescent="0.25">
      <c r="A1943" s="11">
        <v>41497</v>
      </c>
      <c r="B1943" s="3" t="s">
        <v>534</v>
      </c>
      <c r="C1943" s="18">
        <v>186.92</v>
      </c>
      <c r="D1943" s="3" t="s">
        <v>479</v>
      </c>
    </row>
    <row r="1944" spans="1:4" x14ac:dyDescent="0.25">
      <c r="A1944" s="11">
        <v>41560</v>
      </c>
      <c r="B1944" s="3" t="s">
        <v>543</v>
      </c>
      <c r="C1944" s="18">
        <v>269.43</v>
      </c>
      <c r="D1944" s="3" t="s">
        <v>509</v>
      </c>
    </row>
    <row r="1945" spans="1:4" x14ac:dyDescent="0.25">
      <c r="A1945" s="11">
        <v>41611</v>
      </c>
      <c r="B1945" s="3" t="s">
        <v>521</v>
      </c>
      <c r="C1945" s="18">
        <v>384.52</v>
      </c>
      <c r="D1945" s="3" t="s">
        <v>523</v>
      </c>
    </row>
    <row r="1946" spans="1:4" x14ac:dyDescent="0.25">
      <c r="A1946" s="11">
        <v>41625</v>
      </c>
      <c r="B1946" s="3" t="s">
        <v>510</v>
      </c>
      <c r="C1946" s="18">
        <v>236.3</v>
      </c>
      <c r="D1946" s="3" t="s">
        <v>528</v>
      </c>
    </row>
    <row r="1947" spans="1:4" x14ac:dyDescent="0.25">
      <c r="A1947" s="11">
        <v>41376</v>
      </c>
      <c r="B1947" s="3" t="s">
        <v>539</v>
      </c>
      <c r="C1947" s="18">
        <v>154.94999999999999</v>
      </c>
      <c r="D1947" s="3" t="s">
        <v>479</v>
      </c>
    </row>
    <row r="1948" spans="1:4" x14ac:dyDescent="0.25">
      <c r="A1948" s="11">
        <v>41575</v>
      </c>
      <c r="B1948" s="3" t="s">
        <v>527</v>
      </c>
      <c r="C1948" s="18">
        <v>580.58000000000004</v>
      </c>
      <c r="D1948" s="3" t="s">
        <v>511</v>
      </c>
    </row>
    <row r="1949" spans="1:4" x14ac:dyDescent="0.25">
      <c r="A1949" s="11">
        <v>41570</v>
      </c>
      <c r="B1949" s="3" t="s">
        <v>536</v>
      </c>
      <c r="C1949" s="18">
        <v>241.09</v>
      </c>
      <c r="D1949" s="3" t="s">
        <v>515</v>
      </c>
    </row>
    <row r="1950" spans="1:4" x14ac:dyDescent="0.25">
      <c r="A1950" s="11">
        <v>41581</v>
      </c>
      <c r="B1950" s="3" t="s">
        <v>513</v>
      </c>
      <c r="C1950" s="18">
        <v>164.93</v>
      </c>
      <c r="D1950" s="3" t="s">
        <v>529</v>
      </c>
    </row>
    <row r="1951" spans="1:4" x14ac:dyDescent="0.25">
      <c r="A1951" s="11">
        <v>41418</v>
      </c>
      <c r="B1951" s="3" t="s">
        <v>522</v>
      </c>
      <c r="C1951" s="18">
        <v>178.24</v>
      </c>
      <c r="D1951" s="3" t="s">
        <v>538</v>
      </c>
    </row>
    <row r="1952" spans="1:4" x14ac:dyDescent="0.25">
      <c r="A1952" s="11">
        <v>41606</v>
      </c>
      <c r="B1952" s="3" t="s">
        <v>545</v>
      </c>
      <c r="C1952" s="18">
        <v>526.41</v>
      </c>
      <c r="D1952" s="3" t="s">
        <v>515</v>
      </c>
    </row>
    <row r="1953" spans="1:4" x14ac:dyDescent="0.25">
      <c r="A1953" s="11">
        <v>41508</v>
      </c>
      <c r="B1953" s="3" t="s">
        <v>531</v>
      </c>
      <c r="C1953" s="18">
        <v>363.47</v>
      </c>
      <c r="D1953" s="3" t="s">
        <v>479</v>
      </c>
    </row>
    <row r="1954" spans="1:4" x14ac:dyDescent="0.25">
      <c r="A1954" s="11">
        <v>41445</v>
      </c>
      <c r="B1954" s="3" t="s">
        <v>520</v>
      </c>
      <c r="C1954" s="18">
        <v>202.42</v>
      </c>
      <c r="D1954" s="3" t="s">
        <v>477</v>
      </c>
    </row>
    <row r="1955" spans="1:4" x14ac:dyDescent="0.25">
      <c r="A1955" s="11">
        <v>41533</v>
      </c>
      <c r="B1955" s="3" t="s">
        <v>526</v>
      </c>
      <c r="C1955" s="18">
        <v>460.46</v>
      </c>
      <c r="D1955" s="3" t="s">
        <v>479</v>
      </c>
    </row>
    <row r="1956" spans="1:4" x14ac:dyDescent="0.25">
      <c r="A1956" s="11">
        <v>41571</v>
      </c>
      <c r="B1956" s="3" t="s">
        <v>520</v>
      </c>
      <c r="C1956" s="18">
        <v>272.44</v>
      </c>
      <c r="D1956" s="3" t="s">
        <v>511</v>
      </c>
    </row>
    <row r="1957" spans="1:4" x14ac:dyDescent="0.25">
      <c r="A1957" s="11">
        <v>41498</v>
      </c>
      <c r="B1957" s="3" t="s">
        <v>542</v>
      </c>
      <c r="C1957" s="18">
        <v>515.1</v>
      </c>
      <c r="D1957" s="3" t="s">
        <v>477</v>
      </c>
    </row>
    <row r="1958" spans="1:4" x14ac:dyDescent="0.25">
      <c r="A1958" s="11">
        <v>41494</v>
      </c>
      <c r="B1958" s="3" t="s">
        <v>514</v>
      </c>
      <c r="C1958" s="18">
        <v>27.12</v>
      </c>
      <c r="D1958" s="3" t="s">
        <v>523</v>
      </c>
    </row>
    <row r="1959" spans="1:4" x14ac:dyDescent="0.25">
      <c r="A1959" s="11">
        <v>41495</v>
      </c>
      <c r="B1959" s="3" t="s">
        <v>520</v>
      </c>
      <c r="C1959" s="18">
        <v>504.82</v>
      </c>
      <c r="D1959" s="3" t="s">
        <v>479</v>
      </c>
    </row>
    <row r="1960" spans="1:4" x14ac:dyDescent="0.25">
      <c r="A1960" s="11">
        <v>41418</v>
      </c>
      <c r="B1960" s="3" t="s">
        <v>532</v>
      </c>
      <c r="C1960" s="18">
        <v>104.52</v>
      </c>
      <c r="D1960" s="3" t="s">
        <v>517</v>
      </c>
    </row>
    <row r="1961" spans="1:4" x14ac:dyDescent="0.25">
      <c r="A1961" s="11">
        <v>41413</v>
      </c>
      <c r="B1961" s="3" t="s">
        <v>510</v>
      </c>
      <c r="C1961" s="18">
        <v>572.47</v>
      </c>
      <c r="D1961" s="3" t="s">
        <v>511</v>
      </c>
    </row>
    <row r="1962" spans="1:4" x14ac:dyDescent="0.25">
      <c r="A1962" s="11">
        <v>41409</v>
      </c>
      <c r="B1962" s="3" t="s">
        <v>544</v>
      </c>
      <c r="C1962" s="18">
        <v>189.23</v>
      </c>
      <c r="D1962" s="3" t="s">
        <v>535</v>
      </c>
    </row>
    <row r="1963" spans="1:4" x14ac:dyDescent="0.25">
      <c r="A1963" s="11">
        <v>41289</v>
      </c>
      <c r="B1963" s="3" t="s">
        <v>518</v>
      </c>
      <c r="C1963" s="18">
        <v>137.9</v>
      </c>
      <c r="D1963" s="3" t="s">
        <v>529</v>
      </c>
    </row>
    <row r="1964" spans="1:4" x14ac:dyDescent="0.25">
      <c r="A1964" s="11">
        <v>41312</v>
      </c>
      <c r="B1964" s="3" t="s">
        <v>537</v>
      </c>
      <c r="C1964" s="18">
        <v>258.48</v>
      </c>
      <c r="D1964" s="3" t="s">
        <v>535</v>
      </c>
    </row>
    <row r="1965" spans="1:4" x14ac:dyDescent="0.25">
      <c r="A1965" s="11">
        <v>41348</v>
      </c>
      <c r="B1965" s="3" t="s">
        <v>530</v>
      </c>
      <c r="C1965" s="18">
        <v>493.76</v>
      </c>
      <c r="D1965" s="3" t="s">
        <v>535</v>
      </c>
    </row>
    <row r="1966" spans="1:4" x14ac:dyDescent="0.25">
      <c r="A1966" s="11">
        <v>41570</v>
      </c>
      <c r="B1966" s="3" t="s">
        <v>534</v>
      </c>
      <c r="C1966" s="18">
        <v>334.33</v>
      </c>
      <c r="D1966" s="3" t="s">
        <v>523</v>
      </c>
    </row>
    <row r="1967" spans="1:4" x14ac:dyDescent="0.25">
      <c r="A1967" s="11">
        <v>41296</v>
      </c>
      <c r="B1967" s="3" t="s">
        <v>532</v>
      </c>
      <c r="C1967" s="18">
        <v>574.63</v>
      </c>
      <c r="D1967" s="3" t="s">
        <v>528</v>
      </c>
    </row>
    <row r="1968" spans="1:4" x14ac:dyDescent="0.25">
      <c r="A1968" s="11">
        <v>41333</v>
      </c>
      <c r="B1968" s="3" t="s">
        <v>526</v>
      </c>
      <c r="C1968" s="18">
        <v>306.83</v>
      </c>
      <c r="D1968" s="3" t="s">
        <v>511</v>
      </c>
    </row>
    <row r="1969" spans="1:4" x14ac:dyDescent="0.25">
      <c r="A1969" s="11">
        <v>41287</v>
      </c>
      <c r="B1969" s="3" t="s">
        <v>507</v>
      </c>
      <c r="C1969" s="18">
        <v>340.11</v>
      </c>
      <c r="D1969" s="3" t="s">
        <v>509</v>
      </c>
    </row>
    <row r="1970" spans="1:4" x14ac:dyDescent="0.25">
      <c r="A1970" s="11">
        <v>41619</v>
      </c>
      <c r="B1970" s="3" t="s">
        <v>525</v>
      </c>
      <c r="C1970" s="18">
        <v>319.33</v>
      </c>
      <c r="D1970" s="3" t="s">
        <v>535</v>
      </c>
    </row>
    <row r="1971" spans="1:4" x14ac:dyDescent="0.25">
      <c r="A1971" s="11">
        <v>41617</v>
      </c>
      <c r="B1971" s="3" t="s">
        <v>532</v>
      </c>
      <c r="C1971" s="18">
        <v>387.67</v>
      </c>
      <c r="D1971" s="3" t="s">
        <v>509</v>
      </c>
    </row>
    <row r="1972" spans="1:4" x14ac:dyDescent="0.25">
      <c r="A1972" s="11">
        <v>41381</v>
      </c>
      <c r="B1972" s="3" t="s">
        <v>508</v>
      </c>
      <c r="C1972" s="18">
        <v>61.77</v>
      </c>
      <c r="D1972" s="3" t="s">
        <v>538</v>
      </c>
    </row>
    <row r="1973" spans="1:4" x14ac:dyDescent="0.25">
      <c r="A1973" s="11">
        <v>41542</v>
      </c>
      <c r="B1973" s="3" t="s">
        <v>525</v>
      </c>
      <c r="C1973" s="18">
        <v>254.04</v>
      </c>
      <c r="D1973" s="3" t="s">
        <v>477</v>
      </c>
    </row>
    <row r="1974" spans="1:4" x14ac:dyDescent="0.25">
      <c r="A1974" s="11">
        <v>41472</v>
      </c>
      <c r="B1974" s="3" t="s">
        <v>520</v>
      </c>
      <c r="C1974" s="18">
        <v>450.77</v>
      </c>
      <c r="D1974" s="3" t="s">
        <v>511</v>
      </c>
    </row>
    <row r="1975" spans="1:4" x14ac:dyDescent="0.25">
      <c r="A1975" s="11">
        <v>41411</v>
      </c>
      <c r="B1975" s="3" t="s">
        <v>544</v>
      </c>
      <c r="C1975" s="18">
        <v>420.87</v>
      </c>
      <c r="D1975" s="3" t="s">
        <v>517</v>
      </c>
    </row>
    <row r="1976" spans="1:4" x14ac:dyDescent="0.25">
      <c r="A1976" s="11">
        <v>41386</v>
      </c>
      <c r="B1976" s="3" t="s">
        <v>541</v>
      </c>
      <c r="C1976" s="18">
        <v>403.28</v>
      </c>
      <c r="D1976" s="3" t="s">
        <v>519</v>
      </c>
    </row>
    <row r="1977" spans="1:4" x14ac:dyDescent="0.25">
      <c r="A1977" s="11">
        <v>41418</v>
      </c>
      <c r="B1977" s="3" t="s">
        <v>521</v>
      </c>
      <c r="C1977" s="18">
        <v>449.33</v>
      </c>
      <c r="D1977" s="3" t="s">
        <v>511</v>
      </c>
    </row>
    <row r="1978" spans="1:4" x14ac:dyDescent="0.25">
      <c r="A1978" s="11">
        <v>41481</v>
      </c>
      <c r="B1978" s="3" t="s">
        <v>508</v>
      </c>
      <c r="C1978" s="18">
        <v>194.1</v>
      </c>
      <c r="D1978" s="3" t="s">
        <v>529</v>
      </c>
    </row>
    <row r="1979" spans="1:4" x14ac:dyDescent="0.25">
      <c r="A1979" s="11">
        <v>41388</v>
      </c>
      <c r="B1979" s="3" t="s">
        <v>510</v>
      </c>
      <c r="C1979" s="18">
        <v>524.57000000000005</v>
      </c>
      <c r="D1979" s="3" t="s">
        <v>523</v>
      </c>
    </row>
    <row r="1980" spans="1:4" x14ac:dyDescent="0.25">
      <c r="A1980" s="11">
        <v>41334</v>
      </c>
      <c r="B1980" s="3" t="s">
        <v>539</v>
      </c>
      <c r="C1980" s="18">
        <v>18.79</v>
      </c>
      <c r="D1980" s="3" t="s">
        <v>517</v>
      </c>
    </row>
    <row r="1981" spans="1:4" x14ac:dyDescent="0.25">
      <c r="A1981" s="11">
        <v>41417</v>
      </c>
      <c r="B1981" s="3" t="s">
        <v>522</v>
      </c>
      <c r="C1981" s="18">
        <v>249.62</v>
      </c>
      <c r="D1981" s="3" t="s">
        <v>528</v>
      </c>
    </row>
    <row r="1982" spans="1:4" x14ac:dyDescent="0.25">
      <c r="A1982" s="11">
        <v>41497</v>
      </c>
      <c r="B1982" s="3" t="s">
        <v>539</v>
      </c>
      <c r="C1982" s="18">
        <v>328.48</v>
      </c>
      <c r="D1982" s="3" t="s">
        <v>477</v>
      </c>
    </row>
    <row r="1983" spans="1:4" x14ac:dyDescent="0.25">
      <c r="A1983" s="11">
        <v>41294</v>
      </c>
      <c r="B1983" s="3" t="s">
        <v>513</v>
      </c>
      <c r="C1983" s="18">
        <v>579.34</v>
      </c>
      <c r="D1983" s="3" t="s">
        <v>515</v>
      </c>
    </row>
    <row r="1984" spans="1:4" x14ac:dyDescent="0.25">
      <c r="A1984" s="11">
        <v>41424</v>
      </c>
      <c r="B1984" s="3" t="s">
        <v>545</v>
      </c>
      <c r="C1984" s="18">
        <v>11.28</v>
      </c>
      <c r="D1984" s="3" t="s">
        <v>515</v>
      </c>
    </row>
    <row r="1985" spans="1:4" x14ac:dyDescent="0.25">
      <c r="A1985" s="11">
        <v>41339</v>
      </c>
      <c r="B1985" s="3" t="s">
        <v>508</v>
      </c>
      <c r="C1985" s="18">
        <v>97.48</v>
      </c>
      <c r="D1985" s="3" t="s">
        <v>535</v>
      </c>
    </row>
    <row r="1986" spans="1:4" x14ac:dyDescent="0.25">
      <c r="A1986" s="11">
        <v>41502</v>
      </c>
      <c r="B1986" s="3" t="s">
        <v>522</v>
      </c>
      <c r="C1986" s="18">
        <v>269.48</v>
      </c>
      <c r="D1986" s="3" t="s">
        <v>517</v>
      </c>
    </row>
    <row r="1987" spans="1:4" x14ac:dyDescent="0.25">
      <c r="A1987" s="11">
        <v>41522</v>
      </c>
      <c r="B1987" s="3" t="s">
        <v>518</v>
      </c>
      <c r="C1987" s="18">
        <v>204.17</v>
      </c>
      <c r="D1987" s="3" t="s">
        <v>511</v>
      </c>
    </row>
    <row r="1988" spans="1:4" x14ac:dyDescent="0.25">
      <c r="A1988" s="11">
        <v>41315</v>
      </c>
      <c r="B1988" s="3" t="s">
        <v>516</v>
      </c>
      <c r="C1988" s="18">
        <v>344.4</v>
      </c>
      <c r="D1988" s="3" t="s">
        <v>509</v>
      </c>
    </row>
    <row r="1989" spans="1:4" x14ac:dyDescent="0.25">
      <c r="A1989" s="11">
        <v>41549</v>
      </c>
      <c r="B1989" s="3" t="s">
        <v>543</v>
      </c>
      <c r="C1989" s="18">
        <v>53.29</v>
      </c>
      <c r="D1989" s="3" t="s">
        <v>517</v>
      </c>
    </row>
    <row r="1990" spans="1:4" x14ac:dyDescent="0.25">
      <c r="A1990" s="11">
        <v>41294</v>
      </c>
      <c r="B1990" s="3" t="s">
        <v>513</v>
      </c>
      <c r="C1990" s="18">
        <v>152.08000000000001</v>
      </c>
      <c r="D1990" s="3" t="s">
        <v>528</v>
      </c>
    </row>
    <row r="1991" spans="1:4" x14ac:dyDescent="0.25">
      <c r="A1991" s="11">
        <v>41356</v>
      </c>
      <c r="B1991" s="3" t="s">
        <v>525</v>
      </c>
      <c r="C1991" s="18">
        <v>47.78</v>
      </c>
      <c r="D1991" s="3" t="s">
        <v>528</v>
      </c>
    </row>
    <row r="1992" spans="1:4" x14ac:dyDescent="0.25">
      <c r="A1992" s="11">
        <v>41509</v>
      </c>
      <c r="B1992" s="3" t="s">
        <v>530</v>
      </c>
      <c r="C1992" s="18">
        <v>436.15</v>
      </c>
      <c r="D1992" s="3" t="s">
        <v>515</v>
      </c>
    </row>
    <row r="1993" spans="1:4" x14ac:dyDescent="0.25">
      <c r="A1993" s="11">
        <v>41393</v>
      </c>
      <c r="B1993" s="3" t="s">
        <v>525</v>
      </c>
      <c r="C1993" s="18">
        <v>275.62</v>
      </c>
      <c r="D1993" s="3" t="s">
        <v>535</v>
      </c>
    </row>
    <row r="1994" spans="1:4" x14ac:dyDescent="0.25">
      <c r="A1994" s="11">
        <v>41521</v>
      </c>
      <c r="B1994" s="3" t="s">
        <v>540</v>
      </c>
      <c r="C1994" s="18">
        <v>541.30999999999995</v>
      </c>
      <c r="D1994" s="3" t="s">
        <v>517</v>
      </c>
    </row>
    <row r="1995" spans="1:4" x14ac:dyDescent="0.25">
      <c r="A1995" s="11">
        <v>41461</v>
      </c>
      <c r="B1995" s="3" t="s">
        <v>544</v>
      </c>
      <c r="C1995" s="18">
        <v>343.86</v>
      </c>
      <c r="D1995" s="3" t="s">
        <v>529</v>
      </c>
    </row>
    <row r="1996" spans="1:4" x14ac:dyDescent="0.25">
      <c r="A1996" s="11">
        <v>41518</v>
      </c>
      <c r="B1996" s="3" t="s">
        <v>526</v>
      </c>
      <c r="C1996" s="18">
        <v>434.09</v>
      </c>
      <c r="D1996" s="3" t="s">
        <v>523</v>
      </c>
    </row>
    <row r="1997" spans="1:4" x14ac:dyDescent="0.25">
      <c r="A1997" s="11">
        <v>41359</v>
      </c>
      <c r="B1997" s="3" t="s">
        <v>510</v>
      </c>
      <c r="C1997" s="18">
        <v>130.22999999999999</v>
      </c>
      <c r="D1997" s="3" t="s">
        <v>519</v>
      </c>
    </row>
    <row r="1998" spans="1:4" x14ac:dyDescent="0.25">
      <c r="A1998" s="11">
        <v>41337</v>
      </c>
      <c r="B1998" s="3" t="s">
        <v>521</v>
      </c>
      <c r="C1998" s="18">
        <v>257.55</v>
      </c>
      <c r="D1998" s="3" t="s">
        <v>509</v>
      </c>
    </row>
    <row r="1999" spans="1:4" x14ac:dyDescent="0.25">
      <c r="A1999" s="11">
        <v>41563</v>
      </c>
      <c r="B1999" s="3" t="s">
        <v>508</v>
      </c>
      <c r="C1999" s="18">
        <v>519.66999999999996</v>
      </c>
      <c r="D1999" s="3" t="s">
        <v>528</v>
      </c>
    </row>
    <row r="2000" spans="1:4" x14ac:dyDescent="0.25">
      <c r="A2000" s="11">
        <v>41472</v>
      </c>
      <c r="B2000" s="3" t="s">
        <v>522</v>
      </c>
      <c r="C2000" s="18">
        <v>151.01</v>
      </c>
      <c r="D2000" s="3" t="s">
        <v>511</v>
      </c>
    </row>
    <row r="2001" spans="1:4" x14ac:dyDescent="0.25">
      <c r="A2001" s="11">
        <v>41586</v>
      </c>
      <c r="B2001" s="3" t="s">
        <v>526</v>
      </c>
      <c r="C2001" s="18">
        <v>346.73</v>
      </c>
      <c r="D2001" s="3" t="s">
        <v>528</v>
      </c>
    </row>
    <row r="2002" spans="1:4" x14ac:dyDescent="0.25">
      <c r="A2002" s="11">
        <v>41509</v>
      </c>
      <c r="B2002" s="3" t="s">
        <v>527</v>
      </c>
      <c r="C2002" s="18">
        <v>399.62</v>
      </c>
      <c r="D2002" s="3" t="s">
        <v>528</v>
      </c>
    </row>
    <row r="2003" spans="1:4" x14ac:dyDescent="0.25">
      <c r="A2003" s="11">
        <v>41348</v>
      </c>
      <c r="B2003" s="3" t="s">
        <v>536</v>
      </c>
      <c r="C2003" s="18">
        <v>318.8</v>
      </c>
      <c r="D2003" s="3" t="s">
        <v>511</v>
      </c>
    </row>
    <row r="2004" spans="1:4" x14ac:dyDescent="0.25">
      <c r="A2004" s="11">
        <v>41626</v>
      </c>
      <c r="B2004" s="3" t="s">
        <v>522</v>
      </c>
      <c r="C2004" s="18">
        <v>65.17</v>
      </c>
      <c r="D2004" s="3" t="s">
        <v>517</v>
      </c>
    </row>
    <row r="2005" spans="1:4" x14ac:dyDescent="0.25">
      <c r="A2005" s="11">
        <v>41375</v>
      </c>
      <c r="B2005" s="3" t="s">
        <v>524</v>
      </c>
      <c r="C2005" s="18">
        <v>12.52</v>
      </c>
      <c r="D2005" s="3" t="s">
        <v>528</v>
      </c>
    </row>
    <row r="2006" spans="1:4" x14ac:dyDescent="0.25">
      <c r="A2006" s="11">
        <v>41293</v>
      </c>
      <c r="B2006" s="3" t="s">
        <v>533</v>
      </c>
      <c r="C2006" s="18">
        <v>282.74</v>
      </c>
      <c r="D2006" s="3" t="s">
        <v>509</v>
      </c>
    </row>
    <row r="2007" spans="1:4" x14ac:dyDescent="0.25">
      <c r="A2007" s="11">
        <v>41293</v>
      </c>
      <c r="B2007" s="3" t="s">
        <v>541</v>
      </c>
      <c r="C2007" s="18">
        <v>323.27999999999997</v>
      </c>
      <c r="D2007" s="3" t="s">
        <v>515</v>
      </c>
    </row>
    <row r="2008" spans="1:4" x14ac:dyDescent="0.25">
      <c r="A2008" s="11">
        <v>41408</v>
      </c>
      <c r="B2008" s="3" t="s">
        <v>537</v>
      </c>
      <c r="C2008" s="18">
        <v>480.59</v>
      </c>
      <c r="D2008" s="3" t="s">
        <v>523</v>
      </c>
    </row>
    <row r="2009" spans="1:4" x14ac:dyDescent="0.25">
      <c r="A2009" s="11">
        <v>41609</v>
      </c>
      <c r="B2009" s="3" t="s">
        <v>530</v>
      </c>
      <c r="C2009" s="18">
        <v>297.3</v>
      </c>
      <c r="D2009" s="3" t="s">
        <v>517</v>
      </c>
    </row>
    <row r="2010" spans="1:4" x14ac:dyDescent="0.25">
      <c r="A2010" s="11">
        <v>41315</v>
      </c>
      <c r="B2010" s="3" t="s">
        <v>530</v>
      </c>
      <c r="C2010" s="18">
        <v>460.83</v>
      </c>
      <c r="D2010" s="3" t="s">
        <v>509</v>
      </c>
    </row>
    <row r="2011" spans="1:4" x14ac:dyDescent="0.25">
      <c r="A2011" s="11">
        <v>41389</v>
      </c>
      <c r="B2011" s="3" t="s">
        <v>540</v>
      </c>
      <c r="C2011" s="18">
        <v>582.71</v>
      </c>
      <c r="D2011" s="3" t="s">
        <v>528</v>
      </c>
    </row>
    <row r="2012" spans="1:4" x14ac:dyDescent="0.25">
      <c r="A2012" s="11">
        <v>41453</v>
      </c>
      <c r="B2012" s="3" t="s">
        <v>530</v>
      </c>
      <c r="C2012" s="18">
        <v>360.73</v>
      </c>
      <c r="D2012" s="3" t="s">
        <v>517</v>
      </c>
    </row>
    <row r="2013" spans="1:4" x14ac:dyDescent="0.25">
      <c r="A2013" s="11">
        <v>41418</v>
      </c>
      <c r="B2013" s="3" t="s">
        <v>543</v>
      </c>
      <c r="C2013" s="18">
        <v>201.46</v>
      </c>
      <c r="D2013" s="3" t="s">
        <v>509</v>
      </c>
    </row>
    <row r="2014" spans="1:4" x14ac:dyDescent="0.25">
      <c r="A2014" s="11">
        <v>41453</v>
      </c>
      <c r="B2014" s="3" t="s">
        <v>513</v>
      </c>
      <c r="C2014" s="18">
        <v>263.64999999999998</v>
      </c>
      <c r="D2014" s="3" t="s">
        <v>519</v>
      </c>
    </row>
    <row r="2015" spans="1:4" x14ac:dyDescent="0.25">
      <c r="A2015" s="11">
        <v>41609</v>
      </c>
      <c r="B2015" s="3" t="s">
        <v>537</v>
      </c>
      <c r="C2015" s="18">
        <v>51.34</v>
      </c>
      <c r="D2015" s="3" t="s">
        <v>515</v>
      </c>
    </row>
    <row r="2016" spans="1:4" x14ac:dyDescent="0.25">
      <c r="A2016" s="11">
        <v>41312</v>
      </c>
      <c r="B2016" s="3" t="s">
        <v>526</v>
      </c>
      <c r="C2016" s="18">
        <v>407.07</v>
      </c>
      <c r="D2016" s="3" t="s">
        <v>511</v>
      </c>
    </row>
    <row r="2017" spans="1:4" x14ac:dyDescent="0.25">
      <c r="A2017" s="11">
        <v>41549</v>
      </c>
      <c r="B2017" s="3" t="s">
        <v>524</v>
      </c>
      <c r="C2017" s="18">
        <v>308.77</v>
      </c>
      <c r="D2017" s="3" t="s">
        <v>529</v>
      </c>
    </row>
    <row r="2018" spans="1:4" x14ac:dyDescent="0.25">
      <c r="A2018" s="11">
        <v>41291</v>
      </c>
      <c r="B2018" s="3" t="s">
        <v>516</v>
      </c>
      <c r="C2018" s="18">
        <v>407.7</v>
      </c>
      <c r="D2018" s="3" t="s">
        <v>529</v>
      </c>
    </row>
    <row r="2019" spans="1:4" x14ac:dyDescent="0.25">
      <c r="A2019" s="11">
        <v>41384</v>
      </c>
      <c r="B2019" s="3" t="s">
        <v>531</v>
      </c>
      <c r="C2019" s="18">
        <v>472.34</v>
      </c>
      <c r="D2019" s="3" t="s">
        <v>517</v>
      </c>
    </row>
    <row r="2020" spans="1:4" x14ac:dyDescent="0.25">
      <c r="A2020" s="11">
        <v>41357</v>
      </c>
      <c r="B2020" s="3" t="s">
        <v>534</v>
      </c>
      <c r="C2020" s="18">
        <v>271.31</v>
      </c>
      <c r="D2020" s="3" t="s">
        <v>519</v>
      </c>
    </row>
    <row r="2021" spans="1:4" x14ac:dyDescent="0.25">
      <c r="A2021" s="11">
        <v>41290</v>
      </c>
      <c r="B2021" s="3" t="s">
        <v>536</v>
      </c>
      <c r="C2021" s="18">
        <v>394.55</v>
      </c>
      <c r="D2021" s="3" t="s">
        <v>523</v>
      </c>
    </row>
    <row r="2022" spans="1:4" x14ac:dyDescent="0.25">
      <c r="A2022" s="11">
        <v>41418</v>
      </c>
      <c r="B2022" s="3" t="s">
        <v>524</v>
      </c>
      <c r="C2022" s="18">
        <v>545.64</v>
      </c>
      <c r="D2022" s="3" t="s">
        <v>511</v>
      </c>
    </row>
    <row r="2023" spans="1:4" x14ac:dyDescent="0.25">
      <c r="A2023" s="11">
        <v>41386</v>
      </c>
      <c r="B2023" s="3" t="s">
        <v>512</v>
      </c>
      <c r="C2023" s="18">
        <v>213.2</v>
      </c>
      <c r="D2023" s="3" t="s">
        <v>511</v>
      </c>
    </row>
    <row r="2024" spans="1:4" x14ac:dyDescent="0.25">
      <c r="A2024" s="11">
        <v>41308</v>
      </c>
      <c r="B2024" s="3" t="s">
        <v>514</v>
      </c>
      <c r="C2024" s="18">
        <v>292.52999999999997</v>
      </c>
      <c r="D2024" s="3" t="s">
        <v>523</v>
      </c>
    </row>
    <row r="2025" spans="1:4" x14ac:dyDescent="0.25">
      <c r="A2025" s="11">
        <v>41358</v>
      </c>
      <c r="B2025" s="3" t="s">
        <v>530</v>
      </c>
      <c r="C2025" s="18">
        <v>334.44</v>
      </c>
      <c r="D2025" s="3" t="s">
        <v>515</v>
      </c>
    </row>
    <row r="2026" spans="1:4" x14ac:dyDescent="0.25">
      <c r="A2026" s="11">
        <v>41391</v>
      </c>
      <c r="B2026" s="3" t="s">
        <v>520</v>
      </c>
      <c r="C2026" s="18">
        <v>371.18</v>
      </c>
      <c r="D2026" s="3" t="s">
        <v>517</v>
      </c>
    </row>
    <row r="2027" spans="1:4" x14ac:dyDescent="0.25">
      <c r="A2027" s="11">
        <v>41578</v>
      </c>
      <c r="B2027" s="3" t="s">
        <v>539</v>
      </c>
      <c r="C2027" s="18">
        <v>397.16</v>
      </c>
      <c r="D2027" s="3" t="s">
        <v>509</v>
      </c>
    </row>
    <row r="2028" spans="1:4" x14ac:dyDescent="0.25">
      <c r="A2028" s="11">
        <v>41539</v>
      </c>
      <c r="B2028" s="3" t="s">
        <v>507</v>
      </c>
      <c r="C2028" s="18">
        <v>540.58000000000004</v>
      </c>
      <c r="D2028" s="3" t="s">
        <v>477</v>
      </c>
    </row>
    <row r="2029" spans="1:4" x14ac:dyDescent="0.25">
      <c r="A2029" s="11">
        <v>41568</v>
      </c>
      <c r="B2029" s="3" t="s">
        <v>512</v>
      </c>
      <c r="C2029" s="18">
        <v>344.04</v>
      </c>
      <c r="D2029" s="3" t="s">
        <v>535</v>
      </c>
    </row>
    <row r="2030" spans="1:4" x14ac:dyDescent="0.25">
      <c r="A2030" s="11">
        <v>41449</v>
      </c>
      <c r="B2030" s="3" t="s">
        <v>540</v>
      </c>
      <c r="C2030" s="18">
        <v>221.15</v>
      </c>
      <c r="D2030" s="3" t="s">
        <v>529</v>
      </c>
    </row>
    <row r="2031" spans="1:4" x14ac:dyDescent="0.25">
      <c r="A2031" s="11">
        <v>41445</v>
      </c>
      <c r="B2031" s="3" t="s">
        <v>512</v>
      </c>
      <c r="C2031" s="18">
        <v>311.29000000000002</v>
      </c>
      <c r="D2031" s="3" t="s">
        <v>477</v>
      </c>
    </row>
    <row r="2032" spans="1:4" x14ac:dyDescent="0.25">
      <c r="A2032" s="11">
        <v>41391</v>
      </c>
      <c r="B2032" s="3" t="s">
        <v>514</v>
      </c>
      <c r="C2032" s="18">
        <v>343.56</v>
      </c>
      <c r="D2032" s="3" t="s">
        <v>511</v>
      </c>
    </row>
    <row r="2033" spans="1:4" x14ac:dyDescent="0.25">
      <c r="A2033" s="11">
        <v>41426</v>
      </c>
      <c r="B2033" s="3" t="s">
        <v>544</v>
      </c>
      <c r="C2033" s="18">
        <v>326.02</v>
      </c>
      <c r="D2033" s="3" t="s">
        <v>509</v>
      </c>
    </row>
    <row r="2034" spans="1:4" x14ac:dyDescent="0.25">
      <c r="A2034" s="11">
        <v>41504</v>
      </c>
      <c r="B2034" s="3" t="s">
        <v>531</v>
      </c>
      <c r="C2034" s="18">
        <v>534.36</v>
      </c>
      <c r="D2034" s="3" t="s">
        <v>535</v>
      </c>
    </row>
    <row r="2035" spans="1:4" x14ac:dyDescent="0.25">
      <c r="A2035" s="11">
        <v>41305</v>
      </c>
      <c r="B2035" s="3" t="s">
        <v>537</v>
      </c>
      <c r="C2035" s="18">
        <v>344.39</v>
      </c>
      <c r="D2035" s="3" t="s">
        <v>517</v>
      </c>
    </row>
    <row r="2036" spans="1:4" x14ac:dyDescent="0.25">
      <c r="A2036" s="11">
        <v>41478</v>
      </c>
      <c r="B2036" s="3" t="s">
        <v>544</v>
      </c>
      <c r="C2036" s="18">
        <v>240.39</v>
      </c>
      <c r="D2036" s="3" t="s">
        <v>519</v>
      </c>
    </row>
    <row r="2037" spans="1:4" x14ac:dyDescent="0.25">
      <c r="A2037" s="11">
        <v>41529</v>
      </c>
      <c r="B2037" s="3" t="s">
        <v>514</v>
      </c>
      <c r="C2037" s="18">
        <v>100.88</v>
      </c>
      <c r="D2037" s="3" t="s">
        <v>511</v>
      </c>
    </row>
    <row r="2038" spans="1:4" x14ac:dyDescent="0.25">
      <c r="A2038" s="11">
        <v>41355</v>
      </c>
      <c r="B2038" s="3" t="s">
        <v>543</v>
      </c>
      <c r="C2038" s="18">
        <v>454.3</v>
      </c>
      <c r="D2038" s="3" t="s">
        <v>519</v>
      </c>
    </row>
    <row r="2039" spans="1:4" x14ac:dyDescent="0.25">
      <c r="A2039" s="11">
        <v>41421</v>
      </c>
      <c r="B2039" s="3" t="s">
        <v>542</v>
      </c>
      <c r="C2039" s="18">
        <v>371.18</v>
      </c>
      <c r="D2039" s="3" t="s">
        <v>523</v>
      </c>
    </row>
    <row r="2040" spans="1:4" x14ac:dyDescent="0.25">
      <c r="A2040" s="11">
        <v>41521</v>
      </c>
      <c r="B2040" s="3" t="s">
        <v>540</v>
      </c>
      <c r="C2040" s="18">
        <v>10.42</v>
      </c>
      <c r="D2040" s="3" t="s">
        <v>515</v>
      </c>
    </row>
    <row r="2041" spans="1:4" x14ac:dyDescent="0.25">
      <c r="A2041" s="11">
        <v>41303</v>
      </c>
      <c r="B2041" s="3" t="s">
        <v>533</v>
      </c>
      <c r="C2041" s="18">
        <v>333.29</v>
      </c>
      <c r="D2041" s="3" t="s">
        <v>511</v>
      </c>
    </row>
    <row r="2042" spans="1:4" x14ac:dyDescent="0.25">
      <c r="A2042" s="11">
        <v>41502</v>
      </c>
      <c r="B2042" s="3" t="s">
        <v>510</v>
      </c>
      <c r="C2042" s="18">
        <v>259.85000000000002</v>
      </c>
      <c r="D2042" s="3" t="s">
        <v>479</v>
      </c>
    </row>
    <row r="2043" spans="1:4" x14ac:dyDescent="0.25">
      <c r="A2043" s="11">
        <v>41478</v>
      </c>
      <c r="B2043" s="3" t="s">
        <v>510</v>
      </c>
      <c r="C2043" s="18">
        <v>452.16</v>
      </c>
      <c r="D2043" s="3" t="s">
        <v>477</v>
      </c>
    </row>
    <row r="2044" spans="1:4" x14ac:dyDescent="0.25">
      <c r="A2044" s="11">
        <v>41587</v>
      </c>
      <c r="B2044" s="3" t="s">
        <v>507</v>
      </c>
      <c r="C2044" s="18">
        <v>48.86</v>
      </c>
      <c r="D2044" s="3" t="s">
        <v>535</v>
      </c>
    </row>
    <row r="2045" spans="1:4" x14ac:dyDescent="0.25">
      <c r="A2045" s="11">
        <v>41569</v>
      </c>
      <c r="B2045" s="3" t="s">
        <v>532</v>
      </c>
      <c r="C2045" s="18">
        <v>447.48</v>
      </c>
      <c r="D2045" s="3" t="s">
        <v>477</v>
      </c>
    </row>
    <row r="2046" spans="1:4" x14ac:dyDescent="0.25">
      <c r="A2046" s="11">
        <v>41547</v>
      </c>
      <c r="B2046" s="3" t="s">
        <v>525</v>
      </c>
      <c r="C2046" s="18">
        <v>507.68</v>
      </c>
      <c r="D2046" s="3" t="s">
        <v>535</v>
      </c>
    </row>
    <row r="2047" spans="1:4" x14ac:dyDescent="0.25">
      <c r="A2047" s="11">
        <v>41581</v>
      </c>
      <c r="B2047" s="3" t="s">
        <v>508</v>
      </c>
      <c r="C2047" s="18">
        <v>371.47</v>
      </c>
      <c r="D2047" s="3" t="s">
        <v>517</v>
      </c>
    </row>
    <row r="2048" spans="1:4" x14ac:dyDescent="0.25">
      <c r="A2048" s="11">
        <v>41316</v>
      </c>
      <c r="B2048" s="3" t="s">
        <v>541</v>
      </c>
      <c r="C2048" s="18">
        <v>25.24</v>
      </c>
      <c r="D2048" s="3" t="s">
        <v>479</v>
      </c>
    </row>
    <row r="2049" spans="1:4" x14ac:dyDescent="0.25">
      <c r="A2049" s="11">
        <v>41481</v>
      </c>
      <c r="B2049" s="3" t="s">
        <v>544</v>
      </c>
      <c r="C2049" s="18">
        <v>421.72</v>
      </c>
      <c r="D2049" s="3" t="s">
        <v>529</v>
      </c>
    </row>
    <row r="2050" spans="1:4" x14ac:dyDescent="0.25">
      <c r="A2050" s="11">
        <v>41371</v>
      </c>
      <c r="B2050" s="3" t="s">
        <v>533</v>
      </c>
      <c r="C2050" s="18">
        <v>353.89</v>
      </c>
      <c r="D2050" s="3" t="s">
        <v>523</v>
      </c>
    </row>
    <row r="2051" spans="1:4" x14ac:dyDescent="0.25">
      <c r="A2051" s="11">
        <v>41290</v>
      </c>
      <c r="B2051" s="3" t="s">
        <v>540</v>
      </c>
      <c r="C2051" s="18">
        <v>316.47000000000003</v>
      </c>
      <c r="D2051" s="3" t="s">
        <v>535</v>
      </c>
    </row>
    <row r="2052" spans="1:4" x14ac:dyDescent="0.25">
      <c r="A2052" s="11">
        <v>41440</v>
      </c>
      <c r="B2052" s="3" t="s">
        <v>508</v>
      </c>
      <c r="C2052" s="18">
        <v>541.73</v>
      </c>
      <c r="D2052" s="3" t="s">
        <v>511</v>
      </c>
    </row>
    <row r="2053" spans="1:4" x14ac:dyDescent="0.25">
      <c r="A2053" s="11">
        <v>41312</v>
      </c>
      <c r="B2053" s="3" t="s">
        <v>539</v>
      </c>
      <c r="C2053" s="18">
        <v>240.64</v>
      </c>
      <c r="D2053" s="3" t="s">
        <v>538</v>
      </c>
    </row>
    <row r="2054" spans="1:4" x14ac:dyDescent="0.25">
      <c r="A2054" s="11">
        <v>41321</v>
      </c>
      <c r="B2054" s="3" t="s">
        <v>510</v>
      </c>
      <c r="C2054" s="18">
        <v>549.78</v>
      </c>
      <c r="D2054" s="3" t="s">
        <v>477</v>
      </c>
    </row>
    <row r="2055" spans="1:4" x14ac:dyDescent="0.25">
      <c r="A2055" s="11">
        <v>41515</v>
      </c>
      <c r="B2055" s="3" t="s">
        <v>527</v>
      </c>
      <c r="C2055" s="18">
        <v>415.11</v>
      </c>
      <c r="D2055" s="3" t="s">
        <v>523</v>
      </c>
    </row>
    <row r="2056" spans="1:4" x14ac:dyDescent="0.25">
      <c r="A2056" s="11">
        <v>41344</v>
      </c>
      <c r="B2056" s="3" t="s">
        <v>508</v>
      </c>
      <c r="C2056" s="18">
        <v>84.83</v>
      </c>
      <c r="D2056" s="3" t="s">
        <v>477</v>
      </c>
    </row>
    <row r="2057" spans="1:4" x14ac:dyDescent="0.25">
      <c r="A2057" s="11">
        <v>41315</v>
      </c>
      <c r="B2057" s="3" t="s">
        <v>533</v>
      </c>
      <c r="C2057" s="18">
        <v>158.24</v>
      </c>
      <c r="D2057" s="3" t="s">
        <v>519</v>
      </c>
    </row>
    <row r="2058" spans="1:4" x14ac:dyDescent="0.25">
      <c r="A2058" s="11">
        <v>41556</v>
      </c>
      <c r="B2058" s="3" t="s">
        <v>541</v>
      </c>
      <c r="C2058" s="18">
        <v>94.24</v>
      </c>
      <c r="D2058" s="3" t="s">
        <v>519</v>
      </c>
    </row>
    <row r="2059" spans="1:4" x14ac:dyDescent="0.25">
      <c r="A2059" s="11">
        <v>41407</v>
      </c>
      <c r="B2059" s="3" t="s">
        <v>530</v>
      </c>
      <c r="C2059" s="18">
        <v>237.17</v>
      </c>
      <c r="D2059" s="3" t="s">
        <v>528</v>
      </c>
    </row>
    <row r="2060" spans="1:4" x14ac:dyDescent="0.25">
      <c r="A2060" s="11">
        <v>41476</v>
      </c>
      <c r="B2060" s="3" t="s">
        <v>522</v>
      </c>
      <c r="C2060" s="18">
        <v>582.65</v>
      </c>
      <c r="D2060" s="3" t="s">
        <v>519</v>
      </c>
    </row>
    <row r="2061" spans="1:4" x14ac:dyDescent="0.25">
      <c r="A2061" s="11">
        <v>41636</v>
      </c>
      <c r="B2061" s="3" t="s">
        <v>524</v>
      </c>
      <c r="C2061" s="18">
        <v>370.47</v>
      </c>
      <c r="D2061" s="3" t="s">
        <v>479</v>
      </c>
    </row>
    <row r="2062" spans="1:4" x14ac:dyDescent="0.25">
      <c r="A2062" s="11">
        <v>41588</v>
      </c>
      <c r="B2062" s="3" t="s">
        <v>530</v>
      </c>
      <c r="C2062" s="18">
        <v>507.35</v>
      </c>
      <c r="D2062" s="3" t="s">
        <v>511</v>
      </c>
    </row>
    <row r="2063" spans="1:4" x14ac:dyDescent="0.25">
      <c r="A2063" s="11">
        <v>41561</v>
      </c>
      <c r="B2063" s="3" t="s">
        <v>526</v>
      </c>
      <c r="C2063" s="18">
        <v>465.74</v>
      </c>
      <c r="D2063" s="3" t="s">
        <v>529</v>
      </c>
    </row>
    <row r="2064" spans="1:4" x14ac:dyDescent="0.25">
      <c r="A2064" s="11">
        <v>41379</v>
      </c>
      <c r="B2064" s="3" t="s">
        <v>533</v>
      </c>
      <c r="C2064" s="18">
        <v>25.07</v>
      </c>
      <c r="D2064" s="3" t="s">
        <v>535</v>
      </c>
    </row>
    <row r="2065" spans="1:4" x14ac:dyDescent="0.25">
      <c r="A2065" s="11">
        <v>41611</v>
      </c>
      <c r="B2065" s="3" t="s">
        <v>539</v>
      </c>
      <c r="C2065" s="18">
        <v>193.37</v>
      </c>
      <c r="D2065" s="3" t="s">
        <v>515</v>
      </c>
    </row>
    <row r="2066" spans="1:4" x14ac:dyDescent="0.25">
      <c r="A2066" s="11">
        <v>41458</v>
      </c>
      <c r="B2066" s="3" t="s">
        <v>522</v>
      </c>
      <c r="C2066" s="18">
        <v>358.78</v>
      </c>
      <c r="D2066" s="3" t="s">
        <v>538</v>
      </c>
    </row>
    <row r="2067" spans="1:4" x14ac:dyDescent="0.25">
      <c r="A2067" s="11">
        <v>41546</v>
      </c>
      <c r="B2067" s="3" t="s">
        <v>510</v>
      </c>
      <c r="C2067" s="18">
        <v>77.34</v>
      </c>
      <c r="D2067" s="3" t="s">
        <v>509</v>
      </c>
    </row>
    <row r="2068" spans="1:4" x14ac:dyDescent="0.25">
      <c r="A2068" s="11">
        <v>41281</v>
      </c>
      <c r="B2068" s="3" t="s">
        <v>525</v>
      </c>
      <c r="C2068" s="18">
        <v>163.44</v>
      </c>
      <c r="D2068" s="3" t="s">
        <v>523</v>
      </c>
    </row>
    <row r="2069" spans="1:4" x14ac:dyDescent="0.25">
      <c r="A2069" s="11">
        <v>41528</v>
      </c>
      <c r="B2069" s="3" t="s">
        <v>518</v>
      </c>
      <c r="C2069" s="18">
        <v>49.15</v>
      </c>
      <c r="D2069" s="3" t="s">
        <v>515</v>
      </c>
    </row>
    <row r="2070" spans="1:4" x14ac:dyDescent="0.25">
      <c r="A2070" s="11">
        <v>41306</v>
      </c>
      <c r="B2070" s="3" t="s">
        <v>537</v>
      </c>
      <c r="C2070" s="18">
        <v>94.66</v>
      </c>
      <c r="D2070" s="3" t="s">
        <v>529</v>
      </c>
    </row>
    <row r="2071" spans="1:4" x14ac:dyDescent="0.25">
      <c r="A2071" s="11">
        <v>41496</v>
      </c>
      <c r="B2071" s="3" t="s">
        <v>542</v>
      </c>
      <c r="C2071" s="18">
        <v>121.06</v>
      </c>
      <c r="D2071" s="3" t="s">
        <v>509</v>
      </c>
    </row>
    <row r="2072" spans="1:4" x14ac:dyDescent="0.25">
      <c r="A2072" s="11">
        <v>41607</v>
      </c>
      <c r="B2072" s="3" t="s">
        <v>532</v>
      </c>
      <c r="C2072" s="18">
        <v>500.19</v>
      </c>
      <c r="D2072" s="3" t="s">
        <v>515</v>
      </c>
    </row>
    <row r="2073" spans="1:4" x14ac:dyDescent="0.25">
      <c r="A2073" s="11">
        <v>41339</v>
      </c>
      <c r="B2073" s="3" t="s">
        <v>534</v>
      </c>
      <c r="C2073" s="18">
        <v>170.36</v>
      </c>
      <c r="D2073" s="3" t="s">
        <v>479</v>
      </c>
    </row>
    <row r="2074" spans="1:4" x14ac:dyDescent="0.25">
      <c r="A2074" s="11">
        <v>41628</v>
      </c>
      <c r="B2074" s="3" t="s">
        <v>544</v>
      </c>
      <c r="C2074" s="18">
        <v>157.57</v>
      </c>
      <c r="D2074" s="3" t="s">
        <v>523</v>
      </c>
    </row>
    <row r="2075" spans="1:4" x14ac:dyDescent="0.25">
      <c r="A2075" s="11">
        <v>41562</v>
      </c>
      <c r="B2075" s="3" t="s">
        <v>521</v>
      </c>
      <c r="C2075" s="18">
        <v>135.11000000000001</v>
      </c>
      <c r="D2075" s="3" t="s">
        <v>509</v>
      </c>
    </row>
    <row r="2076" spans="1:4" x14ac:dyDescent="0.25">
      <c r="A2076" s="11">
        <v>41341</v>
      </c>
      <c r="B2076" s="3" t="s">
        <v>527</v>
      </c>
      <c r="C2076" s="18">
        <v>195.9</v>
      </c>
      <c r="D2076" s="3" t="s">
        <v>517</v>
      </c>
    </row>
    <row r="2077" spans="1:4" x14ac:dyDescent="0.25">
      <c r="A2077" s="11">
        <v>41634</v>
      </c>
      <c r="B2077" s="3" t="s">
        <v>540</v>
      </c>
      <c r="C2077" s="18">
        <v>63.51</v>
      </c>
      <c r="D2077" s="3" t="s">
        <v>477</v>
      </c>
    </row>
    <row r="2078" spans="1:4" x14ac:dyDescent="0.25">
      <c r="A2078" s="11">
        <v>41490</v>
      </c>
      <c r="B2078" s="3" t="s">
        <v>520</v>
      </c>
      <c r="C2078" s="18">
        <v>468.49</v>
      </c>
      <c r="D2078" s="3" t="s">
        <v>515</v>
      </c>
    </row>
    <row r="2079" spans="1:4" x14ac:dyDescent="0.25">
      <c r="A2079" s="11">
        <v>41444</v>
      </c>
      <c r="B2079" s="3" t="s">
        <v>541</v>
      </c>
      <c r="C2079" s="18">
        <v>545.91999999999996</v>
      </c>
      <c r="D2079" s="3" t="s">
        <v>538</v>
      </c>
    </row>
    <row r="2080" spans="1:4" x14ac:dyDescent="0.25">
      <c r="A2080" s="11">
        <v>41539</v>
      </c>
      <c r="B2080" s="3" t="s">
        <v>526</v>
      </c>
      <c r="C2080" s="18">
        <v>364.12</v>
      </c>
      <c r="D2080" s="3" t="s">
        <v>519</v>
      </c>
    </row>
    <row r="2081" spans="1:4" x14ac:dyDescent="0.25">
      <c r="A2081" s="11">
        <v>41290</v>
      </c>
      <c r="B2081" s="3" t="s">
        <v>540</v>
      </c>
      <c r="C2081" s="18">
        <v>38.04</v>
      </c>
      <c r="D2081" s="3" t="s">
        <v>528</v>
      </c>
    </row>
    <row r="2082" spans="1:4" x14ac:dyDescent="0.25">
      <c r="A2082" s="11">
        <v>41330</v>
      </c>
      <c r="B2082" s="3" t="s">
        <v>522</v>
      </c>
      <c r="C2082" s="18">
        <v>352.38</v>
      </c>
      <c r="D2082" s="3" t="s">
        <v>511</v>
      </c>
    </row>
    <row r="2083" spans="1:4" x14ac:dyDescent="0.25">
      <c r="A2083" s="11">
        <v>41498</v>
      </c>
      <c r="B2083" s="3" t="s">
        <v>512</v>
      </c>
      <c r="C2083" s="18">
        <v>313.57</v>
      </c>
      <c r="D2083" s="3" t="s">
        <v>538</v>
      </c>
    </row>
    <row r="2084" spans="1:4" x14ac:dyDescent="0.25">
      <c r="A2084" s="11">
        <v>41510</v>
      </c>
      <c r="B2084" s="3" t="s">
        <v>525</v>
      </c>
      <c r="C2084" s="18">
        <v>397.93</v>
      </c>
      <c r="D2084" s="3" t="s">
        <v>523</v>
      </c>
    </row>
    <row r="2085" spans="1:4" x14ac:dyDescent="0.25">
      <c r="A2085" s="11">
        <v>41496</v>
      </c>
      <c r="B2085" s="3" t="s">
        <v>536</v>
      </c>
      <c r="C2085" s="18">
        <v>385.29</v>
      </c>
      <c r="D2085" s="3" t="s">
        <v>477</v>
      </c>
    </row>
    <row r="2086" spans="1:4" x14ac:dyDescent="0.25">
      <c r="A2086" s="11">
        <v>41301</v>
      </c>
      <c r="B2086" s="3" t="s">
        <v>510</v>
      </c>
      <c r="C2086" s="18">
        <v>449.86</v>
      </c>
      <c r="D2086" s="3" t="s">
        <v>515</v>
      </c>
    </row>
    <row r="2087" spans="1:4" x14ac:dyDescent="0.25">
      <c r="A2087" s="11">
        <v>41494</v>
      </c>
      <c r="B2087" s="3" t="s">
        <v>536</v>
      </c>
      <c r="C2087" s="18">
        <v>586.16999999999996</v>
      </c>
      <c r="D2087" s="3" t="s">
        <v>523</v>
      </c>
    </row>
    <row r="2088" spans="1:4" x14ac:dyDescent="0.25">
      <c r="A2088" s="11">
        <v>41446</v>
      </c>
      <c r="B2088" s="3" t="s">
        <v>531</v>
      </c>
      <c r="C2088" s="18">
        <v>174.68</v>
      </c>
      <c r="D2088" s="3" t="s">
        <v>523</v>
      </c>
    </row>
    <row r="2089" spans="1:4" x14ac:dyDescent="0.25">
      <c r="A2089" s="11">
        <v>41435</v>
      </c>
      <c r="B2089" s="3" t="s">
        <v>520</v>
      </c>
      <c r="C2089" s="18">
        <v>173.16</v>
      </c>
      <c r="D2089" s="3" t="s">
        <v>529</v>
      </c>
    </row>
    <row r="2090" spans="1:4" x14ac:dyDescent="0.25">
      <c r="A2090" s="11">
        <v>41434</v>
      </c>
      <c r="B2090" s="3" t="s">
        <v>520</v>
      </c>
      <c r="C2090" s="18">
        <v>320.58999999999997</v>
      </c>
      <c r="D2090" s="3" t="s">
        <v>528</v>
      </c>
    </row>
    <row r="2091" spans="1:4" x14ac:dyDescent="0.25">
      <c r="A2091" s="11">
        <v>41586</v>
      </c>
      <c r="B2091" s="3" t="s">
        <v>536</v>
      </c>
      <c r="C2091" s="18">
        <v>534.84</v>
      </c>
      <c r="D2091" s="3" t="s">
        <v>479</v>
      </c>
    </row>
    <row r="2092" spans="1:4" x14ac:dyDescent="0.25">
      <c r="A2092" s="11">
        <v>41285</v>
      </c>
      <c r="B2092" s="3" t="s">
        <v>544</v>
      </c>
      <c r="C2092" s="18">
        <v>225.35</v>
      </c>
      <c r="D2092" s="3" t="s">
        <v>535</v>
      </c>
    </row>
    <row r="2093" spans="1:4" x14ac:dyDescent="0.25">
      <c r="A2093" s="11">
        <v>41432</v>
      </c>
      <c r="B2093" s="3" t="s">
        <v>512</v>
      </c>
      <c r="C2093" s="18">
        <v>267.33999999999997</v>
      </c>
      <c r="D2093" s="3" t="s">
        <v>479</v>
      </c>
    </row>
    <row r="2094" spans="1:4" x14ac:dyDescent="0.25">
      <c r="A2094" s="11">
        <v>41523</v>
      </c>
      <c r="B2094" s="3" t="s">
        <v>531</v>
      </c>
      <c r="C2094" s="18">
        <v>420.66</v>
      </c>
      <c r="D2094" s="3" t="s">
        <v>515</v>
      </c>
    </row>
    <row r="2095" spans="1:4" x14ac:dyDescent="0.25">
      <c r="A2095" s="11">
        <v>41470</v>
      </c>
      <c r="B2095" s="3" t="s">
        <v>510</v>
      </c>
      <c r="C2095" s="18">
        <v>585.54</v>
      </c>
      <c r="D2095" s="3" t="s">
        <v>528</v>
      </c>
    </row>
    <row r="2096" spans="1:4" x14ac:dyDescent="0.25">
      <c r="A2096" s="11">
        <v>41506</v>
      </c>
      <c r="B2096" s="3" t="s">
        <v>527</v>
      </c>
      <c r="C2096" s="18">
        <v>24.21</v>
      </c>
      <c r="D2096" s="3" t="s">
        <v>538</v>
      </c>
    </row>
    <row r="2097" spans="1:4" x14ac:dyDescent="0.25">
      <c r="A2097" s="11">
        <v>41368</v>
      </c>
      <c r="B2097" s="3" t="s">
        <v>543</v>
      </c>
      <c r="C2097" s="18">
        <v>531.89</v>
      </c>
      <c r="D2097" s="3" t="s">
        <v>511</v>
      </c>
    </row>
    <row r="2098" spans="1:4" x14ac:dyDescent="0.25">
      <c r="A2098" s="11">
        <v>41287</v>
      </c>
      <c r="B2098" s="3" t="s">
        <v>543</v>
      </c>
      <c r="C2098" s="18">
        <v>479.65</v>
      </c>
      <c r="D2098" s="3" t="s">
        <v>511</v>
      </c>
    </row>
    <row r="2099" spans="1:4" x14ac:dyDescent="0.25">
      <c r="A2099" s="11">
        <v>41307</v>
      </c>
      <c r="B2099" s="3" t="s">
        <v>507</v>
      </c>
      <c r="C2099" s="18">
        <v>122.35</v>
      </c>
      <c r="D2099" s="3" t="s">
        <v>509</v>
      </c>
    </row>
    <row r="2100" spans="1:4" x14ac:dyDescent="0.25">
      <c r="A2100" s="11">
        <v>41349</v>
      </c>
      <c r="B2100" s="3" t="s">
        <v>531</v>
      </c>
      <c r="C2100" s="18">
        <v>265.51</v>
      </c>
      <c r="D2100" s="3" t="s">
        <v>523</v>
      </c>
    </row>
    <row r="2101" spans="1:4" x14ac:dyDescent="0.25">
      <c r="A2101" s="11">
        <v>41467</v>
      </c>
      <c r="B2101" s="3" t="s">
        <v>532</v>
      </c>
      <c r="C2101" s="18">
        <v>129.36000000000001</v>
      </c>
      <c r="D2101" s="3" t="s">
        <v>529</v>
      </c>
    </row>
    <row r="2102" spans="1:4" x14ac:dyDescent="0.25">
      <c r="A2102" s="11">
        <v>41613</v>
      </c>
      <c r="B2102" s="3" t="s">
        <v>510</v>
      </c>
      <c r="C2102" s="18">
        <v>202.2</v>
      </c>
      <c r="D2102" s="3" t="s">
        <v>538</v>
      </c>
    </row>
    <row r="2103" spans="1:4" x14ac:dyDescent="0.25">
      <c r="A2103" s="11">
        <v>41338</v>
      </c>
      <c r="B2103" s="3" t="s">
        <v>524</v>
      </c>
      <c r="C2103" s="18">
        <v>441.57</v>
      </c>
      <c r="D2103" s="3" t="s">
        <v>517</v>
      </c>
    </row>
    <row r="2104" spans="1:4" x14ac:dyDescent="0.25">
      <c r="A2104" s="11">
        <v>41351</v>
      </c>
      <c r="B2104" s="3" t="s">
        <v>524</v>
      </c>
      <c r="C2104" s="18">
        <v>475.72</v>
      </c>
      <c r="D2104" s="3" t="s">
        <v>535</v>
      </c>
    </row>
    <row r="2105" spans="1:4" x14ac:dyDescent="0.25">
      <c r="A2105" s="11">
        <v>41541</v>
      </c>
      <c r="B2105" s="3" t="s">
        <v>522</v>
      </c>
      <c r="C2105" s="18">
        <v>169.27</v>
      </c>
      <c r="D2105" s="3" t="s">
        <v>538</v>
      </c>
    </row>
    <row r="2106" spans="1:4" x14ac:dyDescent="0.25">
      <c r="A2106" s="11">
        <v>41584</v>
      </c>
      <c r="B2106" s="3" t="s">
        <v>541</v>
      </c>
      <c r="C2106" s="18">
        <v>343.81</v>
      </c>
      <c r="D2106" s="3" t="s">
        <v>538</v>
      </c>
    </row>
    <row r="2107" spans="1:4" x14ac:dyDescent="0.25">
      <c r="A2107" s="11">
        <v>41373</v>
      </c>
      <c r="B2107" s="3" t="s">
        <v>533</v>
      </c>
      <c r="C2107" s="18">
        <v>137.94999999999999</v>
      </c>
      <c r="D2107" s="3" t="s">
        <v>519</v>
      </c>
    </row>
    <row r="2108" spans="1:4" x14ac:dyDescent="0.25">
      <c r="A2108" s="11">
        <v>41616</v>
      </c>
      <c r="B2108" s="3" t="s">
        <v>522</v>
      </c>
      <c r="C2108" s="18">
        <v>76.31</v>
      </c>
      <c r="D2108" s="3" t="s">
        <v>509</v>
      </c>
    </row>
    <row r="2109" spans="1:4" x14ac:dyDescent="0.25">
      <c r="A2109" s="11">
        <v>41570</v>
      </c>
      <c r="B2109" s="3" t="s">
        <v>534</v>
      </c>
      <c r="C2109" s="18">
        <v>23.99</v>
      </c>
      <c r="D2109" s="3" t="s">
        <v>511</v>
      </c>
    </row>
    <row r="2110" spans="1:4" x14ac:dyDescent="0.25">
      <c r="A2110" s="11">
        <v>41375</v>
      </c>
      <c r="B2110" s="3" t="s">
        <v>534</v>
      </c>
      <c r="C2110" s="18">
        <v>465.37</v>
      </c>
      <c r="D2110" s="3" t="s">
        <v>515</v>
      </c>
    </row>
    <row r="2111" spans="1:4" x14ac:dyDescent="0.25">
      <c r="A2111" s="11">
        <v>41455</v>
      </c>
      <c r="B2111" s="3" t="s">
        <v>531</v>
      </c>
      <c r="C2111" s="18">
        <v>180.75</v>
      </c>
      <c r="D2111" s="3" t="s">
        <v>477</v>
      </c>
    </row>
    <row r="2112" spans="1:4" x14ac:dyDescent="0.25">
      <c r="A2112" s="11">
        <v>41397</v>
      </c>
      <c r="B2112" s="3" t="s">
        <v>545</v>
      </c>
      <c r="C2112" s="18">
        <v>560.65</v>
      </c>
      <c r="D2112" s="3" t="s">
        <v>535</v>
      </c>
    </row>
    <row r="2113" spans="1:4" x14ac:dyDescent="0.25">
      <c r="A2113" s="11">
        <v>41291</v>
      </c>
      <c r="B2113" s="3" t="s">
        <v>541</v>
      </c>
      <c r="C2113" s="18">
        <v>333.25</v>
      </c>
      <c r="D2113" s="3" t="s">
        <v>509</v>
      </c>
    </row>
    <row r="2114" spans="1:4" x14ac:dyDescent="0.25">
      <c r="A2114" s="11">
        <v>41492</v>
      </c>
      <c r="B2114" s="3" t="s">
        <v>545</v>
      </c>
      <c r="C2114" s="18">
        <v>470.55</v>
      </c>
      <c r="D2114" s="3" t="s">
        <v>517</v>
      </c>
    </row>
    <row r="2115" spans="1:4" x14ac:dyDescent="0.25">
      <c r="A2115" s="11">
        <v>41582</v>
      </c>
      <c r="B2115" s="3" t="s">
        <v>533</v>
      </c>
      <c r="C2115" s="18">
        <v>72.09</v>
      </c>
      <c r="D2115" s="3" t="s">
        <v>528</v>
      </c>
    </row>
    <row r="2116" spans="1:4" x14ac:dyDescent="0.25">
      <c r="A2116" s="11">
        <v>41339</v>
      </c>
      <c r="B2116" s="3" t="s">
        <v>521</v>
      </c>
      <c r="C2116" s="18">
        <v>38</v>
      </c>
      <c r="D2116" s="3" t="s">
        <v>523</v>
      </c>
    </row>
    <row r="2117" spans="1:4" x14ac:dyDescent="0.25">
      <c r="A2117" s="11">
        <v>41312</v>
      </c>
      <c r="B2117" s="3" t="s">
        <v>520</v>
      </c>
      <c r="C2117" s="18">
        <v>160.59</v>
      </c>
      <c r="D2117" s="3" t="s">
        <v>538</v>
      </c>
    </row>
    <row r="2118" spans="1:4" x14ac:dyDescent="0.25">
      <c r="A2118" s="11">
        <v>41476</v>
      </c>
      <c r="B2118" s="3" t="s">
        <v>525</v>
      </c>
      <c r="C2118" s="18">
        <v>37.17</v>
      </c>
      <c r="D2118" s="3" t="s">
        <v>477</v>
      </c>
    </row>
    <row r="2119" spans="1:4" x14ac:dyDescent="0.25">
      <c r="A2119" s="11">
        <v>41577</v>
      </c>
      <c r="B2119" s="3" t="s">
        <v>541</v>
      </c>
      <c r="C2119" s="18">
        <v>494.87</v>
      </c>
      <c r="D2119" s="3" t="s">
        <v>511</v>
      </c>
    </row>
    <row r="2120" spans="1:4" x14ac:dyDescent="0.25">
      <c r="A2120" s="11">
        <v>41340</v>
      </c>
      <c r="B2120" s="3" t="s">
        <v>534</v>
      </c>
      <c r="C2120" s="18">
        <v>230.94</v>
      </c>
      <c r="D2120" s="3" t="s">
        <v>519</v>
      </c>
    </row>
    <row r="2121" spans="1:4" x14ac:dyDescent="0.25">
      <c r="A2121" s="11">
        <v>41307</v>
      </c>
      <c r="B2121" s="3" t="s">
        <v>508</v>
      </c>
      <c r="C2121" s="18">
        <v>424.11</v>
      </c>
      <c r="D2121" s="3" t="s">
        <v>535</v>
      </c>
    </row>
    <row r="2122" spans="1:4" x14ac:dyDescent="0.25">
      <c r="A2122" s="11">
        <v>41303</v>
      </c>
      <c r="B2122" s="3" t="s">
        <v>513</v>
      </c>
      <c r="C2122" s="18">
        <v>60.83</v>
      </c>
      <c r="D2122" s="3" t="s">
        <v>519</v>
      </c>
    </row>
    <row r="2123" spans="1:4" x14ac:dyDescent="0.25">
      <c r="A2123" s="11">
        <v>41418</v>
      </c>
      <c r="B2123" s="3" t="s">
        <v>513</v>
      </c>
      <c r="C2123" s="18">
        <v>115.42</v>
      </c>
      <c r="D2123" s="3" t="s">
        <v>528</v>
      </c>
    </row>
    <row r="2124" spans="1:4" x14ac:dyDescent="0.25">
      <c r="A2124" s="11">
        <v>41430</v>
      </c>
      <c r="B2124" s="3" t="s">
        <v>514</v>
      </c>
      <c r="C2124" s="18">
        <v>99.47</v>
      </c>
      <c r="D2124" s="3" t="s">
        <v>509</v>
      </c>
    </row>
    <row r="2125" spans="1:4" x14ac:dyDescent="0.25">
      <c r="A2125" s="11">
        <v>41325</v>
      </c>
      <c r="B2125" s="3" t="s">
        <v>521</v>
      </c>
      <c r="C2125" s="18">
        <v>108.61</v>
      </c>
      <c r="D2125" s="3" t="s">
        <v>523</v>
      </c>
    </row>
    <row r="2126" spans="1:4" x14ac:dyDescent="0.25">
      <c r="A2126" s="11">
        <v>41639</v>
      </c>
      <c r="B2126" s="3" t="s">
        <v>510</v>
      </c>
      <c r="C2126" s="18">
        <v>467.13</v>
      </c>
      <c r="D2126" s="3" t="s">
        <v>477</v>
      </c>
    </row>
    <row r="2127" spans="1:4" x14ac:dyDescent="0.25">
      <c r="A2127" s="11">
        <v>41541</v>
      </c>
      <c r="B2127" s="3" t="s">
        <v>537</v>
      </c>
      <c r="C2127" s="18">
        <v>189.32</v>
      </c>
      <c r="D2127" s="3" t="s">
        <v>477</v>
      </c>
    </row>
    <row r="2128" spans="1:4" x14ac:dyDescent="0.25">
      <c r="A2128" s="11">
        <v>41332</v>
      </c>
      <c r="B2128" s="3" t="s">
        <v>527</v>
      </c>
      <c r="C2128" s="18">
        <v>135.96</v>
      </c>
      <c r="D2128" s="3" t="s">
        <v>517</v>
      </c>
    </row>
    <row r="2129" spans="1:4" x14ac:dyDescent="0.25">
      <c r="A2129" s="11">
        <v>41453</v>
      </c>
      <c r="B2129" s="3" t="s">
        <v>536</v>
      </c>
      <c r="C2129" s="18">
        <v>457.73</v>
      </c>
      <c r="D2129" s="3" t="s">
        <v>535</v>
      </c>
    </row>
    <row r="2130" spans="1:4" x14ac:dyDescent="0.25">
      <c r="A2130" s="11">
        <v>41432</v>
      </c>
      <c r="B2130" s="3" t="s">
        <v>533</v>
      </c>
      <c r="C2130" s="18">
        <v>559.83000000000004</v>
      </c>
      <c r="D2130" s="3" t="s">
        <v>528</v>
      </c>
    </row>
    <row r="2131" spans="1:4" x14ac:dyDescent="0.25">
      <c r="A2131" s="11">
        <v>41541</v>
      </c>
      <c r="B2131" s="3" t="s">
        <v>532</v>
      </c>
      <c r="C2131" s="18">
        <v>402.82</v>
      </c>
      <c r="D2131" s="3" t="s">
        <v>479</v>
      </c>
    </row>
    <row r="2132" spans="1:4" x14ac:dyDescent="0.25">
      <c r="A2132" s="11">
        <v>41449</v>
      </c>
      <c r="B2132" s="3" t="s">
        <v>526</v>
      </c>
      <c r="C2132" s="18">
        <v>243.8</v>
      </c>
      <c r="D2132" s="3" t="s">
        <v>519</v>
      </c>
    </row>
    <row r="2133" spans="1:4" x14ac:dyDescent="0.25">
      <c r="A2133" s="11">
        <v>41491</v>
      </c>
      <c r="B2133" s="3" t="s">
        <v>530</v>
      </c>
      <c r="C2133" s="18">
        <v>265.3</v>
      </c>
      <c r="D2133" s="3" t="s">
        <v>509</v>
      </c>
    </row>
    <row r="2134" spans="1:4" x14ac:dyDescent="0.25">
      <c r="A2134" s="11">
        <v>41547</v>
      </c>
      <c r="B2134" s="3" t="s">
        <v>522</v>
      </c>
      <c r="C2134" s="18">
        <v>478.34</v>
      </c>
      <c r="D2134" s="3" t="s">
        <v>479</v>
      </c>
    </row>
    <row r="2135" spans="1:4" x14ac:dyDescent="0.25">
      <c r="A2135" s="11">
        <v>41464</v>
      </c>
      <c r="B2135" s="3" t="s">
        <v>514</v>
      </c>
      <c r="C2135" s="18">
        <v>561.62</v>
      </c>
      <c r="D2135" s="3" t="s">
        <v>479</v>
      </c>
    </row>
    <row r="2136" spans="1:4" x14ac:dyDescent="0.25">
      <c r="A2136" s="11">
        <v>41500</v>
      </c>
      <c r="B2136" s="3" t="s">
        <v>526</v>
      </c>
      <c r="C2136" s="18">
        <v>515.57000000000005</v>
      </c>
      <c r="D2136" s="3" t="s">
        <v>528</v>
      </c>
    </row>
    <row r="2137" spans="1:4" x14ac:dyDescent="0.25">
      <c r="A2137" s="11">
        <v>41629</v>
      </c>
      <c r="B2137" s="3" t="s">
        <v>518</v>
      </c>
      <c r="C2137" s="18">
        <v>41</v>
      </c>
      <c r="D2137" s="3" t="s">
        <v>519</v>
      </c>
    </row>
    <row r="2138" spans="1:4" x14ac:dyDescent="0.25">
      <c r="A2138" s="11">
        <v>41417</v>
      </c>
      <c r="B2138" s="3" t="s">
        <v>534</v>
      </c>
      <c r="C2138" s="18">
        <v>236.78</v>
      </c>
      <c r="D2138" s="3" t="s">
        <v>517</v>
      </c>
    </row>
    <row r="2139" spans="1:4" x14ac:dyDescent="0.25">
      <c r="A2139" s="11">
        <v>41288</v>
      </c>
      <c r="B2139" s="3" t="s">
        <v>536</v>
      </c>
      <c r="C2139" s="18">
        <v>456.1</v>
      </c>
      <c r="D2139" s="3" t="s">
        <v>535</v>
      </c>
    </row>
    <row r="2140" spans="1:4" x14ac:dyDescent="0.25">
      <c r="A2140" s="11">
        <v>41384</v>
      </c>
      <c r="B2140" s="3" t="s">
        <v>521</v>
      </c>
      <c r="C2140" s="18">
        <v>469.13</v>
      </c>
      <c r="D2140" s="3" t="s">
        <v>509</v>
      </c>
    </row>
    <row r="2141" spans="1:4" x14ac:dyDescent="0.25">
      <c r="A2141" s="11">
        <v>41429</v>
      </c>
      <c r="B2141" s="3" t="s">
        <v>534</v>
      </c>
      <c r="C2141" s="18">
        <v>364.9</v>
      </c>
      <c r="D2141" s="3" t="s">
        <v>511</v>
      </c>
    </row>
    <row r="2142" spans="1:4" x14ac:dyDescent="0.25">
      <c r="A2142" s="11">
        <v>41417</v>
      </c>
      <c r="B2142" s="3" t="s">
        <v>514</v>
      </c>
      <c r="C2142" s="18">
        <v>440.34</v>
      </c>
      <c r="D2142" s="3" t="s">
        <v>528</v>
      </c>
    </row>
    <row r="2143" spans="1:4" x14ac:dyDescent="0.25">
      <c r="A2143" s="11">
        <v>41411</v>
      </c>
      <c r="B2143" s="3" t="s">
        <v>510</v>
      </c>
      <c r="C2143" s="18">
        <v>418.42</v>
      </c>
      <c r="D2143" s="3" t="s">
        <v>529</v>
      </c>
    </row>
    <row r="2144" spans="1:4" x14ac:dyDescent="0.25">
      <c r="A2144" s="11">
        <v>41451</v>
      </c>
      <c r="B2144" s="3" t="s">
        <v>513</v>
      </c>
      <c r="C2144" s="18">
        <v>41.81</v>
      </c>
      <c r="D2144" s="3" t="s">
        <v>523</v>
      </c>
    </row>
    <row r="2145" spans="1:4" x14ac:dyDescent="0.25">
      <c r="A2145" s="11">
        <v>41361</v>
      </c>
      <c r="B2145" s="3" t="s">
        <v>542</v>
      </c>
      <c r="C2145" s="18">
        <v>264.25</v>
      </c>
      <c r="D2145" s="3" t="s">
        <v>517</v>
      </c>
    </row>
    <row r="2146" spans="1:4" x14ac:dyDescent="0.25">
      <c r="A2146" s="11">
        <v>41287</v>
      </c>
      <c r="B2146" s="3" t="s">
        <v>530</v>
      </c>
      <c r="C2146" s="18">
        <v>156.28</v>
      </c>
      <c r="D2146" s="3" t="s">
        <v>479</v>
      </c>
    </row>
    <row r="2147" spans="1:4" x14ac:dyDescent="0.25">
      <c r="A2147" s="11">
        <v>41421</v>
      </c>
      <c r="B2147" s="3" t="s">
        <v>508</v>
      </c>
      <c r="C2147" s="18">
        <v>102.78</v>
      </c>
      <c r="D2147" s="3" t="s">
        <v>479</v>
      </c>
    </row>
    <row r="2148" spans="1:4" x14ac:dyDescent="0.25">
      <c r="A2148" s="11">
        <v>41639</v>
      </c>
      <c r="B2148" s="3" t="s">
        <v>512</v>
      </c>
      <c r="C2148" s="18">
        <v>51.58</v>
      </c>
      <c r="D2148" s="3" t="s">
        <v>515</v>
      </c>
    </row>
    <row r="2149" spans="1:4" x14ac:dyDescent="0.25">
      <c r="A2149" s="11">
        <v>41632</v>
      </c>
      <c r="B2149" s="3" t="s">
        <v>532</v>
      </c>
      <c r="C2149" s="18">
        <v>10.51</v>
      </c>
      <c r="D2149" s="3" t="s">
        <v>538</v>
      </c>
    </row>
    <row r="2150" spans="1:4" x14ac:dyDescent="0.25">
      <c r="A2150" s="11">
        <v>41435</v>
      </c>
      <c r="B2150" s="3" t="s">
        <v>544</v>
      </c>
      <c r="C2150" s="18">
        <v>360.69</v>
      </c>
      <c r="D2150" s="3" t="s">
        <v>511</v>
      </c>
    </row>
    <row r="2151" spans="1:4" x14ac:dyDescent="0.25">
      <c r="A2151" s="11">
        <v>41563</v>
      </c>
      <c r="B2151" s="3" t="s">
        <v>520</v>
      </c>
      <c r="C2151" s="18">
        <v>424.97</v>
      </c>
      <c r="D2151" s="3" t="s">
        <v>529</v>
      </c>
    </row>
    <row r="2152" spans="1:4" x14ac:dyDescent="0.25">
      <c r="A2152" s="11">
        <v>41337</v>
      </c>
      <c r="B2152" s="3" t="s">
        <v>536</v>
      </c>
      <c r="C2152" s="18">
        <v>198.38</v>
      </c>
      <c r="D2152" s="3" t="s">
        <v>515</v>
      </c>
    </row>
    <row r="2153" spans="1:4" x14ac:dyDescent="0.25">
      <c r="A2153" s="11">
        <v>41277</v>
      </c>
      <c r="B2153" s="3" t="s">
        <v>544</v>
      </c>
      <c r="C2153" s="18">
        <v>436.19</v>
      </c>
      <c r="D2153" s="3" t="s">
        <v>509</v>
      </c>
    </row>
    <row r="2154" spans="1:4" x14ac:dyDescent="0.25">
      <c r="A2154" s="11">
        <v>41429</v>
      </c>
      <c r="B2154" s="3" t="s">
        <v>510</v>
      </c>
      <c r="C2154" s="18">
        <v>90.39</v>
      </c>
      <c r="D2154" s="3" t="s">
        <v>517</v>
      </c>
    </row>
    <row r="2155" spans="1:4" x14ac:dyDescent="0.25">
      <c r="A2155" s="11">
        <v>41372</v>
      </c>
      <c r="B2155" s="3" t="s">
        <v>536</v>
      </c>
      <c r="C2155" s="18">
        <v>257.27</v>
      </c>
      <c r="D2155" s="3" t="s">
        <v>515</v>
      </c>
    </row>
    <row r="2156" spans="1:4" x14ac:dyDescent="0.25">
      <c r="A2156" s="11">
        <v>41614</v>
      </c>
      <c r="B2156" s="3" t="s">
        <v>514</v>
      </c>
      <c r="C2156" s="18">
        <v>47.59</v>
      </c>
      <c r="D2156" s="3" t="s">
        <v>528</v>
      </c>
    </row>
    <row r="2157" spans="1:4" x14ac:dyDescent="0.25">
      <c r="A2157" s="11">
        <v>41420</v>
      </c>
      <c r="B2157" s="3" t="s">
        <v>536</v>
      </c>
      <c r="C2157" s="18">
        <v>102.87</v>
      </c>
      <c r="D2157" s="3" t="s">
        <v>515</v>
      </c>
    </row>
    <row r="2158" spans="1:4" x14ac:dyDescent="0.25">
      <c r="A2158" s="11">
        <v>41384</v>
      </c>
      <c r="B2158" s="3" t="s">
        <v>539</v>
      </c>
      <c r="C2158" s="18">
        <v>554.61</v>
      </c>
      <c r="D2158" s="3" t="s">
        <v>535</v>
      </c>
    </row>
    <row r="2159" spans="1:4" x14ac:dyDescent="0.25">
      <c r="A2159" s="11">
        <v>41610</v>
      </c>
      <c r="B2159" s="3" t="s">
        <v>542</v>
      </c>
      <c r="C2159" s="18">
        <v>324.08</v>
      </c>
      <c r="D2159" s="3" t="s">
        <v>517</v>
      </c>
    </row>
    <row r="2160" spans="1:4" x14ac:dyDescent="0.25">
      <c r="A2160" s="11">
        <v>41343</v>
      </c>
      <c r="B2160" s="3" t="s">
        <v>521</v>
      </c>
      <c r="C2160" s="18">
        <v>422.81</v>
      </c>
      <c r="D2160" s="3" t="s">
        <v>528</v>
      </c>
    </row>
    <row r="2161" spans="1:4" x14ac:dyDescent="0.25">
      <c r="A2161" s="11">
        <v>41319</v>
      </c>
      <c r="B2161" s="3" t="s">
        <v>541</v>
      </c>
      <c r="C2161" s="18">
        <v>437.89</v>
      </c>
      <c r="D2161" s="3" t="s">
        <v>515</v>
      </c>
    </row>
    <row r="2162" spans="1:4" x14ac:dyDescent="0.25">
      <c r="A2162" s="11">
        <v>41427</v>
      </c>
      <c r="B2162" s="3" t="s">
        <v>539</v>
      </c>
      <c r="C2162" s="18">
        <v>296.14999999999998</v>
      </c>
      <c r="D2162" s="3" t="s">
        <v>529</v>
      </c>
    </row>
    <row r="2163" spans="1:4" x14ac:dyDescent="0.25">
      <c r="A2163" s="11">
        <v>41493</v>
      </c>
      <c r="B2163" s="3" t="s">
        <v>539</v>
      </c>
      <c r="C2163" s="18">
        <v>574.86</v>
      </c>
      <c r="D2163" s="3" t="s">
        <v>515</v>
      </c>
    </row>
    <row r="2164" spans="1:4" x14ac:dyDescent="0.25">
      <c r="A2164" s="11">
        <v>41546</v>
      </c>
      <c r="B2164" s="3" t="s">
        <v>525</v>
      </c>
      <c r="C2164" s="18">
        <v>186.43</v>
      </c>
      <c r="D2164" s="3" t="s">
        <v>479</v>
      </c>
    </row>
    <row r="2165" spans="1:4" x14ac:dyDescent="0.25">
      <c r="A2165" s="11">
        <v>41311</v>
      </c>
      <c r="B2165" s="3" t="s">
        <v>522</v>
      </c>
      <c r="C2165" s="18">
        <v>106.03</v>
      </c>
      <c r="D2165" s="3" t="s">
        <v>511</v>
      </c>
    </row>
    <row r="2166" spans="1:4" x14ac:dyDescent="0.25">
      <c r="A2166" s="11">
        <v>41322</v>
      </c>
      <c r="B2166" s="3" t="s">
        <v>536</v>
      </c>
      <c r="C2166" s="18">
        <v>80.459999999999994</v>
      </c>
      <c r="D2166" s="3" t="s">
        <v>523</v>
      </c>
    </row>
    <row r="2167" spans="1:4" x14ac:dyDescent="0.25">
      <c r="A2167" s="11">
        <v>41457</v>
      </c>
      <c r="B2167" s="3" t="s">
        <v>537</v>
      </c>
      <c r="C2167" s="18">
        <v>443.52</v>
      </c>
      <c r="D2167" s="3" t="s">
        <v>511</v>
      </c>
    </row>
    <row r="2168" spans="1:4" x14ac:dyDescent="0.25">
      <c r="A2168" s="11">
        <v>41355</v>
      </c>
      <c r="B2168" s="3" t="s">
        <v>536</v>
      </c>
      <c r="C2168" s="18">
        <v>578.65</v>
      </c>
      <c r="D2168" s="3" t="s">
        <v>511</v>
      </c>
    </row>
    <row r="2169" spans="1:4" x14ac:dyDescent="0.25">
      <c r="A2169" s="11">
        <v>41413</v>
      </c>
      <c r="B2169" s="3" t="s">
        <v>530</v>
      </c>
      <c r="C2169" s="18">
        <v>407.29</v>
      </c>
      <c r="D2169" s="3" t="s">
        <v>528</v>
      </c>
    </row>
    <row r="2170" spans="1:4" x14ac:dyDescent="0.25">
      <c r="A2170" s="11">
        <v>41519</v>
      </c>
      <c r="B2170" s="3" t="s">
        <v>536</v>
      </c>
      <c r="C2170" s="18">
        <v>80.47</v>
      </c>
      <c r="D2170" s="3" t="s">
        <v>517</v>
      </c>
    </row>
    <row r="2171" spans="1:4" x14ac:dyDescent="0.25">
      <c r="A2171" s="11">
        <v>41537</v>
      </c>
      <c r="B2171" s="3" t="s">
        <v>541</v>
      </c>
      <c r="C2171" s="18">
        <v>580.13</v>
      </c>
      <c r="D2171" s="3" t="s">
        <v>511</v>
      </c>
    </row>
    <row r="2172" spans="1:4" x14ac:dyDescent="0.25">
      <c r="A2172" s="11">
        <v>41577</v>
      </c>
      <c r="B2172" s="3" t="s">
        <v>525</v>
      </c>
      <c r="C2172" s="18">
        <v>401.83</v>
      </c>
      <c r="D2172" s="3" t="s">
        <v>529</v>
      </c>
    </row>
    <row r="2173" spans="1:4" x14ac:dyDescent="0.25">
      <c r="A2173" s="11">
        <v>41330</v>
      </c>
      <c r="B2173" s="3" t="s">
        <v>533</v>
      </c>
      <c r="C2173" s="18">
        <v>28.94</v>
      </c>
      <c r="D2173" s="3" t="s">
        <v>511</v>
      </c>
    </row>
    <row r="2174" spans="1:4" x14ac:dyDescent="0.25">
      <c r="A2174" s="11">
        <v>41425</v>
      </c>
      <c r="B2174" s="3" t="s">
        <v>531</v>
      </c>
      <c r="C2174" s="18">
        <v>95.5</v>
      </c>
      <c r="D2174" s="3" t="s">
        <v>511</v>
      </c>
    </row>
    <row r="2175" spans="1:4" x14ac:dyDescent="0.25">
      <c r="A2175" s="11">
        <v>41385</v>
      </c>
      <c r="B2175" s="3" t="s">
        <v>544</v>
      </c>
      <c r="C2175" s="18">
        <v>223.89</v>
      </c>
      <c r="D2175" s="3" t="s">
        <v>538</v>
      </c>
    </row>
    <row r="2176" spans="1:4" x14ac:dyDescent="0.25">
      <c r="A2176" s="11">
        <v>41499</v>
      </c>
      <c r="B2176" s="3" t="s">
        <v>536</v>
      </c>
      <c r="C2176" s="18">
        <v>273.95</v>
      </c>
      <c r="D2176" s="3" t="s">
        <v>479</v>
      </c>
    </row>
    <row r="2177" spans="1:4" x14ac:dyDescent="0.25">
      <c r="A2177" s="11">
        <v>41390</v>
      </c>
      <c r="B2177" s="3" t="s">
        <v>539</v>
      </c>
      <c r="C2177" s="18">
        <v>162.74</v>
      </c>
      <c r="D2177" s="3" t="s">
        <v>528</v>
      </c>
    </row>
    <row r="2178" spans="1:4" x14ac:dyDescent="0.25">
      <c r="A2178" s="11">
        <v>41308</v>
      </c>
      <c r="B2178" s="3" t="s">
        <v>540</v>
      </c>
      <c r="C2178" s="18">
        <v>43.07</v>
      </c>
      <c r="D2178" s="3" t="s">
        <v>511</v>
      </c>
    </row>
    <row r="2179" spans="1:4" x14ac:dyDescent="0.25">
      <c r="A2179" s="11">
        <v>41296</v>
      </c>
      <c r="B2179" s="3" t="s">
        <v>540</v>
      </c>
      <c r="C2179" s="18">
        <v>481.01</v>
      </c>
      <c r="D2179" s="3" t="s">
        <v>515</v>
      </c>
    </row>
    <row r="2180" spans="1:4" x14ac:dyDescent="0.25">
      <c r="A2180" s="11">
        <v>41450</v>
      </c>
      <c r="B2180" s="3" t="s">
        <v>508</v>
      </c>
      <c r="C2180" s="18">
        <v>501.3</v>
      </c>
      <c r="D2180" s="3" t="s">
        <v>511</v>
      </c>
    </row>
    <row r="2181" spans="1:4" x14ac:dyDescent="0.25">
      <c r="A2181" s="11">
        <v>41596</v>
      </c>
      <c r="B2181" s="3" t="s">
        <v>507</v>
      </c>
      <c r="C2181" s="18">
        <v>140.38999999999999</v>
      </c>
      <c r="D2181" s="3" t="s">
        <v>538</v>
      </c>
    </row>
    <row r="2182" spans="1:4" x14ac:dyDescent="0.25">
      <c r="A2182" s="11">
        <v>41308</v>
      </c>
      <c r="B2182" s="3" t="s">
        <v>543</v>
      </c>
      <c r="C2182" s="18">
        <v>24.57</v>
      </c>
      <c r="D2182" s="3" t="s">
        <v>528</v>
      </c>
    </row>
    <row r="2183" spans="1:4" x14ac:dyDescent="0.25">
      <c r="A2183" s="11">
        <v>41517</v>
      </c>
      <c r="B2183" s="3" t="s">
        <v>512</v>
      </c>
      <c r="C2183" s="18">
        <v>111.09</v>
      </c>
      <c r="D2183" s="3" t="s">
        <v>515</v>
      </c>
    </row>
    <row r="2184" spans="1:4" x14ac:dyDescent="0.25">
      <c r="A2184" s="11">
        <v>41577</v>
      </c>
      <c r="B2184" s="3" t="s">
        <v>539</v>
      </c>
      <c r="C2184" s="18">
        <v>45.23</v>
      </c>
      <c r="D2184" s="3" t="s">
        <v>519</v>
      </c>
    </row>
    <row r="2185" spans="1:4" x14ac:dyDescent="0.25">
      <c r="A2185" s="11">
        <v>41309</v>
      </c>
      <c r="B2185" s="3" t="s">
        <v>522</v>
      </c>
      <c r="C2185" s="18">
        <v>341.71</v>
      </c>
      <c r="D2185" s="3" t="s">
        <v>538</v>
      </c>
    </row>
    <row r="2186" spans="1:4" x14ac:dyDescent="0.25">
      <c r="A2186" s="11">
        <v>41419</v>
      </c>
      <c r="B2186" s="3" t="s">
        <v>545</v>
      </c>
      <c r="C2186" s="18">
        <v>327.42</v>
      </c>
      <c r="D2186" s="3" t="s">
        <v>523</v>
      </c>
    </row>
    <row r="2187" spans="1:4" x14ac:dyDescent="0.25">
      <c r="A2187" s="11">
        <v>41527</v>
      </c>
      <c r="B2187" s="3" t="s">
        <v>518</v>
      </c>
      <c r="C2187" s="18">
        <v>163.12</v>
      </c>
      <c r="D2187" s="3" t="s">
        <v>511</v>
      </c>
    </row>
    <row r="2188" spans="1:4" x14ac:dyDescent="0.25">
      <c r="A2188" s="11">
        <v>41434</v>
      </c>
      <c r="B2188" s="3" t="s">
        <v>537</v>
      </c>
      <c r="C2188" s="18">
        <v>60.75</v>
      </c>
      <c r="D2188" s="3" t="s">
        <v>529</v>
      </c>
    </row>
    <row r="2189" spans="1:4" x14ac:dyDescent="0.25">
      <c r="A2189" s="11">
        <v>41334</v>
      </c>
      <c r="B2189" s="3" t="s">
        <v>531</v>
      </c>
      <c r="C2189" s="18">
        <v>37.729999999999997</v>
      </c>
      <c r="D2189" s="3" t="s">
        <v>515</v>
      </c>
    </row>
    <row r="2190" spans="1:4" x14ac:dyDescent="0.25">
      <c r="A2190" s="11">
        <v>41544</v>
      </c>
      <c r="B2190" s="3" t="s">
        <v>522</v>
      </c>
      <c r="C2190" s="18">
        <v>551.54</v>
      </c>
      <c r="D2190" s="3" t="s">
        <v>535</v>
      </c>
    </row>
    <row r="2191" spans="1:4" x14ac:dyDescent="0.25">
      <c r="A2191" s="11">
        <v>41513</v>
      </c>
      <c r="B2191" s="3" t="s">
        <v>516</v>
      </c>
      <c r="C2191" s="18">
        <v>505.51</v>
      </c>
      <c r="D2191" s="3" t="s">
        <v>477</v>
      </c>
    </row>
    <row r="2192" spans="1:4" x14ac:dyDescent="0.25">
      <c r="A2192" s="11">
        <v>41418</v>
      </c>
      <c r="B2192" s="3" t="s">
        <v>536</v>
      </c>
      <c r="C2192" s="18">
        <v>39.93</v>
      </c>
      <c r="D2192" s="3" t="s">
        <v>517</v>
      </c>
    </row>
    <row r="2193" spans="1:4" x14ac:dyDescent="0.25">
      <c r="A2193" s="11">
        <v>41340</v>
      </c>
      <c r="B2193" s="3" t="s">
        <v>533</v>
      </c>
      <c r="C2193" s="18">
        <v>417.91</v>
      </c>
      <c r="D2193" s="3" t="s">
        <v>538</v>
      </c>
    </row>
    <row r="2194" spans="1:4" x14ac:dyDescent="0.25">
      <c r="A2194" s="11">
        <v>41533</v>
      </c>
      <c r="B2194" s="3" t="s">
        <v>512</v>
      </c>
      <c r="C2194" s="18">
        <v>478.03</v>
      </c>
      <c r="D2194" s="3" t="s">
        <v>535</v>
      </c>
    </row>
    <row r="2195" spans="1:4" x14ac:dyDescent="0.25">
      <c r="A2195" s="11">
        <v>41280</v>
      </c>
      <c r="B2195" s="3" t="s">
        <v>525</v>
      </c>
      <c r="C2195" s="18">
        <v>383.7</v>
      </c>
      <c r="D2195" s="3" t="s">
        <v>511</v>
      </c>
    </row>
    <row r="2196" spans="1:4" x14ac:dyDescent="0.25">
      <c r="A2196" s="11">
        <v>41624</v>
      </c>
      <c r="B2196" s="3" t="s">
        <v>543</v>
      </c>
      <c r="C2196" s="18">
        <v>94.4</v>
      </c>
      <c r="D2196" s="3" t="s">
        <v>479</v>
      </c>
    </row>
    <row r="2197" spans="1:4" x14ac:dyDescent="0.25">
      <c r="A2197" s="11">
        <v>41407</v>
      </c>
      <c r="B2197" s="3" t="s">
        <v>513</v>
      </c>
      <c r="C2197" s="18">
        <v>96.57</v>
      </c>
      <c r="D2197" s="3" t="s">
        <v>517</v>
      </c>
    </row>
    <row r="2198" spans="1:4" x14ac:dyDescent="0.25">
      <c r="A2198" s="11">
        <v>41480</v>
      </c>
      <c r="B2198" s="3" t="s">
        <v>508</v>
      </c>
      <c r="C2198" s="18">
        <v>454.64</v>
      </c>
      <c r="D2198" s="3" t="s">
        <v>523</v>
      </c>
    </row>
    <row r="2199" spans="1:4" x14ac:dyDescent="0.25">
      <c r="A2199" s="11">
        <v>41289</v>
      </c>
      <c r="B2199" s="3" t="s">
        <v>524</v>
      </c>
      <c r="C2199" s="18">
        <v>28.57</v>
      </c>
      <c r="D2199" s="3" t="s">
        <v>529</v>
      </c>
    </row>
    <row r="2200" spans="1:4" x14ac:dyDescent="0.25">
      <c r="A2200" s="11">
        <v>41614</v>
      </c>
      <c r="B2200" s="3" t="s">
        <v>544</v>
      </c>
      <c r="C2200" s="18">
        <v>479.65</v>
      </c>
      <c r="D2200" s="3" t="s">
        <v>523</v>
      </c>
    </row>
    <row r="2201" spans="1:4" x14ac:dyDescent="0.25">
      <c r="A2201" s="11">
        <v>41402</v>
      </c>
      <c r="B2201" s="3" t="s">
        <v>533</v>
      </c>
      <c r="C2201" s="18">
        <v>443.34</v>
      </c>
      <c r="D2201" s="3" t="s">
        <v>529</v>
      </c>
    </row>
    <row r="2202" spans="1:4" x14ac:dyDescent="0.25">
      <c r="A2202" s="11">
        <v>41321</v>
      </c>
      <c r="B2202" s="3" t="s">
        <v>514</v>
      </c>
      <c r="C2202" s="18">
        <v>344</v>
      </c>
      <c r="D2202" s="3" t="s">
        <v>529</v>
      </c>
    </row>
    <row r="2203" spans="1:4" x14ac:dyDescent="0.25">
      <c r="A2203" s="11">
        <v>41539</v>
      </c>
      <c r="B2203" s="3" t="s">
        <v>516</v>
      </c>
      <c r="C2203" s="18">
        <v>528.25</v>
      </c>
      <c r="D2203" s="3" t="s">
        <v>528</v>
      </c>
    </row>
    <row r="2204" spans="1:4" x14ac:dyDescent="0.25">
      <c r="A2204" s="11">
        <v>41408</v>
      </c>
      <c r="B2204" s="3" t="s">
        <v>514</v>
      </c>
      <c r="C2204" s="18">
        <v>61.15</v>
      </c>
      <c r="D2204" s="3" t="s">
        <v>535</v>
      </c>
    </row>
    <row r="2205" spans="1:4" x14ac:dyDescent="0.25">
      <c r="A2205" s="11">
        <v>41442</v>
      </c>
      <c r="B2205" s="3" t="s">
        <v>530</v>
      </c>
      <c r="C2205" s="18">
        <v>541.07000000000005</v>
      </c>
      <c r="D2205" s="3" t="s">
        <v>528</v>
      </c>
    </row>
    <row r="2206" spans="1:4" x14ac:dyDescent="0.25">
      <c r="A2206" s="11">
        <v>41317</v>
      </c>
      <c r="B2206" s="3" t="s">
        <v>533</v>
      </c>
      <c r="C2206" s="18">
        <v>344.62</v>
      </c>
      <c r="D2206" s="3" t="s">
        <v>523</v>
      </c>
    </row>
    <row r="2207" spans="1:4" x14ac:dyDescent="0.25">
      <c r="A2207" s="11">
        <v>41283</v>
      </c>
      <c r="B2207" s="3" t="s">
        <v>522</v>
      </c>
      <c r="C2207" s="18">
        <v>456.97</v>
      </c>
      <c r="D2207" s="3" t="s">
        <v>509</v>
      </c>
    </row>
    <row r="2208" spans="1:4" x14ac:dyDescent="0.25">
      <c r="A2208" s="11">
        <v>41365</v>
      </c>
      <c r="B2208" s="3" t="s">
        <v>532</v>
      </c>
      <c r="C2208" s="18">
        <v>28.54</v>
      </c>
      <c r="D2208" s="3" t="s">
        <v>519</v>
      </c>
    </row>
    <row r="2209" spans="1:4" x14ac:dyDescent="0.25">
      <c r="A2209" s="11">
        <v>41379</v>
      </c>
      <c r="B2209" s="3" t="s">
        <v>530</v>
      </c>
      <c r="C2209" s="18">
        <v>281.97000000000003</v>
      </c>
      <c r="D2209" s="3" t="s">
        <v>535</v>
      </c>
    </row>
    <row r="2210" spans="1:4" x14ac:dyDescent="0.25">
      <c r="A2210" s="11">
        <v>41371</v>
      </c>
      <c r="B2210" s="3" t="s">
        <v>516</v>
      </c>
      <c r="C2210" s="18">
        <v>593.30999999999995</v>
      </c>
      <c r="D2210" s="3" t="s">
        <v>477</v>
      </c>
    </row>
    <row r="2211" spans="1:4" x14ac:dyDescent="0.25">
      <c r="A2211" s="11">
        <v>41317</v>
      </c>
      <c r="B2211" s="3" t="s">
        <v>532</v>
      </c>
      <c r="C2211" s="18">
        <v>569.36</v>
      </c>
      <c r="D2211" s="3" t="s">
        <v>517</v>
      </c>
    </row>
    <row r="2212" spans="1:4" x14ac:dyDescent="0.25">
      <c r="A2212" s="11">
        <v>41393</v>
      </c>
      <c r="B2212" s="3" t="s">
        <v>525</v>
      </c>
      <c r="C2212" s="18">
        <v>210.47</v>
      </c>
      <c r="D2212" s="3" t="s">
        <v>538</v>
      </c>
    </row>
    <row r="2213" spans="1:4" x14ac:dyDescent="0.25">
      <c r="A2213" s="11">
        <v>41372</v>
      </c>
      <c r="B2213" s="3" t="s">
        <v>524</v>
      </c>
      <c r="C2213" s="18">
        <v>586.49</v>
      </c>
      <c r="D2213" s="3" t="s">
        <v>519</v>
      </c>
    </row>
    <row r="2214" spans="1:4" x14ac:dyDescent="0.25">
      <c r="A2214" s="11">
        <v>41597</v>
      </c>
      <c r="B2214" s="3" t="s">
        <v>536</v>
      </c>
      <c r="C2214" s="18">
        <v>301.20999999999998</v>
      </c>
      <c r="D2214" s="3" t="s">
        <v>515</v>
      </c>
    </row>
    <row r="2215" spans="1:4" x14ac:dyDescent="0.25">
      <c r="A2215" s="11">
        <v>41535</v>
      </c>
      <c r="B2215" s="3" t="s">
        <v>537</v>
      </c>
      <c r="C2215" s="18">
        <v>24.38</v>
      </c>
      <c r="D2215" s="3" t="s">
        <v>519</v>
      </c>
    </row>
    <row r="2216" spans="1:4" x14ac:dyDescent="0.25">
      <c r="A2216" s="11">
        <v>41314</v>
      </c>
      <c r="B2216" s="3" t="s">
        <v>520</v>
      </c>
      <c r="C2216" s="18">
        <v>201.87</v>
      </c>
      <c r="D2216" s="3" t="s">
        <v>528</v>
      </c>
    </row>
    <row r="2217" spans="1:4" x14ac:dyDescent="0.25">
      <c r="A2217" s="11">
        <v>41497</v>
      </c>
      <c r="B2217" s="3" t="s">
        <v>525</v>
      </c>
      <c r="C2217" s="18">
        <v>237.63</v>
      </c>
      <c r="D2217" s="3" t="s">
        <v>477</v>
      </c>
    </row>
    <row r="2218" spans="1:4" x14ac:dyDescent="0.25">
      <c r="A2218" s="11">
        <v>41556</v>
      </c>
      <c r="B2218" s="3" t="s">
        <v>542</v>
      </c>
      <c r="C2218" s="18">
        <v>338.16</v>
      </c>
      <c r="D2218" s="3" t="s">
        <v>523</v>
      </c>
    </row>
    <row r="2219" spans="1:4" x14ac:dyDescent="0.25">
      <c r="A2219" s="11">
        <v>41441</v>
      </c>
      <c r="B2219" s="3" t="s">
        <v>530</v>
      </c>
      <c r="C2219" s="18">
        <v>249.64</v>
      </c>
      <c r="D2219" s="3" t="s">
        <v>511</v>
      </c>
    </row>
    <row r="2220" spans="1:4" x14ac:dyDescent="0.25">
      <c r="A2220" s="11">
        <v>41288</v>
      </c>
      <c r="B2220" s="3" t="s">
        <v>539</v>
      </c>
      <c r="C2220" s="18">
        <v>547.6</v>
      </c>
      <c r="D2220" s="3" t="s">
        <v>477</v>
      </c>
    </row>
    <row r="2221" spans="1:4" x14ac:dyDescent="0.25">
      <c r="A2221" s="11">
        <v>41552</v>
      </c>
      <c r="B2221" s="3" t="s">
        <v>524</v>
      </c>
      <c r="C2221" s="18">
        <v>596.70000000000005</v>
      </c>
      <c r="D2221" s="3" t="s">
        <v>517</v>
      </c>
    </row>
    <row r="2222" spans="1:4" x14ac:dyDescent="0.25">
      <c r="A2222" s="11">
        <v>41632</v>
      </c>
      <c r="B2222" s="3" t="s">
        <v>541</v>
      </c>
      <c r="C2222" s="18">
        <v>214.1</v>
      </c>
      <c r="D2222" s="3" t="s">
        <v>511</v>
      </c>
    </row>
    <row r="2223" spans="1:4" x14ac:dyDescent="0.25">
      <c r="A2223" s="11">
        <v>41301</v>
      </c>
      <c r="B2223" s="3" t="s">
        <v>532</v>
      </c>
      <c r="C2223" s="18">
        <v>484.04</v>
      </c>
      <c r="D2223" s="3" t="s">
        <v>515</v>
      </c>
    </row>
    <row r="2224" spans="1:4" x14ac:dyDescent="0.25">
      <c r="A2224" s="11">
        <v>41446</v>
      </c>
      <c r="B2224" s="3" t="s">
        <v>522</v>
      </c>
      <c r="C2224" s="18">
        <v>27.55</v>
      </c>
      <c r="D2224" s="3" t="s">
        <v>509</v>
      </c>
    </row>
    <row r="2225" spans="1:4" x14ac:dyDescent="0.25">
      <c r="A2225" s="11">
        <v>41349</v>
      </c>
      <c r="B2225" s="3" t="s">
        <v>533</v>
      </c>
      <c r="C2225" s="18">
        <v>493.64</v>
      </c>
      <c r="D2225" s="3" t="s">
        <v>523</v>
      </c>
    </row>
    <row r="2226" spans="1:4" x14ac:dyDescent="0.25">
      <c r="A2226" s="11">
        <v>41284</v>
      </c>
      <c r="B2226" s="3" t="s">
        <v>533</v>
      </c>
      <c r="C2226" s="18">
        <v>59.03</v>
      </c>
      <c r="D2226" s="3" t="s">
        <v>529</v>
      </c>
    </row>
    <row r="2227" spans="1:4" x14ac:dyDescent="0.25">
      <c r="A2227" s="11">
        <v>41483</v>
      </c>
      <c r="B2227" s="3" t="s">
        <v>508</v>
      </c>
      <c r="C2227" s="18">
        <v>321.73</v>
      </c>
      <c r="D2227" s="3" t="s">
        <v>515</v>
      </c>
    </row>
    <row r="2228" spans="1:4" x14ac:dyDescent="0.25">
      <c r="A2228" s="11">
        <v>41497</v>
      </c>
      <c r="B2228" s="3" t="s">
        <v>537</v>
      </c>
      <c r="C2228" s="18">
        <v>545.34</v>
      </c>
      <c r="D2228" s="3" t="s">
        <v>509</v>
      </c>
    </row>
    <row r="2229" spans="1:4" x14ac:dyDescent="0.25">
      <c r="A2229" s="11">
        <v>41364</v>
      </c>
      <c r="B2229" s="3" t="s">
        <v>544</v>
      </c>
      <c r="C2229" s="18">
        <v>251.16</v>
      </c>
      <c r="D2229" s="3" t="s">
        <v>538</v>
      </c>
    </row>
    <row r="2230" spans="1:4" x14ac:dyDescent="0.25">
      <c r="A2230" s="11">
        <v>41290</v>
      </c>
      <c r="B2230" s="3" t="s">
        <v>536</v>
      </c>
      <c r="C2230" s="18">
        <v>297.88</v>
      </c>
      <c r="D2230" s="3" t="s">
        <v>511</v>
      </c>
    </row>
    <row r="2231" spans="1:4" x14ac:dyDescent="0.25">
      <c r="A2231" s="11">
        <v>41396</v>
      </c>
      <c r="B2231" s="3" t="s">
        <v>545</v>
      </c>
      <c r="C2231" s="18">
        <v>327.08999999999997</v>
      </c>
      <c r="D2231" s="3" t="s">
        <v>509</v>
      </c>
    </row>
    <row r="2232" spans="1:4" x14ac:dyDescent="0.25">
      <c r="A2232" s="11">
        <v>41483</v>
      </c>
      <c r="B2232" s="3" t="s">
        <v>545</v>
      </c>
      <c r="C2232" s="18">
        <v>17.170000000000002</v>
      </c>
      <c r="D2232" s="3" t="s">
        <v>477</v>
      </c>
    </row>
    <row r="2233" spans="1:4" x14ac:dyDescent="0.25">
      <c r="A2233" s="11">
        <v>41427</v>
      </c>
      <c r="B2233" s="3" t="s">
        <v>512</v>
      </c>
      <c r="C2233" s="18">
        <v>507.8</v>
      </c>
      <c r="D2233" s="3" t="s">
        <v>517</v>
      </c>
    </row>
    <row r="2234" spans="1:4" x14ac:dyDescent="0.25">
      <c r="A2234" s="11">
        <v>41479</v>
      </c>
      <c r="B2234" s="3" t="s">
        <v>530</v>
      </c>
      <c r="C2234" s="18">
        <v>284.45999999999998</v>
      </c>
      <c r="D2234" s="3" t="s">
        <v>517</v>
      </c>
    </row>
    <row r="2235" spans="1:4" x14ac:dyDescent="0.25">
      <c r="A2235" s="11">
        <v>41420</v>
      </c>
      <c r="B2235" s="3" t="s">
        <v>520</v>
      </c>
      <c r="C2235" s="18">
        <v>570.49</v>
      </c>
      <c r="D2235" s="3" t="s">
        <v>523</v>
      </c>
    </row>
    <row r="2236" spans="1:4" x14ac:dyDescent="0.25">
      <c r="A2236" s="11">
        <v>41366</v>
      </c>
      <c r="B2236" s="3" t="s">
        <v>526</v>
      </c>
      <c r="C2236" s="18">
        <v>347.42</v>
      </c>
      <c r="D2236" s="3" t="s">
        <v>519</v>
      </c>
    </row>
    <row r="2237" spans="1:4" x14ac:dyDescent="0.25">
      <c r="A2237" s="11">
        <v>41285</v>
      </c>
      <c r="B2237" s="3" t="s">
        <v>536</v>
      </c>
      <c r="C2237" s="18">
        <v>65.91</v>
      </c>
      <c r="D2237" s="3" t="s">
        <v>529</v>
      </c>
    </row>
    <row r="2238" spans="1:4" x14ac:dyDescent="0.25">
      <c r="A2238" s="11">
        <v>41372</v>
      </c>
      <c r="B2238" s="3" t="s">
        <v>536</v>
      </c>
      <c r="C2238" s="18">
        <v>380.77</v>
      </c>
      <c r="D2238" s="3" t="s">
        <v>529</v>
      </c>
    </row>
    <row r="2239" spans="1:4" x14ac:dyDescent="0.25">
      <c r="A2239" s="11">
        <v>41283</v>
      </c>
      <c r="B2239" s="3" t="s">
        <v>526</v>
      </c>
      <c r="C2239" s="18">
        <v>197.42</v>
      </c>
      <c r="D2239" s="3" t="s">
        <v>535</v>
      </c>
    </row>
    <row r="2240" spans="1:4" x14ac:dyDescent="0.25">
      <c r="A2240" s="11">
        <v>41284</v>
      </c>
      <c r="B2240" s="3" t="s">
        <v>507</v>
      </c>
      <c r="C2240" s="18">
        <v>185.8</v>
      </c>
      <c r="D2240" s="3" t="s">
        <v>538</v>
      </c>
    </row>
    <row r="2241" spans="1:4" x14ac:dyDescent="0.25">
      <c r="A2241" s="11">
        <v>41311</v>
      </c>
      <c r="B2241" s="3" t="s">
        <v>540</v>
      </c>
      <c r="C2241" s="18">
        <v>280.75</v>
      </c>
      <c r="D2241" s="3" t="s">
        <v>477</v>
      </c>
    </row>
    <row r="2242" spans="1:4" x14ac:dyDescent="0.25">
      <c r="A2242" s="11">
        <v>41518</v>
      </c>
      <c r="B2242" s="3" t="s">
        <v>532</v>
      </c>
      <c r="C2242" s="18">
        <v>351.47</v>
      </c>
      <c r="D2242" s="3" t="s">
        <v>535</v>
      </c>
    </row>
    <row r="2243" spans="1:4" x14ac:dyDescent="0.25">
      <c r="A2243" s="11">
        <v>41499</v>
      </c>
      <c r="B2243" s="3" t="s">
        <v>545</v>
      </c>
      <c r="C2243" s="18">
        <v>346.43</v>
      </c>
      <c r="D2243" s="3" t="s">
        <v>511</v>
      </c>
    </row>
    <row r="2244" spans="1:4" x14ac:dyDescent="0.25">
      <c r="A2244" s="11">
        <v>41531</v>
      </c>
      <c r="B2244" s="3" t="s">
        <v>537</v>
      </c>
      <c r="C2244" s="18">
        <v>414.21</v>
      </c>
      <c r="D2244" s="3" t="s">
        <v>477</v>
      </c>
    </row>
    <row r="2245" spans="1:4" x14ac:dyDescent="0.25">
      <c r="A2245" s="11">
        <v>41628</v>
      </c>
      <c r="B2245" s="3" t="s">
        <v>539</v>
      </c>
      <c r="C2245" s="18">
        <v>86.78</v>
      </c>
      <c r="D2245" s="3" t="s">
        <v>529</v>
      </c>
    </row>
    <row r="2246" spans="1:4" x14ac:dyDescent="0.25">
      <c r="A2246" s="11">
        <v>41587</v>
      </c>
      <c r="B2246" s="3" t="s">
        <v>540</v>
      </c>
      <c r="C2246" s="18">
        <v>216.02</v>
      </c>
      <c r="D2246" s="3" t="s">
        <v>477</v>
      </c>
    </row>
    <row r="2247" spans="1:4" x14ac:dyDescent="0.25">
      <c r="A2247" s="11">
        <v>41368</v>
      </c>
      <c r="B2247" s="3" t="s">
        <v>527</v>
      </c>
      <c r="C2247" s="18">
        <v>400.04</v>
      </c>
      <c r="D2247" s="3" t="s">
        <v>517</v>
      </c>
    </row>
    <row r="2248" spans="1:4" x14ac:dyDescent="0.25">
      <c r="A2248" s="11">
        <v>41450</v>
      </c>
      <c r="B2248" s="3" t="s">
        <v>520</v>
      </c>
      <c r="C2248" s="18">
        <v>113.39</v>
      </c>
      <c r="D2248" s="3" t="s">
        <v>515</v>
      </c>
    </row>
    <row r="2249" spans="1:4" x14ac:dyDescent="0.25">
      <c r="A2249" s="11">
        <v>41322</v>
      </c>
      <c r="B2249" s="3" t="s">
        <v>516</v>
      </c>
      <c r="C2249" s="18">
        <v>85.96</v>
      </c>
      <c r="D2249" s="3" t="s">
        <v>538</v>
      </c>
    </row>
    <row r="2250" spans="1:4" x14ac:dyDescent="0.25">
      <c r="A2250" s="11">
        <v>41512</v>
      </c>
      <c r="B2250" s="3" t="s">
        <v>541</v>
      </c>
      <c r="C2250" s="18">
        <v>220.92</v>
      </c>
      <c r="D2250" s="3" t="s">
        <v>479</v>
      </c>
    </row>
    <row r="2251" spans="1:4" x14ac:dyDescent="0.25">
      <c r="A2251" s="11">
        <v>41333</v>
      </c>
      <c r="B2251" s="3" t="s">
        <v>545</v>
      </c>
      <c r="C2251" s="18">
        <v>535.41999999999996</v>
      </c>
      <c r="D2251" s="3" t="s">
        <v>517</v>
      </c>
    </row>
    <row r="2252" spans="1:4" x14ac:dyDescent="0.25">
      <c r="A2252" s="11">
        <v>41543</v>
      </c>
      <c r="B2252" s="3" t="s">
        <v>539</v>
      </c>
      <c r="C2252" s="18">
        <v>15.01</v>
      </c>
      <c r="D2252" s="3" t="s">
        <v>535</v>
      </c>
    </row>
    <row r="2253" spans="1:4" x14ac:dyDescent="0.25">
      <c r="A2253" s="11">
        <v>41384</v>
      </c>
      <c r="B2253" s="3" t="s">
        <v>508</v>
      </c>
      <c r="C2253" s="18">
        <v>411</v>
      </c>
      <c r="D2253" s="3" t="s">
        <v>511</v>
      </c>
    </row>
    <row r="2254" spans="1:4" x14ac:dyDescent="0.25">
      <c r="A2254" s="11">
        <v>41494</v>
      </c>
      <c r="B2254" s="3" t="s">
        <v>520</v>
      </c>
      <c r="C2254" s="18">
        <v>17.22</v>
      </c>
      <c r="D2254" s="3" t="s">
        <v>511</v>
      </c>
    </row>
    <row r="2255" spans="1:4" x14ac:dyDescent="0.25">
      <c r="A2255" s="11">
        <v>41624</v>
      </c>
      <c r="B2255" s="3" t="s">
        <v>541</v>
      </c>
      <c r="C2255" s="18">
        <v>189.13</v>
      </c>
      <c r="D2255" s="3" t="s">
        <v>477</v>
      </c>
    </row>
    <row r="2256" spans="1:4" x14ac:dyDescent="0.25">
      <c r="A2256" s="11">
        <v>41358</v>
      </c>
      <c r="B2256" s="3" t="s">
        <v>520</v>
      </c>
      <c r="C2256" s="18">
        <v>57.56</v>
      </c>
      <c r="D2256" s="3" t="s">
        <v>509</v>
      </c>
    </row>
    <row r="2257" spans="1:4" x14ac:dyDescent="0.25">
      <c r="A2257" s="11">
        <v>41493</v>
      </c>
      <c r="B2257" s="3" t="s">
        <v>544</v>
      </c>
      <c r="C2257" s="18">
        <v>273.10000000000002</v>
      </c>
      <c r="D2257" s="3" t="s">
        <v>517</v>
      </c>
    </row>
    <row r="2258" spans="1:4" x14ac:dyDescent="0.25">
      <c r="A2258" s="11">
        <v>41375</v>
      </c>
      <c r="B2258" s="3" t="s">
        <v>518</v>
      </c>
      <c r="C2258" s="18">
        <v>195.77</v>
      </c>
      <c r="D2258" s="3" t="s">
        <v>535</v>
      </c>
    </row>
    <row r="2259" spans="1:4" x14ac:dyDescent="0.25">
      <c r="A2259" s="11">
        <v>41456</v>
      </c>
      <c r="B2259" s="3" t="s">
        <v>534</v>
      </c>
      <c r="C2259" s="18">
        <v>276.27</v>
      </c>
      <c r="D2259" s="3" t="s">
        <v>535</v>
      </c>
    </row>
    <row r="2260" spans="1:4" x14ac:dyDescent="0.25">
      <c r="A2260" s="11">
        <v>41449</v>
      </c>
      <c r="B2260" s="3" t="s">
        <v>536</v>
      </c>
      <c r="C2260" s="18">
        <v>575.70000000000005</v>
      </c>
      <c r="D2260" s="3" t="s">
        <v>529</v>
      </c>
    </row>
    <row r="2261" spans="1:4" x14ac:dyDescent="0.25">
      <c r="A2261" s="11">
        <v>41379</v>
      </c>
      <c r="B2261" s="3" t="s">
        <v>514</v>
      </c>
      <c r="C2261" s="18">
        <v>467</v>
      </c>
      <c r="D2261" s="3" t="s">
        <v>538</v>
      </c>
    </row>
    <row r="2262" spans="1:4" x14ac:dyDescent="0.25">
      <c r="A2262" s="11">
        <v>41306</v>
      </c>
      <c r="B2262" s="3" t="s">
        <v>530</v>
      </c>
      <c r="C2262" s="18">
        <v>591.14</v>
      </c>
      <c r="D2262" s="3" t="s">
        <v>523</v>
      </c>
    </row>
    <row r="2263" spans="1:4" x14ac:dyDescent="0.25">
      <c r="A2263" s="11">
        <v>41303</v>
      </c>
      <c r="B2263" s="3" t="s">
        <v>522</v>
      </c>
      <c r="C2263" s="18">
        <v>473.61</v>
      </c>
      <c r="D2263" s="3" t="s">
        <v>528</v>
      </c>
    </row>
    <row r="2264" spans="1:4" x14ac:dyDescent="0.25">
      <c r="A2264" s="11">
        <v>41369</v>
      </c>
      <c r="B2264" s="3" t="s">
        <v>536</v>
      </c>
      <c r="C2264" s="18">
        <v>325.60000000000002</v>
      </c>
      <c r="D2264" s="3" t="s">
        <v>477</v>
      </c>
    </row>
    <row r="2265" spans="1:4" x14ac:dyDescent="0.25">
      <c r="A2265" s="11">
        <v>41476</v>
      </c>
      <c r="B2265" s="3" t="s">
        <v>522</v>
      </c>
      <c r="C2265" s="18">
        <v>268.77</v>
      </c>
      <c r="D2265" s="3" t="s">
        <v>517</v>
      </c>
    </row>
    <row r="2266" spans="1:4" x14ac:dyDescent="0.25">
      <c r="A2266" s="11">
        <v>41552</v>
      </c>
      <c r="B2266" s="3" t="s">
        <v>507</v>
      </c>
      <c r="C2266" s="18">
        <v>66.39</v>
      </c>
      <c r="D2266" s="3" t="s">
        <v>523</v>
      </c>
    </row>
    <row r="2267" spans="1:4" x14ac:dyDescent="0.25">
      <c r="A2267" s="11">
        <v>41394</v>
      </c>
      <c r="B2267" s="3" t="s">
        <v>534</v>
      </c>
      <c r="C2267" s="18">
        <v>105.22</v>
      </c>
      <c r="D2267" s="3" t="s">
        <v>517</v>
      </c>
    </row>
    <row r="2268" spans="1:4" x14ac:dyDescent="0.25">
      <c r="A2268" s="11">
        <v>41297</v>
      </c>
      <c r="B2268" s="3" t="s">
        <v>508</v>
      </c>
      <c r="C2268" s="18">
        <v>354.22</v>
      </c>
      <c r="D2268" s="3" t="s">
        <v>523</v>
      </c>
    </row>
    <row r="2269" spans="1:4" x14ac:dyDescent="0.25">
      <c r="A2269" s="11">
        <v>41579</v>
      </c>
      <c r="B2269" s="3" t="s">
        <v>512</v>
      </c>
      <c r="C2269" s="18">
        <v>562.54999999999995</v>
      </c>
      <c r="D2269" s="3" t="s">
        <v>479</v>
      </c>
    </row>
    <row r="2270" spans="1:4" x14ac:dyDescent="0.25">
      <c r="A2270" s="11">
        <v>41361</v>
      </c>
      <c r="B2270" s="3" t="s">
        <v>508</v>
      </c>
      <c r="C2270" s="18">
        <v>162.69</v>
      </c>
      <c r="D2270" s="3" t="s">
        <v>515</v>
      </c>
    </row>
    <row r="2271" spans="1:4" x14ac:dyDescent="0.25">
      <c r="A2271" s="11">
        <v>41463</v>
      </c>
      <c r="B2271" s="3" t="s">
        <v>532</v>
      </c>
      <c r="C2271" s="18">
        <v>331.59</v>
      </c>
      <c r="D2271" s="3" t="s">
        <v>515</v>
      </c>
    </row>
    <row r="2272" spans="1:4" x14ac:dyDescent="0.25">
      <c r="A2272" s="11">
        <v>41588</v>
      </c>
      <c r="B2272" s="3" t="s">
        <v>540</v>
      </c>
      <c r="C2272" s="18">
        <v>362.13</v>
      </c>
      <c r="D2272" s="3" t="s">
        <v>515</v>
      </c>
    </row>
    <row r="2273" spans="1:4" x14ac:dyDescent="0.25">
      <c r="A2273" s="11">
        <v>41299</v>
      </c>
      <c r="B2273" s="3" t="s">
        <v>545</v>
      </c>
      <c r="C2273" s="18">
        <v>554.41</v>
      </c>
      <c r="D2273" s="3" t="s">
        <v>529</v>
      </c>
    </row>
    <row r="2274" spans="1:4" x14ac:dyDescent="0.25">
      <c r="A2274" s="11">
        <v>41404</v>
      </c>
      <c r="B2274" s="3" t="s">
        <v>530</v>
      </c>
      <c r="C2274" s="18">
        <v>350.69</v>
      </c>
      <c r="D2274" s="3" t="s">
        <v>511</v>
      </c>
    </row>
    <row r="2275" spans="1:4" x14ac:dyDescent="0.25">
      <c r="A2275" s="11">
        <v>41339</v>
      </c>
      <c r="B2275" s="3" t="s">
        <v>526</v>
      </c>
      <c r="C2275" s="18">
        <v>580.05999999999995</v>
      </c>
      <c r="D2275" s="3" t="s">
        <v>519</v>
      </c>
    </row>
    <row r="2276" spans="1:4" x14ac:dyDescent="0.25">
      <c r="A2276" s="11">
        <v>41290</v>
      </c>
      <c r="B2276" s="3" t="s">
        <v>541</v>
      </c>
      <c r="C2276" s="18">
        <v>32.85</v>
      </c>
      <c r="D2276" s="3" t="s">
        <v>479</v>
      </c>
    </row>
    <row r="2277" spans="1:4" x14ac:dyDescent="0.25">
      <c r="A2277" s="11">
        <v>41472</v>
      </c>
      <c r="B2277" s="3" t="s">
        <v>532</v>
      </c>
      <c r="C2277" s="18">
        <v>463.36</v>
      </c>
      <c r="D2277" s="3" t="s">
        <v>538</v>
      </c>
    </row>
    <row r="2278" spans="1:4" x14ac:dyDescent="0.25">
      <c r="A2278" s="11">
        <v>41364</v>
      </c>
      <c r="B2278" s="3" t="s">
        <v>524</v>
      </c>
      <c r="C2278" s="18">
        <v>262.97000000000003</v>
      </c>
      <c r="D2278" s="3" t="s">
        <v>515</v>
      </c>
    </row>
    <row r="2279" spans="1:4" x14ac:dyDescent="0.25">
      <c r="A2279" s="11">
        <v>41366</v>
      </c>
      <c r="B2279" s="3" t="s">
        <v>542</v>
      </c>
      <c r="C2279" s="18">
        <v>360.83</v>
      </c>
      <c r="D2279" s="3" t="s">
        <v>511</v>
      </c>
    </row>
    <row r="2280" spans="1:4" x14ac:dyDescent="0.25">
      <c r="A2280" s="11">
        <v>41527</v>
      </c>
      <c r="B2280" s="3" t="s">
        <v>512</v>
      </c>
      <c r="C2280" s="18">
        <v>75.81</v>
      </c>
      <c r="D2280" s="3" t="s">
        <v>517</v>
      </c>
    </row>
    <row r="2281" spans="1:4" x14ac:dyDescent="0.25">
      <c r="A2281" s="11">
        <v>41575</v>
      </c>
      <c r="B2281" s="3" t="s">
        <v>544</v>
      </c>
      <c r="C2281" s="18">
        <v>579.76</v>
      </c>
      <c r="D2281" s="3" t="s">
        <v>519</v>
      </c>
    </row>
    <row r="2282" spans="1:4" x14ac:dyDescent="0.25">
      <c r="A2282" s="11">
        <v>41611</v>
      </c>
      <c r="B2282" s="3" t="s">
        <v>530</v>
      </c>
      <c r="C2282" s="18">
        <v>415.76</v>
      </c>
      <c r="D2282" s="3" t="s">
        <v>528</v>
      </c>
    </row>
    <row r="2283" spans="1:4" x14ac:dyDescent="0.25">
      <c r="A2283" s="11">
        <v>41387</v>
      </c>
      <c r="B2283" s="3" t="s">
        <v>527</v>
      </c>
      <c r="C2283" s="18">
        <v>119.48</v>
      </c>
      <c r="D2283" s="3" t="s">
        <v>479</v>
      </c>
    </row>
    <row r="2284" spans="1:4" x14ac:dyDescent="0.25">
      <c r="A2284" s="11">
        <v>41621</v>
      </c>
      <c r="B2284" s="3" t="s">
        <v>540</v>
      </c>
      <c r="C2284" s="18">
        <v>24.54</v>
      </c>
      <c r="D2284" s="3" t="s">
        <v>519</v>
      </c>
    </row>
    <row r="2285" spans="1:4" x14ac:dyDescent="0.25">
      <c r="A2285" s="11">
        <v>41427</v>
      </c>
      <c r="B2285" s="3" t="s">
        <v>507</v>
      </c>
      <c r="C2285" s="18">
        <v>42.87</v>
      </c>
      <c r="D2285" s="3" t="s">
        <v>477</v>
      </c>
    </row>
    <row r="2286" spans="1:4" x14ac:dyDescent="0.25">
      <c r="A2286" s="11">
        <v>41333</v>
      </c>
      <c r="B2286" s="3" t="s">
        <v>516</v>
      </c>
      <c r="C2286" s="18">
        <v>188.35</v>
      </c>
      <c r="D2286" s="3" t="s">
        <v>529</v>
      </c>
    </row>
    <row r="2287" spans="1:4" x14ac:dyDescent="0.25">
      <c r="A2287" s="11">
        <v>41466</v>
      </c>
      <c r="B2287" s="3" t="s">
        <v>520</v>
      </c>
      <c r="C2287" s="18">
        <v>571.80999999999995</v>
      </c>
      <c r="D2287" s="3" t="s">
        <v>517</v>
      </c>
    </row>
    <row r="2288" spans="1:4" x14ac:dyDescent="0.25">
      <c r="A2288" s="11">
        <v>41592</v>
      </c>
      <c r="B2288" s="3" t="s">
        <v>545</v>
      </c>
      <c r="C2288" s="18">
        <v>183.09</v>
      </c>
      <c r="D2288" s="3" t="s">
        <v>517</v>
      </c>
    </row>
    <row r="2289" spans="1:4" x14ac:dyDescent="0.25">
      <c r="A2289" s="11">
        <v>41636</v>
      </c>
      <c r="B2289" s="3" t="s">
        <v>522</v>
      </c>
      <c r="C2289" s="18">
        <v>210.89</v>
      </c>
      <c r="D2289" s="3" t="s">
        <v>509</v>
      </c>
    </row>
    <row r="2290" spans="1:4" x14ac:dyDescent="0.25">
      <c r="A2290" s="11">
        <v>41372</v>
      </c>
      <c r="B2290" s="3" t="s">
        <v>539</v>
      </c>
      <c r="C2290" s="18">
        <v>468.64</v>
      </c>
      <c r="D2290" s="3" t="s">
        <v>519</v>
      </c>
    </row>
    <row r="2291" spans="1:4" x14ac:dyDescent="0.25">
      <c r="A2291" s="11">
        <v>41279</v>
      </c>
      <c r="B2291" s="3" t="s">
        <v>532</v>
      </c>
      <c r="C2291" s="18">
        <v>460.24</v>
      </c>
      <c r="D2291" s="3" t="s">
        <v>538</v>
      </c>
    </row>
    <row r="2292" spans="1:4" x14ac:dyDescent="0.25">
      <c r="A2292" s="11">
        <v>41334</v>
      </c>
      <c r="B2292" s="3" t="s">
        <v>537</v>
      </c>
      <c r="C2292" s="18">
        <v>467.78</v>
      </c>
      <c r="D2292" s="3" t="s">
        <v>517</v>
      </c>
    </row>
    <row r="2293" spans="1:4" x14ac:dyDescent="0.25">
      <c r="A2293" s="11">
        <v>41554</v>
      </c>
      <c r="B2293" s="3" t="s">
        <v>540</v>
      </c>
      <c r="C2293" s="18">
        <v>317.12</v>
      </c>
      <c r="D2293" s="3" t="s">
        <v>509</v>
      </c>
    </row>
    <row r="2294" spans="1:4" x14ac:dyDescent="0.25">
      <c r="A2294" s="11">
        <v>41614</v>
      </c>
      <c r="B2294" s="3" t="s">
        <v>531</v>
      </c>
      <c r="C2294" s="18">
        <v>575.87</v>
      </c>
      <c r="D2294" s="3" t="s">
        <v>523</v>
      </c>
    </row>
    <row r="2295" spans="1:4" x14ac:dyDescent="0.25">
      <c r="A2295" s="11">
        <v>41402</v>
      </c>
      <c r="B2295" s="3" t="s">
        <v>522</v>
      </c>
      <c r="C2295" s="18">
        <v>568.71</v>
      </c>
      <c r="D2295" s="3" t="s">
        <v>535</v>
      </c>
    </row>
    <row r="2296" spans="1:4" x14ac:dyDescent="0.25">
      <c r="A2296" s="11">
        <v>41286</v>
      </c>
      <c r="B2296" s="3" t="s">
        <v>507</v>
      </c>
      <c r="C2296" s="18">
        <v>551.16</v>
      </c>
      <c r="D2296" s="3" t="s">
        <v>509</v>
      </c>
    </row>
    <row r="2297" spans="1:4" x14ac:dyDescent="0.25">
      <c r="A2297" s="11">
        <v>41486</v>
      </c>
      <c r="B2297" s="3" t="s">
        <v>537</v>
      </c>
      <c r="C2297" s="18">
        <v>592.92999999999995</v>
      </c>
      <c r="D2297" s="3" t="s">
        <v>509</v>
      </c>
    </row>
    <row r="2298" spans="1:4" x14ac:dyDescent="0.25">
      <c r="A2298" s="11">
        <v>41317</v>
      </c>
      <c r="B2298" s="3" t="s">
        <v>542</v>
      </c>
      <c r="C2298" s="18">
        <v>227.25</v>
      </c>
      <c r="D2298" s="3" t="s">
        <v>519</v>
      </c>
    </row>
    <row r="2299" spans="1:4" x14ac:dyDescent="0.25">
      <c r="A2299" s="11">
        <v>41320</v>
      </c>
      <c r="B2299" s="3" t="s">
        <v>545</v>
      </c>
      <c r="C2299" s="18">
        <v>431.87</v>
      </c>
      <c r="D2299" s="3" t="s">
        <v>523</v>
      </c>
    </row>
    <row r="2300" spans="1:4" x14ac:dyDescent="0.25">
      <c r="A2300" s="11">
        <v>41306</v>
      </c>
      <c r="B2300" s="3" t="s">
        <v>510</v>
      </c>
      <c r="C2300" s="18">
        <v>540.37</v>
      </c>
      <c r="D2300" s="3" t="s">
        <v>515</v>
      </c>
    </row>
    <row r="2301" spans="1:4" x14ac:dyDescent="0.25">
      <c r="A2301" s="11">
        <v>41555</v>
      </c>
      <c r="B2301" s="3" t="s">
        <v>507</v>
      </c>
      <c r="C2301" s="18">
        <v>266.7</v>
      </c>
      <c r="D2301" s="3" t="s">
        <v>511</v>
      </c>
    </row>
    <row r="2302" spans="1:4" x14ac:dyDescent="0.25">
      <c r="A2302" s="11">
        <v>41335</v>
      </c>
      <c r="B2302" s="3" t="s">
        <v>530</v>
      </c>
      <c r="C2302" s="18">
        <v>153.15</v>
      </c>
      <c r="D2302" s="3" t="s">
        <v>519</v>
      </c>
    </row>
    <row r="2303" spans="1:4" x14ac:dyDescent="0.25">
      <c r="A2303" s="11">
        <v>41547</v>
      </c>
      <c r="B2303" s="3" t="s">
        <v>514</v>
      </c>
      <c r="C2303" s="18">
        <v>196.56</v>
      </c>
      <c r="D2303" s="3" t="s">
        <v>538</v>
      </c>
    </row>
    <row r="2304" spans="1:4" x14ac:dyDescent="0.25">
      <c r="A2304" s="11">
        <v>41367</v>
      </c>
      <c r="B2304" s="3" t="s">
        <v>527</v>
      </c>
      <c r="C2304" s="18">
        <v>79.400000000000006</v>
      </c>
      <c r="D2304" s="3" t="s">
        <v>477</v>
      </c>
    </row>
    <row r="2305" spans="1:4" x14ac:dyDescent="0.25">
      <c r="A2305" s="11">
        <v>41363</v>
      </c>
      <c r="B2305" s="3" t="s">
        <v>510</v>
      </c>
      <c r="C2305" s="18">
        <v>242.72</v>
      </c>
      <c r="D2305" s="3" t="s">
        <v>479</v>
      </c>
    </row>
    <row r="2306" spans="1:4" x14ac:dyDescent="0.25">
      <c r="A2306" s="11">
        <v>41376</v>
      </c>
      <c r="B2306" s="3" t="s">
        <v>513</v>
      </c>
      <c r="C2306" s="18">
        <v>249.67</v>
      </c>
      <c r="D2306" s="3" t="s">
        <v>535</v>
      </c>
    </row>
    <row r="2307" spans="1:4" x14ac:dyDescent="0.25">
      <c r="A2307" s="11">
        <v>41309</v>
      </c>
      <c r="B2307" s="3" t="s">
        <v>513</v>
      </c>
      <c r="C2307" s="18">
        <v>91.12</v>
      </c>
      <c r="D2307" s="3" t="s">
        <v>515</v>
      </c>
    </row>
    <row r="2308" spans="1:4" x14ac:dyDescent="0.25">
      <c r="A2308" s="11">
        <v>41612</v>
      </c>
      <c r="B2308" s="3" t="s">
        <v>508</v>
      </c>
      <c r="C2308" s="18">
        <v>189.06</v>
      </c>
      <c r="D2308" s="3" t="s">
        <v>535</v>
      </c>
    </row>
    <row r="2309" spans="1:4" x14ac:dyDescent="0.25">
      <c r="A2309" s="11">
        <v>41596</v>
      </c>
      <c r="B2309" s="3" t="s">
        <v>530</v>
      </c>
      <c r="C2309" s="18">
        <v>560.83000000000004</v>
      </c>
      <c r="D2309" s="3" t="s">
        <v>519</v>
      </c>
    </row>
    <row r="2310" spans="1:4" x14ac:dyDescent="0.25">
      <c r="A2310" s="11">
        <v>41350</v>
      </c>
      <c r="B2310" s="3" t="s">
        <v>510</v>
      </c>
      <c r="C2310" s="18">
        <v>259.89999999999998</v>
      </c>
      <c r="D2310" s="3" t="s">
        <v>528</v>
      </c>
    </row>
    <row r="2311" spans="1:4" x14ac:dyDescent="0.25">
      <c r="A2311" s="11">
        <v>41616</v>
      </c>
      <c r="B2311" s="3" t="s">
        <v>541</v>
      </c>
      <c r="C2311" s="18">
        <v>552.17999999999995</v>
      </c>
      <c r="D2311" s="3" t="s">
        <v>515</v>
      </c>
    </row>
    <row r="2312" spans="1:4" x14ac:dyDescent="0.25">
      <c r="A2312" s="11">
        <v>41549</v>
      </c>
      <c r="B2312" s="3" t="s">
        <v>544</v>
      </c>
      <c r="C2312" s="18">
        <v>460.8</v>
      </c>
      <c r="D2312" s="3" t="s">
        <v>528</v>
      </c>
    </row>
    <row r="2313" spans="1:4" x14ac:dyDescent="0.25">
      <c r="A2313" s="11">
        <v>41607</v>
      </c>
      <c r="B2313" s="3" t="s">
        <v>530</v>
      </c>
      <c r="C2313" s="18">
        <v>204.97</v>
      </c>
      <c r="D2313" s="3" t="s">
        <v>509</v>
      </c>
    </row>
    <row r="2314" spans="1:4" x14ac:dyDescent="0.25">
      <c r="A2314" s="11">
        <v>41442</v>
      </c>
      <c r="B2314" s="3" t="s">
        <v>518</v>
      </c>
      <c r="C2314" s="18">
        <v>418.06</v>
      </c>
      <c r="D2314" s="3" t="s">
        <v>519</v>
      </c>
    </row>
    <row r="2315" spans="1:4" x14ac:dyDescent="0.25">
      <c r="A2315" s="11">
        <v>41276</v>
      </c>
      <c r="B2315" s="3" t="s">
        <v>518</v>
      </c>
      <c r="C2315" s="18">
        <v>187.96</v>
      </c>
      <c r="D2315" s="3" t="s">
        <v>509</v>
      </c>
    </row>
    <row r="2316" spans="1:4" x14ac:dyDescent="0.25">
      <c r="A2316" s="11">
        <v>41411</v>
      </c>
      <c r="B2316" s="3" t="s">
        <v>521</v>
      </c>
      <c r="C2316" s="18">
        <v>40.56</v>
      </c>
      <c r="D2316" s="3" t="s">
        <v>519</v>
      </c>
    </row>
    <row r="2317" spans="1:4" x14ac:dyDescent="0.25">
      <c r="A2317" s="11">
        <v>41521</v>
      </c>
      <c r="B2317" s="3" t="s">
        <v>536</v>
      </c>
      <c r="C2317" s="18">
        <v>159.91</v>
      </c>
      <c r="D2317" s="3" t="s">
        <v>523</v>
      </c>
    </row>
    <row r="2318" spans="1:4" x14ac:dyDescent="0.25">
      <c r="A2318" s="11">
        <v>41361</v>
      </c>
      <c r="B2318" s="3" t="s">
        <v>534</v>
      </c>
      <c r="C2318" s="18">
        <v>122.88</v>
      </c>
      <c r="D2318" s="3" t="s">
        <v>511</v>
      </c>
    </row>
    <row r="2319" spans="1:4" x14ac:dyDescent="0.25">
      <c r="A2319" s="11">
        <v>41377</v>
      </c>
      <c r="B2319" s="3" t="s">
        <v>544</v>
      </c>
      <c r="C2319" s="18">
        <v>558.22</v>
      </c>
      <c r="D2319" s="3" t="s">
        <v>517</v>
      </c>
    </row>
    <row r="2320" spans="1:4" x14ac:dyDescent="0.25">
      <c r="A2320" s="11">
        <v>41624</v>
      </c>
      <c r="B2320" s="3" t="s">
        <v>526</v>
      </c>
      <c r="C2320" s="18">
        <v>503.95</v>
      </c>
      <c r="D2320" s="3" t="s">
        <v>528</v>
      </c>
    </row>
    <row r="2321" spans="1:4" x14ac:dyDescent="0.25">
      <c r="A2321" s="11">
        <v>41475</v>
      </c>
      <c r="B2321" s="3" t="s">
        <v>545</v>
      </c>
      <c r="C2321" s="18">
        <v>559.67999999999995</v>
      </c>
      <c r="D2321" s="3" t="s">
        <v>477</v>
      </c>
    </row>
    <row r="2322" spans="1:4" x14ac:dyDescent="0.25">
      <c r="A2322" s="11">
        <v>41623</v>
      </c>
      <c r="B2322" s="3" t="s">
        <v>512</v>
      </c>
      <c r="C2322" s="18">
        <v>130.72</v>
      </c>
      <c r="D2322" s="3" t="s">
        <v>509</v>
      </c>
    </row>
    <row r="2323" spans="1:4" x14ac:dyDescent="0.25">
      <c r="A2323" s="11">
        <v>41370</v>
      </c>
      <c r="B2323" s="3" t="s">
        <v>540</v>
      </c>
      <c r="C2323" s="18">
        <v>17.11</v>
      </c>
      <c r="D2323" s="3" t="s">
        <v>528</v>
      </c>
    </row>
    <row r="2324" spans="1:4" x14ac:dyDescent="0.25">
      <c r="A2324" s="11">
        <v>41467</v>
      </c>
      <c r="B2324" s="3" t="s">
        <v>507</v>
      </c>
      <c r="C2324" s="18">
        <v>179.11</v>
      </c>
      <c r="D2324" s="3" t="s">
        <v>517</v>
      </c>
    </row>
    <row r="2325" spans="1:4" x14ac:dyDescent="0.25">
      <c r="A2325" s="11">
        <v>41417</v>
      </c>
      <c r="B2325" s="3" t="s">
        <v>527</v>
      </c>
      <c r="C2325" s="18">
        <v>278.70999999999998</v>
      </c>
      <c r="D2325" s="3" t="s">
        <v>535</v>
      </c>
    </row>
    <row r="2326" spans="1:4" x14ac:dyDescent="0.25">
      <c r="A2326" s="11">
        <v>41636</v>
      </c>
      <c r="B2326" s="3" t="s">
        <v>539</v>
      </c>
      <c r="C2326" s="18">
        <v>69.13</v>
      </c>
      <c r="D2326" s="3" t="s">
        <v>479</v>
      </c>
    </row>
    <row r="2327" spans="1:4" x14ac:dyDescent="0.25">
      <c r="A2327" s="11">
        <v>41413</v>
      </c>
      <c r="B2327" s="3" t="s">
        <v>526</v>
      </c>
      <c r="C2327" s="18">
        <v>454.51</v>
      </c>
      <c r="D2327" s="3" t="s">
        <v>517</v>
      </c>
    </row>
    <row r="2328" spans="1:4" x14ac:dyDescent="0.25">
      <c r="A2328" s="11">
        <v>41453</v>
      </c>
      <c r="B2328" s="3" t="s">
        <v>531</v>
      </c>
      <c r="C2328" s="18">
        <v>209.32</v>
      </c>
      <c r="D2328" s="3" t="s">
        <v>523</v>
      </c>
    </row>
    <row r="2329" spans="1:4" x14ac:dyDescent="0.25">
      <c r="A2329" s="11">
        <v>41637</v>
      </c>
      <c r="B2329" s="3" t="s">
        <v>537</v>
      </c>
      <c r="C2329" s="18">
        <v>528.9</v>
      </c>
      <c r="D2329" s="3" t="s">
        <v>517</v>
      </c>
    </row>
    <row r="2330" spans="1:4" x14ac:dyDescent="0.25">
      <c r="A2330" s="11">
        <v>41634</v>
      </c>
      <c r="B2330" s="3" t="s">
        <v>521</v>
      </c>
      <c r="C2330" s="18">
        <v>179.63</v>
      </c>
      <c r="D2330" s="3" t="s">
        <v>535</v>
      </c>
    </row>
    <row r="2331" spans="1:4" x14ac:dyDescent="0.25">
      <c r="A2331" s="11">
        <v>41415</v>
      </c>
      <c r="B2331" s="3" t="s">
        <v>530</v>
      </c>
      <c r="C2331" s="18">
        <v>543.92999999999995</v>
      </c>
      <c r="D2331" s="3" t="s">
        <v>519</v>
      </c>
    </row>
    <row r="2332" spans="1:4" x14ac:dyDescent="0.25">
      <c r="A2332" s="11">
        <v>41382</v>
      </c>
      <c r="B2332" s="3" t="s">
        <v>536</v>
      </c>
      <c r="C2332" s="18">
        <v>554.99</v>
      </c>
      <c r="D2332" s="3" t="s">
        <v>528</v>
      </c>
    </row>
    <row r="2333" spans="1:4" x14ac:dyDescent="0.25">
      <c r="A2333" s="11">
        <v>41317</v>
      </c>
      <c r="B2333" s="3" t="s">
        <v>527</v>
      </c>
      <c r="C2333" s="18">
        <v>402.13</v>
      </c>
      <c r="D2333" s="3" t="s">
        <v>509</v>
      </c>
    </row>
    <row r="2334" spans="1:4" x14ac:dyDescent="0.25">
      <c r="A2334" s="11">
        <v>41311</v>
      </c>
      <c r="B2334" s="3" t="s">
        <v>527</v>
      </c>
      <c r="C2334" s="18">
        <v>427.95</v>
      </c>
      <c r="D2334" s="3" t="s">
        <v>509</v>
      </c>
    </row>
    <row r="2335" spans="1:4" x14ac:dyDescent="0.25">
      <c r="A2335" s="11">
        <v>41467</v>
      </c>
      <c r="B2335" s="3" t="s">
        <v>543</v>
      </c>
      <c r="C2335" s="18">
        <v>584.32000000000005</v>
      </c>
      <c r="D2335" s="3" t="s">
        <v>515</v>
      </c>
    </row>
    <row r="2336" spans="1:4" x14ac:dyDescent="0.25">
      <c r="A2336" s="11">
        <v>41422</v>
      </c>
      <c r="B2336" s="3" t="s">
        <v>513</v>
      </c>
      <c r="C2336" s="18">
        <v>264.58</v>
      </c>
      <c r="D2336" s="3" t="s">
        <v>477</v>
      </c>
    </row>
    <row r="2337" spans="1:4" x14ac:dyDescent="0.25">
      <c r="A2337" s="11">
        <v>41503</v>
      </c>
      <c r="B2337" s="3" t="s">
        <v>508</v>
      </c>
      <c r="C2337" s="18">
        <v>147.4</v>
      </c>
      <c r="D2337" s="3" t="s">
        <v>528</v>
      </c>
    </row>
    <row r="2338" spans="1:4" x14ac:dyDescent="0.25">
      <c r="A2338" s="11">
        <v>41318</v>
      </c>
      <c r="B2338" s="3" t="s">
        <v>508</v>
      </c>
      <c r="C2338" s="18">
        <v>581.89</v>
      </c>
      <c r="D2338" s="3" t="s">
        <v>523</v>
      </c>
    </row>
    <row r="2339" spans="1:4" x14ac:dyDescent="0.25">
      <c r="A2339" s="11">
        <v>41522</v>
      </c>
      <c r="B2339" s="3" t="s">
        <v>531</v>
      </c>
      <c r="C2339" s="18">
        <v>462.83</v>
      </c>
      <c r="D2339" s="3" t="s">
        <v>529</v>
      </c>
    </row>
    <row r="2340" spans="1:4" x14ac:dyDescent="0.25">
      <c r="A2340" s="11">
        <v>41613</v>
      </c>
      <c r="B2340" s="3" t="s">
        <v>532</v>
      </c>
      <c r="C2340" s="18">
        <v>155.72</v>
      </c>
      <c r="D2340" s="3" t="s">
        <v>515</v>
      </c>
    </row>
    <row r="2341" spans="1:4" x14ac:dyDescent="0.25">
      <c r="A2341" s="11">
        <v>41369</v>
      </c>
      <c r="B2341" s="3" t="s">
        <v>521</v>
      </c>
      <c r="C2341" s="18">
        <v>244.66</v>
      </c>
      <c r="D2341" s="3" t="s">
        <v>479</v>
      </c>
    </row>
    <row r="2342" spans="1:4" x14ac:dyDescent="0.25">
      <c r="A2342" s="11">
        <v>41606</v>
      </c>
      <c r="B2342" s="3" t="s">
        <v>513</v>
      </c>
      <c r="C2342" s="18">
        <v>275.32</v>
      </c>
      <c r="D2342" s="3" t="s">
        <v>538</v>
      </c>
    </row>
    <row r="2343" spans="1:4" x14ac:dyDescent="0.25">
      <c r="A2343" s="11">
        <v>41298</v>
      </c>
      <c r="B2343" s="3" t="s">
        <v>542</v>
      </c>
      <c r="C2343" s="18">
        <v>578.9</v>
      </c>
      <c r="D2343" s="3" t="s">
        <v>529</v>
      </c>
    </row>
    <row r="2344" spans="1:4" x14ac:dyDescent="0.25">
      <c r="A2344" s="11">
        <v>41639</v>
      </c>
      <c r="B2344" s="3" t="s">
        <v>532</v>
      </c>
      <c r="C2344" s="18">
        <v>359.85</v>
      </c>
      <c r="D2344" s="3" t="s">
        <v>529</v>
      </c>
    </row>
    <row r="2345" spans="1:4" x14ac:dyDescent="0.25">
      <c r="A2345" s="11">
        <v>41351</v>
      </c>
      <c r="B2345" s="3" t="s">
        <v>521</v>
      </c>
      <c r="C2345" s="18">
        <v>93.49</v>
      </c>
      <c r="D2345" s="3" t="s">
        <v>535</v>
      </c>
    </row>
    <row r="2346" spans="1:4" x14ac:dyDescent="0.25">
      <c r="A2346" s="11">
        <v>41463</v>
      </c>
      <c r="B2346" s="3" t="s">
        <v>540</v>
      </c>
      <c r="C2346" s="18">
        <v>88.52</v>
      </c>
      <c r="D2346" s="3" t="s">
        <v>477</v>
      </c>
    </row>
    <row r="2347" spans="1:4" x14ac:dyDescent="0.25">
      <c r="A2347" s="11">
        <v>41624</v>
      </c>
      <c r="B2347" s="3" t="s">
        <v>526</v>
      </c>
      <c r="C2347" s="18">
        <v>593.28</v>
      </c>
      <c r="D2347" s="3" t="s">
        <v>538</v>
      </c>
    </row>
    <row r="2348" spans="1:4" x14ac:dyDescent="0.25">
      <c r="A2348" s="11">
        <v>41380</v>
      </c>
      <c r="B2348" s="3" t="s">
        <v>510</v>
      </c>
      <c r="C2348" s="18">
        <v>478.26</v>
      </c>
      <c r="D2348" s="3" t="s">
        <v>538</v>
      </c>
    </row>
    <row r="2349" spans="1:4" x14ac:dyDescent="0.25">
      <c r="A2349" s="11">
        <v>41314</v>
      </c>
      <c r="B2349" s="3" t="s">
        <v>510</v>
      </c>
      <c r="C2349" s="18">
        <v>133.62</v>
      </c>
      <c r="D2349" s="3" t="s">
        <v>538</v>
      </c>
    </row>
    <row r="2350" spans="1:4" x14ac:dyDescent="0.25">
      <c r="A2350" s="11">
        <v>41299</v>
      </c>
      <c r="B2350" s="3" t="s">
        <v>520</v>
      </c>
      <c r="C2350" s="18">
        <v>175.67</v>
      </c>
      <c r="D2350" s="3" t="s">
        <v>529</v>
      </c>
    </row>
    <row r="2351" spans="1:4" x14ac:dyDescent="0.25">
      <c r="A2351" s="11">
        <v>41576</v>
      </c>
      <c r="B2351" s="3" t="s">
        <v>512</v>
      </c>
      <c r="C2351" s="18">
        <v>443.28</v>
      </c>
      <c r="D2351" s="3" t="s">
        <v>535</v>
      </c>
    </row>
    <row r="2352" spans="1:4" x14ac:dyDescent="0.25">
      <c r="A2352" s="11">
        <v>41632</v>
      </c>
      <c r="B2352" s="3" t="s">
        <v>513</v>
      </c>
      <c r="C2352" s="18">
        <v>103.11</v>
      </c>
      <c r="D2352" s="3" t="s">
        <v>509</v>
      </c>
    </row>
    <row r="2353" spans="1:4" x14ac:dyDescent="0.25">
      <c r="A2353" s="11">
        <v>41628</v>
      </c>
      <c r="B2353" s="3" t="s">
        <v>527</v>
      </c>
      <c r="C2353" s="18">
        <v>276.57</v>
      </c>
      <c r="D2353" s="3" t="s">
        <v>517</v>
      </c>
    </row>
    <row r="2354" spans="1:4" x14ac:dyDescent="0.25">
      <c r="A2354" s="11">
        <v>41346</v>
      </c>
      <c r="B2354" s="3" t="s">
        <v>510</v>
      </c>
      <c r="C2354" s="18">
        <v>124.7</v>
      </c>
      <c r="D2354" s="3" t="s">
        <v>477</v>
      </c>
    </row>
    <row r="2355" spans="1:4" x14ac:dyDescent="0.25">
      <c r="A2355" s="11">
        <v>41359</v>
      </c>
      <c r="B2355" s="3" t="s">
        <v>514</v>
      </c>
      <c r="C2355" s="18">
        <v>393.21</v>
      </c>
      <c r="D2355" s="3" t="s">
        <v>529</v>
      </c>
    </row>
    <row r="2356" spans="1:4" x14ac:dyDescent="0.25">
      <c r="A2356" s="11">
        <v>41575</v>
      </c>
      <c r="B2356" s="3" t="s">
        <v>536</v>
      </c>
      <c r="C2356" s="18">
        <v>490.87</v>
      </c>
      <c r="D2356" s="3" t="s">
        <v>523</v>
      </c>
    </row>
    <row r="2357" spans="1:4" x14ac:dyDescent="0.25">
      <c r="A2357" s="11">
        <v>41310</v>
      </c>
      <c r="B2357" s="3" t="s">
        <v>518</v>
      </c>
      <c r="C2357" s="18">
        <v>78.47</v>
      </c>
      <c r="D2357" s="3" t="s">
        <v>477</v>
      </c>
    </row>
    <row r="2358" spans="1:4" x14ac:dyDescent="0.25">
      <c r="A2358" s="11">
        <v>41369</v>
      </c>
      <c r="B2358" s="3" t="s">
        <v>518</v>
      </c>
      <c r="C2358" s="18">
        <v>298.97000000000003</v>
      </c>
      <c r="D2358" s="3" t="s">
        <v>517</v>
      </c>
    </row>
    <row r="2359" spans="1:4" x14ac:dyDescent="0.25">
      <c r="A2359" s="11">
        <v>41456</v>
      </c>
      <c r="B2359" s="3" t="s">
        <v>531</v>
      </c>
      <c r="C2359" s="18">
        <v>301.73</v>
      </c>
      <c r="D2359" s="3" t="s">
        <v>509</v>
      </c>
    </row>
    <row r="2360" spans="1:4" x14ac:dyDescent="0.25">
      <c r="A2360" s="11">
        <v>41437</v>
      </c>
      <c r="B2360" s="3" t="s">
        <v>521</v>
      </c>
      <c r="C2360" s="18">
        <v>419.8</v>
      </c>
      <c r="D2360" s="3" t="s">
        <v>477</v>
      </c>
    </row>
    <row r="2361" spans="1:4" x14ac:dyDescent="0.25">
      <c r="A2361" s="11">
        <v>41344</v>
      </c>
      <c r="B2361" s="3" t="s">
        <v>512</v>
      </c>
      <c r="C2361" s="18">
        <v>23.48</v>
      </c>
      <c r="D2361" s="3" t="s">
        <v>528</v>
      </c>
    </row>
    <row r="2362" spans="1:4" x14ac:dyDescent="0.25">
      <c r="A2362" s="11">
        <v>41341</v>
      </c>
      <c r="B2362" s="3" t="s">
        <v>533</v>
      </c>
      <c r="C2362" s="18">
        <v>432.94</v>
      </c>
      <c r="D2362" s="3" t="s">
        <v>479</v>
      </c>
    </row>
    <row r="2363" spans="1:4" x14ac:dyDescent="0.25">
      <c r="A2363" s="11">
        <v>41331</v>
      </c>
      <c r="B2363" s="3" t="s">
        <v>518</v>
      </c>
      <c r="C2363" s="18">
        <v>527.19000000000005</v>
      </c>
      <c r="D2363" s="3" t="s">
        <v>535</v>
      </c>
    </row>
    <row r="2364" spans="1:4" x14ac:dyDescent="0.25">
      <c r="A2364" s="11">
        <v>41326</v>
      </c>
      <c r="B2364" s="3" t="s">
        <v>543</v>
      </c>
      <c r="C2364" s="18">
        <v>165.46</v>
      </c>
      <c r="D2364" s="3" t="s">
        <v>535</v>
      </c>
    </row>
    <row r="2365" spans="1:4" x14ac:dyDescent="0.25">
      <c r="A2365" s="11">
        <v>41285</v>
      </c>
      <c r="B2365" s="3" t="s">
        <v>540</v>
      </c>
      <c r="C2365" s="18">
        <v>445.24</v>
      </c>
      <c r="D2365" s="3" t="s">
        <v>511</v>
      </c>
    </row>
    <row r="2366" spans="1:4" x14ac:dyDescent="0.25">
      <c r="A2366" s="11">
        <v>41309</v>
      </c>
      <c r="B2366" s="3" t="s">
        <v>521</v>
      </c>
      <c r="C2366" s="18">
        <v>107.58</v>
      </c>
      <c r="D2366" s="3" t="s">
        <v>519</v>
      </c>
    </row>
    <row r="2367" spans="1:4" x14ac:dyDescent="0.25">
      <c r="A2367" s="11">
        <v>41292</v>
      </c>
      <c r="B2367" s="3" t="s">
        <v>524</v>
      </c>
      <c r="C2367" s="18">
        <v>325.54000000000002</v>
      </c>
      <c r="D2367" s="3" t="s">
        <v>515</v>
      </c>
    </row>
    <row r="2368" spans="1:4" x14ac:dyDescent="0.25">
      <c r="A2368" s="11">
        <v>41337</v>
      </c>
      <c r="B2368" s="3" t="s">
        <v>521</v>
      </c>
      <c r="C2368" s="18">
        <v>290.29000000000002</v>
      </c>
      <c r="D2368" s="3" t="s">
        <v>535</v>
      </c>
    </row>
    <row r="2369" spans="1:4" x14ac:dyDescent="0.25">
      <c r="A2369" s="11">
        <v>41385</v>
      </c>
      <c r="B2369" s="3" t="s">
        <v>531</v>
      </c>
      <c r="C2369" s="18">
        <v>264.89</v>
      </c>
      <c r="D2369" s="3" t="s">
        <v>477</v>
      </c>
    </row>
    <row r="2370" spans="1:4" x14ac:dyDescent="0.25">
      <c r="A2370" s="11">
        <v>41319</v>
      </c>
      <c r="B2370" s="3" t="s">
        <v>524</v>
      </c>
      <c r="C2370" s="18">
        <v>12.53</v>
      </c>
      <c r="D2370" s="3" t="s">
        <v>523</v>
      </c>
    </row>
    <row r="2371" spans="1:4" x14ac:dyDescent="0.25">
      <c r="A2371" s="11">
        <v>41600</v>
      </c>
      <c r="B2371" s="3" t="s">
        <v>516</v>
      </c>
      <c r="C2371" s="18">
        <v>223.69</v>
      </c>
      <c r="D2371" s="3" t="s">
        <v>509</v>
      </c>
    </row>
    <row r="2372" spans="1:4" x14ac:dyDescent="0.25">
      <c r="A2372" s="11">
        <v>41541</v>
      </c>
      <c r="B2372" s="3" t="s">
        <v>516</v>
      </c>
      <c r="C2372" s="18">
        <v>192.16</v>
      </c>
      <c r="D2372" s="3" t="s">
        <v>477</v>
      </c>
    </row>
    <row r="2373" spans="1:4" x14ac:dyDescent="0.25">
      <c r="A2373" s="11">
        <v>41364</v>
      </c>
      <c r="B2373" s="3" t="s">
        <v>512</v>
      </c>
      <c r="C2373" s="18">
        <v>231.28</v>
      </c>
      <c r="D2373" s="3" t="s">
        <v>515</v>
      </c>
    </row>
    <row r="2374" spans="1:4" x14ac:dyDescent="0.25">
      <c r="A2374" s="11">
        <v>41288</v>
      </c>
      <c r="B2374" s="3" t="s">
        <v>513</v>
      </c>
      <c r="C2374" s="18">
        <v>88.74</v>
      </c>
      <c r="D2374" s="3" t="s">
        <v>529</v>
      </c>
    </row>
    <row r="2375" spans="1:4" x14ac:dyDescent="0.25">
      <c r="A2375" s="11">
        <v>41570</v>
      </c>
      <c r="B2375" s="3" t="s">
        <v>544</v>
      </c>
      <c r="C2375" s="18">
        <v>200.49</v>
      </c>
      <c r="D2375" s="3" t="s">
        <v>511</v>
      </c>
    </row>
    <row r="2376" spans="1:4" x14ac:dyDescent="0.25">
      <c r="A2376" s="11">
        <v>41633</v>
      </c>
      <c r="B2376" s="3" t="s">
        <v>510</v>
      </c>
      <c r="C2376" s="18">
        <v>538.73</v>
      </c>
      <c r="D2376" s="3" t="s">
        <v>535</v>
      </c>
    </row>
    <row r="2377" spans="1:4" x14ac:dyDescent="0.25">
      <c r="A2377" s="11">
        <v>41563</v>
      </c>
      <c r="B2377" s="3" t="s">
        <v>521</v>
      </c>
      <c r="C2377" s="18">
        <v>165.59</v>
      </c>
      <c r="D2377" s="3" t="s">
        <v>515</v>
      </c>
    </row>
    <row r="2378" spans="1:4" x14ac:dyDescent="0.25">
      <c r="A2378" s="11">
        <v>41324</v>
      </c>
      <c r="B2378" s="3" t="s">
        <v>522</v>
      </c>
      <c r="C2378" s="18">
        <v>267.72000000000003</v>
      </c>
      <c r="D2378" s="3" t="s">
        <v>511</v>
      </c>
    </row>
    <row r="2379" spans="1:4" x14ac:dyDescent="0.25">
      <c r="A2379" s="11">
        <v>41435</v>
      </c>
      <c r="B2379" s="3" t="s">
        <v>533</v>
      </c>
      <c r="C2379" s="18">
        <v>45.87</v>
      </c>
      <c r="D2379" s="3" t="s">
        <v>515</v>
      </c>
    </row>
    <row r="2380" spans="1:4" x14ac:dyDescent="0.25">
      <c r="A2380" s="11">
        <v>41275</v>
      </c>
      <c r="B2380" s="3" t="s">
        <v>539</v>
      </c>
      <c r="C2380" s="18">
        <v>555.55999999999995</v>
      </c>
      <c r="D2380" s="3" t="s">
        <v>538</v>
      </c>
    </row>
    <row r="2381" spans="1:4" x14ac:dyDescent="0.25">
      <c r="A2381" s="11">
        <v>41423</v>
      </c>
      <c r="B2381" s="3" t="s">
        <v>510</v>
      </c>
      <c r="C2381" s="18">
        <v>297.48</v>
      </c>
      <c r="D2381" s="3" t="s">
        <v>511</v>
      </c>
    </row>
    <row r="2382" spans="1:4" x14ac:dyDescent="0.25">
      <c r="A2382" s="11">
        <v>41303</v>
      </c>
      <c r="B2382" s="3" t="s">
        <v>533</v>
      </c>
      <c r="C2382" s="18">
        <v>228.67</v>
      </c>
      <c r="D2382" s="3" t="s">
        <v>477</v>
      </c>
    </row>
    <row r="2383" spans="1:4" x14ac:dyDescent="0.25">
      <c r="A2383" s="11">
        <v>41419</v>
      </c>
      <c r="B2383" s="3" t="s">
        <v>522</v>
      </c>
      <c r="C2383" s="18">
        <v>459.53</v>
      </c>
      <c r="D2383" s="3" t="s">
        <v>511</v>
      </c>
    </row>
    <row r="2384" spans="1:4" x14ac:dyDescent="0.25">
      <c r="A2384" s="11">
        <v>41419</v>
      </c>
      <c r="B2384" s="3" t="s">
        <v>545</v>
      </c>
      <c r="C2384" s="18">
        <v>464.99</v>
      </c>
      <c r="D2384" s="3" t="s">
        <v>517</v>
      </c>
    </row>
    <row r="2385" spans="1:4" x14ac:dyDescent="0.25">
      <c r="A2385" s="11">
        <v>41613</v>
      </c>
      <c r="B2385" s="3" t="s">
        <v>516</v>
      </c>
      <c r="C2385" s="18">
        <v>499.12</v>
      </c>
      <c r="D2385" s="3" t="s">
        <v>509</v>
      </c>
    </row>
    <row r="2386" spans="1:4" x14ac:dyDescent="0.25">
      <c r="A2386" s="11">
        <v>41591</v>
      </c>
      <c r="B2386" s="3" t="s">
        <v>544</v>
      </c>
      <c r="C2386" s="18">
        <v>587.5</v>
      </c>
      <c r="D2386" s="3" t="s">
        <v>523</v>
      </c>
    </row>
    <row r="2387" spans="1:4" x14ac:dyDescent="0.25">
      <c r="A2387" s="11">
        <v>41425</v>
      </c>
      <c r="B2387" s="3" t="s">
        <v>508</v>
      </c>
      <c r="C2387" s="18">
        <v>122.74</v>
      </c>
      <c r="D2387" s="3" t="s">
        <v>509</v>
      </c>
    </row>
    <row r="2388" spans="1:4" x14ac:dyDescent="0.25">
      <c r="A2388" s="11">
        <v>41275</v>
      </c>
      <c r="B2388" s="3" t="s">
        <v>521</v>
      </c>
      <c r="C2388" s="18">
        <v>221.57</v>
      </c>
      <c r="D2388" s="3" t="s">
        <v>529</v>
      </c>
    </row>
    <row r="2389" spans="1:4" x14ac:dyDescent="0.25">
      <c r="A2389" s="11">
        <v>41287</v>
      </c>
      <c r="B2389" s="3" t="s">
        <v>545</v>
      </c>
      <c r="C2389" s="18">
        <v>173.02</v>
      </c>
      <c r="D2389" s="3" t="s">
        <v>511</v>
      </c>
    </row>
    <row r="2390" spans="1:4" x14ac:dyDescent="0.25">
      <c r="A2390" s="11">
        <v>41550</v>
      </c>
      <c r="B2390" s="3" t="s">
        <v>545</v>
      </c>
      <c r="C2390" s="18">
        <v>92.52</v>
      </c>
      <c r="D2390" s="3" t="s">
        <v>528</v>
      </c>
    </row>
    <row r="2391" spans="1:4" x14ac:dyDescent="0.25">
      <c r="A2391" s="11">
        <v>41288</v>
      </c>
      <c r="B2391" s="3" t="s">
        <v>521</v>
      </c>
      <c r="C2391" s="18">
        <v>270.45</v>
      </c>
      <c r="D2391" s="3" t="s">
        <v>477</v>
      </c>
    </row>
    <row r="2392" spans="1:4" x14ac:dyDescent="0.25">
      <c r="A2392" s="11">
        <v>41618</v>
      </c>
      <c r="B2392" s="3" t="s">
        <v>543</v>
      </c>
      <c r="C2392" s="18">
        <v>423.03</v>
      </c>
      <c r="D2392" s="3" t="s">
        <v>477</v>
      </c>
    </row>
    <row r="2393" spans="1:4" x14ac:dyDescent="0.25">
      <c r="A2393" s="11">
        <v>41338</v>
      </c>
      <c r="B2393" s="3" t="s">
        <v>521</v>
      </c>
      <c r="C2393" s="18">
        <v>321.02999999999997</v>
      </c>
      <c r="D2393" s="3" t="s">
        <v>509</v>
      </c>
    </row>
    <row r="2394" spans="1:4" x14ac:dyDescent="0.25">
      <c r="A2394" s="11">
        <v>41312</v>
      </c>
      <c r="B2394" s="3" t="s">
        <v>534</v>
      </c>
      <c r="C2394" s="18">
        <v>310.66000000000003</v>
      </c>
      <c r="D2394" s="3" t="s">
        <v>515</v>
      </c>
    </row>
    <row r="2395" spans="1:4" x14ac:dyDescent="0.25">
      <c r="A2395" s="11">
        <v>41618</v>
      </c>
      <c r="B2395" s="3" t="s">
        <v>516</v>
      </c>
      <c r="C2395" s="18">
        <v>430.87</v>
      </c>
      <c r="D2395" s="3" t="s">
        <v>519</v>
      </c>
    </row>
    <row r="2396" spans="1:4" x14ac:dyDescent="0.25">
      <c r="A2396" s="11">
        <v>41301</v>
      </c>
      <c r="B2396" s="3" t="s">
        <v>536</v>
      </c>
      <c r="C2396" s="18">
        <v>357.82</v>
      </c>
      <c r="D2396" s="3" t="s">
        <v>517</v>
      </c>
    </row>
    <row r="2397" spans="1:4" x14ac:dyDescent="0.25">
      <c r="A2397" s="11">
        <v>41346</v>
      </c>
      <c r="B2397" s="3" t="s">
        <v>531</v>
      </c>
      <c r="C2397" s="18">
        <v>162.91</v>
      </c>
      <c r="D2397" s="3" t="s">
        <v>477</v>
      </c>
    </row>
    <row r="2398" spans="1:4" x14ac:dyDescent="0.25">
      <c r="A2398" s="11">
        <v>41535</v>
      </c>
      <c r="B2398" s="3" t="s">
        <v>537</v>
      </c>
      <c r="C2398" s="18">
        <v>568.72</v>
      </c>
      <c r="D2398" s="3" t="s">
        <v>535</v>
      </c>
    </row>
    <row r="2399" spans="1:4" x14ac:dyDescent="0.25">
      <c r="A2399" s="11">
        <v>41401</v>
      </c>
      <c r="B2399" s="3" t="s">
        <v>533</v>
      </c>
      <c r="C2399" s="18">
        <v>505.9</v>
      </c>
      <c r="D2399" s="3" t="s">
        <v>538</v>
      </c>
    </row>
    <row r="2400" spans="1:4" x14ac:dyDescent="0.25">
      <c r="A2400" s="11">
        <v>41605</v>
      </c>
      <c r="B2400" s="3" t="s">
        <v>525</v>
      </c>
      <c r="C2400" s="18">
        <v>385.58</v>
      </c>
      <c r="D2400" s="3" t="s">
        <v>479</v>
      </c>
    </row>
    <row r="2401" spans="1:4" x14ac:dyDescent="0.25">
      <c r="A2401" s="11">
        <v>41390</v>
      </c>
      <c r="B2401" s="3" t="s">
        <v>508</v>
      </c>
      <c r="C2401" s="18">
        <v>112.42</v>
      </c>
      <c r="D2401" s="3" t="s">
        <v>528</v>
      </c>
    </row>
    <row r="2402" spans="1:4" x14ac:dyDescent="0.25">
      <c r="A2402" s="11">
        <v>41639</v>
      </c>
      <c r="B2402" s="3" t="s">
        <v>525</v>
      </c>
      <c r="C2402" s="18">
        <v>253.33</v>
      </c>
      <c r="D2402" s="3" t="s">
        <v>515</v>
      </c>
    </row>
    <row r="2403" spans="1:4" x14ac:dyDescent="0.25">
      <c r="A2403" s="11">
        <v>41328</v>
      </c>
      <c r="B2403" s="3" t="s">
        <v>532</v>
      </c>
      <c r="C2403" s="18">
        <v>414.51</v>
      </c>
      <c r="D2403" s="3" t="s">
        <v>523</v>
      </c>
    </row>
    <row r="2404" spans="1:4" x14ac:dyDescent="0.25">
      <c r="A2404" s="11">
        <v>41364</v>
      </c>
      <c r="B2404" s="3" t="s">
        <v>533</v>
      </c>
      <c r="C2404" s="18">
        <v>430.92</v>
      </c>
      <c r="D2404" s="3" t="s">
        <v>477</v>
      </c>
    </row>
    <row r="2405" spans="1:4" x14ac:dyDescent="0.25">
      <c r="A2405" s="11">
        <v>41310</v>
      </c>
      <c r="B2405" s="3" t="s">
        <v>540</v>
      </c>
      <c r="C2405" s="18">
        <v>183.78</v>
      </c>
      <c r="D2405" s="3" t="s">
        <v>528</v>
      </c>
    </row>
    <row r="2406" spans="1:4" x14ac:dyDescent="0.25">
      <c r="A2406" s="11">
        <v>41525</v>
      </c>
      <c r="B2406" s="3" t="s">
        <v>507</v>
      </c>
      <c r="C2406" s="18">
        <v>422.94</v>
      </c>
      <c r="D2406" s="3" t="s">
        <v>529</v>
      </c>
    </row>
    <row r="2407" spans="1:4" x14ac:dyDescent="0.25">
      <c r="A2407" s="11">
        <v>41470</v>
      </c>
      <c r="B2407" s="3" t="s">
        <v>522</v>
      </c>
      <c r="C2407" s="18">
        <v>82.25</v>
      </c>
      <c r="D2407" s="3" t="s">
        <v>535</v>
      </c>
    </row>
    <row r="2408" spans="1:4" x14ac:dyDescent="0.25">
      <c r="A2408" s="11">
        <v>41345</v>
      </c>
      <c r="B2408" s="3" t="s">
        <v>514</v>
      </c>
      <c r="C2408" s="18">
        <v>402.7</v>
      </c>
      <c r="D2408" s="3" t="s">
        <v>511</v>
      </c>
    </row>
    <row r="2409" spans="1:4" x14ac:dyDescent="0.25">
      <c r="A2409" s="11">
        <v>41490</v>
      </c>
      <c r="B2409" s="3" t="s">
        <v>520</v>
      </c>
      <c r="C2409" s="18">
        <v>98.09</v>
      </c>
      <c r="D2409" s="3" t="s">
        <v>517</v>
      </c>
    </row>
    <row r="2410" spans="1:4" x14ac:dyDescent="0.25">
      <c r="A2410" s="11">
        <v>41496</v>
      </c>
      <c r="B2410" s="3" t="s">
        <v>507</v>
      </c>
      <c r="C2410" s="18">
        <v>542.97</v>
      </c>
      <c r="D2410" s="3" t="s">
        <v>509</v>
      </c>
    </row>
    <row r="2411" spans="1:4" x14ac:dyDescent="0.25">
      <c r="A2411" s="11">
        <v>41465</v>
      </c>
      <c r="B2411" s="3" t="s">
        <v>542</v>
      </c>
      <c r="C2411" s="18">
        <v>195.2</v>
      </c>
      <c r="D2411" s="3" t="s">
        <v>509</v>
      </c>
    </row>
    <row r="2412" spans="1:4" x14ac:dyDescent="0.25">
      <c r="A2412" s="11">
        <v>41405</v>
      </c>
      <c r="B2412" s="3" t="s">
        <v>507</v>
      </c>
      <c r="C2412" s="18">
        <v>109.66</v>
      </c>
      <c r="D2412" s="3" t="s">
        <v>477</v>
      </c>
    </row>
    <row r="2413" spans="1:4" x14ac:dyDescent="0.25">
      <c r="A2413" s="11">
        <v>41381</v>
      </c>
      <c r="B2413" s="3" t="s">
        <v>533</v>
      </c>
      <c r="C2413" s="18">
        <v>568.9</v>
      </c>
      <c r="D2413" s="3" t="s">
        <v>509</v>
      </c>
    </row>
    <row r="2414" spans="1:4" x14ac:dyDescent="0.25">
      <c r="A2414" s="11">
        <v>41352</v>
      </c>
      <c r="B2414" s="3" t="s">
        <v>545</v>
      </c>
      <c r="C2414" s="18">
        <v>396.01</v>
      </c>
      <c r="D2414" s="3" t="s">
        <v>517</v>
      </c>
    </row>
    <row r="2415" spans="1:4" x14ac:dyDescent="0.25">
      <c r="A2415" s="11">
        <v>41548</v>
      </c>
      <c r="B2415" s="3" t="s">
        <v>514</v>
      </c>
      <c r="C2415" s="18">
        <v>163.33000000000001</v>
      </c>
      <c r="D2415" s="3" t="s">
        <v>529</v>
      </c>
    </row>
    <row r="2416" spans="1:4" x14ac:dyDescent="0.25">
      <c r="A2416" s="11">
        <v>41478</v>
      </c>
      <c r="B2416" s="3" t="s">
        <v>540</v>
      </c>
      <c r="C2416" s="18">
        <v>124.61</v>
      </c>
      <c r="D2416" s="3" t="s">
        <v>515</v>
      </c>
    </row>
    <row r="2417" spans="1:4" x14ac:dyDescent="0.25">
      <c r="A2417" s="11">
        <v>41441</v>
      </c>
      <c r="B2417" s="3" t="s">
        <v>532</v>
      </c>
      <c r="C2417" s="18">
        <v>316.07</v>
      </c>
      <c r="D2417" s="3" t="s">
        <v>511</v>
      </c>
    </row>
    <row r="2418" spans="1:4" x14ac:dyDescent="0.25">
      <c r="A2418" s="11">
        <v>41612</v>
      </c>
      <c r="B2418" s="3" t="s">
        <v>520</v>
      </c>
      <c r="C2418" s="18">
        <v>486.98</v>
      </c>
      <c r="D2418" s="3" t="s">
        <v>509</v>
      </c>
    </row>
    <row r="2419" spans="1:4" x14ac:dyDescent="0.25">
      <c r="A2419" s="11">
        <v>41545</v>
      </c>
      <c r="B2419" s="3" t="s">
        <v>543</v>
      </c>
      <c r="C2419" s="18">
        <v>397.28</v>
      </c>
      <c r="D2419" s="3" t="s">
        <v>511</v>
      </c>
    </row>
    <row r="2420" spans="1:4" x14ac:dyDescent="0.25">
      <c r="A2420" s="11">
        <v>41325</v>
      </c>
      <c r="B2420" s="3" t="s">
        <v>514</v>
      </c>
      <c r="C2420" s="18">
        <v>14.43</v>
      </c>
      <c r="D2420" s="3" t="s">
        <v>477</v>
      </c>
    </row>
    <row r="2421" spans="1:4" x14ac:dyDescent="0.25">
      <c r="A2421" s="11">
        <v>41335</v>
      </c>
      <c r="B2421" s="3" t="s">
        <v>541</v>
      </c>
      <c r="C2421" s="18">
        <v>261.36</v>
      </c>
      <c r="D2421" s="3" t="s">
        <v>538</v>
      </c>
    </row>
    <row r="2422" spans="1:4" x14ac:dyDescent="0.25">
      <c r="A2422" s="11">
        <v>41441</v>
      </c>
      <c r="B2422" s="3" t="s">
        <v>540</v>
      </c>
      <c r="C2422" s="18">
        <v>218.31</v>
      </c>
      <c r="D2422" s="3" t="s">
        <v>511</v>
      </c>
    </row>
    <row r="2423" spans="1:4" x14ac:dyDescent="0.25">
      <c r="A2423" s="11">
        <v>41556</v>
      </c>
      <c r="B2423" s="3" t="s">
        <v>518</v>
      </c>
      <c r="C2423" s="18">
        <v>276.42</v>
      </c>
      <c r="D2423" s="3" t="s">
        <v>528</v>
      </c>
    </row>
    <row r="2424" spans="1:4" x14ac:dyDescent="0.25">
      <c r="A2424" s="11">
        <v>41450</v>
      </c>
      <c r="B2424" s="3" t="s">
        <v>545</v>
      </c>
      <c r="C2424" s="18">
        <v>232.6</v>
      </c>
      <c r="D2424" s="3" t="s">
        <v>535</v>
      </c>
    </row>
    <row r="2425" spans="1:4" x14ac:dyDescent="0.25">
      <c r="A2425" s="11">
        <v>41606</v>
      </c>
      <c r="B2425" s="3" t="s">
        <v>533</v>
      </c>
      <c r="C2425" s="18">
        <v>40.68</v>
      </c>
      <c r="D2425" s="3" t="s">
        <v>529</v>
      </c>
    </row>
    <row r="2426" spans="1:4" x14ac:dyDescent="0.25">
      <c r="A2426" s="11">
        <v>41574</v>
      </c>
      <c r="B2426" s="3" t="s">
        <v>544</v>
      </c>
      <c r="C2426" s="18">
        <v>286.58</v>
      </c>
      <c r="D2426" s="3" t="s">
        <v>509</v>
      </c>
    </row>
    <row r="2427" spans="1:4" x14ac:dyDescent="0.25">
      <c r="A2427" s="11">
        <v>41421</v>
      </c>
      <c r="B2427" s="3" t="s">
        <v>542</v>
      </c>
      <c r="C2427" s="18">
        <v>350.09</v>
      </c>
      <c r="D2427" s="3" t="s">
        <v>529</v>
      </c>
    </row>
    <row r="2428" spans="1:4" x14ac:dyDescent="0.25">
      <c r="A2428" s="11">
        <v>41458</v>
      </c>
      <c r="B2428" s="3" t="s">
        <v>537</v>
      </c>
      <c r="C2428" s="18">
        <v>513.19000000000005</v>
      </c>
      <c r="D2428" s="3" t="s">
        <v>477</v>
      </c>
    </row>
    <row r="2429" spans="1:4" x14ac:dyDescent="0.25">
      <c r="A2429" s="11">
        <v>41635</v>
      </c>
      <c r="B2429" s="3" t="s">
        <v>534</v>
      </c>
      <c r="C2429" s="18">
        <v>313.47000000000003</v>
      </c>
      <c r="D2429" s="3" t="s">
        <v>529</v>
      </c>
    </row>
    <row r="2430" spans="1:4" x14ac:dyDescent="0.25">
      <c r="A2430" s="11">
        <v>41390</v>
      </c>
      <c r="B2430" s="3" t="s">
        <v>514</v>
      </c>
      <c r="C2430" s="18">
        <v>278.74</v>
      </c>
      <c r="D2430" s="3" t="s">
        <v>538</v>
      </c>
    </row>
    <row r="2431" spans="1:4" x14ac:dyDescent="0.25">
      <c r="A2431" s="11">
        <v>41446</v>
      </c>
      <c r="B2431" s="3" t="s">
        <v>526</v>
      </c>
      <c r="C2431" s="18">
        <v>432.31</v>
      </c>
      <c r="D2431" s="3" t="s">
        <v>479</v>
      </c>
    </row>
    <row r="2432" spans="1:4" x14ac:dyDescent="0.25">
      <c r="A2432" s="11">
        <v>41611</v>
      </c>
      <c r="B2432" s="3" t="s">
        <v>526</v>
      </c>
      <c r="C2432" s="18">
        <v>12.53</v>
      </c>
      <c r="D2432" s="3" t="s">
        <v>529</v>
      </c>
    </row>
    <row r="2433" spans="1:4" x14ac:dyDescent="0.25">
      <c r="A2433" s="11">
        <v>41419</v>
      </c>
      <c r="B2433" s="3" t="s">
        <v>521</v>
      </c>
      <c r="C2433" s="18">
        <v>554.52</v>
      </c>
      <c r="D2433" s="3" t="s">
        <v>535</v>
      </c>
    </row>
    <row r="2434" spans="1:4" x14ac:dyDescent="0.25">
      <c r="A2434" s="11">
        <v>41604</v>
      </c>
      <c r="B2434" s="3" t="s">
        <v>526</v>
      </c>
      <c r="C2434" s="18">
        <v>223.23</v>
      </c>
      <c r="D2434" s="3" t="s">
        <v>535</v>
      </c>
    </row>
    <row r="2435" spans="1:4" x14ac:dyDescent="0.25">
      <c r="A2435" s="11">
        <v>41543</v>
      </c>
      <c r="B2435" s="3" t="s">
        <v>530</v>
      </c>
      <c r="C2435" s="18">
        <v>164.22</v>
      </c>
      <c r="D2435" s="3" t="s">
        <v>523</v>
      </c>
    </row>
    <row r="2436" spans="1:4" x14ac:dyDescent="0.25">
      <c r="A2436" s="11">
        <v>41616</v>
      </c>
      <c r="B2436" s="3" t="s">
        <v>516</v>
      </c>
      <c r="C2436" s="18">
        <v>126.17</v>
      </c>
      <c r="D2436" s="3" t="s">
        <v>509</v>
      </c>
    </row>
    <row r="2437" spans="1:4" x14ac:dyDescent="0.25">
      <c r="A2437" s="11">
        <v>41352</v>
      </c>
      <c r="B2437" s="3" t="s">
        <v>539</v>
      </c>
      <c r="C2437" s="18">
        <v>346.43</v>
      </c>
      <c r="D2437" s="3" t="s">
        <v>538</v>
      </c>
    </row>
    <row r="2438" spans="1:4" x14ac:dyDescent="0.25">
      <c r="A2438" s="11">
        <v>41489</v>
      </c>
      <c r="B2438" s="3" t="s">
        <v>524</v>
      </c>
      <c r="C2438" s="18">
        <v>172.33</v>
      </c>
      <c r="D2438" s="3" t="s">
        <v>479</v>
      </c>
    </row>
    <row r="2439" spans="1:4" x14ac:dyDescent="0.25">
      <c r="A2439" s="11">
        <v>41538</v>
      </c>
      <c r="B2439" s="3" t="s">
        <v>522</v>
      </c>
      <c r="C2439" s="18">
        <v>477.38</v>
      </c>
      <c r="D2439" s="3" t="s">
        <v>509</v>
      </c>
    </row>
    <row r="2440" spans="1:4" x14ac:dyDescent="0.25">
      <c r="A2440" s="11">
        <v>41634</v>
      </c>
      <c r="B2440" s="3" t="s">
        <v>524</v>
      </c>
      <c r="C2440" s="18">
        <v>396.85</v>
      </c>
      <c r="D2440" s="3" t="s">
        <v>535</v>
      </c>
    </row>
    <row r="2441" spans="1:4" x14ac:dyDescent="0.25">
      <c r="A2441" s="11">
        <v>41374</v>
      </c>
      <c r="B2441" s="3" t="s">
        <v>539</v>
      </c>
      <c r="C2441" s="18">
        <v>395.05</v>
      </c>
      <c r="D2441" s="3" t="s">
        <v>479</v>
      </c>
    </row>
    <row r="2442" spans="1:4" x14ac:dyDescent="0.25">
      <c r="A2442" s="11">
        <v>41404</v>
      </c>
      <c r="B2442" s="3" t="s">
        <v>545</v>
      </c>
      <c r="C2442" s="18">
        <v>144.79</v>
      </c>
      <c r="D2442" s="3" t="s">
        <v>515</v>
      </c>
    </row>
    <row r="2443" spans="1:4" x14ac:dyDescent="0.25">
      <c r="A2443" s="11">
        <v>41486</v>
      </c>
      <c r="B2443" s="3" t="s">
        <v>514</v>
      </c>
      <c r="C2443" s="18">
        <v>14.93</v>
      </c>
      <c r="D2443" s="3" t="s">
        <v>517</v>
      </c>
    </row>
    <row r="2444" spans="1:4" x14ac:dyDescent="0.25">
      <c r="A2444" s="11">
        <v>41511</v>
      </c>
      <c r="B2444" s="3" t="s">
        <v>527</v>
      </c>
      <c r="C2444" s="18">
        <v>564.38</v>
      </c>
      <c r="D2444" s="3" t="s">
        <v>479</v>
      </c>
    </row>
    <row r="2445" spans="1:4" x14ac:dyDescent="0.25">
      <c r="A2445" s="11">
        <v>41322</v>
      </c>
      <c r="B2445" s="3" t="s">
        <v>508</v>
      </c>
      <c r="C2445" s="18">
        <v>345.67</v>
      </c>
      <c r="D2445" s="3" t="s">
        <v>523</v>
      </c>
    </row>
    <row r="2446" spans="1:4" x14ac:dyDescent="0.25">
      <c r="A2446" s="11">
        <v>41466</v>
      </c>
      <c r="B2446" s="3" t="s">
        <v>524</v>
      </c>
      <c r="C2446" s="18">
        <v>102.19</v>
      </c>
      <c r="D2446" s="3" t="s">
        <v>511</v>
      </c>
    </row>
    <row r="2447" spans="1:4" x14ac:dyDescent="0.25">
      <c r="A2447" s="11">
        <v>41441</v>
      </c>
      <c r="B2447" s="3" t="s">
        <v>512</v>
      </c>
      <c r="C2447" s="18">
        <v>236.11</v>
      </c>
      <c r="D2447" s="3" t="s">
        <v>517</v>
      </c>
    </row>
    <row r="2448" spans="1:4" x14ac:dyDescent="0.25">
      <c r="A2448" s="11">
        <v>41630</v>
      </c>
      <c r="B2448" s="3" t="s">
        <v>544</v>
      </c>
      <c r="C2448" s="18">
        <v>592.30999999999995</v>
      </c>
      <c r="D2448" s="3" t="s">
        <v>515</v>
      </c>
    </row>
    <row r="2449" spans="1:4" x14ac:dyDescent="0.25">
      <c r="A2449" s="11">
        <v>41326</v>
      </c>
      <c r="B2449" s="3" t="s">
        <v>541</v>
      </c>
      <c r="C2449" s="18">
        <v>472.79</v>
      </c>
      <c r="D2449" s="3" t="s">
        <v>477</v>
      </c>
    </row>
    <row r="2450" spans="1:4" x14ac:dyDescent="0.25">
      <c r="A2450" s="11">
        <v>41286</v>
      </c>
      <c r="B2450" s="3" t="s">
        <v>514</v>
      </c>
      <c r="C2450" s="18">
        <v>374.59</v>
      </c>
      <c r="D2450" s="3" t="s">
        <v>523</v>
      </c>
    </row>
    <row r="2451" spans="1:4" x14ac:dyDescent="0.25">
      <c r="A2451" s="11">
        <v>41359</v>
      </c>
      <c r="B2451" s="3" t="s">
        <v>508</v>
      </c>
      <c r="C2451" s="18">
        <v>111.73</v>
      </c>
      <c r="D2451" s="3" t="s">
        <v>509</v>
      </c>
    </row>
    <row r="2452" spans="1:4" x14ac:dyDescent="0.25">
      <c r="A2452" s="11">
        <v>41494</v>
      </c>
      <c r="B2452" s="3" t="s">
        <v>510</v>
      </c>
      <c r="C2452" s="18">
        <v>320.83999999999997</v>
      </c>
      <c r="D2452" s="3" t="s">
        <v>511</v>
      </c>
    </row>
    <row r="2453" spans="1:4" x14ac:dyDescent="0.25">
      <c r="A2453" s="11">
        <v>41427</v>
      </c>
      <c r="B2453" s="3" t="s">
        <v>513</v>
      </c>
      <c r="C2453" s="18">
        <v>82.66</v>
      </c>
      <c r="D2453" s="3" t="s">
        <v>515</v>
      </c>
    </row>
    <row r="2454" spans="1:4" x14ac:dyDescent="0.25">
      <c r="A2454" s="11">
        <v>41432</v>
      </c>
      <c r="B2454" s="3" t="s">
        <v>544</v>
      </c>
      <c r="C2454" s="18">
        <v>507.7</v>
      </c>
      <c r="D2454" s="3" t="s">
        <v>479</v>
      </c>
    </row>
    <row r="2455" spans="1:4" x14ac:dyDescent="0.25">
      <c r="A2455" s="11">
        <v>41293</v>
      </c>
      <c r="B2455" s="3" t="s">
        <v>542</v>
      </c>
      <c r="C2455" s="18">
        <v>201.66</v>
      </c>
      <c r="D2455" s="3" t="s">
        <v>529</v>
      </c>
    </row>
    <row r="2456" spans="1:4" x14ac:dyDescent="0.25">
      <c r="A2456" s="11">
        <v>41620</v>
      </c>
      <c r="B2456" s="3" t="s">
        <v>510</v>
      </c>
      <c r="C2456" s="18">
        <v>294.44</v>
      </c>
      <c r="D2456" s="3" t="s">
        <v>519</v>
      </c>
    </row>
    <row r="2457" spans="1:4" x14ac:dyDescent="0.25">
      <c r="A2457" s="11">
        <v>41557</v>
      </c>
      <c r="B2457" s="3" t="s">
        <v>533</v>
      </c>
      <c r="C2457" s="18">
        <v>488.6</v>
      </c>
      <c r="D2457" s="3" t="s">
        <v>523</v>
      </c>
    </row>
    <row r="2458" spans="1:4" x14ac:dyDescent="0.25">
      <c r="A2458" s="11">
        <v>41370</v>
      </c>
      <c r="B2458" s="3" t="s">
        <v>510</v>
      </c>
      <c r="C2458" s="18">
        <v>579.53</v>
      </c>
      <c r="D2458" s="3" t="s">
        <v>477</v>
      </c>
    </row>
    <row r="2459" spans="1:4" x14ac:dyDescent="0.25">
      <c r="A2459" s="11">
        <v>41544</v>
      </c>
      <c r="B2459" s="3" t="s">
        <v>536</v>
      </c>
      <c r="C2459" s="18">
        <v>465.35</v>
      </c>
      <c r="D2459" s="3" t="s">
        <v>528</v>
      </c>
    </row>
    <row r="2460" spans="1:4" x14ac:dyDescent="0.25">
      <c r="A2460" s="11">
        <v>41450</v>
      </c>
      <c r="B2460" s="3" t="s">
        <v>508</v>
      </c>
      <c r="C2460" s="18">
        <v>301.51</v>
      </c>
      <c r="D2460" s="3" t="s">
        <v>535</v>
      </c>
    </row>
    <row r="2461" spans="1:4" x14ac:dyDescent="0.25">
      <c r="A2461" s="11">
        <v>41392</v>
      </c>
      <c r="B2461" s="3" t="s">
        <v>527</v>
      </c>
      <c r="C2461" s="18">
        <v>249.12</v>
      </c>
      <c r="D2461" s="3" t="s">
        <v>535</v>
      </c>
    </row>
    <row r="2462" spans="1:4" x14ac:dyDescent="0.25">
      <c r="A2462" s="11">
        <v>41443</v>
      </c>
      <c r="B2462" s="3" t="s">
        <v>507</v>
      </c>
      <c r="C2462" s="18">
        <v>132.11000000000001</v>
      </c>
      <c r="D2462" s="3" t="s">
        <v>529</v>
      </c>
    </row>
    <row r="2463" spans="1:4" x14ac:dyDescent="0.25">
      <c r="A2463" s="11">
        <v>41359</v>
      </c>
      <c r="B2463" s="3" t="s">
        <v>526</v>
      </c>
      <c r="C2463" s="18">
        <v>132.96</v>
      </c>
      <c r="D2463" s="3" t="s">
        <v>515</v>
      </c>
    </row>
    <row r="2464" spans="1:4" x14ac:dyDescent="0.25">
      <c r="A2464" s="11">
        <v>41427</v>
      </c>
      <c r="B2464" s="3" t="s">
        <v>532</v>
      </c>
      <c r="C2464" s="18">
        <v>18.690000000000001</v>
      </c>
      <c r="D2464" s="3" t="s">
        <v>519</v>
      </c>
    </row>
    <row r="2465" spans="1:4" x14ac:dyDescent="0.25">
      <c r="A2465" s="11">
        <v>41320</v>
      </c>
      <c r="B2465" s="3" t="s">
        <v>525</v>
      </c>
      <c r="C2465" s="18">
        <v>381.12</v>
      </c>
      <c r="D2465" s="3" t="s">
        <v>538</v>
      </c>
    </row>
    <row r="2466" spans="1:4" x14ac:dyDescent="0.25">
      <c r="A2466" s="11">
        <v>41347</v>
      </c>
      <c r="B2466" s="3" t="s">
        <v>507</v>
      </c>
      <c r="C2466" s="18">
        <v>585.22</v>
      </c>
      <c r="D2466" s="3" t="s">
        <v>479</v>
      </c>
    </row>
    <row r="2467" spans="1:4" x14ac:dyDescent="0.25">
      <c r="A2467" s="11">
        <v>41365</v>
      </c>
      <c r="B2467" s="3" t="s">
        <v>521</v>
      </c>
      <c r="C2467" s="18">
        <v>198.18</v>
      </c>
      <c r="D2467" s="3" t="s">
        <v>509</v>
      </c>
    </row>
    <row r="2468" spans="1:4" x14ac:dyDescent="0.25">
      <c r="A2468" s="11">
        <v>41496</v>
      </c>
      <c r="B2468" s="3" t="s">
        <v>521</v>
      </c>
      <c r="C2468" s="18">
        <v>494.9</v>
      </c>
      <c r="D2468" s="3" t="s">
        <v>523</v>
      </c>
    </row>
    <row r="2469" spans="1:4" x14ac:dyDescent="0.25">
      <c r="A2469" s="11">
        <v>41571</v>
      </c>
      <c r="B2469" s="3" t="s">
        <v>537</v>
      </c>
      <c r="C2469" s="18">
        <v>310.82</v>
      </c>
      <c r="D2469" s="3" t="s">
        <v>528</v>
      </c>
    </row>
    <row r="2470" spans="1:4" x14ac:dyDescent="0.25">
      <c r="A2470" s="11">
        <v>41356</v>
      </c>
      <c r="B2470" s="3" t="s">
        <v>508</v>
      </c>
      <c r="C2470" s="18">
        <v>448.44</v>
      </c>
      <c r="D2470" s="3" t="s">
        <v>529</v>
      </c>
    </row>
    <row r="2471" spans="1:4" x14ac:dyDescent="0.25">
      <c r="A2471" s="11">
        <v>41539</v>
      </c>
      <c r="B2471" s="3" t="s">
        <v>513</v>
      </c>
      <c r="C2471" s="18">
        <v>359.44</v>
      </c>
      <c r="D2471" s="3" t="s">
        <v>528</v>
      </c>
    </row>
    <row r="2472" spans="1:4" x14ac:dyDescent="0.25">
      <c r="A2472" s="11">
        <v>41302</v>
      </c>
      <c r="B2472" s="3" t="s">
        <v>526</v>
      </c>
      <c r="C2472" s="18">
        <v>286.88</v>
      </c>
      <c r="D2472" s="3" t="s">
        <v>509</v>
      </c>
    </row>
    <row r="2473" spans="1:4" x14ac:dyDescent="0.25">
      <c r="A2473" s="11">
        <v>41308</v>
      </c>
      <c r="B2473" s="3" t="s">
        <v>518</v>
      </c>
      <c r="C2473" s="18">
        <v>204.06</v>
      </c>
      <c r="D2473" s="3" t="s">
        <v>509</v>
      </c>
    </row>
    <row r="2474" spans="1:4" x14ac:dyDescent="0.25">
      <c r="A2474" s="11">
        <v>41481</v>
      </c>
      <c r="B2474" s="3" t="s">
        <v>518</v>
      </c>
      <c r="C2474" s="18">
        <v>336.31</v>
      </c>
      <c r="D2474" s="3" t="s">
        <v>517</v>
      </c>
    </row>
    <row r="2475" spans="1:4" x14ac:dyDescent="0.25">
      <c r="A2475" s="11">
        <v>41482</v>
      </c>
      <c r="B2475" s="3" t="s">
        <v>536</v>
      </c>
      <c r="C2475" s="18">
        <v>488.93</v>
      </c>
      <c r="D2475" s="3" t="s">
        <v>529</v>
      </c>
    </row>
    <row r="2476" spans="1:4" x14ac:dyDescent="0.25">
      <c r="A2476" s="11">
        <v>41473</v>
      </c>
      <c r="B2476" s="3" t="s">
        <v>520</v>
      </c>
      <c r="C2476" s="18">
        <v>541.52</v>
      </c>
      <c r="D2476" s="3" t="s">
        <v>517</v>
      </c>
    </row>
    <row r="2477" spans="1:4" x14ac:dyDescent="0.25">
      <c r="A2477" s="11">
        <v>41385</v>
      </c>
      <c r="B2477" s="3" t="s">
        <v>532</v>
      </c>
      <c r="C2477" s="18">
        <v>568.11</v>
      </c>
      <c r="D2477" s="3" t="s">
        <v>517</v>
      </c>
    </row>
    <row r="2478" spans="1:4" x14ac:dyDescent="0.25">
      <c r="A2478" s="11">
        <v>41440</v>
      </c>
      <c r="B2478" s="3" t="s">
        <v>545</v>
      </c>
      <c r="C2478" s="18">
        <v>279.89999999999998</v>
      </c>
      <c r="D2478" s="3" t="s">
        <v>511</v>
      </c>
    </row>
    <row r="2479" spans="1:4" x14ac:dyDescent="0.25">
      <c r="A2479" s="11">
        <v>41331</v>
      </c>
      <c r="B2479" s="3" t="s">
        <v>508</v>
      </c>
      <c r="C2479" s="18">
        <v>521.12</v>
      </c>
      <c r="D2479" s="3" t="s">
        <v>479</v>
      </c>
    </row>
    <row r="2480" spans="1:4" x14ac:dyDescent="0.25">
      <c r="A2480" s="11">
        <v>41414</v>
      </c>
      <c r="B2480" s="3" t="s">
        <v>540</v>
      </c>
      <c r="C2480" s="18">
        <v>557.12</v>
      </c>
      <c r="D2480" s="3" t="s">
        <v>511</v>
      </c>
    </row>
    <row r="2481" spans="1:4" x14ac:dyDescent="0.25">
      <c r="A2481" s="11">
        <v>41601</v>
      </c>
      <c r="B2481" s="3" t="s">
        <v>522</v>
      </c>
      <c r="C2481" s="18">
        <v>251.49</v>
      </c>
      <c r="D2481" s="3" t="s">
        <v>535</v>
      </c>
    </row>
    <row r="2482" spans="1:4" x14ac:dyDescent="0.25">
      <c r="A2482" s="11">
        <v>41317</v>
      </c>
      <c r="B2482" s="3" t="s">
        <v>540</v>
      </c>
      <c r="C2482" s="18">
        <v>137.97</v>
      </c>
      <c r="D2482" s="3" t="s">
        <v>511</v>
      </c>
    </row>
    <row r="2483" spans="1:4" x14ac:dyDescent="0.25">
      <c r="A2483" s="11">
        <v>41475</v>
      </c>
      <c r="B2483" s="3" t="s">
        <v>543</v>
      </c>
      <c r="C2483" s="18">
        <v>96.35</v>
      </c>
      <c r="D2483" s="3" t="s">
        <v>517</v>
      </c>
    </row>
    <row r="2484" spans="1:4" x14ac:dyDescent="0.25">
      <c r="A2484" s="11">
        <v>41367</v>
      </c>
      <c r="B2484" s="3" t="s">
        <v>516</v>
      </c>
      <c r="C2484" s="18">
        <v>539.91</v>
      </c>
      <c r="D2484" s="3" t="s">
        <v>477</v>
      </c>
    </row>
    <row r="2485" spans="1:4" x14ac:dyDescent="0.25">
      <c r="A2485" s="11">
        <v>41452</v>
      </c>
      <c r="B2485" s="3" t="s">
        <v>532</v>
      </c>
      <c r="C2485" s="18">
        <v>455.19</v>
      </c>
      <c r="D2485" s="3" t="s">
        <v>529</v>
      </c>
    </row>
    <row r="2486" spans="1:4" x14ac:dyDescent="0.25">
      <c r="A2486" s="11">
        <v>41581</v>
      </c>
      <c r="B2486" s="3" t="s">
        <v>530</v>
      </c>
      <c r="C2486" s="18">
        <v>533.25</v>
      </c>
      <c r="D2486" s="3" t="s">
        <v>511</v>
      </c>
    </row>
    <row r="2487" spans="1:4" x14ac:dyDescent="0.25">
      <c r="A2487" s="11">
        <v>41375</v>
      </c>
      <c r="B2487" s="3" t="s">
        <v>541</v>
      </c>
      <c r="C2487" s="18">
        <v>161.19999999999999</v>
      </c>
      <c r="D2487" s="3" t="s">
        <v>523</v>
      </c>
    </row>
    <row r="2488" spans="1:4" x14ac:dyDescent="0.25">
      <c r="A2488" s="11">
        <v>41553</v>
      </c>
      <c r="B2488" s="3" t="s">
        <v>522</v>
      </c>
      <c r="C2488" s="18">
        <v>508.31</v>
      </c>
      <c r="D2488" s="3" t="s">
        <v>511</v>
      </c>
    </row>
    <row r="2489" spans="1:4" x14ac:dyDescent="0.25">
      <c r="A2489" s="11">
        <v>41442</v>
      </c>
      <c r="B2489" s="3" t="s">
        <v>520</v>
      </c>
      <c r="C2489" s="18">
        <v>132.84</v>
      </c>
      <c r="D2489" s="3" t="s">
        <v>511</v>
      </c>
    </row>
    <row r="2490" spans="1:4" x14ac:dyDescent="0.25">
      <c r="A2490" s="11">
        <v>41538</v>
      </c>
      <c r="B2490" s="3" t="s">
        <v>534</v>
      </c>
      <c r="C2490" s="18">
        <v>384.66</v>
      </c>
      <c r="D2490" s="3" t="s">
        <v>523</v>
      </c>
    </row>
    <row r="2491" spans="1:4" x14ac:dyDescent="0.25">
      <c r="A2491" s="11">
        <v>41588</v>
      </c>
      <c r="B2491" s="3" t="s">
        <v>512</v>
      </c>
      <c r="C2491" s="18">
        <v>153.63</v>
      </c>
      <c r="D2491" s="3" t="s">
        <v>515</v>
      </c>
    </row>
    <row r="2492" spans="1:4" x14ac:dyDescent="0.25">
      <c r="A2492" s="11">
        <v>41565</v>
      </c>
      <c r="B2492" s="3" t="s">
        <v>527</v>
      </c>
      <c r="C2492" s="18">
        <v>124.41</v>
      </c>
      <c r="D2492" s="3" t="s">
        <v>538</v>
      </c>
    </row>
    <row r="2493" spans="1:4" x14ac:dyDescent="0.25">
      <c r="A2493" s="11">
        <v>41552</v>
      </c>
      <c r="B2493" s="3" t="s">
        <v>541</v>
      </c>
      <c r="C2493" s="18">
        <v>410.85</v>
      </c>
      <c r="D2493" s="3" t="s">
        <v>535</v>
      </c>
    </row>
    <row r="2494" spans="1:4" x14ac:dyDescent="0.25">
      <c r="A2494" s="11">
        <v>41392</v>
      </c>
      <c r="B2494" s="3" t="s">
        <v>542</v>
      </c>
      <c r="C2494" s="18">
        <v>344.81</v>
      </c>
      <c r="D2494" s="3" t="s">
        <v>479</v>
      </c>
    </row>
    <row r="2495" spans="1:4" x14ac:dyDescent="0.25">
      <c r="A2495" s="11">
        <v>41460</v>
      </c>
      <c r="B2495" s="3" t="s">
        <v>543</v>
      </c>
      <c r="C2495" s="18">
        <v>417.28</v>
      </c>
      <c r="D2495" s="3" t="s">
        <v>523</v>
      </c>
    </row>
    <row r="2496" spans="1:4" x14ac:dyDescent="0.25">
      <c r="A2496" s="11">
        <v>41440</v>
      </c>
      <c r="B2496" s="3" t="s">
        <v>536</v>
      </c>
      <c r="C2496" s="18">
        <v>462.76</v>
      </c>
      <c r="D2496" s="3" t="s">
        <v>538</v>
      </c>
    </row>
    <row r="2497" spans="1:4" x14ac:dyDescent="0.25">
      <c r="A2497" s="11">
        <v>41483</v>
      </c>
      <c r="B2497" s="3" t="s">
        <v>532</v>
      </c>
      <c r="C2497" s="18">
        <v>175.75</v>
      </c>
      <c r="D2497" s="3" t="s">
        <v>517</v>
      </c>
    </row>
    <row r="2498" spans="1:4" x14ac:dyDescent="0.25">
      <c r="A2498" s="11">
        <v>41523</v>
      </c>
      <c r="B2498" s="3" t="s">
        <v>525</v>
      </c>
      <c r="C2498" s="18">
        <v>561.6</v>
      </c>
      <c r="D2498" s="3" t="s">
        <v>535</v>
      </c>
    </row>
    <row r="2499" spans="1:4" x14ac:dyDescent="0.25">
      <c r="A2499" s="11">
        <v>41410</v>
      </c>
      <c r="B2499" s="3" t="s">
        <v>516</v>
      </c>
      <c r="C2499" s="18">
        <v>519.17999999999995</v>
      </c>
      <c r="D2499" s="3" t="s">
        <v>517</v>
      </c>
    </row>
    <row r="2500" spans="1:4" x14ac:dyDescent="0.25">
      <c r="A2500" s="11">
        <v>41545</v>
      </c>
      <c r="B2500" s="3" t="s">
        <v>539</v>
      </c>
      <c r="C2500" s="18">
        <v>163.96</v>
      </c>
      <c r="D2500" s="3" t="s">
        <v>511</v>
      </c>
    </row>
    <row r="2501" spans="1:4" x14ac:dyDescent="0.25">
      <c r="A2501" s="11">
        <v>41557</v>
      </c>
      <c r="B2501" s="3" t="s">
        <v>545</v>
      </c>
      <c r="C2501" s="18">
        <v>186.48</v>
      </c>
      <c r="D2501" s="3" t="s">
        <v>477</v>
      </c>
    </row>
    <row r="2502" spans="1:4" x14ac:dyDescent="0.25">
      <c r="A2502" s="11">
        <v>41486</v>
      </c>
      <c r="B2502" s="3" t="s">
        <v>540</v>
      </c>
      <c r="C2502" s="18">
        <v>12.35</v>
      </c>
      <c r="D2502" s="3" t="s">
        <v>538</v>
      </c>
    </row>
    <row r="2503" spans="1:4" x14ac:dyDescent="0.25">
      <c r="A2503" s="11">
        <v>41391</v>
      </c>
      <c r="B2503" s="3" t="s">
        <v>532</v>
      </c>
      <c r="C2503" s="18">
        <v>388.63</v>
      </c>
      <c r="D2503" s="3" t="s">
        <v>517</v>
      </c>
    </row>
    <row r="2504" spans="1:4" x14ac:dyDescent="0.25">
      <c r="A2504" s="11">
        <v>41379</v>
      </c>
      <c r="B2504" s="3" t="s">
        <v>512</v>
      </c>
      <c r="C2504" s="18">
        <v>356.02</v>
      </c>
      <c r="D2504" s="3" t="s">
        <v>479</v>
      </c>
    </row>
    <row r="2505" spans="1:4" x14ac:dyDescent="0.25">
      <c r="A2505" s="11">
        <v>41419</v>
      </c>
      <c r="B2505" s="3" t="s">
        <v>532</v>
      </c>
      <c r="C2505" s="18">
        <v>302.38</v>
      </c>
      <c r="D2505" s="3" t="s">
        <v>519</v>
      </c>
    </row>
    <row r="2506" spans="1:4" x14ac:dyDescent="0.25">
      <c r="A2506" s="11">
        <v>41591</v>
      </c>
      <c r="B2506" s="3" t="s">
        <v>507</v>
      </c>
      <c r="C2506" s="18">
        <v>83.36</v>
      </c>
      <c r="D2506" s="3" t="s">
        <v>519</v>
      </c>
    </row>
    <row r="2507" spans="1:4" x14ac:dyDescent="0.25">
      <c r="A2507" s="11">
        <v>41514</v>
      </c>
      <c r="B2507" s="3" t="s">
        <v>543</v>
      </c>
      <c r="C2507" s="18">
        <v>591.19000000000005</v>
      </c>
      <c r="D2507" s="3" t="s">
        <v>479</v>
      </c>
    </row>
    <row r="2508" spans="1:4" x14ac:dyDescent="0.25">
      <c r="A2508" s="11">
        <v>41338</v>
      </c>
      <c r="B2508" s="3" t="s">
        <v>543</v>
      </c>
      <c r="C2508" s="18">
        <v>375.55</v>
      </c>
      <c r="D2508" s="3" t="s">
        <v>511</v>
      </c>
    </row>
    <row r="2509" spans="1:4" x14ac:dyDescent="0.25">
      <c r="A2509" s="11">
        <v>41306</v>
      </c>
      <c r="B2509" s="3" t="s">
        <v>531</v>
      </c>
      <c r="C2509" s="18">
        <v>462.28</v>
      </c>
      <c r="D2509" s="3" t="s">
        <v>517</v>
      </c>
    </row>
    <row r="2510" spans="1:4" x14ac:dyDescent="0.25">
      <c r="A2510" s="11">
        <v>41294</v>
      </c>
      <c r="B2510" s="3" t="s">
        <v>521</v>
      </c>
      <c r="C2510" s="18">
        <v>67.66</v>
      </c>
      <c r="D2510" s="3" t="s">
        <v>509</v>
      </c>
    </row>
    <row r="2511" spans="1:4" x14ac:dyDescent="0.25">
      <c r="A2511" s="11">
        <v>41424</v>
      </c>
      <c r="B2511" s="3" t="s">
        <v>533</v>
      </c>
      <c r="C2511" s="18">
        <v>168.69</v>
      </c>
      <c r="D2511" s="3" t="s">
        <v>519</v>
      </c>
    </row>
    <row r="2512" spans="1:4" x14ac:dyDescent="0.25">
      <c r="A2512" s="11">
        <v>41517</v>
      </c>
      <c r="B2512" s="3" t="s">
        <v>518</v>
      </c>
      <c r="C2512" s="18">
        <v>61.52</v>
      </c>
      <c r="D2512" s="3" t="s">
        <v>528</v>
      </c>
    </row>
    <row r="2513" spans="1:4" x14ac:dyDescent="0.25">
      <c r="A2513" s="11">
        <v>41407</v>
      </c>
      <c r="B2513" s="3" t="s">
        <v>510</v>
      </c>
      <c r="C2513" s="18">
        <v>460.38</v>
      </c>
      <c r="D2513" s="3" t="s">
        <v>509</v>
      </c>
    </row>
    <row r="2514" spans="1:4" x14ac:dyDescent="0.25">
      <c r="A2514" s="11">
        <v>41555</v>
      </c>
      <c r="B2514" s="3" t="s">
        <v>518</v>
      </c>
      <c r="C2514" s="18">
        <v>305.08999999999997</v>
      </c>
      <c r="D2514" s="3" t="s">
        <v>509</v>
      </c>
    </row>
    <row r="2515" spans="1:4" x14ac:dyDescent="0.25">
      <c r="A2515" s="11">
        <v>41438</v>
      </c>
      <c r="B2515" s="3" t="s">
        <v>522</v>
      </c>
      <c r="C2515" s="18">
        <v>14.82</v>
      </c>
      <c r="D2515" s="3" t="s">
        <v>523</v>
      </c>
    </row>
    <row r="2516" spans="1:4" x14ac:dyDescent="0.25">
      <c r="A2516" s="11">
        <v>41331</v>
      </c>
      <c r="B2516" s="3" t="s">
        <v>524</v>
      </c>
      <c r="C2516" s="18">
        <v>118.88</v>
      </c>
      <c r="D2516" s="3" t="s">
        <v>477</v>
      </c>
    </row>
    <row r="2517" spans="1:4" x14ac:dyDescent="0.25">
      <c r="A2517" s="11">
        <v>41496</v>
      </c>
      <c r="B2517" s="3" t="s">
        <v>539</v>
      </c>
      <c r="C2517" s="18">
        <v>500.88</v>
      </c>
      <c r="D2517" s="3" t="s">
        <v>538</v>
      </c>
    </row>
    <row r="2518" spans="1:4" x14ac:dyDescent="0.25">
      <c r="A2518" s="11">
        <v>41381</v>
      </c>
      <c r="B2518" s="3" t="s">
        <v>532</v>
      </c>
      <c r="C2518" s="18">
        <v>408.4</v>
      </c>
      <c r="D2518" s="3" t="s">
        <v>511</v>
      </c>
    </row>
    <row r="2519" spans="1:4" x14ac:dyDescent="0.25">
      <c r="A2519" s="11">
        <v>41420</v>
      </c>
      <c r="B2519" s="3" t="s">
        <v>530</v>
      </c>
      <c r="C2519" s="18">
        <v>326.37</v>
      </c>
      <c r="D2519" s="3" t="s">
        <v>523</v>
      </c>
    </row>
    <row r="2520" spans="1:4" x14ac:dyDescent="0.25">
      <c r="A2520" s="11">
        <v>41406</v>
      </c>
      <c r="B2520" s="3" t="s">
        <v>534</v>
      </c>
      <c r="C2520" s="18">
        <v>427.21</v>
      </c>
      <c r="D2520" s="3" t="s">
        <v>515</v>
      </c>
    </row>
    <row r="2521" spans="1:4" x14ac:dyDescent="0.25">
      <c r="A2521" s="11">
        <v>41605</v>
      </c>
      <c r="B2521" s="3" t="s">
        <v>541</v>
      </c>
      <c r="C2521" s="18">
        <v>103.15</v>
      </c>
      <c r="D2521" s="3" t="s">
        <v>519</v>
      </c>
    </row>
    <row r="2522" spans="1:4" x14ac:dyDescent="0.25">
      <c r="A2522" s="11">
        <v>41435</v>
      </c>
      <c r="B2522" s="3" t="s">
        <v>513</v>
      </c>
      <c r="C2522" s="18">
        <v>469.24</v>
      </c>
      <c r="D2522" s="3" t="s">
        <v>511</v>
      </c>
    </row>
    <row r="2523" spans="1:4" x14ac:dyDescent="0.25">
      <c r="A2523" s="11">
        <v>41399</v>
      </c>
      <c r="B2523" s="3" t="s">
        <v>522</v>
      </c>
      <c r="C2523" s="18">
        <v>225.65</v>
      </c>
      <c r="D2523" s="3" t="s">
        <v>535</v>
      </c>
    </row>
    <row r="2524" spans="1:4" x14ac:dyDescent="0.25">
      <c r="A2524" s="11">
        <v>41421</v>
      </c>
      <c r="B2524" s="3" t="s">
        <v>539</v>
      </c>
      <c r="C2524" s="18">
        <v>422.66</v>
      </c>
      <c r="D2524" s="3" t="s">
        <v>529</v>
      </c>
    </row>
    <row r="2525" spans="1:4" x14ac:dyDescent="0.25">
      <c r="A2525" s="11">
        <v>41531</v>
      </c>
      <c r="B2525" s="3" t="s">
        <v>524</v>
      </c>
      <c r="C2525" s="18">
        <v>516.55999999999995</v>
      </c>
      <c r="D2525" s="3" t="s">
        <v>535</v>
      </c>
    </row>
    <row r="2526" spans="1:4" x14ac:dyDescent="0.25">
      <c r="A2526" s="11">
        <v>41443</v>
      </c>
      <c r="B2526" s="3" t="s">
        <v>531</v>
      </c>
      <c r="C2526" s="18">
        <v>418.3</v>
      </c>
      <c r="D2526" s="3" t="s">
        <v>529</v>
      </c>
    </row>
    <row r="2527" spans="1:4" x14ac:dyDescent="0.25">
      <c r="A2527" s="11">
        <v>41617</v>
      </c>
      <c r="B2527" s="3" t="s">
        <v>518</v>
      </c>
      <c r="C2527" s="18">
        <v>403.4</v>
      </c>
      <c r="D2527" s="3" t="s">
        <v>523</v>
      </c>
    </row>
    <row r="2528" spans="1:4" x14ac:dyDescent="0.25">
      <c r="A2528" s="11">
        <v>41500</v>
      </c>
      <c r="B2528" s="3" t="s">
        <v>540</v>
      </c>
      <c r="C2528" s="18">
        <v>66.36</v>
      </c>
      <c r="D2528" s="3" t="s">
        <v>538</v>
      </c>
    </row>
    <row r="2529" spans="1:4" x14ac:dyDescent="0.25">
      <c r="A2529" s="11">
        <v>41376</v>
      </c>
      <c r="B2529" s="3" t="s">
        <v>527</v>
      </c>
      <c r="C2529" s="18">
        <v>87.61</v>
      </c>
      <c r="D2529" s="3" t="s">
        <v>529</v>
      </c>
    </row>
    <row r="2530" spans="1:4" x14ac:dyDescent="0.25">
      <c r="A2530" s="11">
        <v>41371</v>
      </c>
      <c r="B2530" s="3" t="s">
        <v>525</v>
      </c>
      <c r="C2530" s="18">
        <v>329.94</v>
      </c>
      <c r="D2530" s="3" t="s">
        <v>528</v>
      </c>
    </row>
    <row r="2531" spans="1:4" x14ac:dyDescent="0.25">
      <c r="A2531" s="11">
        <v>41570</v>
      </c>
      <c r="B2531" s="3" t="s">
        <v>539</v>
      </c>
      <c r="C2531" s="18">
        <v>421.93</v>
      </c>
      <c r="D2531" s="3" t="s">
        <v>528</v>
      </c>
    </row>
    <row r="2532" spans="1:4" x14ac:dyDescent="0.25">
      <c r="A2532" s="11">
        <v>41319</v>
      </c>
      <c r="B2532" s="3" t="s">
        <v>510</v>
      </c>
      <c r="C2532" s="18">
        <v>424.44</v>
      </c>
      <c r="D2532" s="3" t="s">
        <v>477</v>
      </c>
    </row>
    <row r="2533" spans="1:4" x14ac:dyDescent="0.25">
      <c r="A2533" s="11">
        <v>41282</v>
      </c>
      <c r="B2533" s="3" t="s">
        <v>516</v>
      </c>
      <c r="C2533" s="18">
        <v>277.23</v>
      </c>
      <c r="D2533" s="3" t="s">
        <v>535</v>
      </c>
    </row>
    <row r="2534" spans="1:4" x14ac:dyDescent="0.25">
      <c r="A2534" s="11">
        <v>41537</v>
      </c>
      <c r="B2534" s="3" t="s">
        <v>513</v>
      </c>
      <c r="C2534" s="18">
        <v>321.54000000000002</v>
      </c>
      <c r="D2534" s="3" t="s">
        <v>515</v>
      </c>
    </row>
    <row r="2535" spans="1:4" x14ac:dyDescent="0.25">
      <c r="A2535" s="11">
        <v>41492</v>
      </c>
      <c r="B2535" s="3" t="s">
        <v>524</v>
      </c>
      <c r="C2535" s="18">
        <v>77.849999999999994</v>
      </c>
      <c r="D2535" s="3" t="s">
        <v>517</v>
      </c>
    </row>
    <row r="2536" spans="1:4" x14ac:dyDescent="0.25">
      <c r="A2536" s="11">
        <v>41479</v>
      </c>
      <c r="B2536" s="3" t="s">
        <v>525</v>
      </c>
      <c r="C2536" s="18">
        <v>305.82</v>
      </c>
      <c r="D2536" s="3" t="s">
        <v>477</v>
      </c>
    </row>
    <row r="2537" spans="1:4" x14ac:dyDescent="0.25">
      <c r="A2537" s="11">
        <v>41327</v>
      </c>
      <c r="B2537" s="3" t="s">
        <v>520</v>
      </c>
      <c r="C2537" s="18">
        <v>344.68</v>
      </c>
      <c r="D2537" s="3" t="s">
        <v>529</v>
      </c>
    </row>
    <row r="2538" spans="1:4" x14ac:dyDescent="0.25">
      <c r="A2538" s="11">
        <v>41527</v>
      </c>
      <c r="B2538" s="3" t="s">
        <v>525</v>
      </c>
      <c r="C2538" s="18">
        <v>108.35</v>
      </c>
      <c r="D2538" s="3" t="s">
        <v>538</v>
      </c>
    </row>
    <row r="2539" spans="1:4" x14ac:dyDescent="0.25">
      <c r="A2539" s="11">
        <v>41537</v>
      </c>
      <c r="B2539" s="3" t="s">
        <v>521</v>
      </c>
      <c r="C2539" s="18">
        <v>558.36</v>
      </c>
      <c r="D2539" s="3" t="s">
        <v>477</v>
      </c>
    </row>
    <row r="2540" spans="1:4" x14ac:dyDescent="0.25">
      <c r="A2540" s="11">
        <v>41498</v>
      </c>
      <c r="B2540" s="3" t="s">
        <v>507</v>
      </c>
      <c r="C2540" s="18">
        <v>39.94</v>
      </c>
      <c r="D2540" s="3" t="s">
        <v>529</v>
      </c>
    </row>
    <row r="2541" spans="1:4" x14ac:dyDescent="0.25">
      <c r="A2541" s="11">
        <v>41399</v>
      </c>
      <c r="B2541" s="3" t="s">
        <v>520</v>
      </c>
      <c r="C2541" s="18">
        <v>471.61</v>
      </c>
      <c r="D2541" s="3" t="s">
        <v>538</v>
      </c>
    </row>
    <row r="2542" spans="1:4" x14ac:dyDescent="0.25">
      <c r="A2542" s="11">
        <v>41438</v>
      </c>
      <c r="B2542" s="3" t="s">
        <v>520</v>
      </c>
      <c r="C2542" s="18">
        <v>90.01</v>
      </c>
      <c r="D2542" s="3" t="s">
        <v>515</v>
      </c>
    </row>
    <row r="2543" spans="1:4" x14ac:dyDescent="0.25">
      <c r="A2543" s="11">
        <v>41394</v>
      </c>
      <c r="B2543" s="3" t="s">
        <v>536</v>
      </c>
      <c r="C2543" s="18">
        <v>268.89</v>
      </c>
      <c r="D2543" s="3" t="s">
        <v>528</v>
      </c>
    </row>
    <row r="2544" spans="1:4" x14ac:dyDescent="0.25">
      <c r="A2544" s="11">
        <v>41461</v>
      </c>
      <c r="B2544" s="3" t="s">
        <v>525</v>
      </c>
      <c r="C2544" s="18">
        <v>77.05</v>
      </c>
      <c r="D2544" s="3" t="s">
        <v>517</v>
      </c>
    </row>
    <row r="2545" spans="1:4" x14ac:dyDescent="0.25">
      <c r="A2545" s="11">
        <v>41354</v>
      </c>
      <c r="B2545" s="3" t="s">
        <v>516</v>
      </c>
      <c r="C2545" s="18">
        <v>97.05</v>
      </c>
      <c r="D2545" s="3" t="s">
        <v>528</v>
      </c>
    </row>
    <row r="2546" spans="1:4" x14ac:dyDescent="0.25">
      <c r="A2546" s="11">
        <v>41316</v>
      </c>
      <c r="B2546" s="3" t="s">
        <v>527</v>
      </c>
      <c r="C2546" s="18">
        <v>271.3</v>
      </c>
      <c r="D2546" s="3" t="s">
        <v>538</v>
      </c>
    </row>
    <row r="2547" spans="1:4" x14ac:dyDescent="0.25">
      <c r="A2547" s="11">
        <v>41501</v>
      </c>
      <c r="B2547" s="3" t="s">
        <v>527</v>
      </c>
      <c r="C2547" s="18">
        <v>206.98</v>
      </c>
      <c r="D2547" s="3" t="s">
        <v>523</v>
      </c>
    </row>
    <row r="2548" spans="1:4" x14ac:dyDescent="0.25">
      <c r="A2548" s="11">
        <v>41313</v>
      </c>
      <c r="B2548" s="3" t="s">
        <v>507</v>
      </c>
      <c r="C2548" s="18">
        <v>564.85</v>
      </c>
      <c r="D2548" s="3" t="s">
        <v>517</v>
      </c>
    </row>
    <row r="2549" spans="1:4" x14ac:dyDescent="0.25">
      <c r="A2549" s="11">
        <v>41424</v>
      </c>
      <c r="B2549" s="3" t="s">
        <v>510</v>
      </c>
      <c r="C2549" s="18">
        <v>564.53</v>
      </c>
      <c r="D2549" s="3" t="s">
        <v>477</v>
      </c>
    </row>
    <row r="2550" spans="1:4" x14ac:dyDescent="0.25">
      <c r="A2550" s="11">
        <v>41559</v>
      </c>
      <c r="B2550" s="3" t="s">
        <v>540</v>
      </c>
      <c r="C2550" s="18">
        <v>448.13</v>
      </c>
      <c r="D2550" s="3" t="s">
        <v>528</v>
      </c>
    </row>
    <row r="2551" spans="1:4" x14ac:dyDescent="0.25">
      <c r="A2551" s="11">
        <v>41465</v>
      </c>
      <c r="B2551" s="3" t="s">
        <v>527</v>
      </c>
      <c r="C2551" s="18">
        <v>293.42</v>
      </c>
      <c r="D2551" s="3" t="s">
        <v>528</v>
      </c>
    </row>
    <row r="2552" spans="1:4" x14ac:dyDescent="0.25">
      <c r="A2552" s="11">
        <v>41382</v>
      </c>
      <c r="B2552" s="3" t="s">
        <v>526</v>
      </c>
      <c r="C2552" s="18">
        <v>529.1</v>
      </c>
      <c r="D2552" s="3" t="s">
        <v>519</v>
      </c>
    </row>
    <row r="2553" spans="1:4" x14ac:dyDescent="0.25">
      <c r="A2553" s="11">
        <v>41365</v>
      </c>
      <c r="B2553" s="3" t="s">
        <v>512</v>
      </c>
      <c r="C2553" s="18">
        <v>294.07</v>
      </c>
      <c r="D2553" s="3" t="s">
        <v>538</v>
      </c>
    </row>
    <row r="2554" spans="1:4" x14ac:dyDescent="0.25">
      <c r="A2554" s="11">
        <v>41553</v>
      </c>
      <c r="B2554" s="3" t="s">
        <v>541</v>
      </c>
      <c r="C2554" s="18">
        <v>471.24</v>
      </c>
      <c r="D2554" s="3" t="s">
        <v>519</v>
      </c>
    </row>
    <row r="2555" spans="1:4" x14ac:dyDescent="0.25">
      <c r="A2555" s="11">
        <v>41613</v>
      </c>
      <c r="B2555" s="3" t="s">
        <v>524</v>
      </c>
      <c r="C2555" s="18">
        <v>99.07</v>
      </c>
      <c r="D2555" s="3" t="s">
        <v>529</v>
      </c>
    </row>
    <row r="2556" spans="1:4" x14ac:dyDescent="0.25">
      <c r="A2556" s="11">
        <v>41464</v>
      </c>
      <c r="B2556" s="3" t="s">
        <v>544</v>
      </c>
      <c r="C2556" s="18">
        <v>298.08</v>
      </c>
      <c r="D2556" s="3" t="s">
        <v>523</v>
      </c>
    </row>
    <row r="2557" spans="1:4" x14ac:dyDescent="0.25">
      <c r="A2557" s="11">
        <v>41335</v>
      </c>
      <c r="B2557" s="3" t="s">
        <v>540</v>
      </c>
      <c r="C2557" s="18">
        <v>326.35000000000002</v>
      </c>
      <c r="D2557" s="3" t="s">
        <v>529</v>
      </c>
    </row>
    <row r="2558" spans="1:4" x14ac:dyDescent="0.25">
      <c r="A2558" s="11">
        <v>41504</v>
      </c>
      <c r="B2558" s="3" t="s">
        <v>542</v>
      </c>
      <c r="C2558" s="18">
        <v>383.93</v>
      </c>
      <c r="D2558" s="3" t="s">
        <v>538</v>
      </c>
    </row>
    <row r="2559" spans="1:4" x14ac:dyDescent="0.25">
      <c r="A2559" s="11">
        <v>41441</v>
      </c>
      <c r="B2559" s="3" t="s">
        <v>508</v>
      </c>
      <c r="C2559" s="18">
        <v>362.33</v>
      </c>
      <c r="D2559" s="3" t="s">
        <v>519</v>
      </c>
    </row>
    <row r="2560" spans="1:4" x14ac:dyDescent="0.25">
      <c r="A2560" s="11">
        <v>41332</v>
      </c>
      <c r="B2560" s="3" t="s">
        <v>540</v>
      </c>
      <c r="C2560" s="18">
        <v>576.01</v>
      </c>
      <c r="D2560" s="3" t="s">
        <v>528</v>
      </c>
    </row>
    <row r="2561" spans="1:4" x14ac:dyDescent="0.25">
      <c r="A2561" s="11">
        <v>41297</v>
      </c>
      <c r="B2561" s="3" t="s">
        <v>537</v>
      </c>
      <c r="C2561" s="18">
        <v>522.45000000000005</v>
      </c>
      <c r="D2561" s="3" t="s">
        <v>479</v>
      </c>
    </row>
    <row r="2562" spans="1:4" x14ac:dyDescent="0.25">
      <c r="A2562" s="11">
        <v>41427</v>
      </c>
      <c r="B2562" s="3" t="s">
        <v>536</v>
      </c>
      <c r="C2562" s="18">
        <v>266.06</v>
      </c>
      <c r="D2562" s="3" t="s">
        <v>479</v>
      </c>
    </row>
    <row r="2563" spans="1:4" x14ac:dyDescent="0.25">
      <c r="A2563" s="11">
        <v>41365</v>
      </c>
      <c r="B2563" s="3" t="s">
        <v>512</v>
      </c>
      <c r="C2563" s="18">
        <v>476.11</v>
      </c>
      <c r="D2563" s="3" t="s">
        <v>529</v>
      </c>
    </row>
    <row r="2564" spans="1:4" x14ac:dyDescent="0.25">
      <c r="A2564" s="11">
        <v>41346</v>
      </c>
      <c r="B2564" s="3" t="s">
        <v>508</v>
      </c>
      <c r="C2564" s="18">
        <v>87.77</v>
      </c>
      <c r="D2564" s="3" t="s">
        <v>517</v>
      </c>
    </row>
    <row r="2565" spans="1:4" x14ac:dyDescent="0.25">
      <c r="A2565" s="11">
        <v>41397</v>
      </c>
      <c r="B2565" s="3" t="s">
        <v>533</v>
      </c>
      <c r="C2565" s="18">
        <v>155.82</v>
      </c>
      <c r="D2565" s="3" t="s">
        <v>528</v>
      </c>
    </row>
    <row r="2566" spans="1:4" x14ac:dyDescent="0.25">
      <c r="A2566" s="11">
        <v>41450</v>
      </c>
      <c r="B2566" s="3" t="s">
        <v>522</v>
      </c>
      <c r="C2566" s="18">
        <v>493.15</v>
      </c>
      <c r="D2566" s="3" t="s">
        <v>528</v>
      </c>
    </row>
    <row r="2567" spans="1:4" x14ac:dyDescent="0.25">
      <c r="A2567" s="11">
        <v>41613</v>
      </c>
      <c r="B2567" s="3" t="s">
        <v>532</v>
      </c>
      <c r="C2567" s="18">
        <v>195.43</v>
      </c>
      <c r="D2567" s="3" t="s">
        <v>509</v>
      </c>
    </row>
    <row r="2568" spans="1:4" x14ac:dyDescent="0.25">
      <c r="A2568" s="11">
        <v>41333</v>
      </c>
      <c r="B2568" s="3" t="s">
        <v>545</v>
      </c>
      <c r="C2568" s="18">
        <v>567.28</v>
      </c>
      <c r="D2568" s="3" t="s">
        <v>529</v>
      </c>
    </row>
    <row r="2569" spans="1:4" x14ac:dyDescent="0.25">
      <c r="A2569" s="11">
        <v>41329</v>
      </c>
      <c r="B2569" s="3" t="s">
        <v>508</v>
      </c>
      <c r="C2569" s="18">
        <v>239.33</v>
      </c>
      <c r="D2569" s="3" t="s">
        <v>523</v>
      </c>
    </row>
    <row r="2570" spans="1:4" x14ac:dyDescent="0.25">
      <c r="A2570" s="11">
        <v>41346</v>
      </c>
      <c r="B2570" s="3" t="s">
        <v>507</v>
      </c>
      <c r="C2570" s="18">
        <v>592.34</v>
      </c>
      <c r="D2570" s="3" t="s">
        <v>519</v>
      </c>
    </row>
    <row r="2571" spans="1:4" x14ac:dyDescent="0.25">
      <c r="A2571" s="11">
        <v>41488</v>
      </c>
      <c r="B2571" s="3" t="s">
        <v>530</v>
      </c>
      <c r="C2571" s="18">
        <v>425.88</v>
      </c>
      <c r="D2571" s="3" t="s">
        <v>509</v>
      </c>
    </row>
    <row r="2572" spans="1:4" x14ac:dyDescent="0.25">
      <c r="A2572" s="11">
        <v>41388</v>
      </c>
      <c r="B2572" s="3" t="s">
        <v>527</v>
      </c>
      <c r="C2572" s="18">
        <v>341.92</v>
      </c>
      <c r="D2572" s="3" t="s">
        <v>535</v>
      </c>
    </row>
    <row r="2573" spans="1:4" x14ac:dyDescent="0.25">
      <c r="A2573" s="11">
        <v>41543</v>
      </c>
      <c r="B2573" s="3" t="s">
        <v>526</v>
      </c>
      <c r="C2573" s="18">
        <v>142.97</v>
      </c>
      <c r="D2573" s="3" t="s">
        <v>519</v>
      </c>
    </row>
    <row r="2574" spans="1:4" x14ac:dyDescent="0.25">
      <c r="A2574" s="11">
        <v>41585</v>
      </c>
      <c r="B2574" s="3" t="s">
        <v>518</v>
      </c>
      <c r="C2574" s="18">
        <v>583.02</v>
      </c>
      <c r="D2574" s="3" t="s">
        <v>511</v>
      </c>
    </row>
    <row r="2575" spans="1:4" x14ac:dyDescent="0.25">
      <c r="A2575" s="11">
        <v>41350</v>
      </c>
      <c r="B2575" s="3" t="s">
        <v>532</v>
      </c>
      <c r="C2575" s="18">
        <v>396.62</v>
      </c>
      <c r="D2575" s="3" t="s">
        <v>529</v>
      </c>
    </row>
    <row r="2576" spans="1:4" x14ac:dyDescent="0.25">
      <c r="A2576" s="11">
        <v>41496</v>
      </c>
      <c r="B2576" s="3" t="s">
        <v>533</v>
      </c>
      <c r="C2576" s="18">
        <v>191.14</v>
      </c>
      <c r="D2576" s="3" t="s">
        <v>477</v>
      </c>
    </row>
    <row r="2577" spans="1:4" x14ac:dyDescent="0.25">
      <c r="A2577" s="11">
        <v>41597</v>
      </c>
      <c r="B2577" s="3" t="s">
        <v>526</v>
      </c>
      <c r="C2577" s="18">
        <v>550.98</v>
      </c>
      <c r="D2577" s="3" t="s">
        <v>538</v>
      </c>
    </row>
    <row r="2578" spans="1:4" x14ac:dyDescent="0.25">
      <c r="A2578" s="11">
        <v>41317</v>
      </c>
      <c r="B2578" s="3" t="s">
        <v>527</v>
      </c>
      <c r="C2578" s="18">
        <v>65.09</v>
      </c>
      <c r="D2578" s="3" t="s">
        <v>479</v>
      </c>
    </row>
    <row r="2579" spans="1:4" x14ac:dyDescent="0.25">
      <c r="A2579" s="11">
        <v>41559</v>
      </c>
      <c r="B2579" s="3" t="s">
        <v>524</v>
      </c>
      <c r="C2579" s="18">
        <v>33.630000000000003</v>
      </c>
      <c r="D2579" s="3" t="s">
        <v>509</v>
      </c>
    </row>
    <row r="2580" spans="1:4" x14ac:dyDescent="0.25">
      <c r="A2580" s="11">
        <v>41338</v>
      </c>
      <c r="B2580" s="3" t="s">
        <v>542</v>
      </c>
      <c r="C2580" s="18">
        <v>537.39</v>
      </c>
      <c r="D2580" s="3" t="s">
        <v>535</v>
      </c>
    </row>
    <row r="2581" spans="1:4" x14ac:dyDescent="0.25">
      <c r="A2581" s="11">
        <v>41334</v>
      </c>
      <c r="B2581" s="3" t="s">
        <v>540</v>
      </c>
      <c r="C2581" s="18">
        <v>451.23</v>
      </c>
      <c r="D2581" s="3" t="s">
        <v>523</v>
      </c>
    </row>
    <row r="2582" spans="1:4" x14ac:dyDescent="0.25">
      <c r="A2582" s="11">
        <v>41291</v>
      </c>
      <c r="B2582" s="3" t="s">
        <v>508</v>
      </c>
      <c r="C2582" s="18">
        <v>416.21</v>
      </c>
      <c r="D2582" s="3" t="s">
        <v>509</v>
      </c>
    </row>
    <row r="2583" spans="1:4" x14ac:dyDescent="0.25">
      <c r="A2583" s="11">
        <v>41547</v>
      </c>
      <c r="B2583" s="3" t="s">
        <v>540</v>
      </c>
      <c r="C2583" s="18">
        <v>173.42</v>
      </c>
      <c r="D2583" s="3" t="s">
        <v>509</v>
      </c>
    </row>
    <row r="2584" spans="1:4" x14ac:dyDescent="0.25">
      <c r="A2584" s="11">
        <v>41619</v>
      </c>
      <c r="B2584" s="3" t="s">
        <v>532</v>
      </c>
      <c r="C2584" s="18">
        <v>274.67</v>
      </c>
      <c r="D2584" s="3" t="s">
        <v>519</v>
      </c>
    </row>
    <row r="2585" spans="1:4" x14ac:dyDescent="0.25">
      <c r="A2585" s="11">
        <v>41289</v>
      </c>
      <c r="B2585" s="3" t="s">
        <v>521</v>
      </c>
      <c r="C2585" s="18">
        <v>314.29000000000002</v>
      </c>
      <c r="D2585" s="3" t="s">
        <v>528</v>
      </c>
    </row>
    <row r="2586" spans="1:4" x14ac:dyDescent="0.25">
      <c r="A2586" s="11">
        <v>41522</v>
      </c>
      <c r="B2586" s="3" t="s">
        <v>516</v>
      </c>
      <c r="C2586" s="18">
        <v>487.64</v>
      </c>
      <c r="D2586" s="3" t="s">
        <v>523</v>
      </c>
    </row>
    <row r="2587" spans="1:4" x14ac:dyDescent="0.25">
      <c r="A2587" s="11">
        <v>41550</v>
      </c>
      <c r="B2587" s="3" t="s">
        <v>513</v>
      </c>
      <c r="C2587" s="18">
        <v>119.63</v>
      </c>
      <c r="D2587" s="3" t="s">
        <v>515</v>
      </c>
    </row>
    <row r="2588" spans="1:4" x14ac:dyDescent="0.25">
      <c r="A2588" s="11">
        <v>41500</v>
      </c>
      <c r="B2588" s="3" t="s">
        <v>508</v>
      </c>
      <c r="C2588" s="18">
        <v>64.61</v>
      </c>
      <c r="D2588" s="3" t="s">
        <v>538</v>
      </c>
    </row>
    <row r="2589" spans="1:4" x14ac:dyDescent="0.25">
      <c r="A2589" s="11">
        <v>41373</v>
      </c>
      <c r="B2589" s="3" t="s">
        <v>520</v>
      </c>
      <c r="C2589" s="18">
        <v>229.15</v>
      </c>
      <c r="D2589" s="3" t="s">
        <v>509</v>
      </c>
    </row>
    <row r="2590" spans="1:4" x14ac:dyDescent="0.25">
      <c r="A2590" s="11">
        <v>41389</v>
      </c>
      <c r="B2590" s="3" t="s">
        <v>534</v>
      </c>
      <c r="C2590" s="18">
        <v>239.99</v>
      </c>
      <c r="D2590" s="3" t="s">
        <v>509</v>
      </c>
    </row>
    <row r="2591" spans="1:4" x14ac:dyDescent="0.25">
      <c r="A2591" s="11">
        <v>41456</v>
      </c>
      <c r="B2591" s="3" t="s">
        <v>542</v>
      </c>
      <c r="C2591" s="18">
        <v>407.33</v>
      </c>
      <c r="D2591" s="3" t="s">
        <v>479</v>
      </c>
    </row>
    <row r="2592" spans="1:4" x14ac:dyDescent="0.25">
      <c r="A2592" s="11">
        <v>41466</v>
      </c>
      <c r="B2592" s="3" t="s">
        <v>507</v>
      </c>
      <c r="C2592" s="18">
        <v>315.97000000000003</v>
      </c>
      <c r="D2592" s="3" t="s">
        <v>523</v>
      </c>
    </row>
    <row r="2593" spans="1:4" x14ac:dyDescent="0.25">
      <c r="A2593" s="11">
        <v>41327</v>
      </c>
      <c r="B2593" s="3" t="s">
        <v>544</v>
      </c>
      <c r="C2593" s="18">
        <v>475.14</v>
      </c>
      <c r="D2593" s="3" t="s">
        <v>515</v>
      </c>
    </row>
    <row r="2594" spans="1:4" x14ac:dyDescent="0.25">
      <c r="A2594" s="11">
        <v>41584</v>
      </c>
      <c r="B2594" s="3" t="s">
        <v>533</v>
      </c>
      <c r="C2594" s="18">
        <v>209.67</v>
      </c>
      <c r="D2594" s="3" t="s">
        <v>515</v>
      </c>
    </row>
    <row r="2595" spans="1:4" x14ac:dyDescent="0.25">
      <c r="A2595" s="11">
        <v>41590</v>
      </c>
      <c r="B2595" s="3" t="s">
        <v>530</v>
      </c>
      <c r="C2595" s="18">
        <v>578.45000000000005</v>
      </c>
      <c r="D2595" s="3" t="s">
        <v>479</v>
      </c>
    </row>
    <row r="2596" spans="1:4" x14ac:dyDescent="0.25">
      <c r="A2596" s="11">
        <v>41361</v>
      </c>
      <c r="B2596" s="3" t="s">
        <v>531</v>
      </c>
      <c r="C2596" s="18">
        <v>119.09</v>
      </c>
      <c r="D2596" s="3" t="s">
        <v>519</v>
      </c>
    </row>
    <row r="2597" spans="1:4" x14ac:dyDescent="0.25">
      <c r="A2597" s="11">
        <v>41569</v>
      </c>
      <c r="B2597" s="3" t="s">
        <v>542</v>
      </c>
      <c r="C2597" s="18">
        <v>19.62</v>
      </c>
      <c r="D2597" s="3" t="s">
        <v>517</v>
      </c>
    </row>
    <row r="2598" spans="1:4" x14ac:dyDescent="0.25">
      <c r="A2598" s="11">
        <v>41344</v>
      </c>
      <c r="B2598" s="3" t="s">
        <v>507</v>
      </c>
      <c r="C2598" s="18">
        <v>111.72</v>
      </c>
      <c r="D2598" s="3" t="s">
        <v>511</v>
      </c>
    </row>
    <row r="2599" spans="1:4" x14ac:dyDescent="0.25">
      <c r="A2599" s="11">
        <v>41320</v>
      </c>
      <c r="B2599" s="3" t="s">
        <v>537</v>
      </c>
      <c r="C2599" s="18">
        <v>194.73</v>
      </c>
      <c r="D2599" s="3" t="s">
        <v>509</v>
      </c>
    </row>
    <row r="2600" spans="1:4" x14ac:dyDescent="0.25">
      <c r="A2600" s="11">
        <v>41312</v>
      </c>
      <c r="B2600" s="3" t="s">
        <v>536</v>
      </c>
      <c r="C2600" s="18">
        <v>526.85</v>
      </c>
      <c r="D2600" s="3" t="s">
        <v>515</v>
      </c>
    </row>
    <row r="2601" spans="1:4" x14ac:dyDescent="0.25">
      <c r="A2601" s="11">
        <v>41345</v>
      </c>
      <c r="B2601" s="3" t="s">
        <v>545</v>
      </c>
      <c r="C2601" s="18">
        <v>125.32</v>
      </c>
      <c r="D2601" s="3" t="s">
        <v>477</v>
      </c>
    </row>
    <row r="2602" spans="1:4" x14ac:dyDescent="0.25">
      <c r="A2602" s="11">
        <v>41391</v>
      </c>
      <c r="B2602" s="3" t="s">
        <v>525</v>
      </c>
      <c r="C2602" s="18">
        <v>342.35</v>
      </c>
      <c r="D2602" s="3" t="s">
        <v>517</v>
      </c>
    </row>
    <row r="2603" spans="1:4" x14ac:dyDescent="0.25">
      <c r="A2603" s="11">
        <v>41280</v>
      </c>
      <c r="B2603" s="3" t="s">
        <v>524</v>
      </c>
      <c r="C2603" s="18">
        <v>577.29999999999995</v>
      </c>
      <c r="D2603" s="3" t="s">
        <v>519</v>
      </c>
    </row>
    <row r="2604" spans="1:4" x14ac:dyDescent="0.25">
      <c r="A2604" s="11">
        <v>41546</v>
      </c>
      <c r="B2604" s="3" t="s">
        <v>536</v>
      </c>
      <c r="C2604" s="18">
        <v>346.13</v>
      </c>
      <c r="D2604" s="3" t="s">
        <v>528</v>
      </c>
    </row>
    <row r="2605" spans="1:4" x14ac:dyDescent="0.25">
      <c r="A2605" s="11">
        <v>41340</v>
      </c>
      <c r="B2605" s="3" t="s">
        <v>541</v>
      </c>
      <c r="C2605" s="18">
        <v>254.12</v>
      </c>
      <c r="D2605" s="3" t="s">
        <v>535</v>
      </c>
    </row>
    <row r="2606" spans="1:4" x14ac:dyDescent="0.25">
      <c r="A2606" s="11">
        <v>41309</v>
      </c>
      <c r="B2606" s="3" t="s">
        <v>545</v>
      </c>
      <c r="C2606" s="18">
        <v>168.71</v>
      </c>
      <c r="D2606" s="3" t="s">
        <v>519</v>
      </c>
    </row>
    <row r="2607" spans="1:4" x14ac:dyDescent="0.25">
      <c r="A2607" s="11">
        <v>41618</v>
      </c>
      <c r="B2607" s="3" t="s">
        <v>510</v>
      </c>
      <c r="C2607" s="18">
        <v>505.8</v>
      </c>
      <c r="D2607" s="3" t="s">
        <v>529</v>
      </c>
    </row>
    <row r="2608" spans="1:4" x14ac:dyDescent="0.25">
      <c r="A2608" s="11">
        <v>41383</v>
      </c>
      <c r="B2608" s="3" t="s">
        <v>531</v>
      </c>
      <c r="C2608" s="18">
        <v>144.71</v>
      </c>
      <c r="D2608" s="3" t="s">
        <v>515</v>
      </c>
    </row>
    <row r="2609" spans="1:4" x14ac:dyDescent="0.25">
      <c r="A2609" s="11">
        <v>41583</v>
      </c>
      <c r="B2609" s="3" t="s">
        <v>508</v>
      </c>
      <c r="C2609" s="18">
        <v>143.83000000000001</v>
      </c>
      <c r="D2609" s="3" t="s">
        <v>479</v>
      </c>
    </row>
    <row r="2610" spans="1:4" x14ac:dyDescent="0.25">
      <c r="A2610" s="11">
        <v>41635</v>
      </c>
      <c r="B2610" s="3" t="s">
        <v>531</v>
      </c>
      <c r="C2610" s="18">
        <v>383.24</v>
      </c>
      <c r="D2610" s="3" t="s">
        <v>515</v>
      </c>
    </row>
    <row r="2611" spans="1:4" x14ac:dyDescent="0.25">
      <c r="A2611" s="11">
        <v>41549</v>
      </c>
      <c r="B2611" s="3" t="s">
        <v>537</v>
      </c>
      <c r="C2611" s="18">
        <v>83.43</v>
      </c>
      <c r="D2611" s="3" t="s">
        <v>535</v>
      </c>
    </row>
    <row r="2612" spans="1:4" x14ac:dyDescent="0.25">
      <c r="A2612" s="11">
        <v>41500</v>
      </c>
      <c r="B2612" s="3" t="s">
        <v>514</v>
      </c>
      <c r="C2612" s="18">
        <v>473.18</v>
      </c>
      <c r="D2612" s="3" t="s">
        <v>509</v>
      </c>
    </row>
    <row r="2613" spans="1:4" x14ac:dyDescent="0.25">
      <c r="A2613" s="11">
        <v>41514</v>
      </c>
      <c r="B2613" s="3" t="s">
        <v>543</v>
      </c>
      <c r="C2613" s="18">
        <v>118.9</v>
      </c>
      <c r="D2613" s="3" t="s">
        <v>509</v>
      </c>
    </row>
    <row r="2614" spans="1:4" x14ac:dyDescent="0.25">
      <c r="A2614" s="11">
        <v>41449</v>
      </c>
      <c r="B2614" s="3" t="s">
        <v>539</v>
      </c>
      <c r="C2614" s="18">
        <v>236.46</v>
      </c>
      <c r="D2614" s="3" t="s">
        <v>519</v>
      </c>
    </row>
    <row r="2615" spans="1:4" x14ac:dyDescent="0.25">
      <c r="A2615" s="11">
        <v>41517</v>
      </c>
      <c r="B2615" s="3" t="s">
        <v>540</v>
      </c>
      <c r="C2615" s="18">
        <v>191.06</v>
      </c>
      <c r="D2615" s="3" t="s">
        <v>538</v>
      </c>
    </row>
    <row r="2616" spans="1:4" x14ac:dyDescent="0.25">
      <c r="A2616" s="11">
        <v>41418</v>
      </c>
      <c r="B2616" s="3" t="s">
        <v>530</v>
      </c>
      <c r="C2616" s="18">
        <v>44.44</v>
      </c>
      <c r="D2616" s="3" t="s">
        <v>477</v>
      </c>
    </row>
    <row r="2617" spans="1:4" x14ac:dyDescent="0.25">
      <c r="A2617" s="11">
        <v>41464</v>
      </c>
      <c r="B2617" s="3" t="s">
        <v>508</v>
      </c>
      <c r="C2617" s="18">
        <v>64.97</v>
      </c>
      <c r="D2617" s="3" t="s">
        <v>511</v>
      </c>
    </row>
    <row r="2618" spans="1:4" x14ac:dyDescent="0.25">
      <c r="A2618" s="11">
        <v>41624</v>
      </c>
      <c r="B2618" s="3" t="s">
        <v>539</v>
      </c>
      <c r="C2618" s="18">
        <v>520.78</v>
      </c>
      <c r="D2618" s="3" t="s">
        <v>538</v>
      </c>
    </row>
    <row r="2619" spans="1:4" x14ac:dyDescent="0.25">
      <c r="A2619" s="11">
        <v>41320</v>
      </c>
      <c r="B2619" s="3" t="s">
        <v>545</v>
      </c>
      <c r="C2619" s="18">
        <v>185.78</v>
      </c>
      <c r="D2619" s="3" t="s">
        <v>538</v>
      </c>
    </row>
    <row r="2620" spans="1:4" x14ac:dyDescent="0.25">
      <c r="A2620" s="11">
        <v>41575</v>
      </c>
      <c r="B2620" s="3" t="s">
        <v>533</v>
      </c>
      <c r="C2620" s="18">
        <v>213.55</v>
      </c>
      <c r="D2620" s="3" t="s">
        <v>523</v>
      </c>
    </row>
    <row r="2621" spans="1:4" x14ac:dyDescent="0.25">
      <c r="A2621" s="11">
        <v>41305</v>
      </c>
      <c r="B2621" s="3" t="s">
        <v>526</v>
      </c>
      <c r="C2621" s="18">
        <v>545.99</v>
      </c>
      <c r="D2621" s="3" t="s">
        <v>538</v>
      </c>
    </row>
    <row r="2622" spans="1:4" x14ac:dyDescent="0.25">
      <c r="A2622" s="11">
        <v>41591</v>
      </c>
      <c r="B2622" s="3" t="s">
        <v>526</v>
      </c>
      <c r="C2622" s="18">
        <v>510.33</v>
      </c>
      <c r="D2622" s="3" t="s">
        <v>515</v>
      </c>
    </row>
    <row r="2623" spans="1:4" x14ac:dyDescent="0.25">
      <c r="A2623" s="11">
        <v>41284</v>
      </c>
      <c r="B2623" s="3" t="s">
        <v>530</v>
      </c>
      <c r="C2623" s="18">
        <v>540.92999999999995</v>
      </c>
      <c r="D2623" s="3" t="s">
        <v>523</v>
      </c>
    </row>
    <row r="2624" spans="1:4" x14ac:dyDescent="0.25">
      <c r="A2624" s="11">
        <v>41474</v>
      </c>
      <c r="B2624" s="3" t="s">
        <v>525</v>
      </c>
      <c r="C2624" s="18">
        <v>290.24</v>
      </c>
      <c r="D2624" s="3" t="s">
        <v>509</v>
      </c>
    </row>
    <row r="2625" spans="1:4" x14ac:dyDescent="0.25">
      <c r="A2625" s="11">
        <v>41401</v>
      </c>
      <c r="B2625" s="3" t="s">
        <v>542</v>
      </c>
      <c r="C2625" s="18">
        <v>307.61</v>
      </c>
      <c r="D2625" s="3" t="s">
        <v>535</v>
      </c>
    </row>
    <row r="2626" spans="1:4" x14ac:dyDescent="0.25">
      <c r="A2626" s="11">
        <v>41568</v>
      </c>
      <c r="B2626" s="3" t="s">
        <v>520</v>
      </c>
      <c r="C2626" s="18">
        <v>33.630000000000003</v>
      </c>
      <c r="D2626" s="3" t="s">
        <v>519</v>
      </c>
    </row>
    <row r="2627" spans="1:4" x14ac:dyDescent="0.25">
      <c r="A2627" s="11">
        <v>41610</v>
      </c>
      <c r="B2627" s="3" t="s">
        <v>512</v>
      </c>
      <c r="C2627" s="18">
        <v>385.62</v>
      </c>
      <c r="D2627" s="3" t="s">
        <v>523</v>
      </c>
    </row>
    <row r="2628" spans="1:4" x14ac:dyDescent="0.25">
      <c r="A2628" s="11">
        <v>41287</v>
      </c>
      <c r="B2628" s="3" t="s">
        <v>510</v>
      </c>
      <c r="C2628" s="18">
        <v>335.65</v>
      </c>
      <c r="D2628" s="3" t="s">
        <v>479</v>
      </c>
    </row>
    <row r="2629" spans="1:4" x14ac:dyDescent="0.25">
      <c r="A2629" s="11">
        <v>41389</v>
      </c>
      <c r="B2629" s="3" t="s">
        <v>527</v>
      </c>
      <c r="C2629" s="18">
        <v>341.23</v>
      </c>
      <c r="D2629" s="3" t="s">
        <v>515</v>
      </c>
    </row>
    <row r="2630" spans="1:4" x14ac:dyDescent="0.25">
      <c r="A2630" s="11">
        <v>41390</v>
      </c>
      <c r="B2630" s="3" t="s">
        <v>518</v>
      </c>
      <c r="C2630" s="18">
        <v>305.58999999999997</v>
      </c>
      <c r="D2630" s="3" t="s">
        <v>528</v>
      </c>
    </row>
    <row r="2631" spans="1:4" x14ac:dyDescent="0.25">
      <c r="A2631" s="11">
        <v>41448</v>
      </c>
      <c r="B2631" s="3" t="s">
        <v>526</v>
      </c>
      <c r="C2631" s="18">
        <v>17.100000000000001</v>
      </c>
      <c r="D2631" s="3" t="s">
        <v>511</v>
      </c>
    </row>
    <row r="2632" spans="1:4" x14ac:dyDescent="0.25">
      <c r="A2632" s="11">
        <v>41377</v>
      </c>
      <c r="B2632" s="3" t="s">
        <v>513</v>
      </c>
      <c r="C2632" s="18">
        <v>228.9</v>
      </c>
      <c r="D2632" s="3" t="s">
        <v>529</v>
      </c>
    </row>
    <row r="2633" spans="1:4" x14ac:dyDescent="0.25">
      <c r="A2633" s="11">
        <v>41457</v>
      </c>
      <c r="B2633" s="3" t="s">
        <v>531</v>
      </c>
      <c r="C2633" s="18">
        <v>237.71</v>
      </c>
      <c r="D2633" s="3" t="s">
        <v>528</v>
      </c>
    </row>
    <row r="2634" spans="1:4" x14ac:dyDescent="0.25">
      <c r="A2634" s="11">
        <v>41428</v>
      </c>
      <c r="B2634" s="3" t="s">
        <v>512</v>
      </c>
      <c r="C2634" s="18">
        <v>251.27</v>
      </c>
      <c r="D2634" s="3" t="s">
        <v>511</v>
      </c>
    </row>
    <row r="2635" spans="1:4" x14ac:dyDescent="0.25">
      <c r="A2635" s="11">
        <v>41307</v>
      </c>
      <c r="B2635" s="3" t="s">
        <v>544</v>
      </c>
      <c r="C2635" s="18">
        <v>35.950000000000003</v>
      </c>
      <c r="D2635" s="3" t="s">
        <v>511</v>
      </c>
    </row>
    <row r="2636" spans="1:4" x14ac:dyDescent="0.25">
      <c r="A2636" s="11">
        <v>41523</v>
      </c>
      <c r="B2636" s="3" t="s">
        <v>522</v>
      </c>
      <c r="C2636" s="18">
        <v>29.42</v>
      </c>
      <c r="D2636" s="3" t="s">
        <v>517</v>
      </c>
    </row>
    <row r="2637" spans="1:4" x14ac:dyDescent="0.25">
      <c r="A2637" s="11">
        <v>41615</v>
      </c>
      <c r="B2637" s="3" t="s">
        <v>510</v>
      </c>
      <c r="C2637" s="18">
        <v>433.84</v>
      </c>
      <c r="D2637" s="3" t="s">
        <v>535</v>
      </c>
    </row>
    <row r="2638" spans="1:4" x14ac:dyDescent="0.25">
      <c r="A2638" s="11">
        <v>41535</v>
      </c>
      <c r="B2638" s="3" t="s">
        <v>541</v>
      </c>
      <c r="C2638" s="18">
        <v>431</v>
      </c>
      <c r="D2638" s="3" t="s">
        <v>523</v>
      </c>
    </row>
    <row r="2639" spans="1:4" x14ac:dyDescent="0.25">
      <c r="A2639" s="11">
        <v>41500</v>
      </c>
      <c r="B2639" s="3" t="s">
        <v>520</v>
      </c>
      <c r="C2639" s="18">
        <v>362.38</v>
      </c>
      <c r="D2639" s="3" t="s">
        <v>515</v>
      </c>
    </row>
    <row r="2640" spans="1:4" x14ac:dyDescent="0.25">
      <c r="A2640" s="11">
        <v>41550</v>
      </c>
      <c r="B2640" s="3" t="s">
        <v>510</v>
      </c>
      <c r="C2640" s="18">
        <v>530.54999999999995</v>
      </c>
      <c r="D2640" s="3" t="s">
        <v>528</v>
      </c>
    </row>
    <row r="2641" spans="1:4" x14ac:dyDescent="0.25">
      <c r="A2641" s="11">
        <v>41491</v>
      </c>
      <c r="B2641" s="3" t="s">
        <v>532</v>
      </c>
      <c r="C2641" s="18">
        <v>122.95</v>
      </c>
      <c r="D2641" s="3" t="s">
        <v>529</v>
      </c>
    </row>
    <row r="2642" spans="1:4" x14ac:dyDescent="0.25">
      <c r="A2642" s="11">
        <v>41309</v>
      </c>
      <c r="B2642" s="3" t="s">
        <v>512</v>
      </c>
      <c r="C2642" s="18">
        <v>387.72</v>
      </c>
      <c r="D2642" s="3" t="s">
        <v>477</v>
      </c>
    </row>
    <row r="2643" spans="1:4" x14ac:dyDescent="0.25">
      <c r="A2643" s="11">
        <v>41278</v>
      </c>
      <c r="B2643" s="3" t="s">
        <v>539</v>
      </c>
      <c r="C2643" s="18">
        <v>355.5</v>
      </c>
      <c r="D2643" s="3" t="s">
        <v>529</v>
      </c>
    </row>
    <row r="2644" spans="1:4" x14ac:dyDescent="0.25">
      <c r="A2644" s="11">
        <v>41374</v>
      </c>
      <c r="B2644" s="3" t="s">
        <v>545</v>
      </c>
      <c r="C2644" s="18">
        <v>429.36</v>
      </c>
      <c r="D2644" s="3" t="s">
        <v>523</v>
      </c>
    </row>
    <row r="2645" spans="1:4" x14ac:dyDescent="0.25">
      <c r="A2645" s="11">
        <v>41528</v>
      </c>
      <c r="B2645" s="3" t="s">
        <v>514</v>
      </c>
      <c r="C2645" s="18">
        <v>51.42</v>
      </c>
      <c r="D2645" s="3" t="s">
        <v>479</v>
      </c>
    </row>
    <row r="2646" spans="1:4" x14ac:dyDescent="0.25">
      <c r="A2646" s="11">
        <v>41435</v>
      </c>
      <c r="B2646" s="3" t="s">
        <v>512</v>
      </c>
      <c r="C2646" s="18">
        <v>217.68</v>
      </c>
      <c r="D2646" s="3" t="s">
        <v>515</v>
      </c>
    </row>
    <row r="2647" spans="1:4" x14ac:dyDescent="0.25">
      <c r="A2647" s="11">
        <v>41629</v>
      </c>
      <c r="B2647" s="3" t="s">
        <v>521</v>
      </c>
      <c r="C2647" s="18">
        <v>457.88</v>
      </c>
      <c r="D2647" s="3" t="s">
        <v>511</v>
      </c>
    </row>
    <row r="2648" spans="1:4" x14ac:dyDescent="0.25">
      <c r="A2648" s="11">
        <v>41624</v>
      </c>
      <c r="B2648" s="3" t="s">
        <v>507</v>
      </c>
      <c r="C2648" s="18">
        <v>245.77</v>
      </c>
      <c r="D2648" s="3" t="s">
        <v>535</v>
      </c>
    </row>
    <row r="2649" spans="1:4" x14ac:dyDescent="0.25">
      <c r="A2649" s="11">
        <v>41278</v>
      </c>
      <c r="B2649" s="3" t="s">
        <v>524</v>
      </c>
      <c r="C2649" s="18">
        <v>78.87</v>
      </c>
      <c r="D2649" s="3" t="s">
        <v>509</v>
      </c>
    </row>
    <row r="2650" spans="1:4" x14ac:dyDescent="0.25">
      <c r="A2650" s="11">
        <v>41332</v>
      </c>
      <c r="B2650" s="3" t="s">
        <v>524</v>
      </c>
      <c r="C2650" s="18">
        <v>289.52</v>
      </c>
      <c r="D2650" s="3" t="s">
        <v>538</v>
      </c>
    </row>
    <row r="2651" spans="1:4" x14ac:dyDescent="0.25">
      <c r="A2651" s="11">
        <v>41612</v>
      </c>
      <c r="B2651" s="3" t="s">
        <v>531</v>
      </c>
      <c r="C2651" s="18">
        <v>281.91000000000003</v>
      </c>
      <c r="D2651" s="3" t="s">
        <v>515</v>
      </c>
    </row>
    <row r="2652" spans="1:4" x14ac:dyDescent="0.25">
      <c r="A2652" s="11">
        <v>41595</v>
      </c>
      <c r="B2652" s="3" t="s">
        <v>539</v>
      </c>
      <c r="C2652" s="18">
        <v>521.21</v>
      </c>
      <c r="D2652" s="3" t="s">
        <v>519</v>
      </c>
    </row>
    <row r="2653" spans="1:4" x14ac:dyDescent="0.25">
      <c r="A2653" s="11">
        <v>41383</v>
      </c>
      <c r="B2653" s="3" t="s">
        <v>526</v>
      </c>
      <c r="C2653" s="18">
        <v>427.36</v>
      </c>
      <c r="D2653" s="3" t="s">
        <v>517</v>
      </c>
    </row>
    <row r="2654" spans="1:4" x14ac:dyDescent="0.25">
      <c r="A2654" s="11">
        <v>41545</v>
      </c>
      <c r="B2654" s="3" t="s">
        <v>518</v>
      </c>
      <c r="C2654" s="18">
        <v>21.3</v>
      </c>
      <c r="D2654" s="3" t="s">
        <v>535</v>
      </c>
    </row>
    <row r="2655" spans="1:4" x14ac:dyDescent="0.25">
      <c r="A2655" s="11">
        <v>41375</v>
      </c>
      <c r="B2655" s="3" t="s">
        <v>542</v>
      </c>
      <c r="C2655" s="18">
        <v>382.26</v>
      </c>
      <c r="D2655" s="3" t="s">
        <v>535</v>
      </c>
    </row>
    <row r="2656" spans="1:4" x14ac:dyDescent="0.25">
      <c r="A2656" s="11">
        <v>41359</v>
      </c>
      <c r="B2656" s="3" t="s">
        <v>534</v>
      </c>
      <c r="C2656" s="18">
        <v>175.4</v>
      </c>
      <c r="D2656" s="3" t="s">
        <v>519</v>
      </c>
    </row>
    <row r="2657" spans="1:4" x14ac:dyDescent="0.25">
      <c r="A2657" s="11">
        <v>41422</v>
      </c>
      <c r="B2657" s="3" t="s">
        <v>545</v>
      </c>
      <c r="C2657" s="18">
        <v>58.9</v>
      </c>
      <c r="D2657" s="3" t="s">
        <v>509</v>
      </c>
    </row>
    <row r="2658" spans="1:4" x14ac:dyDescent="0.25">
      <c r="A2658" s="11">
        <v>41395</v>
      </c>
      <c r="B2658" s="3" t="s">
        <v>541</v>
      </c>
      <c r="C2658" s="18">
        <v>252.36</v>
      </c>
      <c r="D2658" s="3" t="s">
        <v>535</v>
      </c>
    </row>
    <row r="2659" spans="1:4" x14ac:dyDescent="0.25">
      <c r="A2659" s="11">
        <v>41373</v>
      </c>
      <c r="B2659" s="3" t="s">
        <v>507</v>
      </c>
      <c r="C2659" s="18">
        <v>105.54</v>
      </c>
      <c r="D2659" s="3" t="s">
        <v>517</v>
      </c>
    </row>
    <row r="2660" spans="1:4" x14ac:dyDescent="0.25">
      <c r="A2660" s="11">
        <v>41614</v>
      </c>
      <c r="B2660" s="3" t="s">
        <v>512</v>
      </c>
      <c r="C2660" s="18">
        <v>473.18</v>
      </c>
      <c r="D2660" s="3" t="s">
        <v>519</v>
      </c>
    </row>
    <row r="2661" spans="1:4" x14ac:dyDescent="0.25">
      <c r="A2661" s="11">
        <v>41502</v>
      </c>
      <c r="B2661" s="3" t="s">
        <v>527</v>
      </c>
      <c r="C2661" s="18">
        <v>115.25</v>
      </c>
      <c r="D2661" s="3" t="s">
        <v>519</v>
      </c>
    </row>
    <row r="2662" spans="1:4" x14ac:dyDescent="0.25">
      <c r="A2662" s="11">
        <v>41387</v>
      </c>
      <c r="B2662" s="3" t="s">
        <v>527</v>
      </c>
      <c r="C2662" s="18">
        <v>356.76</v>
      </c>
      <c r="D2662" s="3" t="s">
        <v>519</v>
      </c>
    </row>
    <row r="2663" spans="1:4" x14ac:dyDescent="0.25">
      <c r="A2663" s="11">
        <v>41421</v>
      </c>
      <c r="B2663" s="3" t="s">
        <v>537</v>
      </c>
      <c r="C2663" s="18">
        <v>127.68</v>
      </c>
      <c r="D2663" s="3" t="s">
        <v>535</v>
      </c>
    </row>
    <row r="2664" spans="1:4" x14ac:dyDescent="0.25">
      <c r="A2664" s="11">
        <v>41372</v>
      </c>
      <c r="B2664" s="3" t="s">
        <v>516</v>
      </c>
      <c r="C2664" s="18">
        <v>107.12</v>
      </c>
      <c r="D2664" s="3" t="s">
        <v>538</v>
      </c>
    </row>
    <row r="2665" spans="1:4" x14ac:dyDescent="0.25">
      <c r="A2665" s="11">
        <v>41334</v>
      </c>
      <c r="B2665" s="3" t="s">
        <v>508</v>
      </c>
      <c r="C2665" s="18">
        <v>113.57</v>
      </c>
      <c r="D2665" s="3" t="s">
        <v>538</v>
      </c>
    </row>
    <row r="2666" spans="1:4" x14ac:dyDescent="0.25">
      <c r="A2666" s="11">
        <v>41431</v>
      </c>
      <c r="B2666" s="3" t="s">
        <v>544</v>
      </c>
      <c r="C2666" s="18">
        <v>199.72</v>
      </c>
      <c r="D2666" s="3" t="s">
        <v>517</v>
      </c>
    </row>
    <row r="2667" spans="1:4" x14ac:dyDescent="0.25">
      <c r="A2667" s="11">
        <v>41365</v>
      </c>
      <c r="B2667" s="3" t="s">
        <v>533</v>
      </c>
      <c r="C2667" s="18">
        <v>548.42999999999995</v>
      </c>
      <c r="D2667" s="3" t="s">
        <v>528</v>
      </c>
    </row>
    <row r="2668" spans="1:4" x14ac:dyDescent="0.25">
      <c r="A2668" s="11">
        <v>41310</v>
      </c>
      <c r="B2668" s="3" t="s">
        <v>527</v>
      </c>
      <c r="C2668" s="18">
        <v>23.01</v>
      </c>
      <c r="D2668" s="3" t="s">
        <v>529</v>
      </c>
    </row>
    <row r="2669" spans="1:4" x14ac:dyDescent="0.25">
      <c r="A2669" s="11">
        <v>41468</v>
      </c>
      <c r="B2669" s="3" t="s">
        <v>532</v>
      </c>
      <c r="C2669" s="18">
        <v>433.39</v>
      </c>
      <c r="D2669" s="3" t="s">
        <v>538</v>
      </c>
    </row>
    <row r="2670" spans="1:4" x14ac:dyDescent="0.25">
      <c r="A2670" s="11">
        <v>41514</v>
      </c>
      <c r="B2670" s="3" t="s">
        <v>525</v>
      </c>
      <c r="C2670" s="18">
        <v>260.69</v>
      </c>
      <c r="D2670" s="3" t="s">
        <v>515</v>
      </c>
    </row>
    <row r="2671" spans="1:4" x14ac:dyDescent="0.25">
      <c r="A2671" s="11">
        <v>41346</v>
      </c>
      <c r="B2671" s="3" t="s">
        <v>541</v>
      </c>
      <c r="C2671" s="18">
        <v>163.32</v>
      </c>
      <c r="D2671" s="3" t="s">
        <v>523</v>
      </c>
    </row>
    <row r="2672" spans="1:4" x14ac:dyDescent="0.25">
      <c r="A2672" s="11">
        <v>41369</v>
      </c>
      <c r="B2672" s="3" t="s">
        <v>531</v>
      </c>
      <c r="C2672" s="18">
        <v>543.87</v>
      </c>
      <c r="D2672" s="3" t="s">
        <v>517</v>
      </c>
    </row>
    <row r="2673" spans="1:4" x14ac:dyDescent="0.25">
      <c r="A2673" s="11">
        <v>41549</v>
      </c>
      <c r="B2673" s="3" t="s">
        <v>526</v>
      </c>
      <c r="C2673" s="18">
        <v>467.15</v>
      </c>
      <c r="D2673" s="3" t="s">
        <v>511</v>
      </c>
    </row>
    <row r="2674" spans="1:4" x14ac:dyDescent="0.25">
      <c r="A2674" s="11">
        <v>41563</v>
      </c>
      <c r="B2674" s="3" t="s">
        <v>536</v>
      </c>
      <c r="C2674" s="18">
        <v>234.81</v>
      </c>
      <c r="D2674" s="3" t="s">
        <v>528</v>
      </c>
    </row>
    <row r="2675" spans="1:4" x14ac:dyDescent="0.25">
      <c r="A2675" s="11">
        <v>41409</v>
      </c>
      <c r="B2675" s="3" t="s">
        <v>541</v>
      </c>
      <c r="C2675" s="18">
        <v>254.17</v>
      </c>
      <c r="D2675" s="3" t="s">
        <v>479</v>
      </c>
    </row>
    <row r="2676" spans="1:4" x14ac:dyDescent="0.25">
      <c r="A2676" s="11">
        <v>41324</v>
      </c>
      <c r="B2676" s="3" t="s">
        <v>521</v>
      </c>
      <c r="C2676" s="18">
        <v>462.56</v>
      </c>
      <c r="D2676" s="3" t="s">
        <v>509</v>
      </c>
    </row>
    <row r="2677" spans="1:4" x14ac:dyDescent="0.25">
      <c r="A2677" s="11">
        <v>41367</v>
      </c>
      <c r="B2677" s="3" t="s">
        <v>532</v>
      </c>
      <c r="C2677" s="18">
        <v>508.86</v>
      </c>
      <c r="D2677" s="3" t="s">
        <v>535</v>
      </c>
    </row>
    <row r="2678" spans="1:4" x14ac:dyDescent="0.25">
      <c r="A2678" s="11">
        <v>41341</v>
      </c>
      <c r="B2678" s="3" t="s">
        <v>518</v>
      </c>
      <c r="C2678" s="18">
        <v>185.2</v>
      </c>
      <c r="D2678" s="3" t="s">
        <v>529</v>
      </c>
    </row>
    <row r="2679" spans="1:4" x14ac:dyDescent="0.25">
      <c r="A2679" s="11">
        <v>41348</v>
      </c>
      <c r="B2679" s="3" t="s">
        <v>532</v>
      </c>
      <c r="C2679" s="18">
        <v>141.33000000000001</v>
      </c>
      <c r="D2679" s="3" t="s">
        <v>538</v>
      </c>
    </row>
    <row r="2680" spans="1:4" x14ac:dyDescent="0.25">
      <c r="A2680" s="11">
        <v>41362</v>
      </c>
      <c r="B2680" s="3" t="s">
        <v>536</v>
      </c>
      <c r="C2680" s="18">
        <v>440.07</v>
      </c>
      <c r="D2680" s="3" t="s">
        <v>538</v>
      </c>
    </row>
    <row r="2681" spans="1:4" x14ac:dyDescent="0.25">
      <c r="A2681" s="11">
        <v>41333</v>
      </c>
      <c r="B2681" s="3" t="s">
        <v>540</v>
      </c>
      <c r="C2681" s="18">
        <v>585.83000000000004</v>
      </c>
      <c r="D2681" s="3" t="s">
        <v>511</v>
      </c>
    </row>
    <row r="2682" spans="1:4" x14ac:dyDescent="0.25">
      <c r="A2682" s="11">
        <v>41445</v>
      </c>
      <c r="B2682" s="3" t="s">
        <v>525</v>
      </c>
      <c r="C2682" s="18">
        <v>286.43</v>
      </c>
      <c r="D2682" s="3" t="s">
        <v>477</v>
      </c>
    </row>
    <row r="2683" spans="1:4" x14ac:dyDescent="0.25">
      <c r="A2683" s="11">
        <v>41331</v>
      </c>
      <c r="B2683" s="3" t="s">
        <v>540</v>
      </c>
      <c r="C2683" s="18">
        <v>215.68</v>
      </c>
      <c r="D2683" s="3" t="s">
        <v>538</v>
      </c>
    </row>
    <row r="2684" spans="1:4" x14ac:dyDescent="0.25">
      <c r="A2684" s="11">
        <v>41363</v>
      </c>
      <c r="B2684" s="3" t="s">
        <v>521</v>
      </c>
      <c r="C2684" s="18">
        <v>290.41000000000003</v>
      </c>
      <c r="D2684" s="3" t="s">
        <v>509</v>
      </c>
    </row>
    <row r="2685" spans="1:4" x14ac:dyDescent="0.25">
      <c r="A2685" s="11">
        <v>41330</v>
      </c>
      <c r="B2685" s="3" t="s">
        <v>531</v>
      </c>
      <c r="C2685" s="18">
        <v>281.41000000000003</v>
      </c>
      <c r="D2685" s="3" t="s">
        <v>538</v>
      </c>
    </row>
    <row r="2686" spans="1:4" x14ac:dyDescent="0.25">
      <c r="A2686" s="11">
        <v>41319</v>
      </c>
      <c r="B2686" s="3" t="s">
        <v>540</v>
      </c>
      <c r="C2686" s="18">
        <v>325.14999999999998</v>
      </c>
      <c r="D2686" s="3" t="s">
        <v>519</v>
      </c>
    </row>
    <row r="2687" spans="1:4" x14ac:dyDescent="0.25">
      <c r="A2687" s="11">
        <v>41426</v>
      </c>
      <c r="B2687" s="3" t="s">
        <v>531</v>
      </c>
      <c r="C2687" s="18">
        <v>281.52999999999997</v>
      </c>
      <c r="D2687" s="3" t="s">
        <v>515</v>
      </c>
    </row>
    <row r="2688" spans="1:4" x14ac:dyDescent="0.25">
      <c r="A2688" s="11">
        <v>41399</v>
      </c>
      <c r="B2688" s="3" t="s">
        <v>543</v>
      </c>
      <c r="C2688" s="18">
        <v>261.87</v>
      </c>
      <c r="D2688" s="3" t="s">
        <v>528</v>
      </c>
    </row>
    <row r="2689" spans="1:4" x14ac:dyDescent="0.25">
      <c r="A2689" s="11">
        <v>41362</v>
      </c>
      <c r="B2689" s="3" t="s">
        <v>513</v>
      </c>
      <c r="C2689" s="18">
        <v>165.77</v>
      </c>
      <c r="D2689" s="3" t="s">
        <v>509</v>
      </c>
    </row>
    <row r="2690" spans="1:4" x14ac:dyDescent="0.25">
      <c r="A2690" s="11">
        <v>41281</v>
      </c>
      <c r="B2690" s="3" t="s">
        <v>543</v>
      </c>
      <c r="C2690" s="18">
        <v>59.85</v>
      </c>
      <c r="D2690" s="3" t="s">
        <v>535</v>
      </c>
    </row>
    <row r="2691" spans="1:4" x14ac:dyDescent="0.25">
      <c r="A2691" s="11">
        <v>41549</v>
      </c>
      <c r="B2691" s="3" t="s">
        <v>520</v>
      </c>
      <c r="C2691" s="18">
        <v>371.48</v>
      </c>
      <c r="D2691" s="3" t="s">
        <v>511</v>
      </c>
    </row>
    <row r="2692" spans="1:4" x14ac:dyDescent="0.25">
      <c r="A2692" s="11">
        <v>41313</v>
      </c>
      <c r="B2692" s="3" t="s">
        <v>537</v>
      </c>
      <c r="C2692" s="18">
        <v>215.52</v>
      </c>
      <c r="D2692" s="3" t="s">
        <v>535</v>
      </c>
    </row>
    <row r="2693" spans="1:4" x14ac:dyDescent="0.25">
      <c r="A2693" s="11">
        <v>41353</v>
      </c>
      <c r="B2693" s="3" t="s">
        <v>524</v>
      </c>
      <c r="C2693" s="18">
        <v>289.06</v>
      </c>
      <c r="D2693" s="3" t="s">
        <v>523</v>
      </c>
    </row>
    <row r="2694" spans="1:4" x14ac:dyDescent="0.25">
      <c r="A2694" s="11">
        <v>41536</v>
      </c>
      <c r="B2694" s="3" t="s">
        <v>518</v>
      </c>
      <c r="C2694" s="18">
        <v>77.81</v>
      </c>
      <c r="D2694" s="3" t="s">
        <v>529</v>
      </c>
    </row>
    <row r="2695" spans="1:4" x14ac:dyDescent="0.25">
      <c r="A2695" s="11">
        <v>41317</v>
      </c>
      <c r="B2695" s="3" t="s">
        <v>536</v>
      </c>
      <c r="C2695" s="18">
        <v>89.09</v>
      </c>
      <c r="D2695" s="3" t="s">
        <v>538</v>
      </c>
    </row>
    <row r="2696" spans="1:4" x14ac:dyDescent="0.25">
      <c r="A2696" s="11">
        <v>41633</v>
      </c>
      <c r="B2696" s="3" t="s">
        <v>542</v>
      </c>
      <c r="C2696" s="18">
        <v>315.7</v>
      </c>
      <c r="D2696" s="3" t="s">
        <v>517</v>
      </c>
    </row>
    <row r="2697" spans="1:4" x14ac:dyDescent="0.25">
      <c r="A2697" s="11">
        <v>41514</v>
      </c>
      <c r="B2697" s="3" t="s">
        <v>522</v>
      </c>
      <c r="C2697" s="18">
        <v>327.54000000000002</v>
      </c>
      <c r="D2697" s="3" t="s">
        <v>511</v>
      </c>
    </row>
    <row r="2698" spans="1:4" x14ac:dyDescent="0.25">
      <c r="A2698" s="11">
        <v>41307</v>
      </c>
      <c r="B2698" s="3" t="s">
        <v>512</v>
      </c>
      <c r="C2698" s="18">
        <v>256.67</v>
      </c>
      <c r="D2698" s="3" t="s">
        <v>509</v>
      </c>
    </row>
    <row r="2699" spans="1:4" x14ac:dyDescent="0.25">
      <c r="A2699" s="11">
        <v>41424</v>
      </c>
      <c r="B2699" s="3" t="s">
        <v>516</v>
      </c>
      <c r="C2699" s="18">
        <v>368.51</v>
      </c>
      <c r="D2699" s="3" t="s">
        <v>523</v>
      </c>
    </row>
    <row r="2700" spans="1:4" x14ac:dyDescent="0.25">
      <c r="A2700" s="11">
        <v>41638</v>
      </c>
      <c r="B2700" s="3" t="s">
        <v>542</v>
      </c>
      <c r="C2700" s="18">
        <v>68.44</v>
      </c>
      <c r="D2700" s="3" t="s">
        <v>509</v>
      </c>
    </row>
    <row r="2701" spans="1:4" x14ac:dyDescent="0.25">
      <c r="A2701" s="11">
        <v>41549</v>
      </c>
      <c r="B2701" s="3" t="s">
        <v>522</v>
      </c>
      <c r="C2701" s="18">
        <v>137.61000000000001</v>
      </c>
      <c r="D2701" s="3" t="s">
        <v>519</v>
      </c>
    </row>
    <row r="2702" spans="1:4" x14ac:dyDescent="0.25">
      <c r="A2702" s="11">
        <v>41485</v>
      </c>
      <c r="B2702" s="3" t="s">
        <v>540</v>
      </c>
      <c r="C2702" s="18">
        <v>367.5</v>
      </c>
      <c r="D2702" s="3" t="s">
        <v>538</v>
      </c>
    </row>
    <row r="2703" spans="1:4" x14ac:dyDescent="0.25">
      <c r="A2703" s="11">
        <v>41514</v>
      </c>
      <c r="B2703" s="3" t="s">
        <v>541</v>
      </c>
      <c r="C2703" s="18">
        <v>538.53</v>
      </c>
      <c r="D2703" s="3" t="s">
        <v>528</v>
      </c>
    </row>
    <row r="2704" spans="1:4" x14ac:dyDescent="0.25">
      <c r="A2704" s="11">
        <v>41315</v>
      </c>
      <c r="B2704" s="3" t="s">
        <v>525</v>
      </c>
      <c r="C2704" s="18">
        <v>360.46</v>
      </c>
      <c r="D2704" s="3" t="s">
        <v>528</v>
      </c>
    </row>
    <row r="2705" spans="1:4" x14ac:dyDescent="0.25">
      <c r="A2705" s="11">
        <v>41615</v>
      </c>
      <c r="B2705" s="3" t="s">
        <v>513</v>
      </c>
      <c r="C2705" s="18">
        <v>476.01</v>
      </c>
      <c r="D2705" s="3" t="s">
        <v>519</v>
      </c>
    </row>
    <row r="2706" spans="1:4" x14ac:dyDescent="0.25">
      <c r="A2706" s="11">
        <v>41313</v>
      </c>
      <c r="B2706" s="3" t="s">
        <v>522</v>
      </c>
      <c r="C2706" s="18">
        <v>335.81</v>
      </c>
      <c r="D2706" s="3" t="s">
        <v>517</v>
      </c>
    </row>
    <row r="2707" spans="1:4" x14ac:dyDescent="0.25">
      <c r="A2707" s="11">
        <v>41297</v>
      </c>
      <c r="B2707" s="3" t="s">
        <v>524</v>
      </c>
      <c r="C2707" s="18">
        <v>326.82</v>
      </c>
      <c r="D2707" s="3" t="s">
        <v>519</v>
      </c>
    </row>
    <row r="2708" spans="1:4" x14ac:dyDescent="0.25">
      <c r="A2708" s="11">
        <v>41437</v>
      </c>
      <c r="B2708" s="3" t="s">
        <v>524</v>
      </c>
      <c r="C2708" s="18">
        <v>29.87</v>
      </c>
      <c r="D2708" s="3" t="s">
        <v>479</v>
      </c>
    </row>
    <row r="2709" spans="1:4" x14ac:dyDescent="0.25">
      <c r="A2709" s="11">
        <v>41384</v>
      </c>
      <c r="B2709" s="3" t="s">
        <v>520</v>
      </c>
      <c r="C2709" s="18">
        <v>257.38</v>
      </c>
      <c r="D2709" s="3" t="s">
        <v>509</v>
      </c>
    </row>
    <row r="2710" spans="1:4" x14ac:dyDescent="0.25">
      <c r="A2710" s="11">
        <v>41315</v>
      </c>
      <c r="B2710" s="3" t="s">
        <v>527</v>
      </c>
      <c r="C2710" s="18">
        <v>494.48</v>
      </c>
      <c r="D2710" s="3" t="s">
        <v>517</v>
      </c>
    </row>
    <row r="2711" spans="1:4" x14ac:dyDescent="0.25">
      <c r="A2711" s="11">
        <v>41293</v>
      </c>
      <c r="B2711" s="3" t="s">
        <v>543</v>
      </c>
      <c r="C2711" s="18">
        <v>21.16</v>
      </c>
      <c r="D2711" s="3" t="s">
        <v>477</v>
      </c>
    </row>
    <row r="2712" spans="1:4" x14ac:dyDescent="0.25">
      <c r="A2712" s="11">
        <v>41446</v>
      </c>
      <c r="B2712" s="3" t="s">
        <v>531</v>
      </c>
      <c r="C2712" s="18">
        <v>478.33</v>
      </c>
      <c r="D2712" s="3" t="s">
        <v>479</v>
      </c>
    </row>
    <row r="2713" spans="1:4" x14ac:dyDescent="0.25">
      <c r="A2713" s="11">
        <v>41461</v>
      </c>
      <c r="B2713" s="3" t="s">
        <v>543</v>
      </c>
      <c r="C2713" s="18">
        <v>596.88</v>
      </c>
      <c r="D2713" s="3" t="s">
        <v>517</v>
      </c>
    </row>
    <row r="2714" spans="1:4" x14ac:dyDescent="0.25">
      <c r="A2714" s="11">
        <v>41402</v>
      </c>
      <c r="B2714" s="3" t="s">
        <v>512</v>
      </c>
      <c r="C2714" s="18">
        <v>435.59</v>
      </c>
      <c r="D2714" s="3" t="s">
        <v>529</v>
      </c>
    </row>
    <row r="2715" spans="1:4" x14ac:dyDescent="0.25">
      <c r="A2715" s="11">
        <v>41442</v>
      </c>
      <c r="B2715" s="3" t="s">
        <v>533</v>
      </c>
      <c r="C2715" s="18">
        <v>336.36</v>
      </c>
      <c r="D2715" s="3" t="s">
        <v>519</v>
      </c>
    </row>
    <row r="2716" spans="1:4" x14ac:dyDescent="0.25">
      <c r="A2716" s="11">
        <v>41572</v>
      </c>
      <c r="B2716" s="3" t="s">
        <v>540</v>
      </c>
      <c r="C2716" s="18">
        <v>76.180000000000007</v>
      </c>
      <c r="D2716" s="3" t="s">
        <v>538</v>
      </c>
    </row>
    <row r="2717" spans="1:4" x14ac:dyDescent="0.25">
      <c r="A2717" s="11">
        <v>41583</v>
      </c>
      <c r="B2717" s="3" t="s">
        <v>537</v>
      </c>
      <c r="C2717" s="18">
        <v>128.22</v>
      </c>
      <c r="D2717" s="3" t="s">
        <v>509</v>
      </c>
    </row>
    <row r="2718" spans="1:4" x14ac:dyDescent="0.25">
      <c r="A2718" s="11">
        <v>41554</v>
      </c>
      <c r="B2718" s="3" t="s">
        <v>533</v>
      </c>
      <c r="C2718" s="18">
        <v>276.10000000000002</v>
      </c>
      <c r="D2718" s="3" t="s">
        <v>509</v>
      </c>
    </row>
    <row r="2719" spans="1:4" x14ac:dyDescent="0.25">
      <c r="A2719" s="11">
        <v>41407</v>
      </c>
      <c r="B2719" s="3" t="s">
        <v>541</v>
      </c>
      <c r="C2719" s="18">
        <v>13.36</v>
      </c>
      <c r="D2719" s="3" t="s">
        <v>515</v>
      </c>
    </row>
    <row r="2720" spans="1:4" x14ac:dyDescent="0.25">
      <c r="A2720" s="11">
        <v>41584</v>
      </c>
      <c r="B2720" s="3" t="s">
        <v>532</v>
      </c>
      <c r="C2720" s="18">
        <v>146.52000000000001</v>
      </c>
      <c r="D2720" s="3" t="s">
        <v>523</v>
      </c>
    </row>
    <row r="2721" spans="1:4" x14ac:dyDescent="0.25">
      <c r="A2721" s="11">
        <v>41629</v>
      </c>
      <c r="B2721" s="3" t="s">
        <v>539</v>
      </c>
      <c r="C2721" s="18">
        <v>546.73</v>
      </c>
      <c r="D2721" s="3" t="s">
        <v>477</v>
      </c>
    </row>
    <row r="2722" spans="1:4" x14ac:dyDescent="0.25">
      <c r="A2722" s="11">
        <v>41585</v>
      </c>
      <c r="B2722" s="3" t="s">
        <v>533</v>
      </c>
      <c r="C2722" s="18">
        <v>563.91999999999996</v>
      </c>
      <c r="D2722" s="3" t="s">
        <v>523</v>
      </c>
    </row>
    <row r="2723" spans="1:4" x14ac:dyDescent="0.25">
      <c r="A2723" s="11">
        <v>41421</v>
      </c>
      <c r="B2723" s="3" t="s">
        <v>533</v>
      </c>
      <c r="C2723" s="18">
        <v>360.43</v>
      </c>
      <c r="D2723" s="3" t="s">
        <v>479</v>
      </c>
    </row>
    <row r="2724" spans="1:4" x14ac:dyDescent="0.25">
      <c r="A2724" s="11">
        <v>41607</v>
      </c>
      <c r="B2724" s="3" t="s">
        <v>542</v>
      </c>
      <c r="C2724" s="18">
        <v>243.69</v>
      </c>
      <c r="D2724" s="3" t="s">
        <v>479</v>
      </c>
    </row>
    <row r="2725" spans="1:4" x14ac:dyDescent="0.25">
      <c r="A2725" s="11">
        <v>41459</v>
      </c>
      <c r="B2725" s="3" t="s">
        <v>545</v>
      </c>
      <c r="C2725" s="18">
        <v>286.76</v>
      </c>
      <c r="D2725" s="3" t="s">
        <v>511</v>
      </c>
    </row>
    <row r="2726" spans="1:4" x14ac:dyDescent="0.25">
      <c r="A2726" s="11">
        <v>41530</v>
      </c>
      <c r="B2726" s="3" t="s">
        <v>530</v>
      </c>
      <c r="C2726" s="18">
        <v>355.89</v>
      </c>
      <c r="D2726" s="3" t="s">
        <v>515</v>
      </c>
    </row>
    <row r="2727" spans="1:4" x14ac:dyDescent="0.25">
      <c r="A2727" s="11">
        <v>41515</v>
      </c>
      <c r="B2727" s="3" t="s">
        <v>513</v>
      </c>
      <c r="C2727" s="18">
        <v>82.54</v>
      </c>
      <c r="D2727" s="3" t="s">
        <v>519</v>
      </c>
    </row>
    <row r="2728" spans="1:4" x14ac:dyDescent="0.25">
      <c r="A2728" s="11">
        <v>41379</v>
      </c>
      <c r="B2728" s="3" t="s">
        <v>520</v>
      </c>
      <c r="C2728" s="18">
        <v>446.73</v>
      </c>
      <c r="D2728" s="3" t="s">
        <v>479</v>
      </c>
    </row>
    <row r="2729" spans="1:4" x14ac:dyDescent="0.25">
      <c r="A2729" s="11">
        <v>41602</v>
      </c>
      <c r="B2729" s="3" t="s">
        <v>545</v>
      </c>
      <c r="C2729" s="18">
        <v>365.75</v>
      </c>
      <c r="D2729" s="3" t="s">
        <v>517</v>
      </c>
    </row>
    <row r="2730" spans="1:4" x14ac:dyDescent="0.25">
      <c r="A2730" s="11">
        <v>41395</v>
      </c>
      <c r="B2730" s="3" t="s">
        <v>545</v>
      </c>
      <c r="C2730" s="18">
        <v>278.95</v>
      </c>
      <c r="D2730" s="3" t="s">
        <v>535</v>
      </c>
    </row>
    <row r="2731" spans="1:4" x14ac:dyDescent="0.25">
      <c r="A2731" s="11">
        <v>41464</v>
      </c>
      <c r="B2731" s="3" t="s">
        <v>537</v>
      </c>
      <c r="C2731" s="18">
        <v>292.77</v>
      </c>
      <c r="D2731" s="3" t="s">
        <v>523</v>
      </c>
    </row>
    <row r="2732" spans="1:4" x14ac:dyDescent="0.25">
      <c r="A2732" s="11">
        <v>41408</v>
      </c>
      <c r="B2732" s="3" t="s">
        <v>544</v>
      </c>
      <c r="C2732" s="18">
        <v>471</v>
      </c>
      <c r="D2732" s="3" t="s">
        <v>515</v>
      </c>
    </row>
    <row r="2733" spans="1:4" x14ac:dyDescent="0.25">
      <c r="A2733" s="11">
        <v>41344</v>
      </c>
      <c r="B2733" s="3" t="s">
        <v>520</v>
      </c>
      <c r="C2733" s="18">
        <v>552.65</v>
      </c>
      <c r="D2733" s="3" t="s">
        <v>479</v>
      </c>
    </row>
    <row r="2734" spans="1:4" x14ac:dyDescent="0.25">
      <c r="A2734" s="11">
        <v>41305</v>
      </c>
      <c r="B2734" s="3" t="s">
        <v>526</v>
      </c>
      <c r="C2734" s="18">
        <v>401.69</v>
      </c>
      <c r="D2734" s="3" t="s">
        <v>519</v>
      </c>
    </row>
    <row r="2735" spans="1:4" x14ac:dyDescent="0.25">
      <c r="A2735" s="11">
        <v>41463</v>
      </c>
      <c r="B2735" s="3" t="s">
        <v>540</v>
      </c>
      <c r="C2735" s="18">
        <v>369.46</v>
      </c>
      <c r="D2735" s="3" t="s">
        <v>479</v>
      </c>
    </row>
    <row r="2736" spans="1:4" x14ac:dyDescent="0.25">
      <c r="A2736" s="11">
        <v>41294</v>
      </c>
      <c r="B2736" s="3" t="s">
        <v>543</v>
      </c>
      <c r="C2736" s="18">
        <v>43.78</v>
      </c>
      <c r="D2736" s="3" t="s">
        <v>511</v>
      </c>
    </row>
    <row r="2737" spans="1:4" x14ac:dyDescent="0.25">
      <c r="A2737" s="11">
        <v>41603</v>
      </c>
      <c r="B2737" s="3" t="s">
        <v>539</v>
      </c>
      <c r="C2737" s="18">
        <v>177.16</v>
      </c>
      <c r="D2737" s="3" t="s">
        <v>528</v>
      </c>
    </row>
    <row r="2738" spans="1:4" x14ac:dyDescent="0.25">
      <c r="A2738" s="11">
        <v>41497</v>
      </c>
      <c r="B2738" s="3" t="s">
        <v>545</v>
      </c>
      <c r="C2738" s="18">
        <v>232.96</v>
      </c>
      <c r="D2738" s="3" t="s">
        <v>529</v>
      </c>
    </row>
    <row r="2739" spans="1:4" x14ac:dyDescent="0.25">
      <c r="A2739" s="11">
        <v>41379</v>
      </c>
      <c r="B2739" s="3" t="s">
        <v>541</v>
      </c>
      <c r="C2739" s="18">
        <v>293.39999999999998</v>
      </c>
      <c r="D2739" s="3" t="s">
        <v>529</v>
      </c>
    </row>
    <row r="2740" spans="1:4" x14ac:dyDescent="0.25">
      <c r="A2740" s="11">
        <v>41308</v>
      </c>
      <c r="B2740" s="3" t="s">
        <v>531</v>
      </c>
      <c r="C2740" s="18">
        <v>143.34</v>
      </c>
      <c r="D2740" s="3" t="s">
        <v>509</v>
      </c>
    </row>
    <row r="2741" spans="1:4" x14ac:dyDescent="0.25">
      <c r="A2741" s="11">
        <v>41568</v>
      </c>
      <c r="B2741" s="3" t="s">
        <v>508</v>
      </c>
      <c r="C2741" s="18">
        <v>72.78</v>
      </c>
      <c r="D2741" s="3" t="s">
        <v>509</v>
      </c>
    </row>
    <row r="2742" spans="1:4" x14ac:dyDescent="0.25">
      <c r="A2742" s="11">
        <v>41493</v>
      </c>
      <c r="B2742" s="3" t="s">
        <v>512</v>
      </c>
      <c r="C2742" s="18">
        <v>288.44</v>
      </c>
      <c r="D2742" s="3" t="s">
        <v>528</v>
      </c>
    </row>
    <row r="2743" spans="1:4" x14ac:dyDescent="0.25">
      <c r="A2743" s="11">
        <v>41282</v>
      </c>
      <c r="B2743" s="3" t="s">
        <v>527</v>
      </c>
      <c r="C2743" s="18">
        <v>252.8</v>
      </c>
      <c r="D2743" s="3" t="s">
        <v>511</v>
      </c>
    </row>
    <row r="2744" spans="1:4" x14ac:dyDescent="0.25">
      <c r="A2744" s="11">
        <v>41495</v>
      </c>
      <c r="B2744" s="3" t="s">
        <v>524</v>
      </c>
      <c r="C2744" s="18">
        <v>125.31</v>
      </c>
      <c r="D2744" s="3" t="s">
        <v>511</v>
      </c>
    </row>
    <row r="2745" spans="1:4" x14ac:dyDescent="0.25">
      <c r="A2745" s="11">
        <v>41634</v>
      </c>
      <c r="B2745" s="3" t="s">
        <v>530</v>
      </c>
      <c r="C2745" s="18">
        <v>240.92</v>
      </c>
      <c r="D2745" s="3" t="s">
        <v>535</v>
      </c>
    </row>
    <row r="2746" spans="1:4" x14ac:dyDescent="0.25">
      <c r="A2746" s="11">
        <v>41637</v>
      </c>
      <c r="B2746" s="3" t="s">
        <v>508</v>
      </c>
      <c r="C2746" s="18">
        <v>33.090000000000003</v>
      </c>
      <c r="D2746" s="3" t="s">
        <v>528</v>
      </c>
    </row>
    <row r="2747" spans="1:4" x14ac:dyDescent="0.25">
      <c r="A2747" s="11">
        <v>41325</v>
      </c>
      <c r="B2747" s="3" t="s">
        <v>513</v>
      </c>
      <c r="C2747" s="18">
        <v>456.14</v>
      </c>
      <c r="D2747" s="3" t="s">
        <v>479</v>
      </c>
    </row>
    <row r="2748" spans="1:4" x14ac:dyDescent="0.25">
      <c r="A2748" s="11">
        <v>41351</v>
      </c>
      <c r="B2748" s="3" t="s">
        <v>514</v>
      </c>
      <c r="C2748" s="18">
        <v>545.17999999999995</v>
      </c>
      <c r="D2748" s="3" t="s">
        <v>519</v>
      </c>
    </row>
    <row r="2749" spans="1:4" x14ac:dyDescent="0.25">
      <c r="A2749" s="11">
        <v>41509</v>
      </c>
      <c r="B2749" s="3" t="s">
        <v>530</v>
      </c>
      <c r="C2749" s="18">
        <v>546.84</v>
      </c>
      <c r="D2749" s="3" t="s">
        <v>528</v>
      </c>
    </row>
    <row r="2750" spans="1:4" x14ac:dyDescent="0.25">
      <c r="A2750" s="11">
        <v>41566</v>
      </c>
      <c r="B2750" s="3" t="s">
        <v>522</v>
      </c>
      <c r="C2750" s="18">
        <v>435.04</v>
      </c>
      <c r="D2750" s="3" t="s">
        <v>517</v>
      </c>
    </row>
    <row r="2751" spans="1:4" x14ac:dyDescent="0.25">
      <c r="A2751" s="11">
        <v>41448</v>
      </c>
      <c r="B2751" s="3" t="s">
        <v>507</v>
      </c>
      <c r="C2751" s="18">
        <v>34.159999999999997</v>
      </c>
      <c r="D2751" s="3" t="s">
        <v>517</v>
      </c>
    </row>
    <row r="2752" spans="1:4" x14ac:dyDescent="0.25">
      <c r="A2752" s="11">
        <v>41317</v>
      </c>
      <c r="B2752" s="3" t="s">
        <v>508</v>
      </c>
      <c r="C2752" s="18">
        <v>249.05</v>
      </c>
      <c r="D2752" s="3" t="s">
        <v>519</v>
      </c>
    </row>
    <row r="2753" spans="1:4" x14ac:dyDescent="0.25">
      <c r="A2753" s="11">
        <v>41634</v>
      </c>
      <c r="B2753" s="3" t="s">
        <v>531</v>
      </c>
      <c r="C2753" s="18">
        <v>336.31</v>
      </c>
      <c r="D2753" s="3" t="s">
        <v>528</v>
      </c>
    </row>
    <row r="2754" spans="1:4" x14ac:dyDescent="0.25">
      <c r="A2754" s="11">
        <v>41493</v>
      </c>
      <c r="B2754" s="3" t="s">
        <v>518</v>
      </c>
      <c r="C2754" s="18">
        <v>367.32</v>
      </c>
      <c r="D2754" s="3" t="s">
        <v>511</v>
      </c>
    </row>
    <row r="2755" spans="1:4" x14ac:dyDescent="0.25">
      <c r="A2755" s="11">
        <v>41314</v>
      </c>
      <c r="B2755" s="3" t="s">
        <v>530</v>
      </c>
      <c r="C2755" s="18">
        <v>425.96</v>
      </c>
      <c r="D2755" s="3" t="s">
        <v>477</v>
      </c>
    </row>
    <row r="2756" spans="1:4" x14ac:dyDescent="0.25">
      <c r="A2756" s="11">
        <v>41387</v>
      </c>
      <c r="B2756" s="3" t="s">
        <v>527</v>
      </c>
      <c r="C2756" s="18">
        <v>114.7</v>
      </c>
      <c r="D2756" s="3" t="s">
        <v>538</v>
      </c>
    </row>
    <row r="2757" spans="1:4" x14ac:dyDescent="0.25">
      <c r="A2757" s="11">
        <v>41407</v>
      </c>
      <c r="B2757" s="3" t="s">
        <v>532</v>
      </c>
      <c r="C2757" s="18">
        <v>51.02</v>
      </c>
      <c r="D2757" s="3" t="s">
        <v>535</v>
      </c>
    </row>
    <row r="2758" spans="1:4" x14ac:dyDescent="0.25">
      <c r="A2758" s="11">
        <v>41302</v>
      </c>
      <c r="B2758" s="3" t="s">
        <v>536</v>
      </c>
      <c r="C2758" s="18">
        <v>106.34</v>
      </c>
      <c r="D2758" s="3" t="s">
        <v>535</v>
      </c>
    </row>
    <row r="2759" spans="1:4" x14ac:dyDescent="0.25">
      <c r="A2759" s="11">
        <v>41331</v>
      </c>
      <c r="B2759" s="3" t="s">
        <v>533</v>
      </c>
      <c r="C2759" s="18">
        <v>488.19</v>
      </c>
      <c r="D2759" s="3" t="s">
        <v>517</v>
      </c>
    </row>
    <row r="2760" spans="1:4" x14ac:dyDescent="0.25">
      <c r="A2760" s="11">
        <v>41290</v>
      </c>
      <c r="B2760" s="3" t="s">
        <v>537</v>
      </c>
      <c r="C2760" s="18">
        <v>288.92</v>
      </c>
      <c r="D2760" s="3" t="s">
        <v>511</v>
      </c>
    </row>
    <row r="2761" spans="1:4" x14ac:dyDescent="0.25">
      <c r="A2761" s="11">
        <v>41316</v>
      </c>
      <c r="B2761" s="3" t="s">
        <v>526</v>
      </c>
      <c r="C2761" s="18">
        <v>56.33</v>
      </c>
      <c r="D2761" s="3" t="s">
        <v>528</v>
      </c>
    </row>
    <row r="2762" spans="1:4" x14ac:dyDescent="0.25">
      <c r="A2762" s="11">
        <v>41322</v>
      </c>
      <c r="B2762" s="3" t="s">
        <v>536</v>
      </c>
      <c r="C2762" s="18">
        <v>259.48</v>
      </c>
      <c r="D2762" s="3" t="s">
        <v>515</v>
      </c>
    </row>
    <row r="2763" spans="1:4" x14ac:dyDescent="0.25">
      <c r="A2763" s="11">
        <v>41534</v>
      </c>
      <c r="B2763" s="3" t="s">
        <v>539</v>
      </c>
      <c r="C2763" s="18">
        <v>132.78</v>
      </c>
      <c r="D2763" s="3" t="s">
        <v>529</v>
      </c>
    </row>
    <row r="2764" spans="1:4" x14ac:dyDescent="0.25">
      <c r="A2764" s="11">
        <v>41293</v>
      </c>
      <c r="B2764" s="3" t="s">
        <v>541</v>
      </c>
      <c r="C2764" s="18">
        <v>413.39</v>
      </c>
      <c r="D2764" s="3" t="s">
        <v>535</v>
      </c>
    </row>
    <row r="2765" spans="1:4" x14ac:dyDescent="0.25">
      <c r="A2765" s="11">
        <v>41453</v>
      </c>
      <c r="B2765" s="3" t="s">
        <v>537</v>
      </c>
      <c r="C2765" s="18">
        <v>391.32</v>
      </c>
      <c r="D2765" s="3" t="s">
        <v>517</v>
      </c>
    </row>
    <row r="2766" spans="1:4" x14ac:dyDescent="0.25">
      <c r="A2766" s="11">
        <v>41375</v>
      </c>
      <c r="B2766" s="3" t="s">
        <v>530</v>
      </c>
      <c r="C2766" s="18">
        <v>365.38</v>
      </c>
      <c r="D2766" s="3" t="s">
        <v>528</v>
      </c>
    </row>
    <row r="2767" spans="1:4" x14ac:dyDescent="0.25">
      <c r="A2767" s="11">
        <v>41556</v>
      </c>
      <c r="B2767" s="3" t="s">
        <v>516</v>
      </c>
      <c r="C2767" s="18">
        <v>399.98</v>
      </c>
      <c r="D2767" s="3" t="s">
        <v>528</v>
      </c>
    </row>
    <row r="2768" spans="1:4" x14ac:dyDescent="0.25">
      <c r="A2768" s="11">
        <v>41539</v>
      </c>
      <c r="B2768" s="3" t="s">
        <v>532</v>
      </c>
      <c r="C2768" s="18">
        <v>512.14</v>
      </c>
      <c r="D2768" s="3" t="s">
        <v>529</v>
      </c>
    </row>
    <row r="2769" spans="1:4" x14ac:dyDescent="0.25">
      <c r="A2769" s="11">
        <v>41340</v>
      </c>
      <c r="B2769" s="3" t="s">
        <v>514</v>
      </c>
      <c r="C2769" s="18">
        <v>222.54</v>
      </c>
      <c r="D2769" s="3" t="s">
        <v>523</v>
      </c>
    </row>
    <row r="2770" spans="1:4" x14ac:dyDescent="0.25">
      <c r="A2770" s="11">
        <v>41453</v>
      </c>
      <c r="B2770" s="3" t="s">
        <v>516</v>
      </c>
      <c r="C2770" s="18">
        <v>375.31</v>
      </c>
      <c r="D2770" s="3" t="s">
        <v>517</v>
      </c>
    </row>
    <row r="2771" spans="1:4" x14ac:dyDescent="0.25">
      <c r="A2771" s="11">
        <v>41398</v>
      </c>
      <c r="B2771" s="3" t="s">
        <v>524</v>
      </c>
      <c r="C2771" s="18">
        <v>242.71</v>
      </c>
      <c r="D2771" s="3" t="s">
        <v>529</v>
      </c>
    </row>
    <row r="2772" spans="1:4" x14ac:dyDescent="0.25">
      <c r="A2772" s="11">
        <v>41556</v>
      </c>
      <c r="B2772" s="3" t="s">
        <v>532</v>
      </c>
      <c r="C2772" s="18">
        <v>368.16</v>
      </c>
      <c r="D2772" s="3" t="s">
        <v>511</v>
      </c>
    </row>
    <row r="2773" spans="1:4" x14ac:dyDescent="0.25">
      <c r="A2773" s="11">
        <v>41520</v>
      </c>
      <c r="B2773" s="3" t="s">
        <v>531</v>
      </c>
      <c r="C2773" s="18">
        <v>299.77999999999997</v>
      </c>
      <c r="D2773" s="3" t="s">
        <v>477</v>
      </c>
    </row>
    <row r="2774" spans="1:4" x14ac:dyDescent="0.25">
      <c r="A2774" s="11">
        <v>41441</v>
      </c>
      <c r="B2774" s="3" t="s">
        <v>514</v>
      </c>
      <c r="C2774" s="18">
        <v>175.76</v>
      </c>
      <c r="D2774" s="3" t="s">
        <v>517</v>
      </c>
    </row>
    <row r="2775" spans="1:4" x14ac:dyDescent="0.25">
      <c r="A2775" s="11">
        <v>41396</v>
      </c>
      <c r="B2775" s="3" t="s">
        <v>543</v>
      </c>
      <c r="C2775" s="18">
        <v>397.53</v>
      </c>
      <c r="D2775" s="3" t="s">
        <v>528</v>
      </c>
    </row>
    <row r="2776" spans="1:4" x14ac:dyDescent="0.25">
      <c r="A2776" s="11">
        <v>41626</v>
      </c>
      <c r="B2776" s="3" t="s">
        <v>512</v>
      </c>
      <c r="C2776" s="18">
        <v>396.15</v>
      </c>
      <c r="D2776" s="3" t="s">
        <v>523</v>
      </c>
    </row>
    <row r="2777" spans="1:4" x14ac:dyDescent="0.25">
      <c r="A2777" s="11">
        <v>41449</v>
      </c>
      <c r="B2777" s="3" t="s">
        <v>532</v>
      </c>
      <c r="C2777" s="18">
        <v>65.78</v>
      </c>
      <c r="D2777" s="3" t="s">
        <v>528</v>
      </c>
    </row>
    <row r="2778" spans="1:4" x14ac:dyDescent="0.25">
      <c r="A2778" s="11">
        <v>41492</v>
      </c>
      <c r="B2778" s="3" t="s">
        <v>522</v>
      </c>
      <c r="C2778" s="18">
        <v>345.48</v>
      </c>
      <c r="D2778" s="3" t="s">
        <v>535</v>
      </c>
    </row>
    <row r="2779" spans="1:4" x14ac:dyDescent="0.25">
      <c r="A2779" s="11">
        <v>41290</v>
      </c>
      <c r="B2779" s="3" t="s">
        <v>544</v>
      </c>
      <c r="C2779" s="18">
        <v>158.15</v>
      </c>
      <c r="D2779" s="3" t="s">
        <v>535</v>
      </c>
    </row>
    <row r="2780" spans="1:4" x14ac:dyDescent="0.25">
      <c r="A2780" s="11">
        <v>41388</v>
      </c>
      <c r="B2780" s="3" t="s">
        <v>531</v>
      </c>
      <c r="C2780" s="18">
        <v>248.19</v>
      </c>
      <c r="D2780" s="3" t="s">
        <v>535</v>
      </c>
    </row>
    <row r="2781" spans="1:4" x14ac:dyDescent="0.25">
      <c r="A2781" s="11">
        <v>41630</v>
      </c>
      <c r="B2781" s="3" t="s">
        <v>508</v>
      </c>
      <c r="C2781" s="18">
        <v>303.20999999999998</v>
      </c>
      <c r="D2781" s="3" t="s">
        <v>515</v>
      </c>
    </row>
    <row r="2782" spans="1:4" x14ac:dyDescent="0.25">
      <c r="A2782" s="11">
        <v>41366</v>
      </c>
      <c r="B2782" s="3" t="s">
        <v>522</v>
      </c>
      <c r="C2782" s="18">
        <v>29.16</v>
      </c>
      <c r="D2782" s="3" t="s">
        <v>511</v>
      </c>
    </row>
    <row r="2783" spans="1:4" x14ac:dyDescent="0.25">
      <c r="A2783" s="11">
        <v>41513</v>
      </c>
      <c r="B2783" s="3" t="s">
        <v>539</v>
      </c>
      <c r="C2783" s="18">
        <v>65.8</v>
      </c>
      <c r="D2783" s="3" t="s">
        <v>523</v>
      </c>
    </row>
    <row r="2784" spans="1:4" x14ac:dyDescent="0.25">
      <c r="A2784" s="11">
        <v>41465</v>
      </c>
      <c r="B2784" s="3" t="s">
        <v>524</v>
      </c>
      <c r="C2784" s="18">
        <v>332.33</v>
      </c>
      <c r="D2784" s="3" t="s">
        <v>535</v>
      </c>
    </row>
    <row r="2785" spans="1:4" x14ac:dyDescent="0.25">
      <c r="A2785" s="11">
        <v>41584</v>
      </c>
      <c r="B2785" s="3" t="s">
        <v>545</v>
      </c>
      <c r="C2785" s="18">
        <v>239.84</v>
      </c>
      <c r="D2785" s="3" t="s">
        <v>511</v>
      </c>
    </row>
    <row r="2786" spans="1:4" x14ac:dyDescent="0.25">
      <c r="A2786" s="11">
        <v>41275</v>
      </c>
      <c r="B2786" s="3" t="s">
        <v>521</v>
      </c>
      <c r="C2786" s="18">
        <v>361.2</v>
      </c>
      <c r="D2786" s="3" t="s">
        <v>477</v>
      </c>
    </row>
    <row r="2787" spans="1:4" x14ac:dyDescent="0.25">
      <c r="A2787" s="11">
        <v>41516</v>
      </c>
      <c r="B2787" s="3" t="s">
        <v>540</v>
      </c>
      <c r="C2787" s="18">
        <v>175.12</v>
      </c>
      <c r="D2787" s="3" t="s">
        <v>519</v>
      </c>
    </row>
    <row r="2788" spans="1:4" x14ac:dyDescent="0.25">
      <c r="A2788" s="11">
        <v>41524</v>
      </c>
      <c r="B2788" s="3" t="s">
        <v>512</v>
      </c>
      <c r="C2788" s="18">
        <v>59.54</v>
      </c>
      <c r="D2788" s="3" t="s">
        <v>515</v>
      </c>
    </row>
    <row r="2789" spans="1:4" x14ac:dyDescent="0.25">
      <c r="A2789" s="11">
        <v>41562</v>
      </c>
      <c r="B2789" s="3" t="s">
        <v>516</v>
      </c>
      <c r="C2789" s="18">
        <v>553.1</v>
      </c>
      <c r="D2789" s="3" t="s">
        <v>529</v>
      </c>
    </row>
    <row r="2790" spans="1:4" x14ac:dyDescent="0.25">
      <c r="A2790" s="11">
        <v>41480</v>
      </c>
      <c r="B2790" s="3" t="s">
        <v>526</v>
      </c>
      <c r="C2790" s="18">
        <v>59.68</v>
      </c>
      <c r="D2790" s="3" t="s">
        <v>528</v>
      </c>
    </row>
    <row r="2791" spans="1:4" x14ac:dyDescent="0.25">
      <c r="A2791" s="11">
        <v>41602</v>
      </c>
      <c r="B2791" s="3" t="s">
        <v>537</v>
      </c>
      <c r="C2791" s="18">
        <v>494.59</v>
      </c>
      <c r="D2791" s="3" t="s">
        <v>528</v>
      </c>
    </row>
    <row r="2792" spans="1:4" x14ac:dyDescent="0.25">
      <c r="A2792" s="11">
        <v>41435</v>
      </c>
      <c r="B2792" s="3" t="s">
        <v>525</v>
      </c>
      <c r="C2792" s="18">
        <v>396.92</v>
      </c>
      <c r="D2792" s="3" t="s">
        <v>538</v>
      </c>
    </row>
    <row r="2793" spans="1:4" x14ac:dyDescent="0.25">
      <c r="A2793" s="11">
        <v>41626</v>
      </c>
      <c r="B2793" s="3" t="s">
        <v>540</v>
      </c>
      <c r="C2793" s="18">
        <v>314.56</v>
      </c>
      <c r="D2793" s="3" t="s">
        <v>509</v>
      </c>
    </row>
    <row r="2794" spans="1:4" x14ac:dyDescent="0.25">
      <c r="A2794" s="11">
        <v>41617</v>
      </c>
      <c r="B2794" s="3" t="s">
        <v>531</v>
      </c>
      <c r="C2794" s="18">
        <v>497.66</v>
      </c>
      <c r="D2794" s="3" t="s">
        <v>477</v>
      </c>
    </row>
    <row r="2795" spans="1:4" x14ac:dyDescent="0.25">
      <c r="A2795" s="11">
        <v>41476</v>
      </c>
      <c r="B2795" s="3" t="s">
        <v>543</v>
      </c>
      <c r="C2795" s="18">
        <v>84.78</v>
      </c>
      <c r="D2795" s="3" t="s">
        <v>529</v>
      </c>
    </row>
    <row r="2796" spans="1:4" x14ac:dyDescent="0.25">
      <c r="A2796" s="11">
        <v>41560</v>
      </c>
      <c r="B2796" s="3" t="s">
        <v>516</v>
      </c>
      <c r="C2796" s="18">
        <v>22.84</v>
      </c>
      <c r="D2796" s="3" t="s">
        <v>535</v>
      </c>
    </row>
    <row r="2797" spans="1:4" x14ac:dyDescent="0.25">
      <c r="A2797" s="11">
        <v>41408</v>
      </c>
      <c r="B2797" s="3" t="s">
        <v>543</v>
      </c>
      <c r="C2797" s="18">
        <v>41.14</v>
      </c>
      <c r="D2797" s="3" t="s">
        <v>519</v>
      </c>
    </row>
    <row r="2798" spans="1:4" x14ac:dyDescent="0.25">
      <c r="A2798" s="11">
        <v>41394</v>
      </c>
      <c r="B2798" s="3" t="s">
        <v>540</v>
      </c>
      <c r="C2798" s="18">
        <v>526.87</v>
      </c>
      <c r="D2798" s="3" t="s">
        <v>509</v>
      </c>
    </row>
    <row r="2799" spans="1:4" x14ac:dyDescent="0.25">
      <c r="A2799" s="11">
        <v>41276</v>
      </c>
      <c r="B2799" s="3" t="s">
        <v>532</v>
      </c>
      <c r="C2799" s="18">
        <v>556.19000000000005</v>
      </c>
      <c r="D2799" s="3" t="s">
        <v>515</v>
      </c>
    </row>
    <row r="2800" spans="1:4" x14ac:dyDescent="0.25">
      <c r="A2800" s="11">
        <v>41462</v>
      </c>
      <c r="B2800" s="3" t="s">
        <v>522</v>
      </c>
      <c r="C2800" s="18">
        <v>582.72</v>
      </c>
      <c r="D2800" s="3" t="s">
        <v>519</v>
      </c>
    </row>
    <row r="2801" spans="1:4" x14ac:dyDescent="0.25">
      <c r="A2801" s="11">
        <v>41375</v>
      </c>
      <c r="B2801" s="3" t="s">
        <v>542</v>
      </c>
      <c r="C2801" s="18">
        <v>120.95</v>
      </c>
      <c r="D2801" s="3" t="s">
        <v>528</v>
      </c>
    </row>
    <row r="2802" spans="1:4" x14ac:dyDescent="0.25">
      <c r="A2802" s="11">
        <v>41423</v>
      </c>
      <c r="B2802" s="3" t="s">
        <v>531</v>
      </c>
      <c r="C2802" s="18">
        <v>188.15</v>
      </c>
      <c r="D2802" s="3" t="s">
        <v>519</v>
      </c>
    </row>
    <row r="2803" spans="1:4" x14ac:dyDescent="0.25">
      <c r="A2803" s="11">
        <v>41335</v>
      </c>
      <c r="B2803" s="3" t="s">
        <v>516</v>
      </c>
      <c r="C2803" s="18">
        <v>495.01</v>
      </c>
      <c r="D2803" s="3" t="s">
        <v>511</v>
      </c>
    </row>
    <row r="2804" spans="1:4" x14ac:dyDescent="0.25">
      <c r="A2804" s="11">
        <v>41470</v>
      </c>
      <c r="B2804" s="3" t="s">
        <v>514</v>
      </c>
      <c r="C2804" s="18">
        <v>128.94999999999999</v>
      </c>
      <c r="D2804" s="3" t="s">
        <v>477</v>
      </c>
    </row>
    <row r="2805" spans="1:4" x14ac:dyDescent="0.25">
      <c r="A2805" s="11">
        <v>41286</v>
      </c>
      <c r="B2805" s="3" t="s">
        <v>531</v>
      </c>
      <c r="C2805" s="18">
        <v>431.61</v>
      </c>
      <c r="D2805" s="3" t="s">
        <v>509</v>
      </c>
    </row>
    <row r="2806" spans="1:4" x14ac:dyDescent="0.25">
      <c r="A2806" s="11">
        <v>41387</v>
      </c>
      <c r="B2806" s="3" t="s">
        <v>534</v>
      </c>
      <c r="C2806" s="18">
        <v>518.48</v>
      </c>
      <c r="D2806" s="3" t="s">
        <v>509</v>
      </c>
    </row>
    <row r="2807" spans="1:4" x14ac:dyDescent="0.25">
      <c r="A2807" s="11">
        <v>41435</v>
      </c>
      <c r="B2807" s="3" t="s">
        <v>533</v>
      </c>
      <c r="C2807" s="18">
        <v>486.39</v>
      </c>
      <c r="D2807" s="3" t="s">
        <v>477</v>
      </c>
    </row>
    <row r="2808" spans="1:4" x14ac:dyDescent="0.25">
      <c r="A2808" s="11">
        <v>41335</v>
      </c>
      <c r="B2808" s="3" t="s">
        <v>527</v>
      </c>
      <c r="C2808" s="18">
        <v>458.62</v>
      </c>
      <c r="D2808" s="3" t="s">
        <v>529</v>
      </c>
    </row>
    <row r="2809" spans="1:4" x14ac:dyDescent="0.25">
      <c r="A2809" s="11">
        <v>41589</v>
      </c>
      <c r="B2809" s="3" t="s">
        <v>513</v>
      </c>
      <c r="C2809" s="18">
        <v>471.31</v>
      </c>
      <c r="D2809" s="3" t="s">
        <v>519</v>
      </c>
    </row>
    <row r="2810" spans="1:4" x14ac:dyDescent="0.25">
      <c r="A2810" s="11">
        <v>41496</v>
      </c>
      <c r="B2810" s="3" t="s">
        <v>541</v>
      </c>
      <c r="C2810" s="18">
        <v>436.32</v>
      </c>
      <c r="D2810" s="3" t="s">
        <v>517</v>
      </c>
    </row>
    <row r="2811" spans="1:4" x14ac:dyDescent="0.25">
      <c r="A2811" s="11">
        <v>41421</v>
      </c>
      <c r="B2811" s="3" t="s">
        <v>540</v>
      </c>
      <c r="C2811" s="18">
        <v>206.23</v>
      </c>
      <c r="D2811" s="3" t="s">
        <v>538</v>
      </c>
    </row>
    <row r="2812" spans="1:4" x14ac:dyDescent="0.25">
      <c r="A2812" s="11">
        <v>41326</v>
      </c>
      <c r="B2812" s="3" t="s">
        <v>543</v>
      </c>
      <c r="C2812" s="18">
        <v>544.47</v>
      </c>
      <c r="D2812" s="3" t="s">
        <v>477</v>
      </c>
    </row>
    <row r="2813" spans="1:4" x14ac:dyDescent="0.25">
      <c r="A2813" s="11">
        <v>41374</v>
      </c>
      <c r="B2813" s="3" t="s">
        <v>527</v>
      </c>
      <c r="C2813" s="18">
        <v>592.04</v>
      </c>
      <c r="D2813" s="3" t="s">
        <v>519</v>
      </c>
    </row>
    <row r="2814" spans="1:4" x14ac:dyDescent="0.25">
      <c r="A2814" s="11">
        <v>41604</v>
      </c>
      <c r="B2814" s="3" t="s">
        <v>527</v>
      </c>
      <c r="C2814" s="18">
        <v>197.05</v>
      </c>
      <c r="D2814" s="3" t="s">
        <v>523</v>
      </c>
    </row>
    <row r="2815" spans="1:4" x14ac:dyDescent="0.25">
      <c r="A2815" s="11">
        <v>41608</v>
      </c>
      <c r="B2815" s="3" t="s">
        <v>520</v>
      </c>
      <c r="C2815" s="18">
        <v>506.86</v>
      </c>
      <c r="D2815" s="3" t="s">
        <v>519</v>
      </c>
    </row>
    <row r="2816" spans="1:4" x14ac:dyDescent="0.25">
      <c r="A2816" s="11">
        <v>41402</v>
      </c>
      <c r="B2816" s="3" t="s">
        <v>533</v>
      </c>
      <c r="C2816" s="18">
        <v>77.59</v>
      </c>
      <c r="D2816" s="3" t="s">
        <v>529</v>
      </c>
    </row>
    <row r="2817" spans="1:4" x14ac:dyDescent="0.25">
      <c r="A2817" s="11">
        <v>41582</v>
      </c>
      <c r="B2817" s="3" t="s">
        <v>516</v>
      </c>
      <c r="C2817" s="18">
        <v>238.18</v>
      </c>
      <c r="D2817" s="3" t="s">
        <v>511</v>
      </c>
    </row>
    <row r="2818" spans="1:4" x14ac:dyDescent="0.25">
      <c r="A2818" s="11">
        <v>41381</v>
      </c>
      <c r="B2818" s="3" t="s">
        <v>524</v>
      </c>
      <c r="C2818" s="18">
        <v>302.17</v>
      </c>
      <c r="D2818" s="3" t="s">
        <v>519</v>
      </c>
    </row>
    <row r="2819" spans="1:4" x14ac:dyDescent="0.25">
      <c r="A2819" s="11">
        <v>41445</v>
      </c>
      <c r="B2819" s="3" t="s">
        <v>522</v>
      </c>
      <c r="C2819" s="18">
        <v>221.62</v>
      </c>
      <c r="D2819" s="3" t="s">
        <v>538</v>
      </c>
    </row>
    <row r="2820" spans="1:4" x14ac:dyDescent="0.25">
      <c r="A2820" s="11">
        <v>41362</v>
      </c>
      <c r="B2820" s="3" t="s">
        <v>545</v>
      </c>
      <c r="C2820" s="18">
        <v>504.34</v>
      </c>
      <c r="D2820" s="3" t="s">
        <v>519</v>
      </c>
    </row>
    <row r="2821" spans="1:4" x14ac:dyDescent="0.25">
      <c r="A2821" s="11">
        <v>41294</v>
      </c>
      <c r="B2821" s="3" t="s">
        <v>544</v>
      </c>
      <c r="C2821" s="18">
        <v>256.76</v>
      </c>
      <c r="D2821" s="3" t="s">
        <v>515</v>
      </c>
    </row>
    <row r="2822" spans="1:4" x14ac:dyDescent="0.25">
      <c r="A2822" s="11">
        <v>41411</v>
      </c>
      <c r="B2822" s="3" t="s">
        <v>533</v>
      </c>
      <c r="C2822" s="18">
        <v>473.82</v>
      </c>
      <c r="D2822" s="3" t="s">
        <v>535</v>
      </c>
    </row>
    <row r="2823" spans="1:4" x14ac:dyDescent="0.25">
      <c r="A2823" s="11">
        <v>41345</v>
      </c>
      <c r="B2823" s="3" t="s">
        <v>508</v>
      </c>
      <c r="C2823" s="18">
        <v>415.2</v>
      </c>
      <c r="D2823" s="3" t="s">
        <v>477</v>
      </c>
    </row>
    <row r="2824" spans="1:4" x14ac:dyDescent="0.25">
      <c r="A2824" s="11">
        <v>41396</v>
      </c>
      <c r="B2824" s="3" t="s">
        <v>532</v>
      </c>
      <c r="C2824" s="18">
        <v>176.72</v>
      </c>
      <c r="D2824" s="3" t="s">
        <v>519</v>
      </c>
    </row>
    <row r="2825" spans="1:4" x14ac:dyDescent="0.25">
      <c r="A2825" s="11">
        <v>41286</v>
      </c>
      <c r="B2825" s="3" t="s">
        <v>545</v>
      </c>
      <c r="C2825" s="18">
        <v>123.22</v>
      </c>
      <c r="D2825" s="3" t="s">
        <v>535</v>
      </c>
    </row>
    <row r="2826" spans="1:4" x14ac:dyDescent="0.25">
      <c r="A2826" s="11">
        <v>41629</v>
      </c>
      <c r="B2826" s="3" t="s">
        <v>526</v>
      </c>
      <c r="C2826" s="18">
        <v>146.04</v>
      </c>
      <c r="D2826" s="3" t="s">
        <v>519</v>
      </c>
    </row>
    <row r="2827" spans="1:4" x14ac:dyDescent="0.25">
      <c r="A2827" s="11">
        <v>41461</v>
      </c>
      <c r="B2827" s="3" t="s">
        <v>530</v>
      </c>
      <c r="C2827" s="18">
        <v>376.05</v>
      </c>
      <c r="D2827" s="3" t="s">
        <v>535</v>
      </c>
    </row>
    <row r="2828" spans="1:4" x14ac:dyDescent="0.25">
      <c r="A2828" s="11">
        <v>41615</v>
      </c>
      <c r="B2828" s="3" t="s">
        <v>542</v>
      </c>
      <c r="C2828" s="18">
        <v>138.72</v>
      </c>
      <c r="D2828" s="3" t="s">
        <v>517</v>
      </c>
    </row>
    <row r="2829" spans="1:4" x14ac:dyDescent="0.25">
      <c r="A2829" s="11">
        <v>41454</v>
      </c>
      <c r="B2829" s="3" t="s">
        <v>539</v>
      </c>
      <c r="C2829" s="18">
        <v>466.48</v>
      </c>
      <c r="D2829" s="3" t="s">
        <v>529</v>
      </c>
    </row>
    <row r="2830" spans="1:4" x14ac:dyDescent="0.25">
      <c r="A2830" s="11">
        <v>41514</v>
      </c>
      <c r="B2830" s="3" t="s">
        <v>522</v>
      </c>
      <c r="C2830" s="18">
        <v>67.989999999999995</v>
      </c>
      <c r="D2830" s="3" t="s">
        <v>519</v>
      </c>
    </row>
    <row r="2831" spans="1:4" x14ac:dyDescent="0.25">
      <c r="A2831" s="11">
        <v>41602</v>
      </c>
      <c r="B2831" s="3" t="s">
        <v>521</v>
      </c>
      <c r="C2831" s="18">
        <v>250.67</v>
      </c>
      <c r="D2831" s="3" t="s">
        <v>538</v>
      </c>
    </row>
    <row r="2832" spans="1:4" x14ac:dyDescent="0.25">
      <c r="A2832" s="11">
        <v>41622</v>
      </c>
      <c r="B2832" s="3" t="s">
        <v>513</v>
      </c>
      <c r="C2832" s="18">
        <v>244.23</v>
      </c>
      <c r="D2832" s="3" t="s">
        <v>523</v>
      </c>
    </row>
    <row r="2833" spans="1:4" x14ac:dyDescent="0.25">
      <c r="A2833" s="11">
        <v>41374</v>
      </c>
      <c r="B2833" s="3" t="s">
        <v>530</v>
      </c>
      <c r="C2833" s="18">
        <v>341.93</v>
      </c>
      <c r="D2833" s="3" t="s">
        <v>509</v>
      </c>
    </row>
    <row r="2834" spans="1:4" x14ac:dyDescent="0.25">
      <c r="A2834" s="11">
        <v>41491</v>
      </c>
      <c r="B2834" s="3" t="s">
        <v>521</v>
      </c>
      <c r="C2834" s="18">
        <v>494.28</v>
      </c>
      <c r="D2834" s="3" t="s">
        <v>515</v>
      </c>
    </row>
    <row r="2835" spans="1:4" x14ac:dyDescent="0.25">
      <c r="A2835" s="11">
        <v>41611</v>
      </c>
      <c r="B2835" s="3" t="s">
        <v>512</v>
      </c>
      <c r="C2835" s="18">
        <v>123.27</v>
      </c>
      <c r="D2835" s="3" t="s">
        <v>515</v>
      </c>
    </row>
    <row r="2836" spans="1:4" x14ac:dyDescent="0.25">
      <c r="A2836" s="11">
        <v>41479</v>
      </c>
      <c r="B2836" s="3" t="s">
        <v>540</v>
      </c>
      <c r="C2836" s="18">
        <v>577.41</v>
      </c>
      <c r="D2836" s="3" t="s">
        <v>528</v>
      </c>
    </row>
    <row r="2837" spans="1:4" x14ac:dyDescent="0.25">
      <c r="A2837" s="11">
        <v>41284</v>
      </c>
      <c r="B2837" s="3" t="s">
        <v>526</v>
      </c>
      <c r="C2837" s="18">
        <v>395.96</v>
      </c>
      <c r="D2837" s="3" t="s">
        <v>528</v>
      </c>
    </row>
    <row r="2838" spans="1:4" x14ac:dyDescent="0.25">
      <c r="A2838" s="11">
        <v>41394</v>
      </c>
      <c r="B2838" s="3" t="s">
        <v>525</v>
      </c>
      <c r="C2838" s="18">
        <v>113.14</v>
      </c>
      <c r="D2838" s="3" t="s">
        <v>535</v>
      </c>
    </row>
    <row r="2839" spans="1:4" x14ac:dyDescent="0.25">
      <c r="A2839" s="11">
        <v>41351</v>
      </c>
      <c r="B2839" s="3" t="s">
        <v>527</v>
      </c>
      <c r="C2839" s="18">
        <v>234.47</v>
      </c>
      <c r="D2839" s="3" t="s">
        <v>517</v>
      </c>
    </row>
    <row r="2840" spans="1:4" x14ac:dyDescent="0.25">
      <c r="A2840" s="11">
        <v>41387</v>
      </c>
      <c r="B2840" s="3" t="s">
        <v>525</v>
      </c>
      <c r="C2840" s="18">
        <v>186.8</v>
      </c>
      <c r="D2840" s="3" t="s">
        <v>515</v>
      </c>
    </row>
    <row r="2841" spans="1:4" x14ac:dyDescent="0.25">
      <c r="A2841" s="11">
        <v>41403</v>
      </c>
      <c r="B2841" s="3" t="s">
        <v>518</v>
      </c>
      <c r="C2841" s="18">
        <v>360.69</v>
      </c>
      <c r="D2841" s="3" t="s">
        <v>509</v>
      </c>
    </row>
    <row r="2842" spans="1:4" x14ac:dyDescent="0.25">
      <c r="A2842" s="11">
        <v>41293</v>
      </c>
      <c r="B2842" s="3" t="s">
        <v>522</v>
      </c>
      <c r="C2842" s="18">
        <v>484.51</v>
      </c>
      <c r="D2842" s="3" t="s">
        <v>479</v>
      </c>
    </row>
    <row r="2843" spans="1:4" x14ac:dyDescent="0.25">
      <c r="A2843" s="11">
        <v>41323</v>
      </c>
      <c r="B2843" s="3" t="s">
        <v>507</v>
      </c>
      <c r="C2843" s="18">
        <v>569.70000000000005</v>
      </c>
      <c r="D2843" s="3" t="s">
        <v>479</v>
      </c>
    </row>
    <row r="2844" spans="1:4" x14ac:dyDescent="0.25">
      <c r="A2844" s="11">
        <v>41349</v>
      </c>
      <c r="B2844" s="3" t="s">
        <v>540</v>
      </c>
      <c r="C2844" s="18">
        <v>495.93</v>
      </c>
      <c r="D2844" s="3" t="s">
        <v>509</v>
      </c>
    </row>
    <row r="2845" spans="1:4" x14ac:dyDescent="0.25">
      <c r="A2845" s="11">
        <v>41338</v>
      </c>
      <c r="B2845" s="3" t="s">
        <v>533</v>
      </c>
      <c r="C2845" s="18">
        <v>340.66</v>
      </c>
      <c r="D2845" s="3" t="s">
        <v>477</v>
      </c>
    </row>
    <row r="2846" spans="1:4" x14ac:dyDescent="0.25">
      <c r="A2846" s="11">
        <v>41303</v>
      </c>
      <c r="B2846" s="3" t="s">
        <v>526</v>
      </c>
      <c r="C2846" s="18">
        <v>258.13</v>
      </c>
      <c r="D2846" s="3" t="s">
        <v>538</v>
      </c>
    </row>
    <row r="2847" spans="1:4" x14ac:dyDescent="0.25">
      <c r="A2847" s="11">
        <v>41430</v>
      </c>
      <c r="B2847" s="3" t="s">
        <v>541</v>
      </c>
      <c r="C2847" s="18">
        <v>487.98</v>
      </c>
      <c r="D2847" s="3" t="s">
        <v>523</v>
      </c>
    </row>
    <row r="2848" spans="1:4" x14ac:dyDescent="0.25">
      <c r="A2848" s="11">
        <v>41523</v>
      </c>
      <c r="B2848" s="3" t="s">
        <v>516</v>
      </c>
      <c r="C2848" s="18">
        <v>590.13</v>
      </c>
      <c r="D2848" s="3" t="s">
        <v>477</v>
      </c>
    </row>
    <row r="2849" spans="1:4" x14ac:dyDescent="0.25">
      <c r="A2849" s="11">
        <v>41584</v>
      </c>
      <c r="B2849" s="3" t="s">
        <v>526</v>
      </c>
      <c r="C2849" s="18">
        <v>488.42</v>
      </c>
      <c r="D2849" s="3" t="s">
        <v>523</v>
      </c>
    </row>
    <row r="2850" spans="1:4" x14ac:dyDescent="0.25">
      <c r="A2850" s="11">
        <v>41335</v>
      </c>
      <c r="B2850" s="3" t="s">
        <v>510</v>
      </c>
      <c r="C2850" s="18">
        <v>475.38</v>
      </c>
      <c r="D2850" s="3" t="s">
        <v>515</v>
      </c>
    </row>
    <row r="2851" spans="1:4" x14ac:dyDescent="0.25">
      <c r="A2851" s="11">
        <v>41397</v>
      </c>
      <c r="B2851" s="3" t="s">
        <v>544</v>
      </c>
      <c r="C2851" s="18">
        <v>224.97</v>
      </c>
      <c r="D2851" s="3" t="s">
        <v>523</v>
      </c>
    </row>
    <row r="2852" spans="1:4" x14ac:dyDescent="0.25">
      <c r="A2852" s="11">
        <v>41416</v>
      </c>
      <c r="B2852" s="3" t="s">
        <v>543</v>
      </c>
      <c r="C2852" s="18">
        <v>570.19000000000005</v>
      </c>
      <c r="D2852" s="3" t="s">
        <v>529</v>
      </c>
    </row>
    <row r="2853" spans="1:4" x14ac:dyDescent="0.25">
      <c r="A2853" s="11">
        <v>41639</v>
      </c>
      <c r="B2853" s="3" t="s">
        <v>521</v>
      </c>
      <c r="C2853" s="18">
        <v>561.35</v>
      </c>
      <c r="D2853" s="3" t="s">
        <v>515</v>
      </c>
    </row>
    <row r="2854" spans="1:4" x14ac:dyDescent="0.25">
      <c r="A2854" s="11">
        <v>41553</v>
      </c>
      <c r="B2854" s="3" t="s">
        <v>533</v>
      </c>
      <c r="C2854" s="18">
        <v>185.47</v>
      </c>
      <c r="D2854" s="3" t="s">
        <v>511</v>
      </c>
    </row>
    <row r="2855" spans="1:4" x14ac:dyDescent="0.25">
      <c r="A2855" s="11">
        <v>41323</v>
      </c>
      <c r="B2855" s="3" t="s">
        <v>522</v>
      </c>
      <c r="C2855" s="18">
        <v>473.05</v>
      </c>
      <c r="D2855" s="3" t="s">
        <v>538</v>
      </c>
    </row>
    <row r="2856" spans="1:4" x14ac:dyDescent="0.25">
      <c r="A2856" s="11">
        <v>41313</v>
      </c>
      <c r="B2856" s="3" t="s">
        <v>541</v>
      </c>
      <c r="C2856" s="18">
        <v>545.55999999999995</v>
      </c>
      <c r="D2856" s="3" t="s">
        <v>523</v>
      </c>
    </row>
    <row r="2857" spans="1:4" x14ac:dyDescent="0.25">
      <c r="A2857" s="11">
        <v>41334</v>
      </c>
      <c r="B2857" s="3" t="s">
        <v>510</v>
      </c>
      <c r="C2857" s="18">
        <v>97.22</v>
      </c>
      <c r="D2857" s="3" t="s">
        <v>515</v>
      </c>
    </row>
    <row r="2858" spans="1:4" x14ac:dyDescent="0.25">
      <c r="A2858" s="11">
        <v>41523</v>
      </c>
      <c r="B2858" s="3" t="s">
        <v>530</v>
      </c>
      <c r="C2858" s="18">
        <v>118.86</v>
      </c>
      <c r="D2858" s="3" t="s">
        <v>538</v>
      </c>
    </row>
    <row r="2859" spans="1:4" x14ac:dyDescent="0.25">
      <c r="A2859" s="11">
        <v>41496</v>
      </c>
      <c r="B2859" s="3" t="s">
        <v>536</v>
      </c>
      <c r="C2859" s="18">
        <v>532.02</v>
      </c>
      <c r="D2859" s="3" t="s">
        <v>523</v>
      </c>
    </row>
    <row r="2860" spans="1:4" x14ac:dyDescent="0.25">
      <c r="A2860" s="11">
        <v>41407</v>
      </c>
      <c r="B2860" s="3" t="s">
        <v>536</v>
      </c>
      <c r="C2860" s="18">
        <v>508.25</v>
      </c>
      <c r="D2860" s="3" t="s">
        <v>519</v>
      </c>
    </row>
    <row r="2861" spans="1:4" x14ac:dyDescent="0.25">
      <c r="A2861" s="11">
        <v>41521</v>
      </c>
      <c r="B2861" s="3" t="s">
        <v>520</v>
      </c>
      <c r="C2861" s="18">
        <v>224.39</v>
      </c>
      <c r="D2861" s="3" t="s">
        <v>538</v>
      </c>
    </row>
    <row r="2862" spans="1:4" x14ac:dyDescent="0.25">
      <c r="A2862" s="11">
        <v>41471</v>
      </c>
      <c r="B2862" s="3" t="s">
        <v>533</v>
      </c>
      <c r="C2862" s="18">
        <v>456.44</v>
      </c>
      <c r="D2862" s="3" t="s">
        <v>523</v>
      </c>
    </row>
    <row r="2863" spans="1:4" x14ac:dyDescent="0.25">
      <c r="A2863" s="11">
        <v>41320</v>
      </c>
      <c r="B2863" s="3" t="s">
        <v>544</v>
      </c>
      <c r="C2863" s="18">
        <v>32.39</v>
      </c>
      <c r="D2863" s="3" t="s">
        <v>515</v>
      </c>
    </row>
    <row r="2864" spans="1:4" x14ac:dyDescent="0.25">
      <c r="A2864" s="11">
        <v>41312</v>
      </c>
      <c r="B2864" s="3" t="s">
        <v>536</v>
      </c>
      <c r="C2864" s="18">
        <v>334.6</v>
      </c>
      <c r="D2864" s="3" t="s">
        <v>515</v>
      </c>
    </row>
    <row r="2865" spans="1:4" x14ac:dyDescent="0.25">
      <c r="A2865" s="11">
        <v>41334</v>
      </c>
      <c r="B2865" s="3" t="s">
        <v>542</v>
      </c>
      <c r="C2865" s="18">
        <v>399.44</v>
      </c>
      <c r="D2865" s="3" t="s">
        <v>528</v>
      </c>
    </row>
    <row r="2866" spans="1:4" x14ac:dyDescent="0.25">
      <c r="A2866" s="11">
        <v>41574</v>
      </c>
      <c r="B2866" s="3" t="s">
        <v>522</v>
      </c>
      <c r="C2866" s="18">
        <v>349.67</v>
      </c>
      <c r="D2866" s="3" t="s">
        <v>479</v>
      </c>
    </row>
    <row r="2867" spans="1:4" x14ac:dyDescent="0.25">
      <c r="A2867" s="11">
        <v>41400</v>
      </c>
      <c r="B2867" s="3" t="s">
        <v>542</v>
      </c>
      <c r="C2867" s="18">
        <v>395.32</v>
      </c>
      <c r="D2867" s="3" t="s">
        <v>517</v>
      </c>
    </row>
    <row r="2868" spans="1:4" x14ac:dyDescent="0.25">
      <c r="A2868" s="11">
        <v>41554</v>
      </c>
      <c r="B2868" s="3" t="s">
        <v>533</v>
      </c>
      <c r="C2868" s="18">
        <v>17.579999999999998</v>
      </c>
      <c r="D2868" s="3" t="s">
        <v>515</v>
      </c>
    </row>
    <row r="2869" spans="1:4" x14ac:dyDescent="0.25">
      <c r="A2869" s="11">
        <v>41582</v>
      </c>
      <c r="B2869" s="3" t="s">
        <v>521</v>
      </c>
      <c r="C2869" s="18">
        <v>395.61</v>
      </c>
      <c r="D2869" s="3" t="s">
        <v>528</v>
      </c>
    </row>
    <row r="2870" spans="1:4" x14ac:dyDescent="0.25">
      <c r="A2870" s="11">
        <v>41529</v>
      </c>
      <c r="B2870" s="3" t="s">
        <v>512</v>
      </c>
      <c r="C2870" s="18">
        <v>214.51</v>
      </c>
      <c r="D2870" s="3" t="s">
        <v>517</v>
      </c>
    </row>
    <row r="2871" spans="1:4" x14ac:dyDescent="0.25">
      <c r="A2871" s="11">
        <v>41625</v>
      </c>
      <c r="B2871" s="3" t="s">
        <v>532</v>
      </c>
      <c r="C2871" s="18">
        <v>466.35</v>
      </c>
      <c r="D2871" s="3" t="s">
        <v>477</v>
      </c>
    </row>
    <row r="2872" spans="1:4" x14ac:dyDescent="0.25">
      <c r="A2872" s="11">
        <v>41638</v>
      </c>
      <c r="B2872" s="3" t="s">
        <v>520</v>
      </c>
      <c r="C2872" s="18">
        <v>42.06</v>
      </c>
      <c r="D2872" s="3" t="s">
        <v>528</v>
      </c>
    </row>
    <row r="2873" spans="1:4" x14ac:dyDescent="0.25">
      <c r="A2873" s="11">
        <v>41373</v>
      </c>
      <c r="B2873" s="3" t="s">
        <v>522</v>
      </c>
      <c r="C2873" s="18">
        <v>167.43</v>
      </c>
      <c r="D2873" s="3" t="s">
        <v>515</v>
      </c>
    </row>
    <row r="2874" spans="1:4" x14ac:dyDescent="0.25">
      <c r="A2874" s="11">
        <v>41551</v>
      </c>
      <c r="B2874" s="3" t="s">
        <v>542</v>
      </c>
      <c r="C2874" s="18">
        <v>128.28</v>
      </c>
      <c r="D2874" s="3" t="s">
        <v>515</v>
      </c>
    </row>
    <row r="2875" spans="1:4" x14ac:dyDescent="0.25">
      <c r="A2875" s="11">
        <v>41305</v>
      </c>
      <c r="B2875" s="3" t="s">
        <v>518</v>
      </c>
      <c r="C2875" s="18">
        <v>85.7</v>
      </c>
      <c r="D2875" s="3" t="s">
        <v>509</v>
      </c>
    </row>
    <row r="2876" spans="1:4" x14ac:dyDescent="0.25">
      <c r="A2876" s="11">
        <v>41521</v>
      </c>
      <c r="B2876" s="3" t="s">
        <v>543</v>
      </c>
      <c r="C2876" s="18">
        <v>561.79999999999995</v>
      </c>
      <c r="D2876" s="3" t="s">
        <v>477</v>
      </c>
    </row>
    <row r="2877" spans="1:4" x14ac:dyDescent="0.25">
      <c r="A2877" s="11">
        <v>41547</v>
      </c>
      <c r="B2877" s="3" t="s">
        <v>514</v>
      </c>
      <c r="C2877" s="18">
        <v>573.41</v>
      </c>
      <c r="D2877" s="3" t="s">
        <v>523</v>
      </c>
    </row>
    <row r="2878" spans="1:4" x14ac:dyDescent="0.25">
      <c r="A2878" s="11">
        <v>41605</v>
      </c>
      <c r="B2878" s="3" t="s">
        <v>513</v>
      </c>
      <c r="C2878" s="18">
        <v>140.65</v>
      </c>
      <c r="D2878" s="3" t="s">
        <v>535</v>
      </c>
    </row>
    <row r="2879" spans="1:4" x14ac:dyDescent="0.25">
      <c r="A2879" s="11">
        <v>41321</v>
      </c>
      <c r="B2879" s="3" t="s">
        <v>521</v>
      </c>
      <c r="C2879" s="18">
        <v>177.63</v>
      </c>
      <c r="D2879" s="3" t="s">
        <v>529</v>
      </c>
    </row>
    <row r="2880" spans="1:4" x14ac:dyDescent="0.25">
      <c r="A2880" s="11">
        <v>41328</v>
      </c>
      <c r="B2880" s="3" t="s">
        <v>543</v>
      </c>
      <c r="C2880" s="18">
        <v>327.5</v>
      </c>
      <c r="D2880" s="3" t="s">
        <v>479</v>
      </c>
    </row>
    <row r="2881" spans="1:4" x14ac:dyDescent="0.25">
      <c r="A2881" s="11">
        <v>41571</v>
      </c>
      <c r="B2881" s="3" t="s">
        <v>531</v>
      </c>
      <c r="C2881" s="18">
        <v>188.5</v>
      </c>
      <c r="D2881" s="3" t="s">
        <v>529</v>
      </c>
    </row>
    <row r="2882" spans="1:4" x14ac:dyDescent="0.25">
      <c r="A2882" s="11">
        <v>41625</v>
      </c>
      <c r="B2882" s="3" t="s">
        <v>522</v>
      </c>
      <c r="C2882" s="18">
        <v>117.27</v>
      </c>
      <c r="D2882" s="3" t="s">
        <v>528</v>
      </c>
    </row>
    <row r="2883" spans="1:4" x14ac:dyDescent="0.25">
      <c r="A2883" s="11">
        <v>41501</v>
      </c>
      <c r="B2883" s="3" t="s">
        <v>543</v>
      </c>
      <c r="C2883" s="18">
        <v>204.22</v>
      </c>
      <c r="D2883" s="3" t="s">
        <v>517</v>
      </c>
    </row>
    <row r="2884" spans="1:4" x14ac:dyDescent="0.25">
      <c r="A2884" s="11">
        <v>41351</v>
      </c>
      <c r="B2884" s="3" t="s">
        <v>543</v>
      </c>
      <c r="C2884" s="18">
        <v>99.92</v>
      </c>
      <c r="D2884" s="3" t="s">
        <v>528</v>
      </c>
    </row>
    <row r="2885" spans="1:4" x14ac:dyDescent="0.25">
      <c r="A2885" s="11">
        <v>41379</v>
      </c>
      <c r="B2885" s="3" t="s">
        <v>526</v>
      </c>
      <c r="C2885" s="18">
        <v>266.83999999999997</v>
      </c>
      <c r="D2885" s="3" t="s">
        <v>535</v>
      </c>
    </row>
    <row r="2886" spans="1:4" x14ac:dyDescent="0.25">
      <c r="A2886" s="11">
        <v>41363</v>
      </c>
      <c r="B2886" s="3" t="s">
        <v>531</v>
      </c>
      <c r="C2886" s="18">
        <v>360.62</v>
      </c>
      <c r="D2886" s="3" t="s">
        <v>517</v>
      </c>
    </row>
    <row r="2887" spans="1:4" x14ac:dyDescent="0.25">
      <c r="A2887" s="11">
        <v>41416</v>
      </c>
      <c r="B2887" s="3" t="s">
        <v>510</v>
      </c>
      <c r="C2887" s="18">
        <v>237.32</v>
      </c>
      <c r="D2887" s="3" t="s">
        <v>519</v>
      </c>
    </row>
    <row r="2888" spans="1:4" x14ac:dyDescent="0.25">
      <c r="A2888" s="11">
        <v>41594</v>
      </c>
      <c r="B2888" s="3" t="s">
        <v>541</v>
      </c>
      <c r="C2888" s="18">
        <v>130.63999999999999</v>
      </c>
      <c r="D2888" s="3" t="s">
        <v>519</v>
      </c>
    </row>
    <row r="2889" spans="1:4" x14ac:dyDescent="0.25">
      <c r="A2889" s="11">
        <v>41584</v>
      </c>
      <c r="B2889" s="3" t="s">
        <v>531</v>
      </c>
      <c r="C2889" s="18">
        <v>515.52</v>
      </c>
      <c r="D2889" s="3" t="s">
        <v>479</v>
      </c>
    </row>
    <row r="2890" spans="1:4" x14ac:dyDescent="0.25">
      <c r="A2890" s="11">
        <v>41594</v>
      </c>
      <c r="B2890" s="3" t="s">
        <v>532</v>
      </c>
      <c r="C2890" s="18">
        <v>417.87</v>
      </c>
      <c r="D2890" s="3" t="s">
        <v>515</v>
      </c>
    </row>
    <row r="2891" spans="1:4" x14ac:dyDescent="0.25">
      <c r="A2891" s="11">
        <v>41597</v>
      </c>
      <c r="B2891" s="3" t="s">
        <v>520</v>
      </c>
      <c r="C2891" s="18">
        <v>11.26</v>
      </c>
      <c r="D2891" s="3" t="s">
        <v>509</v>
      </c>
    </row>
    <row r="2892" spans="1:4" x14ac:dyDescent="0.25">
      <c r="A2892" s="11">
        <v>41360</v>
      </c>
      <c r="B2892" s="3" t="s">
        <v>518</v>
      </c>
      <c r="C2892" s="18">
        <v>200.99</v>
      </c>
      <c r="D2892" s="3" t="s">
        <v>523</v>
      </c>
    </row>
    <row r="2893" spans="1:4" x14ac:dyDescent="0.25">
      <c r="A2893" s="11">
        <v>41554</v>
      </c>
      <c r="B2893" s="3" t="s">
        <v>527</v>
      </c>
      <c r="C2893" s="18">
        <v>242.03</v>
      </c>
      <c r="D2893" s="3" t="s">
        <v>509</v>
      </c>
    </row>
    <row r="2894" spans="1:4" x14ac:dyDescent="0.25">
      <c r="A2894" s="11">
        <v>41583</v>
      </c>
      <c r="B2894" s="3" t="s">
        <v>513</v>
      </c>
      <c r="C2894" s="18">
        <v>592.16999999999996</v>
      </c>
      <c r="D2894" s="3" t="s">
        <v>509</v>
      </c>
    </row>
    <row r="2895" spans="1:4" x14ac:dyDescent="0.25">
      <c r="A2895" s="11">
        <v>41334</v>
      </c>
      <c r="B2895" s="3" t="s">
        <v>516</v>
      </c>
      <c r="C2895" s="18">
        <v>415.83</v>
      </c>
      <c r="D2895" s="3" t="s">
        <v>477</v>
      </c>
    </row>
    <row r="2896" spans="1:4" x14ac:dyDescent="0.25">
      <c r="A2896" s="11">
        <v>41633</v>
      </c>
      <c r="B2896" s="3" t="s">
        <v>507</v>
      </c>
      <c r="C2896" s="18">
        <v>184.43</v>
      </c>
      <c r="D2896" s="3" t="s">
        <v>523</v>
      </c>
    </row>
    <row r="2897" spans="1:4" x14ac:dyDescent="0.25">
      <c r="A2897" s="11">
        <v>41526</v>
      </c>
      <c r="B2897" s="3" t="s">
        <v>520</v>
      </c>
      <c r="C2897" s="18">
        <v>220.54</v>
      </c>
      <c r="D2897" s="3" t="s">
        <v>529</v>
      </c>
    </row>
    <row r="2898" spans="1:4" x14ac:dyDescent="0.25">
      <c r="A2898" s="11">
        <v>41329</v>
      </c>
      <c r="B2898" s="3" t="s">
        <v>541</v>
      </c>
      <c r="C2898" s="18">
        <v>182.3</v>
      </c>
      <c r="D2898" s="3" t="s">
        <v>519</v>
      </c>
    </row>
    <row r="2899" spans="1:4" x14ac:dyDescent="0.25">
      <c r="A2899" s="11">
        <v>41356</v>
      </c>
      <c r="B2899" s="3" t="s">
        <v>510</v>
      </c>
      <c r="C2899" s="18">
        <v>347.37</v>
      </c>
      <c r="D2899" s="3" t="s">
        <v>538</v>
      </c>
    </row>
    <row r="2900" spans="1:4" x14ac:dyDescent="0.25">
      <c r="A2900" s="11">
        <v>41357</v>
      </c>
      <c r="B2900" s="3" t="s">
        <v>510</v>
      </c>
      <c r="C2900" s="18">
        <v>553.9</v>
      </c>
      <c r="D2900" s="3" t="s">
        <v>523</v>
      </c>
    </row>
    <row r="2901" spans="1:4" x14ac:dyDescent="0.25">
      <c r="A2901" s="11">
        <v>41369</v>
      </c>
      <c r="B2901" s="3" t="s">
        <v>541</v>
      </c>
      <c r="C2901" s="18">
        <v>295.49</v>
      </c>
      <c r="D2901" s="3" t="s">
        <v>538</v>
      </c>
    </row>
    <row r="2902" spans="1:4" x14ac:dyDescent="0.25">
      <c r="A2902" s="11">
        <v>41525</v>
      </c>
      <c r="B2902" s="3" t="s">
        <v>518</v>
      </c>
      <c r="C2902" s="18">
        <v>104.8</v>
      </c>
      <c r="D2902" s="3" t="s">
        <v>535</v>
      </c>
    </row>
    <row r="2903" spans="1:4" x14ac:dyDescent="0.25">
      <c r="A2903" s="11">
        <v>41579</v>
      </c>
      <c r="B2903" s="3" t="s">
        <v>521</v>
      </c>
      <c r="C2903" s="18">
        <v>36.53</v>
      </c>
      <c r="D2903" s="3" t="s">
        <v>528</v>
      </c>
    </row>
    <row r="2904" spans="1:4" x14ac:dyDescent="0.25">
      <c r="A2904" s="11">
        <v>41395</v>
      </c>
      <c r="B2904" s="3" t="s">
        <v>508</v>
      </c>
      <c r="C2904" s="18">
        <v>203.99</v>
      </c>
      <c r="D2904" s="3" t="s">
        <v>477</v>
      </c>
    </row>
    <row r="2905" spans="1:4" x14ac:dyDescent="0.25">
      <c r="A2905" s="11">
        <v>41597</v>
      </c>
      <c r="B2905" s="3" t="s">
        <v>507</v>
      </c>
      <c r="C2905" s="18">
        <v>372.22</v>
      </c>
      <c r="D2905" s="3" t="s">
        <v>515</v>
      </c>
    </row>
    <row r="2906" spans="1:4" x14ac:dyDescent="0.25">
      <c r="A2906" s="11">
        <v>41318</v>
      </c>
      <c r="B2906" s="3" t="s">
        <v>516</v>
      </c>
      <c r="C2906" s="18">
        <v>264.61</v>
      </c>
      <c r="D2906" s="3" t="s">
        <v>519</v>
      </c>
    </row>
    <row r="2907" spans="1:4" x14ac:dyDescent="0.25">
      <c r="A2907" s="11">
        <v>41524</v>
      </c>
      <c r="B2907" s="3" t="s">
        <v>545</v>
      </c>
      <c r="C2907" s="18">
        <v>453.2</v>
      </c>
      <c r="D2907" s="3" t="s">
        <v>515</v>
      </c>
    </row>
    <row r="2908" spans="1:4" x14ac:dyDescent="0.25">
      <c r="A2908" s="11">
        <v>41546</v>
      </c>
      <c r="B2908" s="3" t="s">
        <v>541</v>
      </c>
      <c r="C2908" s="18">
        <v>395.44</v>
      </c>
      <c r="D2908" s="3" t="s">
        <v>528</v>
      </c>
    </row>
    <row r="2909" spans="1:4" x14ac:dyDescent="0.25">
      <c r="A2909" s="11">
        <v>41430</v>
      </c>
      <c r="B2909" s="3" t="s">
        <v>508</v>
      </c>
      <c r="C2909" s="18">
        <v>474.27</v>
      </c>
      <c r="D2909" s="3" t="s">
        <v>538</v>
      </c>
    </row>
    <row r="2910" spans="1:4" x14ac:dyDescent="0.25">
      <c r="A2910" s="11">
        <v>41622</v>
      </c>
      <c r="B2910" s="3" t="s">
        <v>527</v>
      </c>
      <c r="C2910" s="18">
        <v>49.97</v>
      </c>
      <c r="D2910" s="3" t="s">
        <v>479</v>
      </c>
    </row>
    <row r="2911" spans="1:4" x14ac:dyDescent="0.25">
      <c r="A2911" s="11">
        <v>41286</v>
      </c>
      <c r="B2911" s="3" t="s">
        <v>543</v>
      </c>
      <c r="C2911" s="18">
        <v>516.41</v>
      </c>
      <c r="D2911" s="3" t="s">
        <v>523</v>
      </c>
    </row>
    <row r="2912" spans="1:4" x14ac:dyDescent="0.25">
      <c r="A2912" s="11">
        <v>41577</v>
      </c>
      <c r="B2912" s="3" t="s">
        <v>544</v>
      </c>
      <c r="C2912" s="18">
        <v>152.75</v>
      </c>
      <c r="D2912" s="3" t="s">
        <v>523</v>
      </c>
    </row>
    <row r="2913" spans="1:4" x14ac:dyDescent="0.25">
      <c r="A2913" s="11">
        <v>41518</v>
      </c>
      <c r="B2913" s="3" t="s">
        <v>541</v>
      </c>
      <c r="C2913" s="18">
        <v>52.9</v>
      </c>
      <c r="D2913" s="3" t="s">
        <v>479</v>
      </c>
    </row>
    <row r="2914" spans="1:4" x14ac:dyDescent="0.25">
      <c r="A2914" s="11">
        <v>41518</v>
      </c>
      <c r="B2914" s="3" t="s">
        <v>540</v>
      </c>
      <c r="C2914" s="18">
        <v>399.43</v>
      </c>
      <c r="D2914" s="3" t="s">
        <v>479</v>
      </c>
    </row>
    <row r="2915" spans="1:4" x14ac:dyDescent="0.25">
      <c r="A2915" s="11">
        <v>41519</v>
      </c>
      <c r="B2915" s="3" t="s">
        <v>522</v>
      </c>
      <c r="C2915" s="18">
        <v>527.34</v>
      </c>
      <c r="D2915" s="3" t="s">
        <v>529</v>
      </c>
    </row>
    <row r="2916" spans="1:4" x14ac:dyDescent="0.25">
      <c r="A2916" s="11">
        <v>41478</v>
      </c>
      <c r="B2916" s="3" t="s">
        <v>540</v>
      </c>
      <c r="C2916" s="18">
        <v>106.11</v>
      </c>
      <c r="D2916" s="3" t="s">
        <v>535</v>
      </c>
    </row>
    <row r="2917" spans="1:4" x14ac:dyDescent="0.25">
      <c r="A2917" s="11">
        <v>41473</v>
      </c>
      <c r="B2917" s="3" t="s">
        <v>534</v>
      </c>
      <c r="C2917" s="18">
        <v>93.92</v>
      </c>
      <c r="D2917" s="3" t="s">
        <v>517</v>
      </c>
    </row>
    <row r="2918" spans="1:4" x14ac:dyDescent="0.25">
      <c r="A2918" s="11">
        <v>41506</v>
      </c>
      <c r="B2918" s="3" t="s">
        <v>536</v>
      </c>
      <c r="C2918" s="18">
        <v>509.46</v>
      </c>
      <c r="D2918" s="3" t="s">
        <v>511</v>
      </c>
    </row>
    <row r="2919" spans="1:4" x14ac:dyDescent="0.25">
      <c r="A2919" s="11">
        <v>41324</v>
      </c>
      <c r="B2919" s="3" t="s">
        <v>541</v>
      </c>
      <c r="C2919" s="18">
        <v>283.69</v>
      </c>
      <c r="D2919" s="3" t="s">
        <v>511</v>
      </c>
    </row>
    <row r="2920" spans="1:4" x14ac:dyDescent="0.25">
      <c r="A2920" s="11">
        <v>41482</v>
      </c>
      <c r="B2920" s="3" t="s">
        <v>525</v>
      </c>
      <c r="C2920" s="18">
        <v>166.46</v>
      </c>
      <c r="D2920" s="3" t="s">
        <v>535</v>
      </c>
    </row>
    <row r="2921" spans="1:4" x14ac:dyDescent="0.25">
      <c r="A2921" s="11">
        <v>41365</v>
      </c>
      <c r="B2921" s="3" t="s">
        <v>531</v>
      </c>
      <c r="C2921" s="18">
        <v>159.05000000000001</v>
      </c>
      <c r="D2921" s="3" t="s">
        <v>538</v>
      </c>
    </row>
    <row r="2922" spans="1:4" x14ac:dyDescent="0.25">
      <c r="A2922" s="11">
        <v>41445</v>
      </c>
      <c r="B2922" s="3" t="s">
        <v>537</v>
      </c>
      <c r="C2922" s="18">
        <v>450.98</v>
      </c>
      <c r="D2922" s="3" t="s">
        <v>528</v>
      </c>
    </row>
    <row r="2923" spans="1:4" x14ac:dyDescent="0.25">
      <c r="A2923" s="11">
        <v>41276</v>
      </c>
      <c r="B2923" s="3" t="s">
        <v>522</v>
      </c>
      <c r="C2923" s="18">
        <v>291.14</v>
      </c>
      <c r="D2923" s="3" t="s">
        <v>509</v>
      </c>
    </row>
    <row r="2924" spans="1:4" x14ac:dyDescent="0.25">
      <c r="A2924" s="11">
        <v>41362</v>
      </c>
      <c r="B2924" s="3" t="s">
        <v>516</v>
      </c>
      <c r="C2924" s="18">
        <v>325.91000000000003</v>
      </c>
      <c r="D2924" s="3" t="s">
        <v>515</v>
      </c>
    </row>
    <row r="2925" spans="1:4" x14ac:dyDescent="0.25">
      <c r="A2925" s="11">
        <v>41627</v>
      </c>
      <c r="B2925" s="3" t="s">
        <v>544</v>
      </c>
      <c r="C2925" s="18">
        <v>136.18</v>
      </c>
      <c r="D2925" s="3" t="s">
        <v>529</v>
      </c>
    </row>
    <row r="2926" spans="1:4" x14ac:dyDescent="0.25">
      <c r="A2926" s="11">
        <v>41631</v>
      </c>
      <c r="B2926" s="3" t="s">
        <v>521</v>
      </c>
      <c r="C2926" s="18">
        <v>151.53</v>
      </c>
      <c r="D2926" s="3" t="s">
        <v>523</v>
      </c>
    </row>
    <row r="2927" spans="1:4" x14ac:dyDescent="0.25">
      <c r="A2927" s="11">
        <v>41596</v>
      </c>
      <c r="B2927" s="3" t="s">
        <v>514</v>
      </c>
      <c r="C2927" s="18">
        <v>99.36</v>
      </c>
      <c r="D2927" s="3" t="s">
        <v>511</v>
      </c>
    </row>
    <row r="2928" spans="1:4" x14ac:dyDescent="0.25">
      <c r="A2928" s="11">
        <v>41326</v>
      </c>
      <c r="B2928" s="3" t="s">
        <v>508</v>
      </c>
      <c r="C2928" s="18">
        <v>67.349999999999994</v>
      </c>
      <c r="D2928" s="3" t="s">
        <v>538</v>
      </c>
    </row>
    <row r="2929" spans="1:4" x14ac:dyDescent="0.25">
      <c r="A2929" s="11">
        <v>41339</v>
      </c>
      <c r="B2929" s="3" t="s">
        <v>524</v>
      </c>
      <c r="C2929" s="18">
        <v>511.71</v>
      </c>
      <c r="D2929" s="3" t="s">
        <v>519</v>
      </c>
    </row>
    <row r="2930" spans="1:4" x14ac:dyDescent="0.25">
      <c r="A2930" s="11">
        <v>41410</v>
      </c>
      <c r="B2930" s="3" t="s">
        <v>533</v>
      </c>
      <c r="C2930" s="18">
        <v>176.67</v>
      </c>
      <c r="D2930" s="3" t="s">
        <v>515</v>
      </c>
    </row>
    <row r="2931" spans="1:4" x14ac:dyDescent="0.25">
      <c r="A2931" s="11">
        <v>41632</v>
      </c>
      <c r="B2931" s="3" t="s">
        <v>537</v>
      </c>
      <c r="C2931" s="18">
        <v>400.58</v>
      </c>
      <c r="D2931" s="3" t="s">
        <v>477</v>
      </c>
    </row>
    <row r="2932" spans="1:4" x14ac:dyDescent="0.25">
      <c r="A2932" s="11">
        <v>41487</v>
      </c>
      <c r="B2932" s="3" t="s">
        <v>514</v>
      </c>
      <c r="C2932" s="18">
        <v>578.21</v>
      </c>
      <c r="D2932" s="3" t="s">
        <v>523</v>
      </c>
    </row>
    <row r="2933" spans="1:4" x14ac:dyDescent="0.25">
      <c r="A2933" s="11">
        <v>41461</v>
      </c>
      <c r="B2933" s="3" t="s">
        <v>532</v>
      </c>
      <c r="C2933" s="18">
        <v>210.82</v>
      </c>
      <c r="D2933" s="3" t="s">
        <v>529</v>
      </c>
    </row>
    <row r="2934" spans="1:4" x14ac:dyDescent="0.25">
      <c r="A2934" s="11">
        <v>41480</v>
      </c>
      <c r="B2934" s="3" t="s">
        <v>508</v>
      </c>
      <c r="C2934" s="18">
        <v>314.51</v>
      </c>
      <c r="D2934" s="3" t="s">
        <v>535</v>
      </c>
    </row>
    <row r="2935" spans="1:4" x14ac:dyDescent="0.25">
      <c r="A2935" s="11">
        <v>41617</v>
      </c>
      <c r="B2935" s="3" t="s">
        <v>534</v>
      </c>
      <c r="C2935" s="18">
        <v>544.72</v>
      </c>
      <c r="D2935" s="3" t="s">
        <v>529</v>
      </c>
    </row>
    <row r="2936" spans="1:4" x14ac:dyDescent="0.25">
      <c r="A2936" s="11">
        <v>41348</v>
      </c>
      <c r="B2936" s="3" t="s">
        <v>533</v>
      </c>
      <c r="C2936" s="18">
        <v>22.39</v>
      </c>
      <c r="D2936" s="3" t="s">
        <v>515</v>
      </c>
    </row>
    <row r="2937" spans="1:4" x14ac:dyDescent="0.25">
      <c r="A2937" s="11">
        <v>41442</v>
      </c>
      <c r="B2937" s="3" t="s">
        <v>532</v>
      </c>
      <c r="C2937" s="18">
        <v>280.89</v>
      </c>
      <c r="D2937" s="3" t="s">
        <v>535</v>
      </c>
    </row>
    <row r="2938" spans="1:4" x14ac:dyDescent="0.25">
      <c r="A2938" s="11">
        <v>41427</v>
      </c>
      <c r="B2938" s="3" t="s">
        <v>532</v>
      </c>
      <c r="C2938" s="18">
        <v>183.5</v>
      </c>
      <c r="D2938" s="3" t="s">
        <v>477</v>
      </c>
    </row>
    <row r="2939" spans="1:4" x14ac:dyDescent="0.25">
      <c r="A2939" s="11">
        <v>41368</v>
      </c>
      <c r="B2939" s="3" t="s">
        <v>524</v>
      </c>
      <c r="C2939" s="18">
        <v>61.16</v>
      </c>
      <c r="D2939" s="3" t="s">
        <v>515</v>
      </c>
    </row>
    <row r="2940" spans="1:4" x14ac:dyDescent="0.25">
      <c r="A2940" s="11">
        <v>41365</v>
      </c>
      <c r="B2940" s="3" t="s">
        <v>537</v>
      </c>
      <c r="C2940" s="18">
        <v>154.82</v>
      </c>
      <c r="D2940" s="3" t="s">
        <v>528</v>
      </c>
    </row>
    <row r="2941" spans="1:4" x14ac:dyDescent="0.25">
      <c r="A2941" s="11">
        <v>41368</v>
      </c>
      <c r="B2941" s="3" t="s">
        <v>518</v>
      </c>
      <c r="C2941" s="18">
        <v>578.78</v>
      </c>
      <c r="D2941" s="3" t="s">
        <v>523</v>
      </c>
    </row>
    <row r="2942" spans="1:4" x14ac:dyDescent="0.25">
      <c r="A2942" s="11">
        <v>41629</v>
      </c>
      <c r="B2942" s="3" t="s">
        <v>514</v>
      </c>
      <c r="C2942" s="18">
        <v>179</v>
      </c>
      <c r="D2942" s="3" t="s">
        <v>519</v>
      </c>
    </row>
    <row r="2943" spans="1:4" x14ac:dyDescent="0.25">
      <c r="A2943" s="11">
        <v>41625</v>
      </c>
      <c r="B2943" s="3" t="s">
        <v>540</v>
      </c>
      <c r="C2943" s="18">
        <v>44.11</v>
      </c>
      <c r="D2943" s="3" t="s">
        <v>538</v>
      </c>
    </row>
    <row r="2944" spans="1:4" x14ac:dyDescent="0.25">
      <c r="A2944" s="11">
        <v>41547</v>
      </c>
      <c r="B2944" s="3" t="s">
        <v>541</v>
      </c>
      <c r="C2944" s="18">
        <v>33.22</v>
      </c>
      <c r="D2944" s="3" t="s">
        <v>479</v>
      </c>
    </row>
    <row r="2945" spans="1:4" x14ac:dyDescent="0.25">
      <c r="A2945" s="11">
        <v>41562</v>
      </c>
      <c r="B2945" s="3" t="s">
        <v>544</v>
      </c>
      <c r="C2945" s="18">
        <v>587.87</v>
      </c>
      <c r="D2945" s="3" t="s">
        <v>517</v>
      </c>
    </row>
    <row r="2946" spans="1:4" x14ac:dyDescent="0.25">
      <c r="A2946" s="11">
        <v>41399</v>
      </c>
      <c r="B2946" s="3" t="s">
        <v>526</v>
      </c>
      <c r="C2946" s="18">
        <v>594.26</v>
      </c>
      <c r="D2946" s="3" t="s">
        <v>519</v>
      </c>
    </row>
    <row r="2947" spans="1:4" x14ac:dyDescent="0.25">
      <c r="A2947" s="11">
        <v>41341</v>
      </c>
      <c r="B2947" s="3" t="s">
        <v>524</v>
      </c>
      <c r="C2947" s="18">
        <v>176.38</v>
      </c>
      <c r="D2947" s="3" t="s">
        <v>538</v>
      </c>
    </row>
    <row r="2948" spans="1:4" x14ac:dyDescent="0.25">
      <c r="A2948" s="11">
        <v>41384</v>
      </c>
      <c r="B2948" s="3" t="s">
        <v>522</v>
      </c>
      <c r="C2948" s="18">
        <v>234.63</v>
      </c>
      <c r="D2948" s="3" t="s">
        <v>479</v>
      </c>
    </row>
    <row r="2949" spans="1:4" x14ac:dyDescent="0.25">
      <c r="A2949" s="11">
        <v>41467</v>
      </c>
      <c r="B2949" s="3" t="s">
        <v>541</v>
      </c>
      <c r="C2949" s="18">
        <v>407.59</v>
      </c>
      <c r="D2949" s="3" t="s">
        <v>538</v>
      </c>
    </row>
    <row r="2950" spans="1:4" x14ac:dyDescent="0.25">
      <c r="A2950" s="11">
        <v>41451</v>
      </c>
      <c r="B2950" s="3" t="s">
        <v>540</v>
      </c>
      <c r="C2950" s="18">
        <v>529.11</v>
      </c>
      <c r="D2950" s="3" t="s">
        <v>511</v>
      </c>
    </row>
    <row r="2951" spans="1:4" x14ac:dyDescent="0.25">
      <c r="A2951" s="11">
        <v>41497</v>
      </c>
      <c r="B2951" s="3" t="s">
        <v>526</v>
      </c>
      <c r="C2951" s="18">
        <v>228.64</v>
      </c>
      <c r="D2951" s="3" t="s">
        <v>515</v>
      </c>
    </row>
    <row r="2952" spans="1:4" x14ac:dyDescent="0.25">
      <c r="A2952" s="11">
        <v>41445</v>
      </c>
      <c r="B2952" s="3" t="s">
        <v>533</v>
      </c>
      <c r="C2952" s="18">
        <v>530.75</v>
      </c>
      <c r="D2952" s="3" t="s">
        <v>523</v>
      </c>
    </row>
    <row r="2953" spans="1:4" x14ac:dyDescent="0.25">
      <c r="A2953" s="11">
        <v>41368</v>
      </c>
      <c r="B2953" s="3" t="s">
        <v>510</v>
      </c>
      <c r="C2953" s="18">
        <v>49.63</v>
      </c>
      <c r="D2953" s="3" t="s">
        <v>528</v>
      </c>
    </row>
    <row r="2954" spans="1:4" x14ac:dyDescent="0.25">
      <c r="A2954" s="11">
        <v>41346</v>
      </c>
      <c r="B2954" s="3" t="s">
        <v>530</v>
      </c>
      <c r="C2954" s="18">
        <v>476.34</v>
      </c>
      <c r="D2954" s="3" t="s">
        <v>519</v>
      </c>
    </row>
    <row r="2955" spans="1:4" x14ac:dyDescent="0.25">
      <c r="A2955" s="11">
        <v>41504</v>
      </c>
      <c r="B2955" s="3" t="s">
        <v>518</v>
      </c>
      <c r="C2955" s="18">
        <v>131</v>
      </c>
      <c r="D2955" s="3" t="s">
        <v>523</v>
      </c>
    </row>
    <row r="2956" spans="1:4" x14ac:dyDescent="0.25">
      <c r="A2956" s="11">
        <v>41456</v>
      </c>
      <c r="B2956" s="3" t="s">
        <v>532</v>
      </c>
      <c r="C2956" s="18">
        <v>160.82</v>
      </c>
      <c r="D2956" s="3" t="s">
        <v>519</v>
      </c>
    </row>
    <row r="2957" spans="1:4" x14ac:dyDescent="0.25">
      <c r="A2957" s="11">
        <v>41332</v>
      </c>
      <c r="B2957" s="3" t="s">
        <v>539</v>
      </c>
      <c r="C2957" s="18">
        <v>257.31</v>
      </c>
      <c r="D2957" s="3" t="s">
        <v>477</v>
      </c>
    </row>
    <row r="2958" spans="1:4" x14ac:dyDescent="0.25">
      <c r="A2958" s="11">
        <v>41420</v>
      </c>
      <c r="B2958" s="3" t="s">
        <v>532</v>
      </c>
      <c r="C2958" s="18">
        <v>345.55</v>
      </c>
      <c r="D2958" s="3" t="s">
        <v>529</v>
      </c>
    </row>
    <row r="2959" spans="1:4" x14ac:dyDescent="0.25">
      <c r="A2959" s="11">
        <v>41455</v>
      </c>
      <c r="B2959" s="3" t="s">
        <v>508</v>
      </c>
      <c r="C2959" s="18">
        <v>144.97</v>
      </c>
      <c r="D2959" s="3" t="s">
        <v>515</v>
      </c>
    </row>
    <row r="2960" spans="1:4" x14ac:dyDescent="0.25">
      <c r="A2960" s="11">
        <v>41520</v>
      </c>
      <c r="B2960" s="3" t="s">
        <v>520</v>
      </c>
      <c r="C2960" s="18">
        <v>33.18</v>
      </c>
      <c r="D2960" s="3" t="s">
        <v>538</v>
      </c>
    </row>
    <row r="2961" spans="1:4" x14ac:dyDescent="0.25">
      <c r="A2961" s="11">
        <v>41534</v>
      </c>
      <c r="B2961" s="3" t="s">
        <v>521</v>
      </c>
      <c r="C2961" s="18">
        <v>69.78</v>
      </c>
      <c r="D2961" s="3" t="s">
        <v>517</v>
      </c>
    </row>
    <row r="2962" spans="1:4" x14ac:dyDescent="0.25">
      <c r="A2962" s="11">
        <v>41486</v>
      </c>
      <c r="B2962" s="3" t="s">
        <v>543</v>
      </c>
      <c r="C2962" s="18">
        <v>291.81</v>
      </c>
      <c r="D2962" s="3" t="s">
        <v>529</v>
      </c>
    </row>
    <row r="2963" spans="1:4" x14ac:dyDescent="0.25">
      <c r="A2963" s="11">
        <v>41517</v>
      </c>
      <c r="B2963" s="3" t="s">
        <v>512</v>
      </c>
      <c r="C2963" s="18">
        <v>192.32</v>
      </c>
      <c r="D2963" s="3" t="s">
        <v>477</v>
      </c>
    </row>
    <row r="2964" spans="1:4" x14ac:dyDescent="0.25">
      <c r="A2964" s="11">
        <v>41286</v>
      </c>
      <c r="B2964" s="3" t="s">
        <v>526</v>
      </c>
      <c r="C2964" s="18">
        <v>12.05</v>
      </c>
      <c r="D2964" s="3" t="s">
        <v>511</v>
      </c>
    </row>
    <row r="2965" spans="1:4" x14ac:dyDescent="0.25">
      <c r="A2965" s="11">
        <v>41424</v>
      </c>
      <c r="B2965" s="3" t="s">
        <v>533</v>
      </c>
      <c r="C2965" s="18">
        <v>543.11</v>
      </c>
      <c r="D2965" s="3" t="s">
        <v>517</v>
      </c>
    </row>
    <row r="2966" spans="1:4" x14ac:dyDescent="0.25">
      <c r="A2966" s="11">
        <v>41466</v>
      </c>
      <c r="B2966" s="3" t="s">
        <v>516</v>
      </c>
      <c r="C2966" s="18">
        <v>589.75</v>
      </c>
      <c r="D2966" s="3" t="s">
        <v>519</v>
      </c>
    </row>
    <row r="2967" spans="1:4" x14ac:dyDescent="0.25">
      <c r="A2967" s="11">
        <v>41537</v>
      </c>
      <c r="B2967" s="3" t="s">
        <v>544</v>
      </c>
      <c r="C2967" s="18">
        <v>370.29</v>
      </c>
      <c r="D2967" s="3" t="s">
        <v>535</v>
      </c>
    </row>
    <row r="2968" spans="1:4" x14ac:dyDescent="0.25">
      <c r="A2968" s="11">
        <v>41573</v>
      </c>
      <c r="B2968" s="3" t="s">
        <v>527</v>
      </c>
      <c r="C2968" s="18">
        <v>471.98</v>
      </c>
      <c r="D2968" s="3" t="s">
        <v>523</v>
      </c>
    </row>
    <row r="2969" spans="1:4" x14ac:dyDescent="0.25">
      <c r="A2969" s="11">
        <v>41303</v>
      </c>
      <c r="B2969" s="3" t="s">
        <v>526</v>
      </c>
      <c r="C2969" s="18">
        <v>223.12</v>
      </c>
      <c r="D2969" s="3" t="s">
        <v>535</v>
      </c>
    </row>
    <row r="2970" spans="1:4" x14ac:dyDescent="0.25">
      <c r="A2970" s="11">
        <v>41302</v>
      </c>
      <c r="B2970" s="3" t="s">
        <v>516</v>
      </c>
      <c r="C2970" s="18">
        <v>283.83</v>
      </c>
      <c r="D2970" s="3" t="s">
        <v>523</v>
      </c>
    </row>
    <row r="2971" spans="1:4" x14ac:dyDescent="0.25">
      <c r="A2971" s="11">
        <v>41417</v>
      </c>
      <c r="B2971" s="3" t="s">
        <v>534</v>
      </c>
      <c r="C2971" s="18">
        <v>310.13</v>
      </c>
      <c r="D2971" s="3" t="s">
        <v>538</v>
      </c>
    </row>
    <row r="2972" spans="1:4" x14ac:dyDescent="0.25">
      <c r="A2972" s="11">
        <v>41528</v>
      </c>
      <c r="B2972" s="3" t="s">
        <v>521</v>
      </c>
      <c r="C2972" s="18">
        <v>303.70999999999998</v>
      </c>
      <c r="D2972" s="3" t="s">
        <v>509</v>
      </c>
    </row>
    <row r="2973" spans="1:4" x14ac:dyDescent="0.25">
      <c r="A2973" s="11">
        <v>41581</v>
      </c>
      <c r="B2973" s="3" t="s">
        <v>527</v>
      </c>
      <c r="C2973" s="18">
        <v>216.36</v>
      </c>
      <c r="D2973" s="3" t="s">
        <v>477</v>
      </c>
    </row>
    <row r="2974" spans="1:4" x14ac:dyDescent="0.25">
      <c r="A2974" s="11">
        <v>41565</v>
      </c>
      <c r="B2974" s="3" t="s">
        <v>533</v>
      </c>
      <c r="C2974" s="18">
        <v>100.88</v>
      </c>
      <c r="D2974" s="3" t="s">
        <v>479</v>
      </c>
    </row>
    <row r="2975" spans="1:4" x14ac:dyDescent="0.25">
      <c r="A2975" s="11">
        <v>41612</v>
      </c>
      <c r="B2975" s="3" t="s">
        <v>545</v>
      </c>
      <c r="C2975" s="18">
        <v>528.52</v>
      </c>
      <c r="D2975" s="3" t="s">
        <v>515</v>
      </c>
    </row>
    <row r="2976" spans="1:4" x14ac:dyDescent="0.25">
      <c r="A2976" s="11">
        <v>41587</v>
      </c>
      <c r="B2976" s="3" t="s">
        <v>544</v>
      </c>
      <c r="C2976" s="18">
        <v>569.75</v>
      </c>
      <c r="D2976" s="3" t="s">
        <v>477</v>
      </c>
    </row>
    <row r="2977" spans="1:4" x14ac:dyDescent="0.25">
      <c r="A2977" s="11">
        <v>41478</v>
      </c>
      <c r="B2977" s="3" t="s">
        <v>544</v>
      </c>
      <c r="C2977" s="18">
        <v>459.82</v>
      </c>
      <c r="D2977" s="3" t="s">
        <v>523</v>
      </c>
    </row>
    <row r="2978" spans="1:4" x14ac:dyDescent="0.25">
      <c r="A2978" s="11">
        <v>41415</v>
      </c>
      <c r="B2978" s="3" t="s">
        <v>536</v>
      </c>
      <c r="C2978" s="18">
        <v>33.549999999999997</v>
      </c>
      <c r="D2978" s="3" t="s">
        <v>519</v>
      </c>
    </row>
    <row r="2979" spans="1:4" x14ac:dyDescent="0.25">
      <c r="A2979" s="11">
        <v>41336</v>
      </c>
      <c r="B2979" s="3" t="s">
        <v>527</v>
      </c>
      <c r="C2979" s="18">
        <v>492.95</v>
      </c>
      <c r="D2979" s="3" t="s">
        <v>529</v>
      </c>
    </row>
    <row r="2980" spans="1:4" x14ac:dyDescent="0.25">
      <c r="A2980" s="11">
        <v>41483</v>
      </c>
      <c r="B2980" s="3" t="s">
        <v>540</v>
      </c>
      <c r="C2980" s="18">
        <v>139.88</v>
      </c>
      <c r="D2980" s="3" t="s">
        <v>528</v>
      </c>
    </row>
    <row r="2981" spans="1:4" x14ac:dyDescent="0.25">
      <c r="A2981" s="11">
        <v>41464</v>
      </c>
      <c r="B2981" s="3" t="s">
        <v>540</v>
      </c>
      <c r="C2981" s="18">
        <v>128.16</v>
      </c>
      <c r="D2981" s="3" t="s">
        <v>535</v>
      </c>
    </row>
    <row r="2982" spans="1:4" x14ac:dyDescent="0.25">
      <c r="A2982" s="11">
        <v>41433</v>
      </c>
      <c r="B2982" s="3" t="s">
        <v>540</v>
      </c>
      <c r="C2982" s="18">
        <v>169.57</v>
      </c>
      <c r="D2982" s="3" t="s">
        <v>529</v>
      </c>
    </row>
    <row r="2983" spans="1:4" x14ac:dyDescent="0.25">
      <c r="A2983" s="11">
        <v>41373</v>
      </c>
      <c r="B2983" s="3" t="s">
        <v>507</v>
      </c>
      <c r="C2983" s="18">
        <v>352.85</v>
      </c>
      <c r="D2983" s="3" t="s">
        <v>509</v>
      </c>
    </row>
    <row r="2984" spans="1:4" x14ac:dyDescent="0.25">
      <c r="A2984" s="11">
        <v>41536</v>
      </c>
      <c r="B2984" s="3" t="s">
        <v>534</v>
      </c>
      <c r="C2984" s="18">
        <v>244.58</v>
      </c>
      <c r="D2984" s="3" t="s">
        <v>519</v>
      </c>
    </row>
    <row r="2985" spans="1:4" x14ac:dyDescent="0.25">
      <c r="A2985" s="11">
        <v>41428</v>
      </c>
      <c r="B2985" s="3" t="s">
        <v>520</v>
      </c>
      <c r="C2985" s="18">
        <v>280.56</v>
      </c>
      <c r="D2985" s="3" t="s">
        <v>529</v>
      </c>
    </row>
    <row r="2986" spans="1:4" x14ac:dyDescent="0.25">
      <c r="A2986" s="11">
        <v>41360</v>
      </c>
      <c r="B2986" s="3" t="s">
        <v>507</v>
      </c>
      <c r="C2986" s="18">
        <v>178.8</v>
      </c>
      <c r="D2986" s="3" t="s">
        <v>535</v>
      </c>
    </row>
    <row r="2987" spans="1:4" x14ac:dyDescent="0.25">
      <c r="A2987" s="11">
        <v>41607</v>
      </c>
      <c r="B2987" s="3" t="s">
        <v>512</v>
      </c>
      <c r="C2987" s="18">
        <v>267.79000000000002</v>
      </c>
      <c r="D2987" s="3" t="s">
        <v>535</v>
      </c>
    </row>
    <row r="2988" spans="1:4" x14ac:dyDescent="0.25">
      <c r="A2988" s="11">
        <v>41529</v>
      </c>
      <c r="B2988" s="3" t="s">
        <v>510</v>
      </c>
      <c r="C2988" s="18">
        <v>385.32</v>
      </c>
      <c r="D2988" s="3" t="s">
        <v>517</v>
      </c>
    </row>
    <row r="2989" spans="1:4" x14ac:dyDescent="0.25">
      <c r="A2989" s="11">
        <v>41606</v>
      </c>
      <c r="B2989" s="3" t="s">
        <v>531</v>
      </c>
      <c r="C2989" s="18">
        <v>338.62</v>
      </c>
      <c r="D2989" s="3" t="s">
        <v>528</v>
      </c>
    </row>
    <row r="2990" spans="1:4" x14ac:dyDescent="0.25">
      <c r="A2990" s="11">
        <v>41538</v>
      </c>
      <c r="B2990" s="3" t="s">
        <v>544</v>
      </c>
      <c r="C2990" s="18">
        <v>34.5</v>
      </c>
      <c r="D2990" s="3" t="s">
        <v>529</v>
      </c>
    </row>
    <row r="2991" spans="1:4" x14ac:dyDescent="0.25">
      <c r="A2991" s="11">
        <v>41582</v>
      </c>
      <c r="B2991" s="3" t="s">
        <v>521</v>
      </c>
      <c r="C2991" s="18">
        <v>316.47000000000003</v>
      </c>
      <c r="D2991" s="3" t="s">
        <v>535</v>
      </c>
    </row>
    <row r="2992" spans="1:4" x14ac:dyDescent="0.25">
      <c r="A2992" s="11">
        <v>41471</v>
      </c>
      <c r="B2992" s="3" t="s">
        <v>543</v>
      </c>
      <c r="C2992" s="18">
        <v>372.46</v>
      </c>
      <c r="D2992" s="3" t="s">
        <v>511</v>
      </c>
    </row>
    <row r="2993" spans="1:4" x14ac:dyDescent="0.25">
      <c r="A2993" s="11">
        <v>41578</v>
      </c>
      <c r="B2993" s="3" t="s">
        <v>522</v>
      </c>
      <c r="C2993" s="18">
        <v>230.82</v>
      </c>
      <c r="D2993" s="3" t="s">
        <v>519</v>
      </c>
    </row>
    <row r="2994" spans="1:4" x14ac:dyDescent="0.25">
      <c r="A2994" s="11">
        <v>41299</v>
      </c>
      <c r="B2994" s="3" t="s">
        <v>544</v>
      </c>
      <c r="C2994" s="18">
        <v>465.77</v>
      </c>
      <c r="D2994" s="3" t="s">
        <v>528</v>
      </c>
    </row>
    <row r="2995" spans="1:4" x14ac:dyDescent="0.25">
      <c r="A2995" s="11">
        <v>41296</v>
      </c>
      <c r="B2995" s="3" t="s">
        <v>525</v>
      </c>
      <c r="C2995" s="18">
        <v>187.95</v>
      </c>
      <c r="D2995" s="3" t="s">
        <v>477</v>
      </c>
    </row>
    <row r="2996" spans="1:4" x14ac:dyDescent="0.25">
      <c r="A2996" s="11">
        <v>41372</v>
      </c>
      <c r="B2996" s="3" t="s">
        <v>539</v>
      </c>
      <c r="C2996" s="18">
        <v>465.27</v>
      </c>
      <c r="D2996" s="3" t="s">
        <v>523</v>
      </c>
    </row>
    <row r="2997" spans="1:4" x14ac:dyDescent="0.25">
      <c r="A2997" s="11">
        <v>41529</v>
      </c>
      <c r="B2997" s="3" t="s">
        <v>525</v>
      </c>
      <c r="C2997" s="18">
        <v>555.77</v>
      </c>
      <c r="D2997" s="3" t="s">
        <v>515</v>
      </c>
    </row>
    <row r="2998" spans="1:4" x14ac:dyDescent="0.25">
      <c r="A2998" s="11">
        <v>41475</v>
      </c>
      <c r="B2998" s="3" t="s">
        <v>545</v>
      </c>
      <c r="C2998" s="18">
        <v>479.71</v>
      </c>
      <c r="D2998" s="3" t="s">
        <v>535</v>
      </c>
    </row>
    <row r="2999" spans="1:4" x14ac:dyDescent="0.25">
      <c r="A2999" s="11">
        <v>41389</v>
      </c>
      <c r="B2999" s="3" t="s">
        <v>507</v>
      </c>
      <c r="C2999" s="18">
        <v>495.28</v>
      </c>
      <c r="D2999" s="3" t="s">
        <v>515</v>
      </c>
    </row>
    <row r="3000" spans="1:4" x14ac:dyDescent="0.25">
      <c r="A3000" s="11">
        <v>41474</v>
      </c>
      <c r="B3000" s="3" t="s">
        <v>544</v>
      </c>
      <c r="C3000" s="18">
        <v>384.12</v>
      </c>
      <c r="D3000" s="3" t="s">
        <v>515</v>
      </c>
    </row>
    <row r="3001" spans="1:4" x14ac:dyDescent="0.25">
      <c r="A3001" s="11">
        <v>41410</v>
      </c>
      <c r="B3001" s="3" t="s">
        <v>537</v>
      </c>
      <c r="C3001" s="18">
        <v>247.87</v>
      </c>
      <c r="D3001" s="3" t="s">
        <v>517</v>
      </c>
    </row>
    <row r="3002" spans="1:4" x14ac:dyDescent="0.25">
      <c r="A3002" s="11">
        <v>41445</v>
      </c>
      <c r="B3002" s="3" t="s">
        <v>512</v>
      </c>
      <c r="C3002" s="18">
        <v>327.55</v>
      </c>
      <c r="D3002" s="3" t="s">
        <v>538</v>
      </c>
    </row>
    <row r="3003" spans="1:4" x14ac:dyDescent="0.25">
      <c r="A3003" s="11">
        <v>41514</v>
      </c>
      <c r="B3003" s="3" t="s">
        <v>514</v>
      </c>
      <c r="C3003" s="18">
        <v>451.59</v>
      </c>
      <c r="D3003" s="3" t="s">
        <v>517</v>
      </c>
    </row>
    <row r="3004" spans="1:4" x14ac:dyDescent="0.25">
      <c r="A3004" s="11">
        <v>41587</v>
      </c>
      <c r="B3004" s="3" t="s">
        <v>521</v>
      </c>
      <c r="C3004" s="18">
        <v>169.28</v>
      </c>
      <c r="D3004" s="3" t="s">
        <v>511</v>
      </c>
    </row>
    <row r="3005" spans="1:4" x14ac:dyDescent="0.25">
      <c r="A3005" s="11">
        <v>41601</v>
      </c>
      <c r="B3005" s="3" t="s">
        <v>540</v>
      </c>
      <c r="C3005" s="18">
        <v>165.71</v>
      </c>
      <c r="D3005" s="3" t="s">
        <v>528</v>
      </c>
    </row>
    <row r="3006" spans="1:4" x14ac:dyDescent="0.25">
      <c r="A3006" s="11">
        <v>41334</v>
      </c>
      <c r="B3006" s="3" t="s">
        <v>521</v>
      </c>
      <c r="C3006" s="18">
        <v>447.79</v>
      </c>
      <c r="D3006" s="3" t="s">
        <v>509</v>
      </c>
    </row>
    <row r="3007" spans="1:4" x14ac:dyDescent="0.25">
      <c r="A3007" s="11">
        <v>41523</v>
      </c>
      <c r="B3007" s="3" t="s">
        <v>510</v>
      </c>
      <c r="C3007" s="18">
        <v>372</v>
      </c>
      <c r="D3007" s="3" t="s">
        <v>515</v>
      </c>
    </row>
    <row r="3008" spans="1:4" x14ac:dyDescent="0.25">
      <c r="A3008" s="11">
        <v>41604</v>
      </c>
      <c r="B3008" s="3" t="s">
        <v>540</v>
      </c>
      <c r="C3008" s="18">
        <v>518</v>
      </c>
      <c r="D3008" s="3" t="s">
        <v>528</v>
      </c>
    </row>
    <row r="3009" spans="1:4" x14ac:dyDescent="0.25">
      <c r="A3009" s="11">
        <v>41511</v>
      </c>
      <c r="B3009" s="3" t="s">
        <v>545</v>
      </c>
      <c r="C3009" s="18">
        <v>395.41</v>
      </c>
      <c r="D3009" s="3" t="s">
        <v>529</v>
      </c>
    </row>
    <row r="3010" spans="1:4" x14ac:dyDescent="0.25">
      <c r="A3010" s="11">
        <v>41554</v>
      </c>
      <c r="B3010" s="3" t="s">
        <v>524</v>
      </c>
      <c r="C3010" s="18">
        <v>378.4</v>
      </c>
      <c r="D3010" s="3" t="s">
        <v>509</v>
      </c>
    </row>
    <row r="3011" spans="1:4" x14ac:dyDescent="0.25">
      <c r="A3011" s="11">
        <v>41288</v>
      </c>
      <c r="B3011" s="3" t="s">
        <v>532</v>
      </c>
      <c r="C3011" s="18">
        <v>136.78</v>
      </c>
      <c r="D3011" s="3" t="s">
        <v>509</v>
      </c>
    </row>
    <row r="3012" spans="1:4" x14ac:dyDescent="0.25">
      <c r="A3012" s="11">
        <v>41463</v>
      </c>
      <c r="B3012" s="3" t="s">
        <v>542</v>
      </c>
      <c r="C3012" s="18">
        <v>76.709999999999994</v>
      </c>
      <c r="D3012" s="3" t="s">
        <v>511</v>
      </c>
    </row>
    <row r="3013" spans="1:4" x14ac:dyDescent="0.25">
      <c r="A3013" s="11">
        <v>41297</v>
      </c>
      <c r="B3013" s="3" t="s">
        <v>532</v>
      </c>
      <c r="C3013" s="18">
        <v>524.76</v>
      </c>
      <c r="D3013" s="3" t="s">
        <v>528</v>
      </c>
    </row>
    <row r="3014" spans="1:4" x14ac:dyDescent="0.25">
      <c r="A3014" s="11">
        <v>41278</v>
      </c>
      <c r="B3014" s="3" t="s">
        <v>530</v>
      </c>
      <c r="C3014" s="18">
        <v>298.37</v>
      </c>
      <c r="D3014" s="3" t="s">
        <v>528</v>
      </c>
    </row>
    <row r="3015" spans="1:4" x14ac:dyDescent="0.25">
      <c r="A3015" s="11">
        <v>41495</v>
      </c>
      <c r="B3015" s="3" t="s">
        <v>521</v>
      </c>
      <c r="C3015" s="18">
        <v>406.26</v>
      </c>
      <c r="D3015" s="3" t="s">
        <v>535</v>
      </c>
    </row>
    <row r="3016" spans="1:4" x14ac:dyDescent="0.25">
      <c r="A3016" s="11">
        <v>41276</v>
      </c>
      <c r="B3016" s="3" t="s">
        <v>521</v>
      </c>
      <c r="C3016" s="18">
        <v>541.67999999999995</v>
      </c>
      <c r="D3016" s="3" t="s">
        <v>511</v>
      </c>
    </row>
    <row r="3017" spans="1:4" x14ac:dyDescent="0.25">
      <c r="A3017" s="11">
        <v>41599</v>
      </c>
      <c r="B3017" s="3" t="s">
        <v>525</v>
      </c>
      <c r="C3017" s="18">
        <v>116.14</v>
      </c>
      <c r="D3017" s="3" t="s">
        <v>509</v>
      </c>
    </row>
    <row r="3018" spans="1:4" x14ac:dyDescent="0.25">
      <c r="A3018" s="11">
        <v>41457</v>
      </c>
      <c r="B3018" s="3" t="s">
        <v>520</v>
      </c>
      <c r="C3018" s="18">
        <v>469.82</v>
      </c>
      <c r="D3018" s="3" t="s">
        <v>477</v>
      </c>
    </row>
    <row r="3019" spans="1:4" x14ac:dyDescent="0.25">
      <c r="A3019" s="11">
        <v>41603</v>
      </c>
      <c r="B3019" s="3" t="s">
        <v>524</v>
      </c>
      <c r="C3019" s="18">
        <v>354.21</v>
      </c>
      <c r="D3019" s="3" t="s">
        <v>519</v>
      </c>
    </row>
    <row r="3020" spans="1:4" x14ac:dyDescent="0.25">
      <c r="A3020" s="11">
        <v>41545</v>
      </c>
      <c r="B3020" s="3" t="s">
        <v>514</v>
      </c>
      <c r="C3020" s="18">
        <v>11.18</v>
      </c>
      <c r="D3020" s="3" t="s">
        <v>479</v>
      </c>
    </row>
    <row r="3021" spans="1:4" x14ac:dyDescent="0.25">
      <c r="A3021" s="11">
        <v>41592</v>
      </c>
      <c r="B3021" s="3" t="s">
        <v>525</v>
      </c>
      <c r="C3021" s="18">
        <v>511.37</v>
      </c>
      <c r="D3021" s="3" t="s">
        <v>517</v>
      </c>
    </row>
    <row r="3022" spans="1:4" x14ac:dyDescent="0.25">
      <c r="A3022" s="11">
        <v>41516</v>
      </c>
      <c r="B3022" s="3" t="s">
        <v>537</v>
      </c>
      <c r="C3022" s="18">
        <v>362.38</v>
      </c>
      <c r="D3022" s="3" t="s">
        <v>511</v>
      </c>
    </row>
    <row r="3023" spans="1:4" x14ac:dyDescent="0.25">
      <c r="A3023" s="11">
        <v>41631</v>
      </c>
      <c r="B3023" s="3" t="s">
        <v>544</v>
      </c>
      <c r="C3023" s="18">
        <v>488.5</v>
      </c>
      <c r="D3023" s="3" t="s">
        <v>479</v>
      </c>
    </row>
    <row r="3024" spans="1:4" x14ac:dyDescent="0.25">
      <c r="A3024" s="11">
        <v>41565</v>
      </c>
      <c r="B3024" s="3" t="s">
        <v>533</v>
      </c>
      <c r="C3024" s="18">
        <v>526.07000000000005</v>
      </c>
      <c r="D3024" s="3" t="s">
        <v>535</v>
      </c>
    </row>
    <row r="3025" spans="1:4" x14ac:dyDescent="0.25">
      <c r="A3025" s="11">
        <v>41307</v>
      </c>
      <c r="B3025" s="3" t="s">
        <v>508</v>
      </c>
      <c r="C3025" s="18">
        <v>236.21</v>
      </c>
      <c r="D3025" s="3" t="s">
        <v>517</v>
      </c>
    </row>
    <row r="3026" spans="1:4" x14ac:dyDescent="0.25">
      <c r="A3026" s="11">
        <v>41392</v>
      </c>
      <c r="B3026" s="3" t="s">
        <v>518</v>
      </c>
      <c r="C3026" s="18">
        <v>191.48</v>
      </c>
      <c r="D3026" s="3" t="s">
        <v>528</v>
      </c>
    </row>
    <row r="3027" spans="1:4" x14ac:dyDescent="0.25">
      <c r="A3027" s="11">
        <v>41559</v>
      </c>
      <c r="B3027" s="3" t="s">
        <v>513</v>
      </c>
      <c r="C3027" s="18">
        <v>25.04</v>
      </c>
      <c r="D3027" s="3" t="s">
        <v>523</v>
      </c>
    </row>
    <row r="3028" spans="1:4" x14ac:dyDescent="0.25">
      <c r="A3028" s="11">
        <v>41339</v>
      </c>
      <c r="B3028" s="3" t="s">
        <v>532</v>
      </c>
      <c r="C3028" s="18">
        <v>179.93</v>
      </c>
      <c r="D3028" s="3" t="s">
        <v>529</v>
      </c>
    </row>
    <row r="3029" spans="1:4" x14ac:dyDescent="0.25">
      <c r="A3029" s="11">
        <v>41375</v>
      </c>
      <c r="B3029" s="3" t="s">
        <v>516</v>
      </c>
      <c r="C3029" s="18">
        <v>69.34</v>
      </c>
      <c r="D3029" s="3" t="s">
        <v>529</v>
      </c>
    </row>
    <row r="3030" spans="1:4" x14ac:dyDescent="0.25">
      <c r="A3030" s="11">
        <v>41549</v>
      </c>
      <c r="B3030" s="3" t="s">
        <v>514</v>
      </c>
      <c r="C3030" s="18">
        <v>289.51</v>
      </c>
      <c r="D3030" s="3" t="s">
        <v>535</v>
      </c>
    </row>
    <row r="3031" spans="1:4" x14ac:dyDescent="0.25">
      <c r="A3031" s="11">
        <v>41576</v>
      </c>
      <c r="B3031" s="3" t="s">
        <v>531</v>
      </c>
      <c r="C3031" s="18">
        <v>129.16999999999999</v>
      </c>
      <c r="D3031" s="3" t="s">
        <v>511</v>
      </c>
    </row>
    <row r="3032" spans="1:4" x14ac:dyDescent="0.25">
      <c r="A3032" s="11">
        <v>41427</v>
      </c>
      <c r="B3032" s="3" t="s">
        <v>534</v>
      </c>
      <c r="C3032" s="18">
        <v>572.54</v>
      </c>
      <c r="D3032" s="3" t="s">
        <v>538</v>
      </c>
    </row>
    <row r="3033" spans="1:4" x14ac:dyDescent="0.25">
      <c r="A3033" s="11">
        <v>41560</v>
      </c>
      <c r="B3033" s="3" t="s">
        <v>516</v>
      </c>
      <c r="C3033" s="18">
        <v>77.790000000000006</v>
      </c>
      <c r="D3033" s="3" t="s">
        <v>529</v>
      </c>
    </row>
    <row r="3034" spans="1:4" x14ac:dyDescent="0.25">
      <c r="A3034" s="11">
        <v>41477</v>
      </c>
      <c r="B3034" s="3" t="s">
        <v>524</v>
      </c>
      <c r="C3034" s="18">
        <v>307.07</v>
      </c>
      <c r="D3034" s="3" t="s">
        <v>511</v>
      </c>
    </row>
    <row r="3035" spans="1:4" x14ac:dyDescent="0.25">
      <c r="A3035" s="11">
        <v>41582</v>
      </c>
      <c r="B3035" s="3" t="s">
        <v>525</v>
      </c>
      <c r="C3035" s="18">
        <v>541.15</v>
      </c>
      <c r="D3035" s="3" t="s">
        <v>517</v>
      </c>
    </row>
    <row r="3036" spans="1:4" x14ac:dyDescent="0.25">
      <c r="A3036" s="11">
        <v>41528</v>
      </c>
      <c r="B3036" s="3" t="s">
        <v>541</v>
      </c>
      <c r="C3036" s="18">
        <v>528.73</v>
      </c>
      <c r="D3036" s="3" t="s">
        <v>538</v>
      </c>
    </row>
    <row r="3037" spans="1:4" x14ac:dyDescent="0.25">
      <c r="A3037" s="11">
        <v>41303</v>
      </c>
      <c r="B3037" s="3" t="s">
        <v>542</v>
      </c>
      <c r="C3037" s="18">
        <v>336.73</v>
      </c>
      <c r="D3037" s="3" t="s">
        <v>511</v>
      </c>
    </row>
    <row r="3038" spans="1:4" x14ac:dyDescent="0.25">
      <c r="A3038" s="11">
        <v>41399</v>
      </c>
      <c r="B3038" s="3" t="s">
        <v>541</v>
      </c>
      <c r="C3038" s="18">
        <v>233.48</v>
      </c>
      <c r="D3038" s="3" t="s">
        <v>538</v>
      </c>
    </row>
    <row r="3039" spans="1:4" x14ac:dyDescent="0.25">
      <c r="A3039" s="11">
        <v>41445</v>
      </c>
      <c r="B3039" s="3" t="s">
        <v>508</v>
      </c>
      <c r="C3039" s="18">
        <v>139.68</v>
      </c>
      <c r="D3039" s="3" t="s">
        <v>509</v>
      </c>
    </row>
    <row r="3040" spans="1:4" x14ac:dyDescent="0.25">
      <c r="A3040" s="11">
        <v>41526</v>
      </c>
      <c r="B3040" s="3" t="s">
        <v>525</v>
      </c>
      <c r="C3040" s="18">
        <v>465.07</v>
      </c>
      <c r="D3040" s="3" t="s">
        <v>517</v>
      </c>
    </row>
    <row r="3041" spans="1:4" x14ac:dyDescent="0.25">
      <c r="A3041" s="11">
        <v>41545</v>
      </c>
      <c r="B3041" s="3" t="s">
        <v>530</v>
      </c>
      <c r="C3041" s="18">
        <v>167.48</v>
      </c>
      <c r="D3041" s="3" t="s">
        <v>538</v>
      </c>
    </row>
    <row r="3042" spans="1:4" x14ac:dyDescent="0.25">
      <c r="A3042" s="11">
        <v>41378</v>
      </c>
      <c r="B3042" s="3" t="s">
        <v>537</v>
      </c>
      <c r="C3042" s="18">
        <v>252.99</v>
      </c>
      <c r="D3042" s="3" t="s">
        <v>517</v>
      </c>
    </row>
    <row r="3043" spans="1:4" x14ac:dyDescent="0.25">
      <c r="A3043" s="11">
        <v>41573</v>
      </c>
      <c r="B3043" s="3" t="s">
        <v>513</v>
      </c>
      <c r="C3043" s="18">
        <v>568.86</v>
      </c>
      <c r="D3043" s="3" t="s">
        <v>519</v>
      </c>
    </row>
    <row r="3044" spans="1:4" x14ac:dyDescent="0.25">
      <c r="A3044" s="11">
        <v>41597</v>
      </c>
      <c r="B3044" s="3" t="s">
        <v>520</v>
      </c>
      <c r="C3044" s="18">
        <v>517.16999999999996</v>
      </c>
      <c r="D3044" s="3" t="s">
        <v>535</v>
      </c>
    </row>
    <row r="3045" spans="1:4" x14ac:dyDescent="0.25">
      <c r="A3045" s="11">
        <v>41291</v>
      </c>
      <c r="B3045" s="3" t="s">
        <v>510</v>
      </c>
      <c r="C3045" s="18">
        <v>326.38</v>
      </c>
      <c r="D3045" s="3" t="s">
        <v>477</v>
      </c>
    </row>
    <row r="3046" spans="1:4" x14ac:dyDescent="0.25">
      <c r="A3046" s="11">
        <v>41548</v>
      </c>
      <c r="B3046" s="3" t="s">
        <v>520</v>
      </c>
      <c r="C3046" s="18">
        <v>101.64</v>
      </c>
      <c r="D3046" s="3" t="s">
        <v>528</v>
      </c>
    </row>
    <row r="3047" spans="1:4" x14ac:dyDescent="0.25">
      <c r="A3047" s="11">
        <v>41430</v>
      </c>
      <c r="B3047" s="3" t="s">
        <v>512</v>
      </c>
      <c r="C3047" s="18">
        <v>323.5</v>
      </c>
      <c r="D3047" s="3" t="s">
        <v>538</v>
      </c>
    </row>
    <row r="3048" spans="1:4" x14ac:dyDescent="0.25">
      <c r="A3048" s="11">
        <v>41297</v>
      </c>
      <c r="B3048" s="3" t="s">
        <v>530</v>
      </c>
      <c r="C3048" s="18">
        <v>511.79</v>
      </c>
      <c r="D3048" s="3" t="s">
        <v>535</v>
      </c>
    </row>
    <row r="3049" spans="1:4" x14ac:dyDescent="0.25">
      <c r="A3049" s="11">
        <v>41379</v>
      </c>
      <c r="B3049" s="3" t="s">
        <v>524</v>
      </c>
      <c r="C3049" s="18">
        <v>32.33</v>
      </c>
      <c r="D3049" s="3" t="s">
        <v>538</v>
      </c>
    </row>
    <row r="3050" spans="1:4" x14ac:dyDescent="0.25">
      <c r="A3050" s="11">
        <v>41383</v>
      </c>
      <c r="B3050" s="3" t="s">
        <v>524</v>
      </c>
      <c r="C3050" s="18">
        <v>107.98</v>
      </c>
      <c r="D3050" s="3" t="s">
        <v>535</v>
      </c>
    </row>
    <row r="3051" spans="1:4" x14ac:dyDescent="0.25">
      <c r="A3051" s="11">
        <v>41391</v>
      </c>
      <c r="B3051" s="3" t="s">
        <v>527</v>
      </c>
      <c r="C3051" s="18">
        <v>49.61</v>
      </c>
      <c r="D3051" s="3" t="s">
        <v>519</v>
      </c>
    </row>
    <row r="3052" spans="1:4" x14ac:dyDescent="0.25">
      <c r="A3052" s="11">
        <v>41379</v>
      </c>
      <c r="B3052" s="3" t="s">
        <v>514</v>
      </c>
      <c r="C3052" s="18">
        <v>349.75</v>
      </c>
      <c r="D3052" s="3" t="s">
        <v>511</v>
      </c>
    </row>
    <row r="3053" spans="1:4" x14ac:dyDescent="0.25">
      <c r="A3053" s="11">
        <v>41300</v>
      </c>
      <c r="B3053" s="3" t="s">
        <v>531</v>
      </c>
      <c r="C3053" s="18">
        <v>121.06</v>
      </c>
      <c r="D3053" s="3" t="s">
        <v>523</v>
      </c>
    </row>
    <row r="3054" spans="1:4" x14ac:dyDescent="0.25">
      <c r="A3054" s="11">
        <v>41292</v>
      </c>
      <c r="B3054" s="3" t="s">
        <v>514</v>
      </c>
      <c r="C3054" s="18">
        <v>42.43</v>
      </c>
      <c r="D3054" s="3" t="s">
        <v>535</v>
      </c>
    </row>
    <row r="3055" spans="1:4" x14ac:dyDescent="0.25">
      <c r="A3055" s="11">
        <v>41499</v>
      </c>
      <c r="B3055" s="3" t="s">
        <v>513</v>
      </c>
      <c r="C3055" s="18">
        <v>63.85</v>
      </c>
      <c r="D3055" s="3" t="s">
        <v>515</v>
      </c>
    </row>
    <row r="3056" spans="1:4" x14ac:dyDescent="0.25">
      <c r="A3056" s="11">
        <v>41321</v>
      </c>
      <c r="B3056" s="3" t="s">
        <v>540</v>
      </c>
      <c r="C3056" s="18">
        <v>551.78</v>
      </c>
      <c r="D3056" s="3" t="s">
        <v>479</v>
      </c>
    </row>
    <row r="3057" spans="1:4" x14ac:dyDescent="0.25">
      <c r="A3057" s="11">
        <v>41555</v>
      </c>
      <c r="B3057" s="3" t="s">
        <v>521</v>
      </c>
      <c r="C3057" s="18">
        <v>157.72</v>
      </c>
      <c r="D3057" s="3" t="s">
        <v>528</v>
      </c>
    </row>
    <row r="3058" spans="1:4" x14ac:dyDescent="0.25">
      <c r="A3058" s="11">
        <v>41490</v>
      </c>
      <c r="B3058" s="3" t="s">
        <v>531</v>
      </c>
      <c r="C3058" s="18">
        <v>534.5</v>
      </c>
      <c r="D3058" s="3" t="s">
        <v>517</v>
      </c>
    </row>
    <row r="3059" spans="1:4" x14ac:dyDescent="0.25">
      <c r="A3059" s="11">
        <v>41482</v>
      </c>
      <c r="B3059" s="3" t="s">
        <v>507</v>
      </c>
      <c r="C3059" s="18">
        <v>548.67999999999995</v>
      </c>
      <c r="D3059" s="3" t="s">
        <v>523</v>
      </c>
    </row>
    <row r="3060" spans="1:4" x14ac:dyDescent="0.25">
      <c r="A3060" s="11">
        <v>41317</v>
      </c>
      <c r="B3060" s="3" t="s">
        <v>513</v>
      </c>
      <c r="C3060" s="18">
        <v>421.05</v>
      </c>
      <c r="D3060" s="3" t="s">
        <v>528</v>
      </c>
    </row>
    <row r="3061" spans="1:4" x14ac:dyDescent="0.25">
      <c r="A3061" s="11">
        <v>41306</v>
      </c>
      <c r="B3061" s="3" t="s">
        <v>527</v>
      </c>
      <c r="C3061" s="18">
        <v>124.55</v>
      </c>
      <c r="D3061" s="3" t="s">
        <v>509</v>
      </c>
    </row>
    <row r="3062" spans="1:4" x14ac:dyDescent="0.25">
      <c r="A3062" s="11">
        <v>41628</v>
      </c>
      <c r="B3062" s="3" t="s">
        <v>521</v>
      </c>
      <c r="C3062" s="18">
        <v>491.66</v>
      </c>
      <c r="D3062" s="3" t="s">
        <v>511</v>
      </c>
    </row>
    <row r="3063" spans="1:4" x14ac:dyDescent="0.25">
      <c r="A3063" s="11">
        <v>41619</v>
      </c>
      <c r="B3063" s="3" t="s">
        <v>532</v>
      </c>
      <c r="C3063" s="18">
        <v>534.25</v>
      </c>
      <c r="D3063" s="3" t="s">
        <v>477</v>
      </c>
    </row>
    <row r="3064" spans="1:4" x14ac:dyDescent="0.25">
      <c r="A3064" s="11">
        <v>41344</v>
      </c>
      <c r="B3064" s="3" t="s">
        <v>544</v>
      </c>
      <c r="C3064" s="18">
        <v>37.89</v>
      </c>
      <c r="D3064" s="3" t="s">
        <v>511</v>
      </c>
    </row>
    <row r="3065" spans="1:4" x14ac:dyDescent="0.25">
      <c r="A3065" s="11">
        <v>41458</v>
      </c>
      <c r="B3065" s="3" t="s">
        <v>514</v>
      </c>
      <c r="C3065" s="18">
        <v>312.24</v>
      </c>
      <c r="D3065" s="3" t="s">
        <v>528</v>
      </c>
    </row>
    <row r="3066" spans="1:4" x14ac:dyDescent="0.25">
      <c r="A3066" s="11">
        <v>41606</v>
      </c>
      <c r="B3066" s="3" t="s">
        <v>539</v>
      </c>
      <c r="C3066" s="18">
        <v>461.81</v>
      </c>
      <c r="D3066" s="3" t="s">
        <v>509</v>
      </c>
    </row>
    <row r="3067" spans="1:4" x14ac:dyDescent="0.25">
      <c r="A3067" s="11">
        <v>41552</v>
      </c>
      <c r="B3067" s="3" t="s">
        <v>539</v>
      </c>
      <c r="C3067" s="18">
        <v>261.72000000000003</v>
      </c>
      <c r="D3067" s="3" t="s">
        <v>535</v>
      </c>
    </row>
    <row r="3068" spans="1:4" x14ac:dyDescent="0.25">
      <c r="A3068" s="11">
        <v>41433</v>
      </c>
      <c r="B3068" s="3" t="s">
        <v>534</v>
      </c>
      <c r="C3068" s="18">
        <v>146.54</v>
      </c>
      <c r="D3068" s="3" t="s">
        <v>509</v>
      </c>
    </row>
    <row r="3069" spans="1:4" x14ac:dyDescent="0.25">
      <c r="A3069" s="11">
        <v>41344</v>
      </c>
      <c r="B3069" s="3" t="s">
        <v>540</v>
      </c>
      <c r="C3069" s="18">
        <v>507.73</v>
      </c>
      <c r="D3069" s="3" t="s">
        <v>515</v>
      </c>
    </row>
    <row r="3070" spans="1:4" x14ac:dyDescent="0.25">
      <c r="A3070" s="11">
        <v>41468</v>
      </c>
      <c r="B3070" s="3" t="s">
        <v>541</v>
      </c>
      <c r="C3070" s="18">
        <v>465</v>
      </c>
      <c r="D3070" s="3" t="s">
        <v>523</v>
      </c>
    </row>
    <row r="3071" spans="1:4" x14ac:dyDescent="0.25">
      <c r="A3071" s="11">
        <v>41335</v>
      </c>
      <c r="B3071" s="3" t="s">
        <v>545</v>
      </c>
      <c r="C3071" s="18">
        <v>376.13</v>
      </c>
      <c r="D3071" s="3" t="s">
        <v>477</v>
      </c>
    </row>
    <row r="3072" spans="1:4" x14ac:dyDescent="0.25">
      <c r="A3072" s="11">
        <v>41565</v>
      </c>
      <c r="B3072" s="3" t="s">
        <v>518</v>
      </c>
      <c r="C3072" s="18">
        <v>52.71</v>
      </c>
      <c r="D3072" s="3" t="s">
        <v>519</v>
      </c>
    </row>
    <row r="3073" spans="1:4" x14ac:dyDescent="0.25">
      <c r="A3073" s="11">
        <v>41280</v>
      </c>
      <c r="B3073" s="3" t="s">
        <v>533</v>
      </c>
      <c r="C3073" s="18">
        <v>230.27</v>
      </c>
      <c r="D3073" s="3" t="s">
        <v>529</v>
      </c>
    </row>
    <row r="3074" spans="1:4" x14ac:dyDescent="0.25">
      <c r="A3074" s="11">
        <v>41390</v>
      </c>
      <c r="B3074" s="3" t="s">
        <v>545</v>
      </c>
      <c r="C3074" s="18">
        <v>497.42</v>
      </c>
      <c r="D3074" s="3" t="s">
        <v>511</v>
      </c>
    </row>
    <row r="3075" spans="1:4" x14ac:dyDescent="0.25">
      <c r="A3075" s="11">
        <v>41602</v>
      </c>
      <c r="B3075" s="3" t="s">
        <v>533</v>
      </c>
      <c r="C3075" s="18">
        <v>473.65</v>
      </c>
      <c r="D3075" s="3" t="s">
        <v>535</v>
      </c>
    </row>
    <row r="3076" spans="1:4" x14ac:dyDescent="0.25">
      <c r="A3076" s="11">
        <v>41626</v>
      </c>
      <c r="B3076" s="3" t="s">
        <v>533</v>
      </c>
      <c r="C3076" s="18">
        <v>296.39</v>
      </c>
      <c r="D3076" s="3" t="s">
        <v>529</v>
      </c>
    </row>
    <row r="3077" spans="1:4" x14ac:dyDescent="0.25">
      <c r="A3077" s="11">
        <v>41275</v>
      </c>
      <c r="B3077" s="3" t="s">
        <v>527</v>
      </c>
      <c r="C3077" s="18">
        <v>20.04</v>
      </c>
      <c r="D3077" s="3" t="s">
        <v>509</v>
      </c>
    </row>
    <row r="3078" spans="1:4" x14ac:dyDescent="0.25">
      <c r="A3078" s="11">
        <v>41390</v>
      </c>
      <c r="B3078" s="3" t="s">
        <v>530</v>
      </c>
      <c r="C3078" s="18">
        <v>278.45</v>
      </c>
      <c r="D3078" s="3" t="s">
        <v>509</v>
      </c>
    </row>
    <row r="3079" spans="1:4" x14ac:dyDescent="0.25">
      <c r="A3079" s="11">
        <v>41458</v>
      </c>
      <c r="B3079" s="3" t="s">
        <v>518</v>
      </c>
      <c r="C3079" s="18">
        <v>292.67</v>
      </c>
      <c r="D3079" s="3" t="s">
        <v>477</v>
      </c>
    </row>
    <row r="3080" spans="1:4" x14ac:dyDescent="0.25">
      <c r="A3080" s="11">
        <v>41322</v>
      </c>
      <c r="B3080" s="3" t="s">
        <v>543</v>
      </c>
      <c r="C3080" s="18">
        <v>559.39</v>
      </c>
      <c r="D3080" s="3" t="s">
        <v>528</v>
      </c>
    </row>
    <row r="3081" spans="1:4" x14ac:dyDescent="0.25">
      <c r="A3081" s="11">
        <v>41549</v>
      </c>
      <c r="B3081" s="3" t="s">
        <v>540</v>
      </c>
      <c r="C3081" s="18">
        <v>310.52</v>
      </c>
      <c r="D3081" s="3" t="s">
        <v>477</v>
      </c>
    </row>
    <row r="3082" spans="1:4" x14ac:dyDescent="0.25">
      <c r="A3082" s="11">
        <v>41362</v>
      </c>
      <c r="B3082" s="3" t="s">
        <v>540</v>
      </c>
      <c r="C3082" s="18">
        <v>271.51</v>
      </c>
      <c r="D3082" s="3" t="s">
        <v>519</v>
      </c>
    </row>
    <row r="3083" spans="1:4" x14ac:dyDescent="0.25">
      <c r="A3083" s="11">
        <v>41417</v>
      </c>
      <c r="B3083" s="3" t="s">
        <v>544</v>
      </c>
      <c r="C3083" s="18">
        <v>21.7</v>
      </c>
      <c r="D3083" s="3" t="s">
        <v>529</v>
      </c>
    </row>
    <row r="3084" spans="1:4" x14ac:dyDescent="0.25">
      <c r="A3084" s="11">
        <v>41475</v>
      </c>
      <c r="B3084" s="3" t="s">
        <v>536</v>
      </c>
      <c r="C3084" s="18">
        <v>25.21</v>
      </c>
      <c r="D3084" s="3" t="s">
        <v>509</v>
      </c>
    </row>
    <row r="3085" spans="1:4" x14ac:dyDescent="0.25">
      <c r="A3085" s="11">
        <v>41483</v>
      </c>
      <c r="B3085" s="3" t="s">
        <v>520</v>
      </c>
      <c r="C3085" s="18">
        <v>451.4</v>
      </c>
      <c r="D3085" s="3" t="s">
        <v>535</v>
      </c>
    </row>
    <row r="3086" spans="1:4" x14ac:dyDescent="0.25">
      <c r="A3086" s="11">
        <v>41542</v>
      </c>
      <c r="B3086" s="3" t="s">
        <v>532</v>
      </c>
      <c r="C3086" s="18">
        <v>367.4</v>
      </c>
      <c r="D3086" s="3" t="s">
        <v>535</v>
      </c>
    </row>
    <row r="3087" spans="1:4" x14ac:dyDescent="0.25">
      <c r="A3087" s="11">
        <v>41410</v>
      </c>
      <c r="B3087" s="3" t="s">
        <v>532</v>
      </c>
      <c r="C3087" s="18">
        <v>295.45999999999998</v>
      </c>
      <c r="D3087" s="3" t="s">
        <v>517</v>
      </c>
    </row>
    <row r="3088" spans="1:4" x14ac:dyDescent="0.25">
      <c r="A3088" s="11">
        <v>41450</v>
      </c>
      <c r="B3088" s="3" t="s">
        <v>526</v>
      </c>
      <c r="C3088" s="18">
        <v>72.930000000000007</v>
      </c>
      <c r="D3088" s="3" t="s">
        <v>509</v>
      </c>
    </row>
    <row r="3089" spans="1:4" x14ac:dyDescent="0.25">
      <c r="A3089" s="11">
        <v>41512</v>
      </c>
      <c r="B3089" s="3" t="s">
        <v>512</v>
      </c>
      <c r="C3089" s="18">
        <v>310.43</v>
      </c>
      <c r="D3089" s="3" t="s">
        <v>515</v>
      </c>
    </row>
    <row r="3090" spans="1:4" x14ac:dyDescent="0.25">
      <c r="A3090" s="11">
        <v>41377</v>
      </c>
      <c r="B3090" s="3" t="s">
        <v>537</v>
      </c>
      <c r="C3090" s="18">
        <v>563.79</v>
      </c>
      <c r="D3090" s="3" t="s">
        <v>523</v>
      </c>
    </row>
    <row r="3091" spans="1:4" x14ac:dyDescent="0.25">
      <c r="A3091" s="11">
        <v>41327</v>
      </c>
      <c r="B3091" s="3" t="s">
        <v>522</v>
      </c>
      <c r="C3091" s="18">
        <v>578.74</v>
      </c>
      <c r="D3091" s="3" t="s">
        <v>523</v>
      </c>
    </row>
    <row r="3092" spans="1:4" x14ac:dyDescent="0.25">
      <c r="A3092" s="11">
        <v>41326</v>
      </c>
      <c r="B3092" s="3" t="s">
        <v>522</v>
      </c>
      <c r="C3092" s="18">
        <v>15.5</v>
      </c>
      <c r="D3092" s="3" t="s">
        <v>535</v>
      </c>
    </row>
    <row r="3093" spans="1:4" x14ac:dyDescent="0.25">
      <c r="A3093" s="11">
        <v>41349</v>
      </c>
      <c r="B3093" s="3" t="s">
        <v>532</v>
      </c>
      <c r="C3093" s="18">
        <v>190.48</v>
      </c>
      <c r="D3093" s="3" t="s">
        <v>529</v>
      </c>
    </row>
    <row r="3094" spans="1:4" x14ac:dyDescent="0.25">
      <c r="A3094" s="11">
        <v>41633</v>
      </c>
      <c r="B3094" s="3" t="s">
        <v>524</v>
      </c>
      <c r="C3094" s="18">
        <v>454.09</v>
      </c>
      <c r="D3094" s="3" t="s">
        <v>538</v>
      </c>
    </row>
    <row r="3095" spans="1:4" x14ac:dyDescent="0.25">
      <c r="A3095" s="11">
        <v>41604</v>
      </c>
      <c r="B3095" s="3" t="s">
        <v>537</v>
      </c>
      <c r="C3095" s="18">
        <v>373.07</v>
      </c>
      <c r="D3095" s="3" t="s">
        <v>523</v>
      </c>
    </row>
    <row r="3096" spans="1:4" x14ac:dyDescent="0.25">
      <c r="A3096" s="11">
        <v>41632</v>
      </c>
      <c r="B3096" s="3" t="s">
        <v>507</v>
      </c>
      <c r="C3096" s="18">
        <v>106.63</v>
      </c>
      <c r="D3096" s="3" t="s">
        <v>479</v>
      </c>
    </row>
    <row r="3097" spans="1:4" x14ac:dyDescent="0.25">
      <c r="A3097" s="11">
        <v>41344</v>
      </c>
      <c r="B3097" s="3" t="s">
        <v>527</v>
      </c>
      <c r="C3097" s="18">
        <v>432.64</v>
      </c>
      <c r="D3097" s="3" t="s">
        <v>509</v>
      </c>
    </row>
    <row r="3098" spans="1:4" x14ac:dyDescent="0.25">
      <c r="A3098" s="11">
        <v>41527</v>
      </c>
      <c r="B3098" s="3" t="s">
        <v>541</v>
      </c>
      <c r="C3098" s="18">
        <v>143.35</v>
      </c>
      <c r="D3098" s="3" t="s">
        <v>523</v>
      </c>
    </row>
    <row r="3099" spans="1:4" x14ac:dyDescent="0.25">
      <c r="A3099" s="11">
        <v>41400</v>
      </c>
      <c r="B3099" s="3" t="s">
        <v>525</v>
      </c>
      <c r="C3099" s="18">
        <v>509.98</v>
      </c>
      <c r="D3099" s="3" t="s">
        <v>529</v>
      </c>
    </row>
    <row r="3100" spans="1:4" x14ac:dyDescent="0.25">
      <c r="A3100" s="11">
        <v>41611</v>
      </c>
      <c r="B3100" s="3" t="s">
        <v>540</v>
      </c>
      <c r="C3100" s="18">
        <v>104.03</v>
      </c>
      <c r="D3100" s="3" t="s">
        <v>515</v>
      </c>
    </row>
    <row r="3101" spans="1:4" x14ac:dyDescent="0.25">
      <c r="A3101" s="11">
        <v>41325</v>
      </c>
      <c r="B3101" s="3" t="s">
        <v>544</v>
      </c>
      <c r="C3101" s="18">
        <v>551.01</v>
      </c>
      <c r="D3101" s="3" t="s">
        <v>519</v>
      </c>
    </row>
    <row r="3102" spans="1:4" x14ac:dyDescent="0.25">
      <c r="A3102" s="11">
        <v>41633</v>
      </c>
      <c r="B3102" s="3" t="s">
        <v>540</v>
      </c>
      <c r="C3102" s="18">
        <v>16.940000000000001</v>
      </c>
      <c r="D3102" s="3" t="s">
        <v>515</v>
      </c>
    </row>
    <row r="3103" spans="1:4" x14ac:dyDescent="0.25">
      <c r="A3103" s="11">
        <v>41399</v>
      </c>
      <c r="B3103" s="3" t="s">
        <v>507</v>
      </c>
      <c r="C3103" s="18">
        <v>291.68</v>
      </c>
      <c r="D3103" s="3" t="s">
        <v>509</v>
      </c>
    </row>
    <row r="3104" spans="1:4" x14ac:dyDescent="0.25">
      <c r="A3104" s="11">
        <v>41577</v>
      </c>
      <c r="B3104" s="3" t="s">
        <v>542</v>
      </c>
      <c r="C3104" s="18">
        <v>52.63</v>
      </c>
      <c r="D3104" s="3" t="s">
        <v>517</v>
      </c>
    </row>
    <row r="3105" spans="1:4" x14ac:dyDescent="0.25">
      <c r="A3105" s="11">
        <v>41339</v>
      </c>
      <c r="B3105" s="3" t="s">
        <v>533</v>
      </c>
      <c r="C3105" s="18">
        <v>497.34</v>
      </c>
      <c r="D3105" s="3" t="s">
        <v>509</v>
      </c>
    </row>
    <row r="3106" spans="1:4" x14ac:dyDescent="0.25">
      <c r="A3106" s="11">
        <v>41287</v>
      </c>
      <c r="B3106" s="3" t="s">
        <v>540</v>
      </c>
      <c r="C3106" s="18">
        <v>553.91999999999996</v>
      </c>
      <c r="D3106" s="3" t="s">
        <v>535</v>
      </c>
    </row>
    <row r="3107" spans="1:4" x14ac:dyDescent="0.25">
      <c r="A3107" s="11">
        <v>41388</v>
      </c>
      <c r="B3107" s="3" t="s">
        <v>507</v>
      </c>
      <c r="C3107" s="18">
        <v>409.7</v>
      </c>
      <c r="D3107" s="3" t="s">
        <v>509</v>
      </c>
    </row>
    <row r="3108" spans="1:4" x14ac:dyDescent="0.25">
      <c r="A3108" s="11">
        <v>41545</v>
      </c>
      <c r="B3108" s="3" t="s">
        <v>512</v>
      </c>
      <c r="C3108" s="18">
        <v>155.34</v>
      </c>
      <c r="D3108" s="3" t="s">
        <v>538</v>
      </c>
    </row>
    <row r="3109" spans="1:4" x14ac:dyDescent="0.25">
      <c r="A3109" s="11">
        <v>41608</v>
      </c>
      <c r="B3109" s="3" t="s">
        <v>536</v>
      </c>
      <c r="C3109" s="18">
        <v>479.58</v>
      </c>
      <c r="D3109" s="3" t="s">
        <v>511</v>
      </c>
    </row>
    <row r="3110" spans="1:4" x14ac:dyDescent="0.25">
      <c r="A3110" s="11">
        <v>41460</v>
      </c>
      <c r="B3110" s="3" t="s">
        <v>541</v>
      </c>
      <c r="C3110" s="18">
        <v>542.67999999999995</v>
      </c>
      <c r="D3110" s="3" t="s">
        <v>538</v>
      </c>
    </row>
    <row r="3111" spans="1:4" x14ac:dyDescent="0.25">
      <c r="A3111" s="11">
        <v>41572</v>
      </c>
      <c r="B3111" s="3" t="s">
        <v>526</v>
      </c>
      <c r="C3111" s="18">
        <v>344.52</v>
      </c>
      <c r="D3111" s="3" t="s">
        <v>511</v>
      </c>
    </row>
    <row r="3112" spans="1:4" x14ac:dyDescent="0.25">
      <c r="A3112" s="11">
        <v>41448</v>
      </c>
      <c r="B3112" s="3" t="s">
        <v>536</v>
      </c>
      <c r="C3112" s="18">
        <v>273.25</v>
      </c>
      <c r="D3112" s="3" t="s">
        <v>529</v>
      </c>
    </row>
    <row r="3113" spans="1:4" x14ac:dyDescent="0.25">
      <c r="A3113" s="11">
        <v>41601</v>
      </c>
      <c r="B3113" s="3" t="s">
        <v>532</v>
      </c>
      <c r="C3113" s="18">
        <v>29.31</v>
      </c>
      <c r="D3113" s="3" t="s">
        <v>529</v>
      </c>
    </row>
    <row r="3114" spans="1:4" x14ac:dyDescent="0.25">
      <c r="A3114" s="11">
        <v>41577</v>
      </c>
      <c r="B3114" s="3" t="s">
        <v>514</v>
      </c>
      <c r="C3114" s="18">
        <v>365.32</v>
      </c>
      <c r="D3114" s="3" t="s">
        <v>535</v>
      </c>
    </row>
    <row r="3115" spans="1:4" x14ac:dyDescent="0.25">
      <c r="A3115" s="11">
        <v>41467</v>
      </c>
      <c r="B3115" s="3" t="s">
        <v>520</v>
      </c>
      <c r="C3115" s="18">
        <v>29.53</v>
      </c>
      <c r="D3115" s="3" t="s">
        <v>517</v>
      </c>
    </row>
    <row r="3116" spans="1:4" x14ac:dyDescent="0.25">
      <c r="A3116" s="11">
        <v>41571</v>
      </c>
      <c r="B3116" s="3" t="s">
        <v>539</v>
      </c>
      <c r="C3116" s="18">
        <v>228.33</v>
      </c>
      <c r="D3116" s="3" t="s">
        <v>479</v>
      </c>
    </row>
    <row r="3117" spans="1:4" x14ac:dyDescent="0.25">
      <c r="A3117" s="11">
        <v>41345</v>
      </c>
      <c r="B3117" s="3" t="s">
        <v>539</v>
      </c>
      <c r="C3117" s="18">
        <v>33.65</v>
      </c>
      <c r="D3117" s="3" t="s">
        <v>528</v>
      </c>
    </row>
    <row r="3118" spans="1:4" x14ac:dyDescent="0.25">
      <c r="A3118" s="11">
        <v>41622</v>
      </c>
      <c r="B3118" s="3" t="s">
        <v>531</v>
      </c>
      <c r="C3118" s="18">
        <v>77.099999999999994</v>
      </c>
      <c r="D3118" s="3" t="s">
        <v>519</v>
      </c>
    </row>
    <row r="3119" spans="1:4" x14ac:dyDescent="0.25">
      <c r="A3119" s="11">
        <v>41331</v>
      </c>
      <c r="B3119" s="3" t="s">
        <v>531</v>
      </c>
      <c r="C3119" s="18">
        <v>478.52</v>
      </c>
      <c r="D3119" s="3" t="s">
        <v>477</v>
      </c>
    </row>
    <row r="3120" spans="1:4" x14ac:dyDescent="0.25">
      <c r="A3120" s="11">
        <v>41372</v>
      </c>
      <c r="B3120" s="3" t="s">
        <v>508</v>
      </c>
      <c r="C3120" s="18">
        <v>346.39</v>
      </c>
      <c r="D3120" s="3" t="s">
        <v>538</v>
      </c>
    </row>
    <row r="3121" spans="1:4" x14ac:dyDescent="0.25">
      <c r="A3121" s="11">
        <v>41524</v>
      </c>
      <c r="B3121" s="3" t="s">
        <v>530</v>
      </c>
      <c r="C3121" s="18">
        <v>326.11</v>
      </c>
      <c r="D3121" s="3" t="s">
        <v>528</v>
      </c>
    </row>
    <row r="3122" spans="1:4" x14ac:dyDescent="0.25">
      <c r="A3122" s="11">
        <v>41396</v>
      </c>
      <c r="B3122" s="3" t="s">
        <v>513</v>
      </c>
      <c r="C3122" s="18">
        <v>128.07</v>
      </c>
      <c r="D3122" s="3" t="s">
        <v>477</v>
      </c>
    </row>
    <row r="3123" spans="1:4" x14ac:dyDescent="0.25">
      <c r="A3123" s="11">
        <v>41307</v>
      </c>
      <c r="B3123" s="3" t="s">
        <v>526</v>
      </c>
      <c r="C3123" s="18">
        <v>488.03</v>
      </c>
      <c r="D3123" s="3" t="s">
        <v>515</v>
      </c>
    </row>
    <row r="3124" spans="1:4" x14ac:dyDescent="0.25">
      <c r="A3124" s="11">
        <v>41356</v>
      </c>
      <c r="B3124" s="3" t="s">
        <v>510</v>
      </c>
      <c r="C3124" s="18">
        <v>228.79</v>
      </c>
      <c r="D3124" s="3" t="s">
        <v>523</v>
      </c>
    </row>
    <row r="3125" spans="1:4" x14ac:dyDescent="0.25">
      <c r="A3125" s="11">
        <v>41451</v>
      </c>
      <c r="B3125" s="3" t="s">
        <v>514</v>
      </c>
      <c r="C3125" s="18">
        <v>150.5</v>
      </c>
      <c r="D3125" s="3" t="s">
        <v>511</v>
      </c>
    </row>
    <row r="3126" spans="1:4" x14ac:dyDescent="0.25">
      <c r="A3126" s="11">
        <v>41526</v>
      </c>
      <c r="B3126" s="3" t="s">
        <v>541</v>
      </c>
      <c r="C3126" s="18">
        <v>55.39</v>
      </c>
      <c r="D3126" s="3" t="s">
        <v>519</v>
      </c>
    </row>
    <row r="3127" spans="1:4" x14ac:dyDescent="0.25">
      <c r="A3127" s="11">
        <v>41330</v>
      </c>
      <c r="B3127" s="3" t="s">
        <v>534</v>
      </c>
      <c r="C3127" s="18">
        <v>365.44</v>
      </c>
      <c r="D3127" s="3" t="s">
        <v>509</v>
      </c>
    </row>
    <row r="3128" spans="1:4" x14ac:dyDescent="0.25">
      <c r="A3128" s="11">
        <v>41348</v>
      </c>
      <c r="B3128" s="3" t="s">
        <v>507</v>
      </c>
      <c r="C3128" s="18">
        <v>288.58999999999997</v>
      </c>
      <c r="D3128" s="3" t="s">
        <v>515</v>
      </c>
    </row>
    <row r="3129" spans="1:4" x14ac:dyDescent="0.25">
      <c r="A3129" s="11">
        <v>41296</v>
      </c>
      <c r="B3129" s="3" t="s">
        <v>526</v>
      </c>
      <c r="C3129" s="18">
        <v>176.54</v>
      </c>
      <c r="D3129" s="3" t="s">
        <v>529</v>
      </c>
    </row>
    <row r="3130" spans="1:4" x14ac:dyDescent="0.25">
      <c r="A3130" s="11">
        <v>41554</v>
      </c>
      <c r="B3130" s="3" t="s">
        <v>514</v>
      </c>
      <c r="C3130" s="18">
        <v>140.32</v>
      </c>
      <c r="D3130" s="3" t="s">
        <v>479</v>
      </c>
    </row>
    <row r="3131" spans="1:4" x14ac:dyDescent="0.25">
      <c r="A3131" s="11">
        <v>41627</v>
      </c>
      <c r="B3131" s="3" t="s">
        <v>545</v>
      </c>
      <c r="C3131" s="18">
        <v>451.7</v>
      </c>
      <c r="D3131" s="3" t="s">
        <v>528</v>
      </c>
    </row>
    <row r="3132" spans="1:4" x14ac:dyDescent="0.25">
      <c r="A3132" s="11">
        <v>41365</v>
      </c>
      <c r="B3132" s="3" t="s">
        <v>525</v>
      </c>
      <c r="C3132" s="18">
        <v>545.73</v>
      </c>
      <c r="D3132" s="3" t="s">
        <v>519</v>
      </c>
    </row>
    <row r="3133" spans="1:4" x14ac:dyDescent="0.25">
      <c r="A3133" s="11">
        <v>41433</v>
      </c>
      <c r="B3133" s="3" t="s">
        <v>508</v>
      </c>
      <c r="C3133" s="18">
        <v>181</v>
      </c>
      <c r="D3133" s="3" t="s">
        <v>509</v>
      </c>
    </row>
    <row r="3134" spans="1:4" x14ac:dyDescent="0.25">
      <c r="A3134" s="11">
        <v>41382</v>
      </c>
      <c r="B3134" s="3" t="s">
        <v>530</v>
      </c>
      <c r="C3134" s="18">
        <v>91.53</v>
      </c>
      <c r="D3134" s="3" t="s">
        <v>479</v>
      </c>
    </row>
    <row r="3135" spans="1:4" x14ac:dyDescent="0.25">
      <c r="A3135" s="11">
        <v>41410</v>
      </c>
      <c r="B3135" s="3" t="s">
        <v>521</v>
      </c>
      <c r="C3135" s="18">
        <v>311.27999999999997</v>
      </c>
      <c r="D3135" s="3" t="s">
        <v>515</v>
      </c>
    </row>
    <row r="3136" spans="1:4" x14ac:dyDescent="0.25">
      <c r="A3136" s="11">
        <v>41379</v>
      </c>
      <c r="B3136" s="3" t="s">
        <v>520</v>
      </c>
      <c r="C3136" s="18">
        <v>597.48</v>
      </c>
      <c r="D3136" s="3" t="s">
        <v>523</v>
      </c>
    </row>
    <row r="3137" spans="1:4" x14ac:dyDescent="0.25">
      <c r="A3137" s="11">
        <v>41504</v>
      </c>
      <c r="B3137" s="3" t="s">
        <v>532</v>
      </c>
      <c r="C3137" s="18">
        <v>124.97</v>
      </c>
      <c r="D3137" s="3" t="s">
        <v>511</v>
      </c>
    </row>
    <row r="3138" spans="1:4" x14ac:dyDescent="0.25">
      <c r="A3138" s="11">
        <v>41503</v>
      </c>
      <c r="B3138" s="3" t="s">
        <v>513</v>
      </c>
      <c r="C3138" s="18">
        <v>16.03</v>
      </c>
      <c r="D3138" s="3" t="s">
        <v>515</v>
      </c>
    </row>
    <row r="3139" spans="1:4" x14ac:dyDescent="0.25">
      <c r="A3139" s="11">
        <v>41532</v>
      </c>
      <c r="B3139" s="3" t="s">
        <v>536</v>
      </c>
      <c r="C3139" s="18">
        <v>245.8</v>
      </c>
      <c r="D3139" s="3" t="s">
        <v>479</v>
      </c>
    </row>
    <row r="3140" spans="1:4" x14ac:dyDescent="0.25">
      <c r="A3140" s="11">
        <v>41347</v>
      </c>
      <c r="B3140" s="3" t="s">
        <v>536</v>
      </c>
      <c r="C3140" s="18">
        <v>98.88</v>
      </c>
      <c r="D3140" s="3" t="s">
        <v>535</v>
      </c>
    </row>
    <row r="3141" spans="1:4" x14ac:dyDescent="0.25">
      <c r="A3141" s="11">
        <v>41478</v>
      </c>
      <c r="B3141" s="3" t="s">
        <v>532</v>
      </c>
      <c r="C3141" s="18">
        <v>332.24</v>
      </c>
      <c r="D3141" s="3" t="s">
        <v>538</v>
      </c>
    </row>
    <row r="3142" spans="1:4" x14ac:dyDescent="0.25">
      <c r="A3142" s="11">
        <v>41392</v>
      </c>
      <c r="B3142" s="3" t="s">
        <v>532</v>
      </c>
      <c r="C3142" s="18">
        <v>86.79</v>
      </c>
      <c r="D3142" s="3" t="s">
        <v>515</v>
      </c>
    </row>
    <row r="3143" spans="1:4" x14ac:dyDescent="0.25">
      <c r="A3143" s="11">
        <v>41592</v>
      </c>
      <c r="B3143" s="3" t="s">
        <v>516</v>
      </c>
      <c r="C3143" s="18">
        <v>422.25</v>
      </c>
      <c r="D3143" s="3" t="s">
        <v>511</v>
      </c>
    </row>
    <row r="3144" spans="1:4" x14ac:dyDescent="0.25">
      <c r="A3144" s="11">
        <v>41421</v>
      </c>
      <c r="B3144" s="3" t="s">
        <v>537</v>
      </c>
      <c r="C3144" s="18">
        <v>173.41</v>
      </c>
      <c r="D3144" s="3" t="s">
        <v>535</v>
      </c>
    </row>
    <row r="3145" spans="1:4" x14ac:dyDescent="0.25">
      <c r="A3145" s="11">
        <v>41584</v>
      </c>
      <c r="B3145" s="3" t="s">
        <v>545</v>
      </c>
      <c r="C3145" s="18">
        <v>196.62</v>
      </c>
      <c r="D3145" s="3" t="s">
        <v>523</v>
      </c>
    </row>
    <row r="3146" spans="1:4" x14ac:dyDescent="0.25">
      <c r="A3146" s="11">
        <v>41285</v>
      </c>
      <c r="B3146" s="3" t="s">
        <v>545</v>
      </c>
      <c r="C3146" s="18">
        <v>145.55000000000001</v>
      </c>
      <c r="D3146" s="3" t="s">
        <v>529</v>
      </c>
    </row>
    <row r="3147" spans="1:4" x14ac:dyDescent="0.25">
      <c r="A3147" s="11">
        <v>41326</v>
      </c>
      <c r="B3147" s="3" t="s">
        <v>512</v>
      </c>
      <c r="C3147" s="18">
        <v>169.6</v>
      </c>
      <c r="D3147" s="3" t="s">
        <v>515</v>
      </c>
    </row>
    <row r="3148" spans="1:4" x14ac:dyDescent="0.25">
      <c r="A3148" s="11">
        <v>41573</v>
      </c>
      <c r="B3148" s="3" t="s">
        <v>514</v>
      </c>
      <c r="C3148" s="18">
        <v>423.73</v>
      </c>
      <c r="D3148" s="3" t="s">
        <v>528</v>
      </c>
    </row>
    <row r="3149" spans="1:4" x14ac:dyDescent="0.25">
      <c r="A3149" s="11">
        <v>41495</v>
      </c>
      <c r="B3149" s="3" t="s">
        <v>526</v>
      </c>
      <c r="C3149" s="18">
        <v>378.98</v>
      </c>
      <c r="D3149" s="3" t="s">
        <v>523</v>
      </c>
    </row>
    <row r="3150" spans="1:4" x14ac:dyDescent="0.25">
      <c r="A3150" s="11">
        <v>41531</v>
      </c>
      <c r="B3150" s="3" t="s">
        <v>522</v>
      </c>
      <c r="C3150" s="18">
        <v>319.55</v>
      </c>
      <c r="D3150" s="3" t="s">
        <v>535</v>
      </c>
    </row>
    <row r="3151" spans="1:4" x14ac:dyDescent="0.25">
      <c r="A3151" s="11">
        <v>41420</v>
      </c>
      <c r="B3151" s="3" t="s">
        <v>537</v>
      </c>
      <c r="C3151" s="18">
        <v>15.49</v>
      </c>
      <c r="D3151" s="3" t="s">
        <v>515</v>
      </c>
    </row>
    <row r="3152" spans="1:4" x14ac:dyDescent="0.25">
      <c r="A3152" s="11">
        <v>41428</v>
      </c>
      <c r="B3152" s="3" t="s">
        <v>510</v>
      </c>
      <c r="C3152" s="18">
        <v>397.85</v>
      </c>
      <c r="D3152" s="3" t="s">
        <v>538</v>
      </c>
    </row>
    <row r="3153" spans="1:4" x14ac:dyDescent="0.25">
      <c r="A3153" s="11">
        <v>41398</v>
      </c>
      <c r="B3153" s="3" t="s">
        <v>520</v>
      </c>
      <c r="C3153" s="18">
        <v>24.63</v>
      </c>
      <c r="D3153" s="3" t="s">
        <v>538</v>
      </c>
    </row>
    <row r="3154" spans="1:4" x14ac:dyDescent="0.25">
      <c r="A3154" s="11">
        <v>41295</v>
      </c>
      <c r="B3154" s="3" t="s">
        <v>513</v>
      </c>
      <c r="C3154" s="18">
        <v>50.59</v>
      </c>
      <c r="D3154" s="3" t="s">
        <v>519</v>
      </c>
    </row>
    <row r="3155" spans="1:4" x14ac:dyDescent="0.25">
      <c r="A3155" s="11">
        <v>41340</v>
      </c>
      <c r="B3155" s="3" t="s">
        <v>507</v>
      </c>
      <c r="C3155" s="18">
        <v>589.12</v>
      </c>
      <c r="D3155" s="3" t="s">
        <v>511</v>
      </c>
    </row>
    <row r="3156" spans="1:4" x14ac:dyDescent="0.25">
      <c r="A3156" s="11">
        <v>41522</v>
      </c>
      <c r="B3156" s="3" t="s">
        <v>544</v>
      </c>
      <c r="C3156" s="18">
        <v>81.45</v>
      </c>
      <c r="D3156" s="3" t="s">
        <v>523</v>
      </c>
    </row>
    <row r="3157" spans="1:4" x14ac:dyDescent="0.25">
      <c r="A3157" s="11">
        <v>41530</v>
      </c>
      <c r="B3157" s="3" t="s">
        <v>525</v>
      </c>
      <c r="C3157" s="18">
        <v>280.8</v>
      </c>
      <c r="D3157" s="3" t="s">
        <v>529</v>
      </c>
    </row>
    <row r="3158" spans="1:4" x14ac:dyDescent="0.25">
      <c r="A3158" s="11">
        <v>41496</v>
      </c>
      <c r="B3158" s="3" t="s">
        <v>521</v>
      </c>
      <c r="C3158" s="18">
        <v>56.85</v>
      </c>
      <c r="D3158" s="3" t="s">
        <v>519</v>
      </c>
    </row>
    <row r="3159" spans="1:4" x14ac:dyDescent="0.25">
      <c r="A3159" s="11">
        <v>41450</v>
      </c>
      <c r="B3159" s="3" t="s">
        <v>537</v>
      </c>
      <c r="C3159" s="18">
        <v>42.26</v>
      </c>
      <c r="D3159" s="3" t="s">
        <v>515</v>
      </c>
    </row>
    <row r="3160" spans="1:4" x14ac:dyDescent="0.25">
      <c r="A3160" s="11">
        <v>41557</v>
      </c>
      <c r="B3160" s="3" t="s">
        <v>514</v>
      </c>
      <c r="C3160" s="18">
        <v>348.41</v>
      </c>
      <c r="D3160" s="3" t="s">
        <v>529</v>
      </c>
    </row>
    <row r="3161" spans="1:4" x14ac:dyDescent="0.25">
      <c r="A3161" s="11">
        <v>41605</v>
      </c>
      <c r="B3161" s="3" t="s">
        <v>545</v>
      </c>
      <c r="C3161" s="18">
        <v>424.09</v>
      </c>
      <c r="D3161" s="3" t="s">
        <v>509</v>
      </c>
    </row>
    <row r="3162" spans="1:4" x14ac:dyDescent="0.25">
      <c r="A3162" s="11">
        <v>41414</v>
      </c>
      <c r="B3162" s="3" t="s">
        <v>508</v>
      </c>
      <c r="C3162" s="18">
        <v>426.13</v>
      </c>
      <c r="D3162" s="3" t="s">
        <v>511</v>
      </c>
    </row>
    <row r="3163" spans="1:4" x14ac:dyDescent="0.25">
      <c r="A3163" s="11">
        <v>41470</v>
      </c>
      <c r="B3163" s="3" t="s">
        <v>510</v>
      </c>
      <c r="C3163" s="18">
        <v>35.340000000000003</v>
      </c>
      <c r="D3163" s="3" t="s">
        <v>477</v>
      </c>
    </row>
    <row r="3164" spans="1:4" x14ac:dyDescent="0.25">
      <c r="A3164" s="11">
        <v>41580</v>
      </c>
      <c r="B3164" s="3" t="s">
        <v>521</v>
      </c>
      <c r="C3164" s="18">
        <v>124.12</v>
      </c>
      <c r="D3164" s="3" t="s">
        <v>511</v>
      </c>
    </row>
    <row r="3165" spans="1:4" x14ac:dyDescent="0.25">
      <c r="A3165" s="11">
        <v>41508</v>
      </c>
      <c r="B3165" s="3" t="s">
        <v>534</v>
      </c>
      <c r="C3165" s="18">
        <v>78.5</v>
      </c>
      <c r="D3165" s="3" t="s">
        <v>535</v>
      </c>
    </row>
    <row r="3166" spans="1:4" x14ac:dyDescent="0.25">
      <c r="A3166" s="11">
        <v>41298</v>
      </c>
      <c r="B3166" s="3" t="s">
        <v>527</v>
      </c>
      <c r="C3166" s="18">
        <v>10.87</v>
      </c>
      <c r="D3166" s="3" t="s">
        <v>517</v>
      </c>
    </row>
    <row r="3167" spans="1:4" x14ac:dyDescent="0.25">
      <c r="A3167" s="11">
        <v>41491</v>
      </c>
      <c r="B3167" s="3" t="s">
        <v>531</v>
      </c>
      <c r="C3167" s="18">
        <v>456.89</v>
      </c>
      <c r="D3167" s="3" t="s">
        <v>477</v>
      </c>
    </row>
    <row r="3168" spans="1:4" x14ac:dyDescent="0.25">
      <c r="A3168" s="11">
        <v>41321</v>
      </c>
      <c r="B3168" s="3" t="s">
        <v>536</v>
      </c>
      <c r="C3168" s="18">
        <v>294.42</v>
      </c>
      <c r="D3168" s="3" t="s">
        <v>528</v>
      </c>
    </row>
    <row r="3169" spans="1:4" x14ac:dyDescent="0.25">
      <c r="A3169" s="11">
        <v>41399</v>
      </c>
      <c r="B3169" s="3" t="s">
        <v>512</v>
      </c>
      <c r="C3169" s="18">
        <v>221.83</v>
      </c>
      <c r="D3169" s="3" t="s">
        <v>477</v>
      </c>
    </row>
    <row r="3170" spans="1:4" x14ac:dyDescent="0.25">
      <c r="A3170" s="11">
        <v>41504</v>
      </c>
      <c r="B3170" s="3" t="s">
        <v>541</v>
      </c>
      <c r="C3170" s="18">
        <v>501.38</v>
      </c>
      <c r="D3170" s="3" t="s">
        <v>519</v>
      </c>
    </row>
    <row r="3171" spans="1:4" x14ac:dyDescent="0.25">
      <c r="A3171" s="11">
        <v>41369</v>
      </c>
      <c r="B3171" s="3" t="s">
        <v>536</v>
      </c>
      <c r="C3171" s="18">
        <v>466</v>
      </c>
      <c r="D3171" s="3" t="s">
        <v>515</v>
      </c>
    </row>
    <row r="3172" spans="1:4" x14ac:dyDescent="0.25">
      <c r="A3172" s="11">
        <v>41417</v>
      </c>
      <c r="B3172" s="3" t="s">
        <v>525</v>
      </c>
      <c r="C3172" s="18">
        <v>190.69</v>
      </c>
      <c r="D3172" s="3" t="s">
        <v>528</v>
      </c>
    </row>
    <row r="3173" spans="1:4" x14ac:dyDescent="0.25">
      <c r="A3173" s="11">
        <v>41529</v>
      </c>
      <c r="B3173" s="3" t="s">
        <v>524</v>
      </c>
      <c r="C3173" s="18">
        <v>100.42</v>
      </c>
      <c r="D3173" s="3" t="s">
        <v>523</v>
      </c>
    </row>
    <row r="3174" spans="1:4" x14ac:dyDescent="0.25">
      <c r="A3174" s="11">
        <v>41434</v>
      </c>
      <c r="B3174" s="3" t="s">
        <v>537</v>
      </c>
      <c r="C3174" s="18">
        <v>286.69</v>
      </c>
      <c r="D3174" s="3" t="s">
        <v>529</v>
      </c>
    </row>
    <row r="3175" spans="1:4" x14ac:dyDescent="0.25">
      <c r="A3175" s="11">
        <v>41635</v>
      </c>
      <c r="B3175" s="3" t="s">
        <v>508</v>
      </c>
      <c r="C3175" s="18">
        <v>28.11</v>
      </c>
      <c r="D3175" s="3" t="s">
        <v>538</v>
      </c>
    </row>
    <row r="3176" spans="1:4" x14ac:dyDescent="0.25">
      <c r="A3176" s="11">
        <v>41503</v>
      </c>
      <c r="B3176" s="3" t="s">
        <v>534</v>
      </c>
      <c r="C3176" s="18">
        <v>599.35</v>
      </c>
      <c r="D3176" s="3" t="s">
        <v>477</v>
      </c>
    </row>
    <row r="3177" spans="1:4" x14ac:dyDescent="0.25">
      <c r="A3177" s="11">
        <v>41410</v>
      </c>
      <c r="B3177" s="3" t="s">
        <v>542</v>
      </c>
      <c r="C3177" s="18">
        <v>547.16999999999996</v>
      </c>
      <c r="D3177" s="3" t="s">
        <v>535</v>
      </c>
    </row>
    <row r="3178" spans="1:4" x14ac:dyDescent="0.25">
      <c r="A3178" s="11">
        <v>41623</v>
      </c>
      <c r="B3178" s="3" t="s">
        <v>513</v>
      </c>
      <c r="C3178" s="18">
        <v>107.79</v>
      </c>
      <c r="D3178" s="3" t="s">
        <v>523</v>
      </c>
    </row>
    <row r="3179" spans="1:4" x14ac:dyDescent="0.25">
      <c r="A3179" s="11">
        <v>41439</v>
      </c>
      <c r="B3179" s="3" t="s">
        <v>534</v>
      </c>
      <c r="C3179" s="18">
        <v>211.9</v>
      </c>
      <c r="D3179" s="3" t="s">
        <v>528</v>
      </c>
    </row>
    <row r="3180" spans="1:4" x14ac:dyDescent="0.25">
      <c r="A3180" s="11">
        <v>41444</v>
      </c>
      <c r="B3180" s="3" t="s">
        <v>544</v>
      </c>
      <c r="C3180" s="18">
        <v>471.66</v>
      </c>
      <c r="D3180" s="3" t="s">
        <v>535</v>
      </c>
    </row>
    <row r="3181" spans="1:4" x14ac:dyDescent="0.25">
      <c r="A3181" s="11">
        <v>41546</v>
      </c>
      <c r="B3181" s="3" t="s">
        <v>542</v>
      </c>
      <c r="C3181" s="18">
        <v>563.51</v>
      </c>
      <c r="D3181" s="3" t="s">
        <v>519</v>
      </c>
    </row>
    <row r="3182" spans="1:4" x14ac:dyDescent="0.25">
      <c r="A3182" s="11">
        <v>41304</v>
      </c>
      <c r="B3182" s="3" t="s">
        <v>537</v>
      </c>
      <c r="C3182" s="18">
        <v>157.1</v>
      </c>
      <c r="D3182" s="3" t="s">
        <v>517</v>
      </c>
    </row>
    <row r="3183" spans="1:4" x14ac:dyDescent="0.25">
      <c r="A3183" s="11">
        <v>41299</v>
      </c>
      <c r="B3183" s="3" t="s">
        <v>542</v>
      </c>
      <c r="C3183" s="18">
        <v>103.27</v>
      </c>
      <c r="D3183" s="3" t="s">
        <v>509</v>
      </c>
    </row>
    <row r="3184" spans="1:4" x14ac:dyDescent="0.25">
      <c r="A3184" s="11">
        <v>41436</v>
      </c>
      <c r="B3184" s="3" t="s">
        <v>539</v>
      </c>
      <c r="C3184" s="18">
        <v>394.96</v>
      </c>
      <c r="D3184" s="3" t="s">
        <v>477</v>
      </c>
    </row>
    <row r="3185" spans="1:4" x14ac:dyDescent="0.25">
      <c r="A3185" s="11">
        <v>41629</v>
      </c>
      <c r="B3185" s="3" t="s">
        <v>510</v>
      </c>
      <c r="C3185" s="18">
        <v>30.94</v>
      </c>
      <c r="D3185" s="3" t="s">
        <v>477</v>
      </c>
    </row>
    <row r="3186" spans="1:4" x14ac:dyDescent="0.25">
      <c r="A3186" s="11">
        <v>41355</v>
      </c>
      <c r="B3186" s="3" t="s">
        <v>525</v>
      </c>
      <c r="C3186" s="18">
        <v>418.51</v>
      </c>
      <c r="D3186" s="3" t="s">
        <v>515</v>
      </c>
    </row>
    <row r="3187" spans="1:4" x14ac:dyDescent="0.25">
      <c r="A3187" s="11">
        <v>41470</v>
      </c>
      <c r="B3187" s="3" t="s">
        <v>531</v>
      </c>
      <c r="C3187" s="18">
        <v>247.05</v>
      </c>
      <c r="D3187" s="3" t="s">
        <v>509</v>
      </c>
    </row>
    <row r="3188" spans="1:4" x14ac:dyDescent="0.25">
      <c r="A3188" s="11">
        <v>41347</v>
      </c>
      <c r="B3188" s="3" t="s">
        <v>520</v>
      </c>
      <c r="C3188" s="18">
        <v>167.5</v>
      </c>
      <c r="D3188" s="3" t="s">
        <v>535</v>
      </c>
    </row>
    <row r="3189" spans="1:4" x14ac:dyDescent="0.25">
      <c r="A3189" s="11">
        <v>41487</v>
      </c>
      <c r="B3189" s="3" t="s">
        <v>542</v>
      </c>
      <c r="C3189" s="18">
        <v>254.98</v>
      </c>
      <c r="D3189" s="3" t="s">
        <v>535</v>
      </c>
    </row>
    <row r="3190" spans="1:4" x14ac:dyDescent="0.25">
      <c r="A3190" s="11">
        <v>41634</v>
      </c>
      <c r="B3190" s="3" t="s">
        <v>527</v>
      </c>
      <c r="C3190" s="18">
        <v>584.71</v>
      </c>
      <c r="D3190" s="3" t="s">
        <v>519</v>
      </c>
    </row>
    <row r="3191" spans="1:4" x14ac:dyDescent="0.25">
      <c r="A3191" s="11">
        <v>41315</v>
      </c>
      <c r="B3191" s="3" t="s">
        <v>508</v>
      </c>
      <c r="C3191" s="18">
        <v>584.30999999999995</v>
      </c>
      <c r="D3191" s="3" t="s">
        <v>509</v>
      </c>
    </row>
    <row r="3192" spans="1:4" x14ac:dyDescent="0.25">
      <c r="A3192" s="11">
        <v>41425</v>
      </c>
      <c r="B3192" s="3" t="s">
        <v>539</v>
      </c>
      <c r="C3192" s="18">
        <v>576.96</v>
      </c>
      <c r="D3192" s="3" t="s">
        <v>519</v>
      </c>
    </row>
    <row r="3193" spans="1:4" x14ac:dyDescent="0.25">
      <c r="A3193" s="11">
        <v>41535</v>
      </c>
      <c r="B3193" s="3" t="s">
        <v>544</v>
      </c>
      <c r="C3193" s="18">
        <v>140.61000000000001</v>
      </c>
      <c r="D3193" s="3" t="s">
        <v>511</v>
      </c>
    </row>
    <row r="3194" spans="1:4" x14ac:dyDescent="0.25">
      <c r="A3194" s="11">
        <v>41597</v>
      </c>
      <c r="B3194" s="3" t="s">
        <v>525</v>
      </c>
      <c r="C3194" s="18">
        <v>249.63</v>
      </c>
      <c r="D3194" s="3" t="s">
        <v>535</v>
      </c>
    </row>
    <row r="3195" spans="1:4" x14ac:dyDescent="0.25">
      <c r="A3195" s="11">
        <v>41438</v>
      </c>
      <c r="B3195" s="3" t="s">
        <v>508</v>
      </c>
      <c r="C3195" s="18">
        <v>170.26</v>
      </c>
      <c r="D3195" s="3" t="s">
        <v>517</v>
      </c>
    </row>
    <row r="3196" spans="1:4" x14ac:dyDescent="0.25">
      <c r="A3196" s="11">
        <v>41505</v>
      </c>
      <c r="B3196" s="3" t="s">
        <v>540</v>
      </c>
      <c r="C3196" s="18">
        <v>430.34</v>
      </c>
      <c r="D3196" s="3" t="s">
        <v>479</v>
      </c>
    </row>
    <row r="3197" spans="1:4" x14ac:dyDescent="0.25">
      <c r="A3197" s="11">
        <v>41394</v>
      </c>
      <c r="B3197" s="3" t="s">
        <v>507</v>
      </c>
      <c r="C3197" s="18">
        <v>58.46</v>
      </c>
      <c r="D3197" s="3" t="s">
        <v>509</v>
      </c>
    </row>
    <row r="3198" spans="1:4" x14ac:dyDescent="0.25">
      <c r="A3198" s="11">
        <v>41395</v>
      </c>
      <c r="B3198" s="3" t="s">
        <v>507</v>
      </c>
      <c r="C3198" s="18">
        <v>580.36</v>
      </c>
      <c r="D3198" s="3" t="s">
        <v>528</v>
      </c>
    </row>
    <row r="3199" spans="1:4" x14ac:dyDescent="0.25">
      <c r="A3199" s="11">
        <v>41611</v>
      </c>
      <c r="B3199" s="3" t="s">
        <v>520</v>
      </c>
      <c r="C3199" s="18">
        <v>444.02</v>
      </c>
      <c r="D3199" s="3" t="s">
        <v>523</v>
      </c>
    </row>
    <row r="3200" spans="1:4" x14ac:dyDescent="0.25">
      <c r="A3200" s="11">
        <v>41487</v>
      </c>
      <c r="B3200" s="3" t="s">
        <v>543</v>
      </c>
      <c r="C3200" s="18">
        <v>329.94</v>
      </c>
      <c r="D3200" s="3" t="s">
        <v>519</v>
      </c>
    </row>
    <row r="3201" spans="1:4" x14ac:dyDescent="0.25">
      <c r="A3201" s="11">
        <v>41408</v>
      </c>
      <c r="B3201" s="3" t="s">
        <v>527</v>
      </c>
      <c r="C3201" s="18">
        <v>132.13</v>
      </c>
      <c r="D3201" s="3" t="s">
        <v>509</v>
      </c>
    </row>
    <row r="3202" spans="1:4" x14ac:dyDescent="0.25">
      <c r="A3202" s="11">
        <v>41377</v>
      </c>
      <c r="B3202" s="3" t="s">
        <v>522</v>
      </c>
      <c r="C3202" s="18">
        <v>474.31</v>
      </c>
      <c r="D3202" s="3" t="s">
        <v>523</v>
      </c>
    </row>
    <row r="3203" spans="1:4" x14ac:dyDescent="0.25">
      <c r="A3203" s="11">
        <v>41612</v>
      </c>
      <c r="B3203" s="3" t="s">
        <v>541</v>
      </c>
      <c r="C3203" s="18">
        <v>328.98</v>
      </c>
      <c r="D3203" s="3" t="s">
        <v>535</v>
      </c>
    </row>
    <row r="3204" spans="1:4" x14ac:dyDescent="0.25">
      <c r="A3204" s="11">
        <v>41488</v>
      </c>
      <c r="B3204" s="3" t="s">
        <v>544</v>
      </c>
      <c r="C3204" s="18">
        <v>214.54</v>
      </c>
      <c r="D3204" s="3" t="s">
        <v>529</v>
      </c>
    </row>
    <row r="3205" spans="1:4" x14ac:dyDescent="0.25">
      <c r="A3205" s="11">
        <v>41329</v>
      </c>
      <c r="B3205" s="3" t="s">
        <v>539</v>
      </c>
      <c r="C3205" s="18">
        <v>366.23</v>
      </c>
      <c r="D3205" s="3" t="s">
        <v>511</v>
      </c>
    </row>
    <row r="3206" spans="1:4" x14ac:dyDescent="0.25">
      <c r="A3206" s="11">
        <v>41275</v>
      </c>
      <c r="B3206" s="3" t="s">
        <v>540</v>
      </c>
      <c r="C3206" s="18">
        <v>121.52</v>
      </c>
      <c r="D3206" s="3" t="s">
        <v>535</v>
      </c>
    </row>
    <row r="3207" spans="1:4" x14ac:dyDescent="0.25">
      <c r="A3207" s="11">
        <v>41390</v>
      </c>
      <c r="B3207" s="3" t="s">
        <v>531</v>
      </c>
      <c r="C3207" s="18">
        <v>476</v>
      </c>
      <c r="D3207" s="3" t="s">
        <v>528</v>
      </c>
    </row>
    <row r="3208" spans="1:4" x14ac:dyDescent="0.25">
      <c r="A3208" s="11">
        <v>41578</v>
      </c>
      <c r="B3208" s="3" t="s">
        <v>514</v>
      </c>
      <c r="C3208" s="18">
        <v>584.34</v>
      </c>
      <c r="D3208" s="3" t="s">
        <v>535</v>
      </c>
    </row>
    <row r="3209" spans="1:4" x14ac:dyDescent="0.25">
      <c r="A3209" s="11">
        <v>41452</v>
      </c>
      <c r="B3209" s="3" t="s">
        <v>507</v>
      </c>
      <c r="C3209" s="18">
        <v>115.61</v>
      </c>
      <c r="D3209" s="3" t="s">
        <v>511</v>
      </c>
    </row>
    <row r="3210" spans="1:4" x14ac:dyDescent="0.25">
      <c r="A3210" s="11">
        <v>41525</v>
      </c>
      <c r="B3210" s="3" t="s">
        <v>510</v>
      </c>
      <c r="C3210" s="18">
        <v>466.08</v>
      </c>
      <c r="D3210" s="3" t="s">
        <v>511</v>
      </c>
    </row>
    <row r="3211" spans="1:4" x14ac:dyDescent="0.25">
      <c r="A3211" s="11">
        <v>41506</v>
      </c>
      <c r="B3211" s="3" t="s">
        <v>533</v>
      </c>
      <c r="C3211" s="18">
        <v>97.53</v>
      </c>
      <c r="D3211" s="3" t="s">
        <v>519</v>
      </c>
    </row>
    <row r="3212" spans="1:4" x14ac:dyDescent="0.25">
      <c r="A3212" s="11">
        <v>41611</v>
      </c>
      <c r="B3212" s="3" t="s">
        <v>534</v>
      </c>
      <c r="C3212" s="18">
        <v>243.14</v>
      </c>
      <c r="D3212" s="3" t="s">
        <v>477</v>
      </c>
    </row>
    <row r="3213" spans="1:4" x14ac:dyDescent="0.25">
      <c r="A3213" s="11">
        <v>41337</v>
      </c>
      <c r="B3213" s="3" t="s">
        <v>540</v>
      </c>
      <c r="C3213" s="18">
        <v>273.74</v>
      </c>
      <c r="D3213" s="3" t="s">
        <v>515</v>
      </c>
    </row>
    <row r="3214" spans="1:4" x14ac:dyDescent="0.25">
      <c r="A3214" s="11">
        <v>41469</v>
      </c>
      <c r="B3214" s="3" t="s">
        <v>518</v>
      </c>
      <c r="C3214" s="18">
        <v>477.6</v>
      </c>
      <c r="D3214" s="3" t="s">
        <v>517</v>
      </c>
    </row>
    <row r="3215" spans="1:4" x14ac:dyDescent="0.25">
      <c r="A3215" s="11">
        <v>41500</v>
      </c>
      <c r="B3215" s="3" t="s">
        <v>537</v>
      </c>
      <c r="C3215" s="18">
        <v>343.11</v>
      </c>
      <c r="D3215" s="3" t="s">
        <v>529</v>
      </c>
    </row>
    <row r="3216" spans="1:4" x14ac:dyDescent="0.25">
      <c r="A3216" s="11">
        <v>41610</v>
      </c>
      <c r="B3216" s="3" t="s">
        <v>526</v>
      </c>
      <c r="C3216" s="18">
        <v>589.67999999999995</v>
      </c>
      <c r="D3216" s="3" t="s">
        <v>479</v>
      </c>
    </row>
    <row r="3217" spans="1:4" x14ac:dyDescent="0.25">
      <c r="A3217" s="11">
        <v>41345</v>
      </c>
      <c r="B3217" s="3" t="s">
        <v>543</v>
      </c>
      <c r="C3217" s="18">
        <v>59.28</v>
      </c>
      <c r="D3217" s="3" t="s">
        <v>479</v>
      </c>
    </row>
    <row r="3218" spans="1:4" x14ac:dyDescent="0.25">
      <c r="A3218" s="11">
        <v>41354</v>
      </c>
      <c r="B3218" s="3" t="s">
        <v>510</v>
      </c>
      <c r="C3218" s="18">
        <v>142.31</v>
      </c>
      <c r="D3218" s="3" t="s">
        <v>519</v>
      </c>
    </row>
    <row r="3219" spans="1:4" x14ac:dyDescent="0.25">
      <c r="A3219" s="11">
        <v>41320</v>
      </c>
      <c r="B3219" s="3" t="s">
        <v>508</v>
      </c>
      <c r="C3219" s="18">
        <v>563.16</v>
      </c>
      <c r="D3219" s="3" t="s">
        <v>529</v>
      </c>
    </row>
    <row r="3220" spans="1:4" x14ac:dyDescent="0.25">
      <c r="A3220" s="11">
        <v>41507</v>
      </c>
      <c r="B3220" s="3" t="s">
        <v>536</v>
      </c>
      <c r="C3220" s="18">
        <v>311.35000000000002</v>
      </c>
      <c r="D3220" s="3" t="s">
        <v>528</v>
      </c>
    </row>
    <row r="3221" spans="1:4" x14ac:dyDescent="0.25">
      <c r="A3221" s="11">
        <v>41592</v>
      </c>
      <c r="B3221" s="3" t="s">
        <v>539</v>
      </c>
      <c r="C3221" s="18">
        <v>220.54</v>
      </c>
      <c r="D3221" s="3" t="s">
        <v>509</v>
      </c>
    </row>
    <row r="3222" spans="1:4" x14ac:dyDescent="0.25">
      <c r="A3222" s="11">
        <v>41505</v>
      </c>
      <c r="B3222" s="3" t="s">
        <v>521</v>
      </c>
      <c r="C3222" s="18">
        <v>232.47</v>
      </c>
      <c r="D3222" s="3" t="s">
        <v>517</v>
      </c>
    </row>
    <row r="3223" spans="1:4" x14ac:dyDescent="0.25">
      <c r="A3223" s="11">
        <v>41619</v>
      </c>
      <c r="B3223" s="3" t="s">
        <v>542</v>
      </c>
      <c r="C3223" s="18">
        <v>340.5</v>
      </c>
      <c r="D3223" s="3" t="s">
        <v>519</v>
      </c>
    </row>
    <row r="3224" spans="1:4" x14ac:dyDescent="0.25">
      <c r="A3224" s="11">
        <v>41609</v>
      </c>
      <c r="B3224" s="3" t="s">
        <v>544</v>
      </c>
      <c r="C3224" s="18">
        <v>451.01</v>
      </c>
      <c r="D3224" s="3" t="s">
        <v>479</v>
      </c>
    </row>
    <row r="3225" spans="1:4" x14ac:dyDescent="0.25">
      <c r="A3225" s="11">
        <v>41508</v>
      </c>
      <c r="B3225" s="3" t="s">
        <v>533</v>
      </c>
      <c r="C3225" s="18">
        <v>116.45</v>
      </c>
      <c r="D3225" s="3" t="s">
        <v>519</v>
      </c>
    </row>
    <row r="3226" spans="1:4" x14ac:dyDescent="0.25">
      <c r="A3226" s="11">
        <v>41571</v>
      </c>
      <c r="B3226" s="3" t="s">
        <v>543</v>
      </c>
      <c r="C3226" s="18">
        <v>481.51</v>
      </c>
      <c r="D3226" s="3" t="s">
        <v>528</v>
      </c>
    </row>
    <row r="3227" spans="1:4" x14ac:dyDescent="0.25">
      <c r="A3227" s="11">
        <v>41445</v>
      </c>
      <c r="B3227" s="3" t="s">
        <v>540</v>
      </c>
      <c r="C3227" s="18">
        <v>449.06</v>
      </c>
      <c r="D3227" s="3" t="s">
        <v>529</v>
      </c>
    </row>
    <row r="3228" spans="1:4" x14ac:dyDescent="0.25">
      <c r="A3228" s="11">
        <v>41284</v>
      </c>
      <c r="B3228" s="3" t="s">
        <v>544</v>
      </c>
      <c r="C3228" s="18">
        <v>374.71</v>
      </c>
      <c r="D3228" s="3" t="s">
        <v>523</v>
      </c>
    </row>
    <row r="3229" spans="1:4" x14ac:dyDescent="0.25">
      <c r="A3229" s="11">
        <v>41426</v>
      </c>
      <c r="B3229" s="3" t="s">
        <v>524</v>
      </c>
      <c r="C3229" s="18">
        <v>593.62</v>
      </c>
      <c r="D3229" s="3" t="s">
        <v>511</v>
      </c>
    </row>
    <row r="3230" spans="1:4" x14ac:dyDescent="0.25">
      <c r="A3230" s="11">
        <v>41381</v>
      </c>
      <c r="B3230" s="3" t="s">
        <v>542</v>
      </c>
      <c r="C3230" s="18">
        <v>144.66</v>
      </c>
      <c r="D3230" s="3" t="s">
        <v>517</v>
      </c>
    </row>
    <row r="3231" spans="1:4" x14ac:dyDescent="0.25">
      <c r="A3231" s="11">
        <v>41513</v>
      </c>
      <c r="B3231" s="3" t="s">
        <v>520</v>
      </c>
      <c r="C3231" s="18">
        <v>443.33</v>
      </c>
      <c r="D3231" s="3" t="s">
        <v>511</v>
      </c>
    </row>
    <row r="3232" spans="1:4" x14ac:dyDescent="0.25">
      <c r="A3232" s="11">
        <v>41536</v>
      </c>
      <c r="B3232" s="3" t="s">
        <v>525</v>
      </c>
      <c r="C3232" s="18">
        <v>164.97</v>
      </c>
      <c r="D3232" s="3" t="s">
        <v>477</v>
      </c>
    </row>
    <row r="3233" spans="1:4" x14ac:dyDescent="0.25">
      <c r="A3233" s="11">
        <v>41638</v>
      </c>
      <c r="B3233" s="3" t="s">
        <v>508</v>
      </c>
      <c r="C3233" s="18">
        <v>567.54</v>
      </c>
      <c r="D3233" s="3" t="s">
        <v>519</v>
      </c>
    </row>
    <row r="3234" spans="1:4" x14ac:dyDescent="0.25">
      <c r="A3234" s="11">
        <v>41593</v>
      </c>
      <c r="B3234" s="3" t="s">
        <v>543</v>
      </c>
      <c r="C3234" s="18">
        <v>420.33</v>
      </c>
      <c r="D3234" s="3" t="s">
        <v>523</v>
      </c>
    </row>
    <row r="3235" spans="1:4" x14ac:dyDescent="0.25">
      <c r="A3235" s="11">
        <v>41315</v>
      </c>
      <c r="B3235" s="3" t="s">
        <v>544</v>
      </c>
      <c r="C3235" s="18">
        <v>466.95</v>
      </c>
      <c r="D3235" s="3" t="s">
        <v>515</v>
      </c>
    </row>
    <row r="3236" spans="1:4" x14ac:dyDescent="0.25">
      <c r="A3236" s="11">
        <v>41504</v>
      </c>
      <c r="B3236" s="3" t="s">
        <v>540</v>
      </c>
      <c r="C3236" s="18">
        <v>214.1</v>
      </c>
      <c r="D3236" s="3" t="s">
        <v>517</v>
      </c>
    </row>
    <row r="3237" spans="1:4" x14ac:dyDescent="0.25">
      <c r="A3237" s="11">
        <v>41606</v>
      </c>
      <c r="B3237" s="3" t="s">
        <v>522</v>
      </c>
      <c r="C3237" s="18">
        <v>77.5</v>
      </c>
      <c r="D3237" s="3" t="s">
        <v>529</v>
      </c>
    </row>
    <row r="3238" spans="1:4" x14ac:dyDescent="0.25">
      <c r="A3238" s="11">
        <v>41471</v>
      </c>
      <c r="B3238" s="3" t="s">
        <v>522</v>
      </c>
      <c r="C3238" s="18">
        <v>157.26</v>
      </c>
      <c r="D3238" s="3" t="s">
        <v>511</v>
      </c>
    </row>
    <row r="3239" spans="1:4" x14ac:dyDescent="0.25">
      <c r="A3239" s="11">
        <v>41577</v>
      </c>
      <c r="B3239" s="3" t="s">
        <v>533</v>
      </c>
      <c r="C3239" s="18">
        <v>218.59</v>
      </c>
      <c r="D3239" s="3" t="s">
        <v>528</v>
      </c>
    </row>
    <row r="3240" spans="1:4" x14ac:dyDescent="0.25">
      <c r="A3240" s="11">
        <v>41404</v>
      </c>
      <c r="B3240" s="3" t="s">
        <v>512</v>
      </c>
      <c r="C3240" s="18">
        <v>410.33</v>
      </c>
      <c r="D3240" s="3" t="s">
        <v>529</v>
      </c>
    </row>
    <row r="3241" spans="1:4" x14ac:dyDescent="0.25">
      <c r="A3241" s="11">
        <v>41434</v>
      </c>
      <c r="B3241" s="3" t="s">
        <v>543</v>
      </c>
      <c r="C3241" s="18">
        <v>589.03</v>
      </c>
      <c r="D3241" s="3" t="s">
        <v>477</v>
      </c>
    </row>
    <row r="3242" spans="1:4" x14ac:dyDescent="0.25">
      <c r="A3242" s="11">
        <v>41633</v>
      </c>
      <c r="B3242" s="3" t="s">
        <v>536</v>
      </c>
      <c r="C3242" s="18">
        <v>208.2</v>
      </c>
      <c r="D3242" s="3" t="s">
        <v>538</v>
      </c>
    </row>
    <row r="3243" spans="1:4" x14ac:dyDescent="0.25">
      <c r="A3243" s="11">
        <v>41385</v>
      </c>
      <c r="B3243" s="3" t="s">
        <v>518</v>
      </c>
      <c r="C3243" s="18">
        <v>566.22</v>
      </c>
      <c r="D3243" s="3" t="s">
        <v>529</v>
      </c>
    </row>
    <row r="3244" spans="1:4" x14ac:dyDescent="0.25">
      <c r="A3244" s="11">
        <v>41632</v>
      </c>
      <c r="B3244" s="3" t="s">
        <v>521</v>
      </c>
      <c r="C3244" s="18">
        <v>175.52</v>
      </c>
      <c r="D3244" s="3" t="s">
        <v>538</v>
      </c>
    </row>
    <row r="3245" spans="1:4" x14ac:dyDescent="0.25">
      <c r="A3245" s="11">
        <v>41462</v>
      </c>
      <c r="B3245" s="3" t="s">
        <v>525</v>
      </c>
      <c r="C3245" s="18">
        <v>544.55999999999995</v>
      </c>
      <c r="D3245" s="3" t="s">
        <v>538</v>
      </c>
    </row>
    <row r="3246" spans="1:4" x14ac:dyDescent="0.25">
      <c r="A3246" s="11">
        <v>41489</v>
      </c>
      <c r="B3246" s="3" t="s">
        <v>520</v>
      </c>
      <c r="C3246" s="18">
        <v>182.42</v>
      </c>
      <c r="D3246" s="3" t="s">
        <v>517</v>
      </c>
    </row>
    <row r="3247" spans="1:4" x14ac:dyDescent="0.25">
      <c r="A3247" s="11">
        <v>41298</v>
      </c>
      <c r="B3247" s="3" t="s">
        <v>527</v>
      </c>
      <c r="C3247" s="18">
        <v>533.53</v>
      </c>
      <c r="D3247" s="3" t="s">
        <v>519</v>
      </c>
    </row>
    <row r="3248" spans="1:4" x14ac:dyDescent="0.25">
      <c r="A3248" s="11">
        <v>41294</v>
      </c>
      <c r="B3248" s="3" t="s">
        <v>527</v>
      </c>
      <c r="C3248" s="18">
        <v>349.15</v>
      </c>
      <c r="D3248" s="3" t="s">
        <v>479</v>
      </c>
    </row>
    <row r="3249" spans="1:4" x14ac:dyDescent="0.25">
      <c r="A3249" s="11">
        <v>41297</v>
      </c>
      <c r="B3249" s="3" t="s">
        <v>531</v>
      </c>
      <c r="C3249" s="18">
        <v>284.22000000000003</v>
      </c>
      <c r="D3249" s="3" t="s">
        <v>509</v>
      </c>
    </row>
    <row r="3250" spans="1:4" x14ac:dyDescent="0.25">
      <c r="A3250" s="11">
        <v>41628</v>
      </c>
      <c r="B3250" s="3" t="s">
        <v>510</v>
      </c>
      <c r="C3250" s="18">
        <v>577.77</v>
      </c>
      <c r="D3250" s="3" t="s">
        <v>519</v>
      </c>
    </row>
    <row r="3251" spans="1:4" x14ac:dyDescent="0.25">
      <c r="A3251" s="11">
        <v>41633</v>
      </c>
      <c r="B3251" s="3" t="s">
        <v>520</v>
      </c>
      <c r="C3251" s="18">
        <v>117.77</v>
      </c>
      <c r="D3251" s="3" t="s">
        <v>538</v>
      </c>
    </row>
    <row r="3252" spans="1:4" x14ac:dyDescent="0.25">
      <c r="A3252" s="11">
        <v>41631</v>
      </c>
      <c r="B3252" s="3" t="s">
        <v>536</v>
      </c>
      <c r="C3252" s="18">
        <v>70.040000000000006</v>
      </c>
      <c r="D3252" s="3" t="s">
        <v>529</v>
      </c>
    </row>
    <row r="3253" spans="1:4" x14ac:dyDescent="0.25">
      <c r="A3253" s="11">
        <v>41453</v>
      </c>
      <c r="B3253" s="3" t="s">
        <v>514</v>
      </c>
      <c r="C3253" s="18">
        <v>128.13</v>
      </c>
      <c r="D3253" s="3" t="s">
        <v>519</v>
      </c>
    </row>
    <row r="3254" spans="1:4" x14ac:dyDescent="0.25">
      <c r="A3254" s="11">
        <v>41521</v>
      </c>
      <c r="B3254" s="3" t="s">
        <v>541</v>
      </c>
      <c r="C3254" s="18">
        <v>461.02</v>
      </c>
      <c r="D3254" s="3" t="s">
        <v>515</v>
      </c>
    </row>
    <row r="3255" spans="1:4" x14ac:dyDescent="0.25">
      <c r="A3255" s="11">
        <v>41565</v>
      </c>
      <c r="B3255" s="3" t="s">
        <v>513</v>
      </c>
      <c r="C3255" s="18">
        <v>62.76</v>
      </c>
      <c r="D3255" s="3" t="s">
        <v>515</v>
      </c>
    </row>
    <row r="3256" spans="1:4" x14ac:dyDescent="0.25">
      <c r="A3256" s="11">
        <v>41539</v>
      </c>
      <c r="B3256" s="3" t="s">
        <v>521</v>
      </c>
      <c r="C3256" s="18">
        <v>136.47999999999999</v>
      </c>
      <c r="D3256" s="3" t="s">
        <v>535</v>
      </c>
    </row>
    <row r="3257" spans="1:4" x14ac:dyDescent="0.25">
      <c r="A3257" s="11">
        <v>41436</v>
      </c>
      <c r="B3257" s="3" t="s">
        <v>525</v>
      </c>
      <c r="C3257" s="18">
        <v>313.7</v>
      </c>
      <c r="D3257" s="3" t="s">
        <v>519</v>
      </c>
    </row>
    <row r="3258" spans="1:4" x14ac:dyDescent="0.25">
      <c r="A3258" s="11">
        <v>41633</v>
      </c>
      <c r="B3258" s="3" t="s">
        <v>542</v>
      </c>
      <c r="C3258" s="18">
        <v>74.87</v>
      </c>
      <c r="D3258" s="3" t="s">
        <v>511</v>
      </c>
    </row>
    <row r="3259" spans="1:4" x14ac:dyDescent="0.25">
      <c r="A3259" s="11">
        <v>41624</v>
      </c>
      <c r="B3259" s="3" t="s">
        <v>521</v>
      </c>
      <c r="C3259" s="18">
        <v>122.82</v>
      </c>
      <c r="D3259" s="3" t="s">
        <v>538</v>
      </c>
    </row>
    <row r="3260" spans="1:4" x14ac:dyDescent="0.25">
      <c r="A3260" s="11">
        <v>41572</v>
      </c>
      <c r="B3260" s="3" t="s">
        <v>545</v>
      </c>
      <c r="C3260" s="18">
        <v>305</v>
      </c>
      <c r="D3260" s="3" t="s">
        <v>515</v>
      </c>
    </row>
    <row r="3261" spans="1:4" x14ac:dyDescent="0.25">
      <c r="A3261" s="11">
        <v>41576</v>
      </c>
      <c r="B3261" s="3" t="s">
        <v>507</v>
      </c>
      <c r="C3261" s="18">
        <v>557.80999999999995</v>
      </c>
      <c r="D3261" s="3" t="s">
        <v>535</v>
      </c>
    </row>
    <row r="3262" spans="1:4" x14ac:dyDescent="0.25">
      <c r="A3262" s="11">
        <v>41290</v>
      </c>
      <c r="B3262" s="3" t="s">
        <v>516</v>
      </c>
      <c r="C3262" s="18">
        <v>229.97</v>
      </c>
      <c r="D3262" s="3" t="s">
        <v>509</v>
      </c>
    </row>
    <row r="3263" spans="1:4" x14ac:dyDescent="0.25">
      <c r="A3263" s="11">
        <v>41629</v>
      </c>
      <c r="B3263" s="3" t="s">
        <v>524</v>
      </c>
      <c r="C3263" s="18">
        <v>93.17</v>
      </c>
      <c r="D3263" s="3" t="s">
        <v>535</v>
      </c>
    </row>
    <row r="3264" spans="1:4" x14ac:dyDescent="0.25">
      <c r="A3264" s="11">
        <v>41324</v>
      </c>
      <c r="B3264" s="3" t="s">
        <v>530</v>
      </c>
      <c r="C3264" s="18">
        <v>386.75</v>
      </c>
      <c r="D3264" s="3" t="s">
        <v>477</v>
      </c>
    </row>
    <row r="3265" spans="1:4" x14ac:dyDescent="0.25">
      <c r="A3265" s="11">
        <v>41328</v>
      </c>
      <c r="B3265" s="3" t="s">
        <v>543</v>
      </c>
      <c r="C3265" s="18">
        <v>587.32000000000005</v>
      </c>
      <c r="D3265" s="3" t="s">
        <v>538</v>
      </c>
    </row>
    <row r="3266" spans="1:4" x14ac:dyDescent="0.25">
      <c r="A3266" s="11">
        <v>41486</v>
      </c>
      <c r="B3266" s="3" t="s">
        <v>537</v>
      </c>
      <c r="C3266" s="18">
        <v>207.24</v>
      </c>
      <c r="D3266" s="3" t="s">
        <v>523</v>
      </c>
    </row>
    <row r="3267" spans="1:4" x14ac:dyDescent="0.25">
      <c r="A3267" s="11">
        <v>41464</v>
      </c>
      <c r="B3267" s="3" t="s">
        <v>534</v>
      </c>
      <c r="C3267" s="18">
        <v>527.66999999999996</v>
      </c>
      <c r="D3267" s="3" t="s">
        <v>528</v>
      </c>
    </row>
    <row r="3268" spans="1:4" x14ac:dyDescent="0.25">
      <c r="A3268" s="11">
        <v>41400</v>
      </c>
      <c r="B3268" s="3" t="s">
        <v>539</v>
      </c>
      <c r="C3268" s="18">
        <v>245.9</v>
      </c>
      <c r="D3268" s="3" t="s">
        <v>515</v>
      </c>
    </row>
    <row r="3269" spans="1:4" x14ac:dyDescent="0.25">
      <c r="A3269" s="11">
        <v>41449</v>
      </c>
      <c r="B3269" s="3" t="s">
        <v>543</v>
      </c>
      <c r="C3269" s="18">
        <v>195.42</v>
      </c>
      <c r="D3269" s="3" t="s">
        <v>538</v>
      </c>
    </row>
    <row r="3270" spans="1:4" x14ac:dyDescent="0.25">
      <c r="A3270" s="11">
        <v>41401</v>
      </c>
      <c r="B3270" s="3" t="s">
        <v>531</v>
      </c>
      <c r="C3270" s="18">
        <v>111.57</v>
      </c>
      <c r="D3270" s="3" t="s">
        <v>519</v>
      </c>
    </row>
    <row r="3271" spans="1:4" x14ac:dyDescent="0.25">
      <c r="A3271" s="11">
        <v>41432</v>
      </c>
      <c r="B3271" s="3" t="s">
        <v>532</v>
      </c>
      <c r="C3271" s="18">
        <v>31.95</v>
      </c>
      <c r="D3271" s="3" t="s">
        <v>479</v>
      </c>
    </row>
    <row r="3272" spans="1:4" x14ac:dyDescent="0.25">
      <c r="A3272" s="11">
        <v>41281</v>
      </c>
      <c r="B3272" s="3" t="s">
        <v>532</v>
      </c>
      <c r="C3272" s="18">
        <v>593.77</v>
      </c>
      <c r="D3272" s="3" t="s">
        <v>517</v>
      </c>
    </row>
    <row r="3273" spans="1:4" x14ac:dyDescent="0.25">
      <c r="A3273" s="11">
        <v>41347</v>
      </c>
      <c r="B3273" s="3" t="s">
        <v>537</v>
      </c>
      <c r="C3273" s="18">
        <v>126.49</v>
      </c>
      <c r="D3273" s="3" t="s">
        <v>511</v>
      </c>
    </row>
    <row r="3274" spans="1:4" x14ac:dyDescent="0.25">
      <c r="A3274" s="11">
        <v>41470</v>
      </c>
      <c r="B3274" s="3" t="s">
        <v>526</v>
      </c>
      <c r="C3274" s="18">
        <v>288.12</v>
      </c>
      <c r="D3274" s="3" t="s">
        <v>517</v>
      </c>
    </row>
    <row r="3275" spans="1:4" x14ac:dyDescent="0.25">
      <c r="A3275" s="11">
        <v>41565</v>
      </c>
      <c r="B3275" s="3" t="s">
        <v>544</v>
      </c>
      <c r="C3275" s="18">
        <v>429.58</v>
      </c>
      <c r="D3275" s="3" t="s">
        <v>477</v>
      </c>
    </row>
    <row r="3276" spans="1:4" x14ac:dyDescent="0.25">
      <c r="A3276" s="11">
        <v>41573</v>
      </c>
      <c r="B3276" s="3" t="s">
        <v>518</v>
      </c>
      <c r="C3276" s="18">
        <v>21.87</v>
      </c>
      <c r="D3276" s="3" t="s">
        <v>535</v>
      </c>
    </row>
    <row r="3277" spans="1:4" x14ac:dyDescent="0.25">
      <c r="A3277" s="11">
        <v>41555</v>
      </c>
      <c r="B3277" s="3" t="s">
        <v>514</v>
      </c>
      <c r="C3277" s="18">
        <v>579.64</v>
      </c>
      <c r="D3277" s="3" t="s">
        <v>528</v>
      </c>
    </row>
    <row r="3278" spans="1:4" x14ac:dyDescent="0.25">
      <c r="A3278" s="11">
        <v>41434</v>
      </c>
      <c r="B3278" s="3" t="s">
        <v>532</v>
      </c>
      <c r="C3278" s="18">
        <v>224.51</v>
      </c>
      <c r="D3278" s="3" t="s">
        <v>509</v>
      </c>
    </row>
    <row r="3279" spans="1:4" x14ac:dyDescent="0.25">
      <c r="A3279" s="11">
        <v>41366</v>
      </c>
      <c r="B3279" s="3" t="s">
        <v>531</v>
      </c>
      <c r="C3279" s="18">
        <v>13.61</v>
      </c>
      <c r="D3279" s="3" t="s">
        <v>519</v>
      </c>
    </row>
    <row r="3280" spans="1:4" x14ac:dyDescent="0.25">
      <c r="A3280" s="11">
        <v>41376</v>
      </c>
      <c r="B3280" s="3" t="s">
        <v>527</v>
      </c>
      <c r="C3280" s="18">
        <v>166.94</v>
      </c>
      <c r="D3280" s="3" t="s">
        <v>528</v>
      </c>
    </row>
    <row r="3281" spans="1:4" x14ac:dyDescent="0.25">
      <c r="A3281" s="11">
        <v>41569</v>
      </c>
      <c r="B3281" s="3" t="s">
        <v>516</v>
      </c>
      <c r="C3281" s="18">
        <v>107.4</v>
      </c>
      <c r="D3281" s="3" t="s">
        <v>529</v>
      </c>
    </row>
    <row r="3282" spans="1:4" x14ac:dyDescent="0.25">
      <c r="A3282" s="11">
        <v>41585</v>
      </c>
      <c r="B3282" s="3" t="s">
        <v>526</v>
      </c>
      <c r="C3282" s="18">
        <v>442.58</v>
      </c>
      <c r="D3282" s="3" t="s">
        <v>511</v>
      </c>
    </row>
    <row r="3283" spans="1:4" x14ac:dyDescent="0.25">
      <c r="A3283" s="11">
        <v>41579</v>
      </c>
      <c r="B3283" s="3" t="s">
        <v>516</v>
      </c>
      <c r="C3283" s="18">
        <v>233.3</v>
      </c>
      <c r="D3283" s="3" t="s">
        <v>511</v>
      </c>
    </row>
    <row r="3284" spans="1:4" x14ac:dyDescent="0.25">
      <c r="A3284" s="11">
        <v>41454</v>
      </c>
      <c r="B3284" s="3" t="s">
        <v>544</v>
      </c>
      <c r="C3284" s="18">
        <v>147.04</v>
      </c>
      <c r="D3284" s="3" t="s">
        <v>479</v>
      </c>
    </row>
    <row r="3285" spans="1:4" x14ac:dyDescent="0.25">
      <c r="A3285" s="11">
        <v>41451</v>
      </c>
      <c r="B3285" s="3" t="s">
        <v>508</v>
      </c>
      <c r="C3285" s="18">
        <v>255.89</v>
      </c>
      <c r="D3285" s="3" t="s">
        <v>517</v>
      </c>
    </row>
    <row r="3286" spans="1:4" x14ac:dyDescent="0.25">
      <c r="A3286" s="11">
        <v>41455</v>
      </c>
      <c r="B3286" s="3" t="s">
        <v>518</v>
      </c>
      <c r="C3286" s="18">
        <v>115.33</v>
      </c>
      <c r="D3286" s="3" t="s">
        <v>511</v>
      </c>
    </row>
    <row r="3287" spans="1:4" x14ac:dyDescent="0.25">
      <c r="A3287" s="11">
        <v>41639</v>
      </c>
      <c r="B3287" s="3" t="s">
        <v>525</v>
      </c>
      <c r="C3287" s="18">
        <v>350.56</v>
      </c>
      <c r="D3287" s="3" t="s">
        <v>479</v>
      </c>
    </row>
    <row r="3288" spans="1:4" x14ac:dyDescent="0.25">
      <c r="A3288" s="11">
        <v>41530</v>
      </c>
      <c r="B3288" s="3" t="s">
        <v>514</v>
      </c>
      <c r="C3288" s="18">
        <v>383.05</v>
      </c>
      <c r="D3288" s="3" t="s">
        <v>528</v>
      </c>
    </row>
    <row r="3289" spans="1:4" x14ac:dyDescent="0.25">
      <c r="A3289" s="11">
        <v>41482</v>
      </c>
      <c r="B3289" s="3" t="s">
        <v>525</v>
      </c>
      <c r="C3289" s="18">
        <v>559.58000000000004</v>
      </c>
      <c r="D3289" s="3" t="s">
        <v>511</v>
      </c>
    </row>
    <row r="3290" spans="1:4" x14ac:dyDescent="0.25">
      <c r="A3290" s="11">
        <v>41296</v>
      </c>
      <c r="B3290" s="3" t="s">
        <v>545</v>
      </c>
      <c r="C3290" s="18">
        <v>382.71</v>
      </c>
      <c r="D3290" s="3" t="s">
        <v>479</v>
      </c>
    </row>
    <row r="3291" spans="1:4" x14ac:dyDescent="0.25">
      <c r="A3291" s="11">
        <v>41354</v>
      </c>
      <c r="B3291" s="3" t="s">
        <v>537</v>
      </c>
      <c r="C3291" s="18">
        <v>45.91</v>
      </c>
      <c r="D3291" s="3" t="s">
        <v>523</v>
      </c>
    </row>
    <row r="3292" spans="1:4" x14ac:dyDescent="0.25">
      <c r="A3292" s="11">
        <v>41529</v>
      </c>
      <c r="B3292" s="3" t="s">
        <v>544</v>
      </c>
      <c r="C3292" s="18">
        <v>493.72</v>
      </c>
      <c r="D3292" s="3" t="s">
        <v>519</v>
      </c>
    </row>
    <row r="3293" spans="1:4" x14ac:dyDescent="0.25">
      <c r="A3293" s="11">
        <v>41409</v>
      </c>
      <c r="B3293" s="3" t="s">
        <v>545</v>
      </c>
      <c r="C3293" s="18">
        <v>582.11</v>
      </c>
      <c r="D3293" s="3" t="s">
        <v>509</v>
      </c>
    </row>
    <row r="3294" spans="1:4" x14ac:dyDescent="0.25">
      <c r="A3294" s="11">
        <v>41319</v>
      </c>
      <c r="B3294" s="3" t="s">
        <v>532</v>
      </c>
      <c r="C3294" s="18">
        <v>195.27</v>
      </c>
      <c r="D3294" s="3" t="s">
        <v>519</v>
      </c>
    </row>
    <row r="3295" spans="1:4" x14ac:dyDescent="0.25">
      <c r="A3295" s="11">
        <v>41558</v>
      </c>
      <c r="B3295" s="3" t="s">
        <v>531</v>
      </c>
      <c r="C3295" s="18">
        <v>288.41000000000003</v>
      </c>
      <c r="D3295" s="3" t="s">
        <v>529</v>
      </c>
    </row>
    <row r="3296" spans="1:4" x14ac:dyDescent="0.25">
      <c r="A3296" s="11">
        <v>41378</v>
      </c>
      <c r="B3296" s="3" t="s">
        <v>527</v>
      </c>
      <c r="C3296" s="18">
        <v>120.3</v>
      </c>
      <c r="D3296" s="3" t="s">
        <v>528</v>
      </c>
    </row>
    <row r="3297" spans="1:4" x14ac:dyDescent="0.25">
      <c r="A3297" s="11">
        <v>41545</v>
      </c>
      <c r="B3297" s="3" t="s">
        <v>522</v>
      </c>
      <c r="C3297" s="18">
        <v>315.83</v>
      </c>
      <c r="D3297" s="3" t="s">
        <v>479</v>
      </c>
    </row>
    <row r="3298" spans="1:4" x14ac:dyDescent="0.25">
      <c r="A3298" s="11">
        <v>41292</v>
      </c>
      <c r="B3298" s="3" t="s">
        <v>522</v>
      </c>
      <c r="C3298" s="18">
        <v>364.16</v>
      </c>
      <c r="D3298" s="3" t="s">
        <v>538</v>
      </c>
    </row>
    <row r="3299" spans="1:4" x14ac:dyDescent="0.25">
      <c r="A3299" s="11">
        <v>41387</v>
      </c>
      <c r="B3299" s="3" t="s">
        <v>518</v>
      </c>
      <c r="C3299" s="18">
        <v>98.62</v>
      </c>
      <c r="D3299" s="3" t="s">
        <v>479</v>
      </c>
    </row>
    <row r="3300" spans="1:4" x14ac:dyDescent="0.25">
      <c r="A3300" s="11">
        <v>41451</v>
      </c>
      <c r="B3300" s="3" t="s">
        <v>521</v>
      </c>
      <c r="C3300" s="18">
        <v>523.44000000000005</v>
      </c>
      <c r="D3300" s="3" t="s">
        <v>538</v>
      </c>
    </row>
    <row r="3301" spans="1:4" x14ac:dyDescent="0.25">
      <c r="A3301" s="11">
        <v>41602</v>
      </c>
      <c r="B3301" s="3" t="s">
        <v>526</v>
      </c>
      <c r="C3301" s="18">
        <v>211.14</v>
      </c>
      <c r="D3301" s="3" t="s">
        <v>517</v>
      </c>
    </row>
    <row r="3302" spans="1:4" x14ac:dyDescent="0.25">
      <c r="A3302" s="11">
        <v>41324</v>
      </c>
      <c r="B3302" s="3" t="s">
        <v>507</v>
      </c>
      <c r="C3302" s="18">
        <v>159.08000000000001</v>
      </c>
      <c r="D3302" s="3" t="s">
        <v>538</v>
      </c>
    </row>
    <row r="3303" spans="1:4" x14ac:dyDescent="0.25">
      <c r="A3303" s="11">
        <v>41366</v>
      </c>
      <c r="B3303" s="3" t="s">
        <v>536</v>
      </c>
      <c r="C3303" s="18">
        <v>179.84</v>
      </c>
      <c r="D3303" s="3" t="s">
        <v>515</v>
      </c>
    </row>
    <row r="3304" spans="1:4" x14ac:dyDescent="0.25">
      <c r="A3304" s="11">
        <v>41492</v>
      </c>
      <c r="B3304" s="3" t="s">
        <v>540</v>
      </c>
      <c r="C3304" s="18">
        <v>353.7</v>
      </c>
      <c r="D3304" s="3" t="s">
        <v>477</v>
      </c>
    </row>
    <row r="3305" spans="1:4" x14ac:dyDescent="0.25">
      <c r="A3305" s="11">
        <v>41444</v>
      </c>
      <c r="B3305" s="3" t="s">
        <v>527</v>
      </c>
      <c r="C3305" s="18">
        <v>10.66</v>
      </c>
      <c r="D3305" s="3" t="s">
        <v>477</v>
      </c>
    </row>
    <row r="3306" spans="1:4" x14ac:dyDescent="0.25">
      <c r="A3306" s="11">
        <v>41325</v>
      </c>
      <c r="B3306" s="3" t="s">
        <v>512</v>
      </c>
      <c r="C3306" s="18">
        <v>226.95</v>
      </c>
      <c r="D3306" s="3" t="s">
        <v>477</v>
      </c>
    </row>
    <row r="3307" spans="1:4" x14ac:dyDescent="0.25">
      <c r="A3307" s="11">
        <v>41354</v>
      </c>
      <c r="B3307" s="3" t="s">
        <v>545</v>
      </c>
      <c r="C3307" s="18">
        <v>575.75</v>
      </c>
      <c r="D3307" s="3" t="s">
        <v>509</v>
      </c>
    </row>
    <row r="3308" spans="1:4" x14ac:dyDescent="0.25">
      <c r="A3308" s="11">
        <v>41360</v>
      </c>
      <c r="B3308" s="3" t="s">
        <v>531</v>
      </c>
      <c r="C3308" s="18">
        <v>438.35</v>
      </c>
      <c r="D3308" s="3" t="s">
        <v>519</v>
      </c>
    </row>
    <row r="3309" spans="1:4" x14ac:dyDescent="0.25">
      <c r="A3309" s="11">
        <v>41415</v>
      </c>
      <c r="B3309" s="3" t="s">
        <v>534</v>
      </c>
      <c r="C3309" s="18">
        <v>372.92</v>
      </c>
      <c r="D3309" s="3" t="s">
        <v>479</v>
      </c>
    </row>
    <row r="3310" spans="1:4" x14ac:dyDescent="0.25">
      <c r="A3310" s="11">
        <v>41458</v>
      </c>
      <c r="B3310" s="3" t="s">
        <v>537</v>
      </c>
      <c r="C3310" s="18">
        <v>523.12</v>
      </c>
      <c r="D3310" s="3" t="s">
        <v>511</v>
      </c>
    </row>
    <row r="3311" spans="1:4" x14ac:dyDescent="0.25">
      <c r="A3311" s="11">
        <v>41638</v>
      </c>
      <c r="B3311" s="3" t="s">
        <v>533</v>
      </c>
      <c r="C3311" s="18">
        <v>437.74</v>
      </c>
      <c r="D3311" s="3" t="s">
        <v>515</v>
      </c>
    </row>
    <row r="3312" spans="1:4" x14ac:dyDescent="0.25">
      <c r="A3312" s="11">
        <v>41583</v>
      </c>
      <c r="B3312" s="3" t="s">
        <v>522</v>
      </c>
      <c r="C3312" s="18">
        <v>498.66</v>
      </c>
      <c r="D3312" s="3" t="s">
        <v>515</v>
      </c>
    </row>
    <row r="3313" spans="1:4" x14ac:dyDescent="0.25">
      <c r="A3313" s="11">
        <v>41465</v>
      </c>
      <c r="B3313" s="3" t="s">
        <v>512</v>
      </c>
      <c r="C3313" s="18">
        <v>137.28</v>
      </c>
      <c r="D3313" s="3" t="s">
        <v>519</v>
      </c>
    </row>
    <row r="3314" spans="1:4" x14ac:dyDescent="0.25">
      <c r="A3314" s="11">
        <v>41328</v>
      </c>
      <c r="B3314" s="3" t="s">
        <v>541</v>
      </c>
      <c r="C3314" s="18">
        <v>173.9</v>
      </c>
      <c r="D3314" s="3" t="s">
        <v>479</v>
      </c>
    </row>
    <row r="3315" spans="1:4" x14ac:dyDescent="0.25">
      <c r="A3315" s="11">
        <v>41515</v>
      </c>
      <c r="B3315" s="3" t="s">
        <v>533</v>
      </c>
      <c r="C3315" s="18">
        <v>161.03</v>
      </c>
      <c r="D3315" s="3" t="s">
        <v>528</v>
      </c>
    </row>
    <row r="3316" spans="1:4" x14ac:dyDescent="0.25">
      <c r="A3316" s="11">
        <v>41297</v>
      </c>
      <c r="B3316" s="3" t="s">
        <v>534</v>
      </c>
      <c r="C3316" s="18">
        <v>345.68</v>
      </c>
      <c r="D3316" s="3" t="s">
        <v>479</v>
      </c>
    </row>
    <row r="3317" spans="1:4" x14ac:dyDescent="0.25">
      <c r="A3317" s="11">
        <v>41507</v>
      </c>
      <c r="B3317" s="3" t="s">
        <v>524</v>
      </c>
      <c r="C3317" s="18">
        <v>83.27</v>
      </c>
      <c r="D3317" s="3" t="s">
        <v>517</v>
      </c>
    </row>
    <row r="3318" spans="1:4" x14ac:dyDescent="0.25">
      <c r="A3318" s="11">
        <v>41284</v>
      </c>
      <c r="B3318" s="3" t="s">
        <v>531</v>
      </c>
      <c r="C3318" s="18">
        <v>63.35</v>
      </c>
      <c r="D3318" s="3" t="s">
        <v>477</v>
      </c>
    </row>
    <row r="3319" spans="1:4" x14ac:dyDescent="0.25">
      <c r="A3319" s="11">
        <v>41575</v>
      </c>
      <c r="B3319" s="3" t="s">
        <v>522</v>
      </c>
      <c r="C3319" s="18">
        <v>461.5</v>
      </c>
      <c r="D3319" s="3" t="s">
        <v>538</v>
      </c>
    </row>
    <row r="3320" spans="1:4" x14ac:dyDescent="0.25">
      <c r="A3320" s="11">
        <v>41525</v>
      </c>
      <c r="B3320" s="3" t="s">
        <v>518</v>
      </c>
      <c r="C3320" s="18">
        <v>354.66</v>
      </c>
      <c r="D3320" s="3" t="s">
        <v>523</v>
      </c>
    </row>
    <row r="3321" spans="1:4" x14ac:dyDescent="0.25">
      <c r="A3321" s="11">
        <v>41624</v>
      </c>
      <c r="B3321" s="3" t="s">
        <v>518</v>
      </c>
      <c r="C3321" s="18">
        <v>74.44</v>
      </c>
      <c r="D3321" s="3" t="s">
        <v>515</v>
      </c>
    </row>
    <row r="3322" spans="1:4" x14ac:dyDescent="0.25">
      <c r="A3322" s="11">
        <v>41531</v>
      </c>
      <c r="B3322" s="3" t="s">
        <v>540</v>
      </c>
      <c r="C3322" s="18">
        <v>474.67</v>
      </c>
      <c r="D3322" s="3" t="s">
        <v>479</v>
      </c>
    </row>
    <row r="3323" spans="1:4" x14ac:dyDescent="0.25">
      <c r="A3323" s="11">
        <v>41549</v>
      </c>
      <c r="B3323" s="3" t="s">
        <v>539</v>
      </c>
      <c r="C3323" s="18">
        <v>420.68</v>
      </c>
      <c r="D3323" s="3" t="s">
        <v>528</v>
      </c>
    </row>
    <row r="3324" spans="1:4" x14ac:dyDescent="0.25">
      <c r="A3324" s="11">
        <v>41306</v>
      </c>
      <c r="B3324" s="3" t="s">
        <v>543</v>
      </c>
      <c r="C3324" s="18">
        <v>45.78</v>
      </c>
      <c r="D3324" s="3" t="s">
        <v>477</v>
      </c>
    </row>
    <row r="3325" spans="1:4" x14ac:dyDescent="0.25">
      <c r="A3325" s="11">
        <v>41462</v>
      </c>
      <c r="B3325" s="3" t="s">
        <v>527</v>
      </c>
      <c r="C3325" s="18">
        <v>437.64</v>
      </c>
      <c r="D3325" s="3" t="s">
        <v>479</v>
      </c>
    </row>
    <row r="3326" spans="1:4" x14ac:dyDescent="0.25">
      <c r="A3326" s="11">
        <v>41610</v>
      </c>
      <c r="B3326" s="3" t="s">
        <v>520</v>
      </c>
      <c r="C3326" s="18">
        <v>467.15</v>
      </c>
      <c r="D3326" s="3" t="s">
        <v>515</v>
      </c>
    </row>
    <row r="3327" spans="1:4" x14ac:dyDescent="0.25">
      <c r="A3327" s="11">
        <v>41473</v>
      </c>
      <c r="B3327" s="3" t="s">
        <v>537</v>
      </c>
      <c r="C3327" s="18">
        <v>230.05</v>
      </c>
      <c r="D3327" s="3" t="s">
        <v>529</v>
      </c>
    </row>
    <row r="3328" spans="1:4" x14ac:dyDescent="0.25">
      <c r="A3328" s="11">
        <v>41486</v>
      </c>
      <c r="B3328" s="3" t="s">
        <v>507</v>
      </c>
      <c r="C3328" s="18">
        <v>560.34</v>
      </c>
      <c r="D3328" s="3" t="s">
        <v>519</v>
      </c>
    </row>
    <row r="3329" spans="1:4" x14ac:dyDescent="0.25">
      <c r="A3329" s="11">
        <v>41500</v>
      </c>
      <c r="B3329" s="3" t="s">
        <v>541</v>
      </c>
      <c r="C3329" s="18">
        <v>315.92</v>
      </c>
      <c r="D3329" s="3" t="s">
        <v>515</v>
      </c>
    </row>
    <row r="3330" spans="1:4" x14ac:dyDescent="0.25">
      <c r="A3330" s="11">
        <v>41437</v>
      </c>
      <c r="B3330" s="3" t="s">
        <v>540</v>
      </c>
      <c r="C3330" s="18">
        <v>402.52</v>
      </c>
      <c r="D3330" s="3" t="s">
        <v>535</v>
      </c>
    </row>
    <row r="3331" spans="1:4" x14ac:dyDescent="0.25">
      <c r="A3331" s="11">
        <v>41582</v>
      </c>
      <c r="B3331" s="3" t="s">
        <v>541</v>
      </c>
      <c r="C3331" s="18">
        <v>330.23</v>
      </c>
      <c r="D3331" s="3" t="s">
        <v>479</v>
      </c>
    </row>
    <row r="3332" spans="1:4" x14ac:dyDescent="0.25">
      <c r="A3332" s="11">
        <v>41514</v>
      </c>
      <c r="B3332" s="3" t="s">
        <v>542</v>
      </c>
      <c r="C3332" s="18">
        <v>398.2</v>
      </c>
      <c r="D3332" s="3" t="s">
        <v>535</v>
      </c>
    </row>
    <row r="3333" spans="1:4" x14ac:dyDescent="0.25">
      <c r="A3333" s="11">
        <v>41419</v>
      </c>
      <c r="B3333" s="3" t="s">
        <v>518</v>
      </c>
      <c r="C3333" s="18">
        <v>435.21</v>
      </c>
      <c r="D3333" s="3" t="s">
        <v>523</v>
      </c>
    </row>
    <row r="3334" spans="1:4" x14ac:dyDescent="0.25">
      <c r="A3334" s="11">
        <v>41484</v>
      </c>
      <c r="B3334" s="3" t="s">
        <v>545</v>
      </c>
      <c r="C3334" s="18">
        <v>420.47</v>
      </c>
      <c r="D3334" s="3" t="s">
        <v>511</v>
      </c>
    </row>
    <row r="3335" spans="1:4" x14ac:dyDescent="0.25">
      <c r="A3335" s="11">
        <v>41550</v>
      </c>
      <c r="B3335" s="3" t="s">
        <v>507</v>
      </c>
      <c r="C3335" s="18">
        <v>526.77</v>
      </c>
      <c r="D3335" s="3" t="s">
        <v>509</v>
      </c>
    </row>
    <row r="3336" spans="1:4" x14ac:dyDescent="0.25">
      <c r="A3336" s="11">
        <v>41279</v>
      </c>
      <c r="B3336" s="3" t="s">
        <v>532</v>
      </c>
      <c r="C3336" s="18">
        <v>24.66</v>
      </c>
      <c r="D3336" s="3" t="s">
        <v>479</v>
      </c>
    </row>
    <row r="3337" spans="1:4" x14ac:dyDescent="0.25">
      <c r="A3337" s="11">
        <v>41359</v>
      </c>
      <c r="B3337" s="3" t="s">
        <v>537</v>
      </c>
      <c r="C3337" s="18">
        <v>310.18</v>
      </c>
      <c r="D3337" s="3" t="s">
        <v>509</v>
      </c>
    </row>
    <row r="3338" spans="1:4" x14ac:dyDescent="0.25">
      <c r="A3338" s="11">
        <v>41385</v>
      </c>
      <c r="B3338" s="3" t="s">
        <v>530</v>
      </c>
      <c r="C3338" s="18">
        <v>493.86</v>
      </c>
      <c r="D3338" s="3" t="s">
        <v>528</v>
      </c>
    </row>
    <row r="3339" spans="1:4" x14ac:dyDescent="0.25">
      <c r="A3339" s="11">
        <v>41560</v>
      </c>
      <c r="B3339" s="3" t="s">
        <v>522</v>
      </c>
      <c r="C3339" s="18">
        <v>233.08</v>
      </c>
      <c r="D3339" s="3" t="s">
        <v>509</v>
      </c>
    </row>
    <row r="3340" spans="1:4" x14ac:dyDescent="0.25">
      <c r="A3340" s="11">
        <v>41589</v>
      </c>
      <c r="B3340" s="3" t="s">
        <v>545</v>
      </c>
      <c r="C3340" s="18">
        <v>144.53</v>
      </c>
      <c r="D3340" s="3" t="s">
        <v>538</v>
      </c>
    </row>
    <row r="3341" spans="1:4" x14ac:dyDescent="0.25">
      <c r="A3341" s="11">
        <v>41424</v>
      </c>
      <c r="B3341" s="3" t="s">
        <v>514</v>
      </c>
      <c r="C3341" s="18">
        <v>23.05</v>
      </c>
      <c r="D3341" s="3" t="s">
        <v>529</v>
      </c>
    </row>
    <row r="3342" spans="1:4" x14ac:dyDescent="0.25">
      <c r="A3342" s="11">
        <v>41346</v>
      </c>
      <c r="B3342" s="3" t="s">
        <v>539</v>
      </c>
      <c r="C3342" s="18">
        <v>13.04</v>
      </c>
      <c r="D3342" s="3" t="s">
        <v>523</v>
      </c>
    </row>
    <row r="3343" spans="1:4" x14ac:dyDescent="0.25">
      <c r="A3343" s="11">
        <v>41583</v>
      </c>
      <c r="B3343" s="3" t="s">
        <v>533</v>
      </c>
      <c r="C3343" s="18">
        <v>491.59</v>
      </c>
      <c r="D3343" s="3" t="s">
        <v>517</v>
      </c>
    </row>
    <row r="3344" spans="1:4" x14ac:dyDescent="0.25">
      <c r="A3344" s="11">
        <v>41441</v>
      </c>
      <c r="B3344" s="3" t="s">
        <v>539</v>
      </c>
      <c r="C3344" s="18">
        <v>433.13</v>
      </c>
      <c r="D3344" s="3" t="s">
        <v>529</v>
      </c>
    </row>
    <row r="3345" spans="1:4" x14ac:dyDescent="0.25">
      <c r="A3345" s="11">
        <v>41281</v>
      </c>
      <c r="B3345" s="3" t="s">
        <v>539</v>
      </c>
      <c r="C3345" s="18">
        <v>318.77999999999997</v>
      </c>
      <c r="D3345" s="3" t="s">
        <v>519</v>
      </c>
    </row>
    <row r="3346" spans="1:4" x14ac:dyDescent="0.25">
      <c r="A3346" s="11">
        <v>41523</v>
      </c>
      <c r="B3346" s="3" t="s">
        <v>532</v>
      </c>
      <c r="C3346" s="18">
        <v>150.03</v>
      </c>
      <c r="D3346" s="3" t="s">
        <v>519</v>
      </c>
    </row>
    <row r="3347" spans="1:4" x14ac:dyDescent="0.25">
      <c r="A3347" s="11">
        <v>41386</v>
      </c>
      <c r="B3347" s="3" t="s">
        <v>522</v>
      </c>
      <c r="C3347" s="18">
        <v>108.58</v>
      </c>
      <c r="D3347" s="3" t="s">
        <v>511</v>
      </c>
    </row>
    <row r="3348" spans="1:4" x14ac:dyDescent="0.25">
      <c r="A3348" s="11">
        <v>41599</v>
      </c>
      <c r="B3348" s="3" t="s">
        <v>544</v>
      </c>
      <c r="C3348" s="18">
        <v>566.61</v>
      </c>
      <c r="D3348" s="3" t="s">
        <v>535</v>
      </c>
    </row>
    <row r="3349" spans="1:4" x14ac:dyDescent="0.25">
      <c r="A3349" s="11">
        <v>41610</v>
      </c>
      <c r="B3349" s="3" t="s">
        <v>532</v>
      </c>
      <c r="C3349" s="18">
        <v>487.09</v>
      </c>
      <c r="D3349" s="3" t="s">
        <v>528</v>
      </c>
    </row>
    <row r="3350" spans="1:4" x14ac:dyDescent="0.25">
      <c r="A3350" s="11">
        <v>41531</v>
      </c>
      <c r="B3350" s="3" t="s">
        <v>531</v>
      </c>
      <c r="C3350" s="18">
        <v>560.15</v>
      </c>
      <c r="D3350" s="3" t="s">
        <v>528</v>
      </c>
    </row>
    <row r="3351" spans="1:4" x14ac:dyDescent="0.25">
      <c r="A3351" s="11">
        <v>41504</v>
      </c>
      <c r="B3351" s="3" t="s">
        <v>537</v>
      </c>
      <c r="C3351" s="18">
        <v>137.04</v>
      </c>
      <c r="D3351" s="3" t="s">
        <v>528</v>
      </c>
    </row>
    <row r="3352" spans="1:4" x14ac:dyDescent="0.25">
      <c r="A3352" s="11">
        <v>41473</v>
      </c>
      <c r="B3352" s="3" t="s">
        <v>526</v>
      </c>
      <c r="C3352" s="18">
        <v>527.54</v>
      </c>
      <c r="D3352" s="3" t="s">
        <v>523</v>
      </c>
    </row>
    <row r="3353" spans="1:4" x14ac:dyDescent="0.25">
      <c r="A3353" s="11">
        <v>41559</v>
      </c>
      <c r="B3353" s="3" t="s">
        <v>507</v>
      </c>
      <c r="C3353" s="18">
        <v>125.46</v>
      </c>
      <c r="D3353" s="3" t="s">
        <v>535</v>
      </c>
    </row>
    <row r="3354" spans="1:4" x14ac:dyDescent="0.25">
      <c r="A3354" s="11">
        <v>41339</v>
      </c>
      <c r="B3354" s="3" t="s">
        <v>530</v>
      </c>
      <c r="C3354" s="18">
        <v>465.84</v>
      </c>
      <c r="D3354" s="3" t="s">
        <v>529</v>
      </c>
    </row>
    <row r="3355" spans="1:4" x14ac:dyDescent="0.25">
      <c r="A3355" s="11">
        <v>41454</v>
      </c>
      <c r="B3355" s="3" t="s">
        <v>514</v>
      </c>
      <c r="C3355" s="18">
        <v>535.25</v>
      </c>
      <c r="D3355" s="3" t="s">
        <v>515</v>
      </c>
    </row>
    <row r="3356" spans="1:4" x14ac:dyDescent="0.25">
      <c r="A3356" s="11">
        <v>41546</v>
      </c>
      <c r="B3356" s="3" t="s">
        <v>534</v>
      </c>
      <c r="C3356" s="18">
        <v>32.54</v>
      </c>
      <c r="D3356" s="3" t="s">
        <v>535</v>
      </c>
    </row>
    <row r="3357" spans="1:4" x14ac:dyDescent="0.25">
      <c r="A3357" s="11">
        <v>41520</v>
      </c>
      <c r="B3357" s="3" t="s">
        <v>525</v>
      </c>
      <c r="C3357" s="18">
        <v>553.16</v>
      </c>
      <c r="D3357" s="3" t="s">
        <v>523</v>
      </c>
    </row>
    <row r="3358" spans="1:4" x14ac:dyDescent="0.25">
      <c r="A3358" s="11">
        <v>41515</v>
      </c>
      <c r="B3358" s="3" t="s">
        <v>520</v>
      </c>
      <c r="C3358" s="18">
        <v>216.55</v>
      </c>
      <c r="D3358" s="3" t="s">
        <v>535</v>
      </c>
    </row>
    <row r="3359" spans="1:4" x14ac:dyDescent="0.25">
      <c r="A3359" s="11">
        <v>41377</v>
      </c>
      <c r="B3359" s="3" t="s">
        <v>539</v>
      </c>
      <c r="C3359" s="18">
        <v>389.23</v>
      </c>
      <c r="D3359" s="3" t="s">
        <v>528</v>
      </c>
    </row>
    <row r="3360" spans="1:4" x14ac:dyDescent="0.25">
      <c r="A3360" s="11">
        <v>41449</v>
      </c>
      <c r="B3360" s="3" t="s">
        <v>537</v>
      </c>
      <c r="C3360" s="18">
        <v>45.7</v>
      </c>
      <c r="D3360" s="3" t="s">
        <v>511</v>
      </c>
    </row>
    <row r="3361" spans="1:4" x14ac:dyDescent="0.25">
      <c r="A3361" s="11">
        <v>41549</v>
      </c>
      <c r="B3361" s="3" t="s">
        <v>543</v>
      </c>
      <c r="C3361" s="18">
        <v>82.62</v>
      </c>
      <c r="D3361" s="3" t="s">
        <v>519</v>
      </c>
    </row>
    <row r="3362" spans="1:4" x14ac:dyDescent="0.25">
      <c r="A3362" s="11">
        <v>41536</v>
      </c>
      <c r="B3362" s="3" t="s">
        <v>541</v>
      </c>
      <c r="C3362" s="18">
        <v>132.55000000000001</v>
      </c>
      <c r="D3362" s="3" t="s">
        <v>477</v>
      </c>
    </row>
    <row r="3363" spans="1:4" x14ac:dyDescent="0.25">
      <c r="A3363" s="11">
        <v>41521</v>
      </c>
      <c r="B3363" s="3" t="s">
        <v>540</v>
      </c>
      <c r="C3363" s="18">
        <v>55.43</v>
      </c>
      <c r="D3363" s="3" t="s">
        <v>509</v>
      </c>
    </row>
    <row r="3364" spans="1:4" x14ac:dyDescent="0.25">
      <c r="A3364" s="11">
        <v>41478</v>
      </c>
      <c r="B3364" s="3" t="s">
        <v>532</v>
      </c>
      <c r="C3364" s="18">
        <v>558.83000000000004</v>
      </c>
      <c r="D3364" s="3" t="s">
        <v>477</v>
      </c>
    </row>
    <row r="3365" spans="1:4" x14ac:dyDescent="0.25">
      <c r="A3365" s="11">
        <v>41442</v>
      </c>
      <c r="B3365" s="3" t="s">
        <v>514</v>
      </c>
      <c r="C3365" s="18">
        <v>290.02999999999997</v>
      </c>
      <c r="D3365" s="3" t="s">
        <v>511</v>
      </c>
    </row>
    <row r="3366" spans="1:4" x14ac:dyDescent="0.25">
      <c r="A3366" s="11">
        <v>41443</v>
      </c>
      <c r="B3366" s="3" t="s">
        <v>508</v>
      </c>
      <c r="C3366" s="18">
        <v>313.98</v>
      </c>
      <c r="D3366" s="3" t="s">
        <v>529</v>
      </c>
    </row>
    <row r="3367" spans="1:4" x14ac:dyDescent="0.25">
      <c r="A3367" s="11">
        <v>41499</v>
      </c>
      <c r="B3367" s="3" t="s">
        <v>516</v>
      </c>
      <c r="C3367" s="18">
        <v>120.17</v>
      </c>
      <c r="D3367" s="3" t="s">
        <v>523</v>
      </c>
    </row>
    <row r="3368" spans="1:4" x14ac:dyDescent="0.25">
      <c r="A3368" s="11">
        <v>41562</v>
      </c>
      <c r="B3368" s="3" t="s">
        <v>532</v>
      </c>
      <c r="C3368" s="18">
        <v>552.80999999999995</v>
      </c>
      <c r="D3368" s="3" t="s">
        <v>517</v>
      </c>
    </row>
    <row r="3369" spans="1:4" x14ac:dyDescent="0.25">
      <c r="A3369" s="11">
        <v>41590</v>
      </c>
      <c r="B3369" s="3" t="s">
        <v>526</v>
      </c>
      <c r="C3369" s="18">
        <v>163.11000000000001</v>
      </c>
      <c r="D3369" s="3" t="s">
        <v>511</v>
      </c>
    </row>
    <row r="3370" spans="1:4" x14ac:dyDescent="0.25">
      <c r="A3370" s="11">
        <v>41588</v>
      </c>
      <c r="B3370" s="3" t="s">
        <v>543</v>
      </c>
      <c r="C3370" s="18">
        <v>37.619999999999997</v>
      </c>
      <c r="D3370" s="3" t="s">
        <v>538</v>
      </c>
    </row>
    <row r="3371" spans="1:4" x14ac:dyDescent="0.25">
      <c r="A3371" s="11">
        <v>41630</v>
      </c>
      <c r="B3371" s="3" t="s">
        <v>521</v>
      </c>
      <c r="C3371" s="18">
        <v>420.53</v>
      </c>
      <c r="D3371" s="3" t="s">
        <v>515</v>
      </c>
    </row>
    <row r="3372" spans="1:4" x14ac:dyDescent="0.25">
      <c r="A3372" s="11">
        <v>41545</v>
      </c>
      <c r="B3372" s="3" t="s">
        <v>545</v>
      </c>
      <c r="C3372" s="18">
        <v>263.94</v>
      </c>
      <c r="D3372" s="3" t="s">
        <v>523</v>
      </c>
    </row>
    <row r="3373" spans="1:4" x14ac:dyDescent="0.25">
      <c r="A3373" s="11">
        <v>41573</v>
      </c>
      <c r="B3373" s="3" t="s">
        <v>542</v>
      </c>
      <c r="C3373" s="18">
        <v>260.37</v>
      </c>
      <c r="D3373" s="3" t="s">
        <v>517</v>
      </c>
    </row>
    <row r="3374" spans="1:4" x14ac:dyDescent="0.25">
      <c r="A3374" s="11">
        <v>41375</v>
      </c>
      <c r="B3374" s="3" t="s">
        <v>543</v>
      </c>
      <c r="C3374" s="18">
        <v>456.24</v>
      </c>
      <c r="D3374" s="3" t="s">
        <v>517</v>
      </c>
    </row>
    <row r="3375" spans="1:4" x14ac:dyDescent="0.25">
      <c r="A3375" s="11">
        <v>41354</v>
      </c>
      <c r="B3375" s="3" t="s">
        <v>522</v>
      </c>
      <c r="C3375" s="18">
        <v>262.95</v>
      </c>
      <c r="D3375" s="3" t="s">
        <v>477</v>
      </c>
    </row>
    <row r="3376" spans="1:4" x14ac:dyDescent="0.25">
      <c r="A3376" s="11">
        <v>41597</v>
      </c>
      <c r="B3376" s="3" t="s">
        <v>516</v>
      </c>
      <c r="C3376" s="18">
        <v>207.74</v>
      </c>
      <c r="D3376" s="3" t="s">
        <v>523</v>
      </c>
    </row>
    <row r="3377" spans="1:4" x14ac:dyDescent="0.25">
      <c r="A3377" s="11">
        <v>41538</v>
      </c>
      <c r="B3377" s="3" t="s">
        <v>545</v>
      </c>
      <c r="C3377" s="18">
        <v>143.69</v>
      </c>
      <c r="D3377" s="3" t="s">
        <v>515</v>
      </c>
    </row>
    <row r="3378" spans="1:4" x14ac:dyDescent="0.25">
      <c r="A3378" s="11">
        <v>41610</v>
      </c>
      <c r="B3378" s="3" t="s">
        <v>532</v>
      </c>
      <c r="C3378" s="18">
        <v>255.55</v>
      </c>
      <c r="D3378" s="3" t="s">
        <v>477</v>
      </c>
    </row>
    <row r="3379" spans="1:4" x14ac:dyDescent="0.25">
      <c r="A3379" s="11">
        <v>41631</v>
      </c>
      <c r="B3379" s="3" t="s">
        <v>516</v>
      </c>
      <c r="C3379" s="18">
        <v>459.8</v>
      </c>
      <c r="D3379" s="3" t="s">
        <v>538</v>
      </c>
    </row>
    <row r="3380" spans="1:4" x14ac:dyDescent="0.25">
      <c r="A3380" s="11">
        <v>41317</v>
      </c>
      <c r="B3380" s="3" t="s">
        <v>531</v>
      </c>
      <c r="C3380" s="18">
        <v>137.86000000000001</v>
      </c>
      <c r="D3380" s="3" t="s">
        <v>517</v>
      </c>
    </row>
    <row r="3381" spans="1:4" x14ac:dyDescent="0.25">
      <c r="A3381" s="11">
        <v>41514</v>
      </c>
      <c r="B3381" s="3" t="s">
        <v>530</v>
      </c>
      <c r="C3381" s="18">
        <v>122.46</v>
      </c>
      <c r="D3381" s="3" t="s">
        <v>523</v>
      </c>
    </row>
    <row r="3382" spans="1:4" x14ac:dyDescent="0.25">
      <c r="A3382" s="11">
        <v>41334</v>
      </c>
      <c r="B3382" s="3" t="s">
        <v>541</v>
      </c>
      <c r="C3382" s="18">
        <v>250.69</v>
      </c>
      <c r="D3382" s="3" t="s">
        <v>517</v>
      </c>
    </row>
    <row r="3383" spans="1:4" x14ac:dyDescent="0.25">
      <c r="A3383" s="11">
        <v>41614</v>
      </c>
      <c r="B3383" s="3" t="s">
        <v>543</v>
      </c>
      <c r="C3383" s="18">
        <v>241.46</v>
      </c>
      <c r="D3383" s="3" t="s">
        <v>529</v>
      </c>
    </row>
    <row r="3384" spans="1:4" x14ac:dyDescent="0.25">
      <c r="A3384" s="11">
        <v>41289</v>
      </c>
      <c r="B3384" s="3" t="s">
        <v>540</v>
      </c>
      <c r="C3384" s="18">
        <v>153.63</v>
      </c>
      <c r="D3384" s="3" t="s">
        <v>511</v>
      </c>
    </row>
    <row r="3385" spans="1:4" x14ac:dyDescent="0.25">
      <c r="A3385" s="11">
        <v>41629</v>
      </c>
      <c r="B3385" s="3" t="s">
        <v>543</v>
      </c>
      <c r="C3385" s="18">
        <v>249.45</v>
      </c>
      <c r="D3385" s="3" t="s">
        <v>523</v>
      </c>
    </row>
    <row r="3386" spans="1:4" x14ac:dyDescent="0.25">
      <c r="A3386" s="11">
        <v>41524</v>
      </c>
      <c r="B3386" s="3" t="s">
        <v>533</v>
      </c>
      <c r="C3386" s="18">
        <v>511.77</v>
      </c>
      <c r="D3386" s="3" t="s">
        <v>519</v>
      </c>
    </row>
    <row r="3387" spans="1:4" x14ac:dyDescent="0.25">
      <c r="A3387" s="11">
        <v>41542</v>
      </c>
      <c r="B3387" s="3" t="s">
        <v>507</v>
      </c>
      <c r="C3387" s="18">
        <v>75.14</v>
      </c>
      <c r="D3387" s="3" t="s">
        <v>529</v>
      </c>
    </row>
    <row r="3388" spans="1:4" x14ac:dyDescent="0.25">
      <c r="A3388" s="11">
        <v>41581</v>
      </c>
      <c r="B3388" s="3" t="s">
        <v>510</v>
      </c>
      <c r="C3388" s="18">
        <v>427.83</v>
      </c>
      <c r="D3388" s="3" t="s">
        <v>511</v>
      </c>
    </row>
    <row r="3389" spans="1:4" x14ac:dyDescent="0.25">
      <c r="A3389" s="11">
        <v>41568</v>
      </c>
      <c r="B3389" s="3" t="s">
        <v>544</v>
      </c>
      <c r="C3389" s="18">
        <v>492.78</v>
      </c>
      <c r="D3389" s="3" t="s">
        <v>529</v>
      </c>
    </row>
    <row r="3390" spans="1:4" x14ac:dyDescent="0.25">
      <c r="A3390" s="11">
        <v>41434</v>
      </c>
      <c r="B3390" s="3" t="s">
        <v>542</v>
      </c>
      <c r="C3390" s="18">
        <v>266.54000000000002</v>
      </c>
      <c r="D3390" s="3" t="s">
        <v>517</v>
      </c>
    </row>
    <row r="3391" spans="1:4" x14ac:dyDescent="0.25">
      <c r="A3391" s="11">
        <v>41477</v>
      </c>
      <c r="B3391" s="3" t="s">
        <v>533</v>
      </c>
      <c r="C3391" s="18">
        <v>563.05999999999995</v>
      </c>
      <c r="D3391" s="3" t="s">
        <v>515</v>
      </c>
    </row>
    <row r="3392" spans="1:4" x14ac:dyDescent="0.25">
      <c r="A3392" s="11">
        <v>41410</v>
      </c>
      <c r="B3392" s="3" t="s">
        <v>516</v>
      </c>
      <c r="C3392" s="18">
        <v>369.68</v>
      </c>
      <c r="D3392" s="3" t="s">
        <v>529</v>
      </c>
    </row>
    <row r="3393" spans="1:4" x14ac:dyDescent="0.25">
      <c r="A3393" s="11">
        <v>41327</v>
      </c>
      <c r="B3393" s="3" t="s">
        <v>518</v>
      </c>
      <c r="C3393" s="18">
        <v>593.08000000000004</v>
      </c>
      <c r="D3393" s="3" t="s">
        <v>517</v>
      </c>
    </row>
    <row r="3394" spans="1:4" x14ac:dyDescent="0.25">
      <c r="A3394" s="11">
        <v>41345</v>
      </c>
      <c r="B3394" s="3" t="s">
        <v>532</v>
      </c>
      <c r="C3394" s="18">
        <v>527.12</v>
      </c>
      <c r="D3394" s="3" t="s">
        <v>479</v>
      </c>
    </row>
    <row r="3395" spans="1:4" x14ac:dyDescent="0.25">
      <c r="A3395" s="11">
        <v>41513</v>
      </c>
      <c r="B3395" s="3" t="s">
        <v>540</v>
      </c>
      <c r="C3395" s="18">
        <v>67</v>
      </c>
      <c r="D3395" s="3" t="s">
        <v>511</v>
      </c>
    </row>
    <row r="3396" spans="1:4" x14ac:dyDescent="0.25">
      <c r="A3396" s="11">
        <v>41344</v>
      </c>
      <c r="B3396" s="3" t="s">
        <v>543</v>
      </c>
      <c r="C3396" s="18">
        <v>498.41</v>
      </c>
      <c r="D3396" s="3" t="s">
        <v>523</v>
      </c>
    </row>
    <row r="3397" spans="1:4" x14ac:dyDescent="0.25">
      <c r="A3397" s="11">
        <v>41633</v>
      </c>
      <c r="B3397" s="3" t="s">
        <v>542</v>
      </c>
      <c r="C3397" s="18">
        <v>303.73</v>
      </c>
      <c r="D3397" s="3" t="s">
        <v>519</v>
      </c>
    </row>
    <row r="3398" spans="1:4" x14ac:dyDescent="0.25">
      <c r="A3398" s="11">
        <v>41476</v>
      </c>
      <c r="B3398" s="3" t="s">
        <v>516</v>
      </c>
      <c r="C3398" s="18">
        <v>161.76</v>
      </c>
      <c r="D3398" s="3" t="s">
        <v>515</v>
      </c>
    </row>
    <row r="3399" spans="1:4" x14ac:dyDescent="0.25">
      <c r="A3399" s="11">
        <v>41564</v>
      </c>
      <c r="B3399" s="3" t="s">
        <v>512</v>
      </c>
      <c r="C3399" s="18">
        <v>271.55</v>
      </c>
      <c r="D3399" s="3" t="s">
        <v>519</v>
      </c>
    </row>
    <row r="3400" spans="1:4" x14ac:dyDescent="0.25">
      <c r="A3400" s="11">
        <v>41409</v>
      </c>
      <c r="B3400" s="3" t="s">
        <v>539</v>
      </c>
      <c r="C3400" s="18">
        <v>287.63</v>
      </c>
      <c r="D3400" s="3" t="s">
        <v>517</v>
      </c>
    </row>
    <row r="3401" spans="1:4" x14ac:dyDescent="0.25">
      <c r="A3401" s="11">
        <v>41581</v>
      </c>
      <c r="B3401" s="3" t="s">
        <v>541</v>
      </c>
      <c r="C3401" s="18">
        <v>236.97</v>
      </c>
      <c r="D3401" s="3" t="s">
        <v>517</v>
      </c>
    </row>
    <row r="3402" spans="1:4" x14ac:dyDescent="0.25">
      <c r="A3402" s="11">
        <v>41406</v>
      </c>
      <c r="B3402" s="3" t="s">
        <v>525</v>
      </c>
      <c r="C3402" s="18">
        <v>412.39</v>
      </c>
      <c r="D3402" s="3" t="s">
        <v>517</v>
      </c>
    </row>
    <row r="3403" spans="1:4" x14ac:dyDescent="0.25">
      <c r="A3403" s="11">
        <v>41545</v>
      </c>
      <c r="B3403" s="3" t="s">
        <v>514</v>
      </c>
      <c r="C3403" s="18">
        <v>118.48</v>
      </c>
      <c r="D3403" s="3" t="s">
        <v>477</v>
      </c>
    </row>
    <row r="3404" spans="1:4" x14ac:dyDescent="0.25">
      <c r="A3404" s="11">
        <v>41546</v>
      </c>
      <c r="B3404" s="3" t="s">
        <v>513</v>
      </c>
      <c r="C3404" s="18">
        <v>523.08000000000004</v>
      </c>
      <c r="D3404" s="3" t="s">
        <v>511</v>
      </c>
    </row>
    <row r="3405" spans="1:4" x14ac:dyDescent="0.25">
      <c r="A3405" s="11">
        <v>41576</v>
      </c>
      <c r="B3405" s="3" t="s">
        <v>522</v>
      </c>
      <c r="C3405" s="18">
        <v>239.85</v>
      </c>
      <c r="D3405" s="3" t="s">
        <v>479</v>
      </c>
    </row>
    <row r="3406" spans="1:4" x14ac:dyDescent="0.25">
      <c r="A3406" s="11">
        <v>41282</v>
      </c>
      <c r="B3406" s="3" t="s">
        <v>543</v>
      </c>
      <c r="C3406" s="18">
        <v>151.19</v>
      </c>
      <c r="D3406" s="3" t="s">
        <v>519</v>
      </c>
    </row>
    <row r="3407" spans="1:4" x14ac:dyDescent="0.25">
      <c r="A3407" s="11">
        <v>41467</v>
      </c>
      <c r="B3407" s="3" t="s">
        <v>513</v>
      </c>
      <c r="C3407" s="18">
        <v>214</v>
      </c>
      <c r="D3407" s="3" t="s">
        <v>509</v>
      </c>
    </row>
    <row r="3408" spans="1:4" x14ac:dyDescent="0.25">
      <c r="A3408" s="11">
        <v>41356</v>
      </c>
      <c r="B3408" s="3" t="s">
        <v>539</v>
      </c>
      <c r="C3408" s="18">
        <v>339.54</v>
      </c>
      <c r="D3408" s="3" t="s">
        <v>528</v>
      </c>
    </row>
    <row r="3409" spans="1:4" x14ac:dyDescent="0.25">
      <c r="A3409" s="11">
        <v>41533</v>
      </c>
      <c r="B3409" s="3" t="s">
        <v>526</v>
      </c>
      <c r="C3409" s="18">
        <v>12.9</v>
      </c>
      <c r="D3409" s="3" t="s">
        <v>519</v>
      </c>
    </row>
    <row r="3410" spans="1:4" x14ac:dyDescent="0.25">
      <c r="A3410" s="11">
        <v>41405</v>
      </c>
      <c r="B3410" s="3" t="s">
        <v>516</v>
      </c>
      <c r="C3410" s="18">
        <v>568.15</v>
      </c>
      <c r="D3410" s="3" t="s">
        <v>509</v>
      </c>
    </row>
    <row r="3411" spans="1:4" x14ac:dyDescent="0.25">
      <c r="A3411" s="11">
        <v>41616</v>
      </c>
      <c r="B3411" s="3" t="s">
        <v>532</v>
      </c>
      <c r="C3411" s="18">
        <v>26.78</v>
      </c>
      <c r="D3411" s="3" t="s">
        <v>523</v>
      </c>
    </row>
    <row r="3412" spans="1:4" x14ac:dyDescent="0.25">
      <c r="A3412" s="11">
        <v>41575</v>
      </c>
      <c r="B3412" s="3" t="s">
        <v>533</v>
      </c>
      <c r="C3412" s="18">
        <v>576.79</v>
      </c>
      <c r="D3412" s="3" t="s">
        <v>517</v>
      </c>
    </row>
    <row r="3413" spans="1:4" x14ac:dyDescent="0.25">
      <c r="A3413" s="11">
        <v>41600</v>
      </c>
      <c r="B3413" s="3" t="s">
        <v>544</v>
      </c>
      <c r="C3413" s="18">
        <v>149.96</v>
      </c>
      <c r="D3413" s="3" t="s">
        <v>517</v>
      </c>
    </row>
    <row r="3414" spans="1:4" x14ac:dyDescent="0.25">
      <c r="A3414" s="11">
        <v>41310</v>
      </c>
      <c r="B3414" s="3" t="s">
        <v>521</v>
      </c>
      <c r="C3414" s="18">
        <v>172.99</v>
      </c>
      <c r="D3414" s="3" t="s">
        <v>511</v>
      </c>
    </row>
    <row r="3415" spans="1:4" x14ac:dyDescent="0.25">
      <c r="A3415" s="11">
        <v>41298</v>
      </c>
      <c r="B3415" s="3" t="s">
        <v>508</v>
      </c>
      <c r="C3415" s="18">
        <v>407.67</v>
      </c>
      <c r="D3415" s="3" t="s">
        <v>519</v>
      </c>
    </row>
    <row r="3416" spans="1:4" x14ac:dyDescent="0.25">
      <c r="A3416" s="11">
        <v>41312</v>
      </c>
      <c r="B3416" s="3" t="s">
        <v>520</v>
      </c>
      <c r="C3416" s="18">
        <v>460.92</v>
      </c>
      <c r="D3416" s="3" t="s">
        <v>528</v>
      </c>
    </row>
    <row r="3417" spans="1:4" x14ac:dyDescent="0.25">
      <c r="A3417" s="11">
        <v>41465</v>
      </c>
      <c r="B3417" s="3" t="s">
        <v>534</v>
      </c>
      <c r="C3417" s="18">
        <v>105.47</v>
      </c>
      <c r="D3417" s="3" t="s">
        <v>517</v>
      </c>
    </row>
    <row r="3418" spans="1:4" x14ac:dyDescent="0.25">
      <c r="A3418" s="11">
        <v>41577</v>
      </c>
      <c r="B3418" s="3" t="s">
        <v>545</v>
      </c>
      <c r="C3418" s="18">
        <v>289.81</v>
      </c>
      <c r="D3418" s="3" t="s">
        <v>529</v>
      </c>
    </row>
    <row r="3419" spans="1:4" x14ac:dyDescent="0.25">
      <c r="A3419" s="11">
        <v>41470</v>
      </c>
      <c r="B3419" s="3" t="s">
        <v>527</v>
      </c>
      <c r="C3419" s="18">
        <v>553.26</v>
      </c>
      <c r="D3419" s="3" t="s">
        <v>535</v>
      </c>
    </row>
    <row r="3420" spans="1:4" x14ac:dyDescent="0.25">
      <c r="A3420" s="11">
        <v>41516</v>
      </c>
      <c r="B3420" s="3" t="s">
        <v>530</v>
      </c>
      <c r="C3420" s="18">
        <v>568.9</v>
      </c>
      <c r="D3420" s="3" t="s">
        <v>511</v>
      </c>
    </row>
    <row r="3421" spans="1:4" x14ac:dyDescent="0.25">
      <c r="A3421" s="11">
        <v>41339</v>
      </c>
      <c r="B3421" s="3" t="s">
        <v>516</v>
      </c>
      <c r="C3421" s="18">
        <v>210.32</v>
      </c>
      <c r="D3421" s="3" t="s">
        <v>529</v>
      </c>
    </row>
    <row r="3422" spans="1:4" x14ac:dyDescent="0.25">
      <c r="A3422" s="11">
        <v>41445</v>
      </c>
      <c r="B3422" s="3" t="s">
        <v>530</v>
      </c>
      <c r="C3422" s="18">
        <v>356.53</v>
      </c>
      <c r="D3422" s="3" t="s">
        <v>519</v>
      </c>
    </row>
    <row r="3423" spans="1:4" x14ac:dyDescent="0.25">
      <c r="A3423" s="11">
        <v>41406</v>
      </c>
      <c r="B3423" s="3" t="s">
        <v>531</v>
      </c>
      <c r="C3423" s="18">
        <v>61.48</v>
      </c>
      <c r="D3423" s="3" t="s">
        <v>523</v>
      </c>
    </row>
    <row r="3424" spans="1:4" x14ac:dyDescent="0.25">
      <c r="A3424" s="11">
        <v>41393</v>
      </c>
      <c r="B3424" s="3" t="s">
        <v>533</v>
      </c>
      <c r="C3424" s="18">
        <v>426.96</v>
      </c>
      <c r="D3424" s="3" t="s">
        <v>511</v>
      </c>
    </row>
    <row r="3425" spans="1:4" x14ac:dyDescent="0.25">
      <c r="A3425" s="11">
        <v>41559</v>
      </c>
      <c r="B3425" s="3" t="s">
        <v>507</v>
      </c>
      <c r="C3425" s="18">
        <v>295.02999999999997</v>
      </c>
      <c r="D3425" s="3" t="s">
        <v>511</v>
      </c>
    </row>
    <row r="3426" spans="1:4" x14ac:dyDescent="0.25">
      <c r="A3426" s="11">
        <v>41352</v>
      </c>
      <c r="B3426" s="3" t="s">
        <v>542</v>
      </c>
      <c r="C3426" s="18">
        <v>130.53</v>
      </c>
      <c r="D3426" s="3" t="s">
        <v>538</v>
      </c>
    </row>
    <row r="3427" spans="1:4" x14ac:dyDescent="0.25">
      <c r="A3427" s="11">
        <v>41329</v>
      </c>
      <c r="B3427" s="3" t="s">
        <v>541</v>
      </c>
      <c r="C3427" s="18">
        <v>229.16</v>
      </c>
      <c r="D3427" s="3" t="s">
        <v>528</v>
      </c>
    </row>
    <row r="3428" spans="1:4" x14ac:dyDescent="0.25">
      <c r="A3428" s="11">
        <v>41568</v>
      </c>
      <c r="B3428" s="3" t="s">
        <v>541</v>
      </c>
      <c r="C3428" s="18">
        <v>219.78</v>
      </c>
      <c r="D3428" s="3" t="s">
        <v>509</v>
      </c>
    </row>
    <row r="3429" spans="1:4" x14ac:dyDescent="0.25">
      <c r="A3429" s="11">
        <v>41379</v>
      </c>
      <c r="B3429" s="3" t="s">
        <v>532</v>
      </c>
      <c r="C3429" s="18">
        <v>342.71</v>
      </c>
      <c r="D3429" s="3" t="s">
        <v>477</v>
      </c>
    </row>
    <row r="3430" spans="1:4" x14ac:dyDescent="0.25">
      <c r="A3430" s="11">
        <v>41279</v>
      </c>
      <c r="B3430" s="3" t="s">
        <v>508</v>
      </c>
      <c r="C3430" s="18">
        <v>322.56</v>
      </c>
      <c r="D3430" s="3" t="s">
        <v>523</v>
      </c>
    </row>
    <row r="3431" spans="1:4" x14ac:dyDescent="0.25">
      <c r="A3431" s="11">
        <v>41474</v>
      </c>
      <c r="B3431" s="3" t="s">
        <v>518</v>
      </c>
      <c r="C3431" s="18">
        <v>132.97</v>
      </c>
      <c r="D3431" s="3" t="s">
        <v>528</v>
      </c>
    </row>
    <row r="3432" spans="1:4" x14ac:dyDescent="0.25">
      <c r="A3432" s="11">
        <v>41333</v>
      </c>
      <c r="B3432" s="3" t="s">
        <v>545</v>
      </c>
      <c r="C3432" s="18">
        <v>85.89</v>
      </c>
      <c r="D3432" s="3" t="s">
        <v>529</v>
      </c>
    </row>
    <row r="3433" spans="1:4" x14ac:dyDescent="0.25">
      <c r="A3433" s="11">
        <v>41622</v>
      </c>
      <c r="B3433" s="3" t="s">
        <v>518</v>
      </c>
      <c r="C3433" s="18">
        <v>580.28</v>
      </c>
      <c r="D3433" s="3" t="s">
        <v>528</v>
      </c>
    </row>
    <row r="3434" spans="1:4" x14ac:dyDescent="0.25">
      <c r="A3434" s="11">
        <v>41624</v>
      </c>
      <c r="B3434" s="3" t="s">
        <v>534</v>
      </c>
      <c r="C3434" s="18">
        <v>567.91999999999996</v>
      </c>
      <c r="D3434" s="3" t="s">
        <v>519</v>
      </c>
    </row>
    <row r="3435" spans="1:4" x14ac:dyDescent="0.25">
      <c r="A3435" s="11">
        <v>41446</v>
      </c>
      <c r="B3435" s="3" t="s">
        <v>534</v>
      </c>
      <c r="C3435" s="18">
        <v>481.03</v>
      </c>
      <c r="D3435" s="3" t="s">
        <v>529</v>
      </c>
    </row>
    <row r="3436" spans="1:4" x14ac:dyDescent="0.25">
      <c r="A3436" s="11">
        <v>41321</v>
      </c>
      <c r="B3436" s="3" t="s">
        <v>518</v>
      </c>
      <c r="C3436" s="18">
        <v>513.41999999999996</v>
      </c>
      <c r="D3436" s="3" t="s">
        <v>528</v>
      </c>
    </row>
    <row r="3437" spans="1:4" x14ac:dyDescent="0.25">
      <c r="A3437" s="11">
        <v>41439</v>
      </c>
      <c r="B3437" s="3" t="s">
        <v>518</v>
      </c>
      <c r="C3437" s="18">
        <v>318.54000000000002</v>
      </c>
      <c r="D3437" s="3" t="s">
        <v>479</v>
      </c>
    </row>
    <row r="3438" spans="1:4" x14ac:dyDescent="0.25">
      <c r="A3438" s="11">
        <v>41507</v>
      </c>
      <c r="B3438" s="3" t="s">
        <v>542</v>
      </c>
      <c r="C3438" s="18">
        <v>250.16</v>
      </c>
      <c r="D3438" s="3" t="s">
        <v>519</v>
      </c>
    </row>
    <row r="3439" spans="1:4" x14ac:dyDescent="0.25">
      <c r="A3439" s="11">
        <v>41358</v>
      </c>
      <c r="B3439" s="3" t="s">
        <v>513</v>
      </c>
      <c r="C3439" s="18">
        <v>495.41</v>
      </c>
      <c r="D3439" s="3" t="s">
        <v>538</v>
      </c>
    </row>
    <row r="3440" spans="1:4" x14ac:dyDescent="0.25">
      <c r="A3440" s="11">
        <v>41434</v>
      </c>
      <c r="B3440" s="3" t="s">
        <v>521</v>
      </c>
      <c r="C3440" s="18">
        <v>318.82</v>
      </c>
      <c r="D3440" s="3" t="s">
        <v>538</v>
      </c>
    </row>
    <row r="3441" spans="1:4" x14ac:dyDescent="0.25">
      <c r="A3441" s="11">
        <v>41637</v>
      </c>
      <c r="B3441" s="3" t="s">
        <v>527</v>
      </c>
      <c r="C3441" s="18">
        <v>574.4</v>
      </c>
      <c r="D3441" s="3" t="s">
        <v>517</v>
      </c>
    </row>
    <row r="3442" spans="1:4" x14ac:dyDescent="0.25">
      <c r="A3442" s="11">
        <v>41605</v>
      </c>
      <c r="B3442" s="3" t="s">
        <v>522</v>
      </c>
      <c r="C3442" s="18">
        <v>339.14</v>
      </c>
      <c r="D3442" s="3" t="s">
        <v>538</v>
      </c>
    </row>
    <row r="3443" spans="1:4" x14ac:dyDescent="0.25">
      <c r="A3443" s="11">
        <v>41439</v>
      </c>
      <c r="B3443" s="3" t="s">
        <v>532</v>
      </c>
      <c r="C3443" s="18">
        <v>71.680000000000007</v>
      </c>
      <c r="D3443" s="3" t="s">
        <v>479</v>
      </c>
    </row>
    <row r="3444" spans="1:4" x14ac:dyDescent="0.25">
      <c r="A3444" s="11">
        <v>41365</v>
      </c>
      <c r="B3444" s="3" t="s">
        <v>527</v>
      </c>
      <c r="C3444" s="18">
        <v>454.75</v>
      </c>
      <c r="D3444" s="3" t="s">
        <v>538</v>
      </c>
    </row>
    <row r="3445" spans="1:4" x14ac:dyDescent="0.25">
      <c r="A3445" s="11">
        <v>41616</v>
      </c>
      <c r="B3445" s="3" t="s">
        <v>544</v>
      </c>
      <c r="C3445" s="18">
        <v>461.27</v>
      </c>
      <c r="D3445" s="3" t="s">
        <v>509</v>
      </c>
    </row>
    <row r="3446" spans="1:4" x14ac:dyDescent="0.25">
      <c r="A3446" s="11">
        <v>41446</v>
      </c>
      <c r="B3446" s="3" t="s">
        <v>510</v>
      </c>
      <c r="C3446" s="18">
        <v>263.20999999999998</v>
      </c>
      <c r="D3446" s="3" t="s">
        <v>538</v>
      </c>
    </row>
    <row r="3447" spans="1:4" x14ac:dyDescent="0.25">
      <c r="A3447" s="11">
        <v>41489</v>
      </c>
      <c r="B3447" s="3" t="s">
        <v>516</v>
      </c>
      <c r="C3447" s="18">
        <v>176.26</v>
      </c>
      <c r="D3447" s="3" t="s">
        <v>519</v>
      </c>
    </row>
    <row r="3448" spans="1:4" x14ac:dyDescent="0.25">
      <c r="A3448" s="11">
        <v>41603</v>
      </c>
      <c r="B3448" s="3" t="s">
        <v>544</v>
      </c>
      <c r="C3448" s="18">
        <v>205.72</v>
      </c>
      <c r="D3448" s="3" t="s">
        <v>515</v>
      </c>
    </row>
    <row r="3449" spans="1:4" x14ac:dyDescent="0.25">
      <c r="A3449" s="11">
        <v>41503</v>
      </c>
      <c r="B3449" s="3" t="s">
        <v>530</v>
      </c>
      <c r="C3449" s="18">
        <v>537.84</v>
      </c>
      <c r="D3449" s="3" t="s">
        <v>479</v>
      </c>
    </row>
    <row r="3450" spans="1:4" x14ac:dyDescent="0.25">
      <c r="A3450" s="11">
        <v>41442</v>
      </c>
      <c r="B3450" s="3" t="s">
        <v>530</v>
      </c>
      <c r="C3450" s="18">
        <v>252.45</v>
      </c>
      <c r="D3450" s="3" t="s">
        <v>528</v>
      </c>
    </row>
    <row r="3451" spans="1:4" x14ac:dyDescent="0.25">
      <c r="A3451" s="11">
        <v>41445</v>
      </c>
      <c r="B3451" s="3" t="s">
        <v>521</v>
      </c>
      <c r="C3451" s="18">
        <v>470.43</v>
      </c>
      <c r="D3451" s="3" t="s">
        <v>529</v>
      </c>
    </row>
    <row r="3452" spans="1:4" x14ac:dyDescent="0.25">
      <c r="A3452" s="11">
        <v>41580</v>
      </c>
      <c r="B3452" s="3" t="s">
        <v>513</v>
      </c>
      <c r="C3452" s="18">
        <v>585.04999999999995</v>
      </c>
      <c r="D3452" s="3" t="s">
        <v>523</v>
      </c>
    </row>
    <row r="3453" spans="1:4" x14ac:dyDescent="0.25">
      <c r="A3453" s="11">
        <v>41574</v>
      </c>
      <c r="B3453" s="3" t="s">
        <v>507</v>
      </c>
      <c r="C3453" s="18">
        <v>122.27</v>
      </c>
      <c r="D3453" s="3" t="s">
        <v>479</v>
      </c>
    </row>
    <row r="3454" spans="1:4" x14ac:dyDescent="0.25">
      <c r="A3454" s="11">
        <v>41353</v>
      </c>
      <c r="B3454" s="3" t="s">
        <v>540</v>
      </c>
      <c r="C3454" s="18">
        <v>151.74</v>
      </c>
      <c r="D3454" s="3" t="s">
        <v>529</v>
      </c>
    </row>
    <row r="3455" spans="1:4" x14ac:dyDescent="0.25">
      <c r="A3455" s="11">
        <v>41278</v>
      </c>
      <c r="B3455" s="3" t="s">
        <v>520</v>
      </c>
      <c r="C3455" s="18">
        <v>388.94</v>
      </c>
      <c r="D3455" s="3" t="s">
        <v>509</v>
      </c>
    </row>
    <row r="3456" spans="1:4" x14ac:dyDescent="0.25">
      <c r="A3456" s="11">
        <v>41336</v>
      </c>
      <c r="B3456" s="3" t="s">
        <v>542</v>
      </c>
      <c r="C3456" s="18">
        <v>591.4</v>
      </c>
      <c r="D3456" s="3" t="s">
        <v>535</v>
      </c>
    </row>
    <row r="3457" spans="1:4" x14ac:dyDescent="0.25">
      <c r="A3457" s="11">
        <v>41345</v>
      </c>
      <c r="B3457" s="3" t="s">
        <v>508</v>
      </c>
      <c r="C3457" s="18">
        <v>36.99</v>
      </c>
      <c r="D3457" s="3" t="s">
        <v>523</v>
      </c>
    </row>
    <row r="3458" spans="1:4" x14ac:dyDescent="0.25">
      <c r="A3458" s="11">
        <v>41447</v>
      </c>
      <c r="B3458" s="3" t="s">
        <v>518</v>
      </c>
      <c r="C3458" s="18">
        <v>75.069999999999993</v>
      </c>
      <c r="D3458" s="3" t="s">
        <v>517</v>
      </c>
    </row>
    <row r="3459" spans="1:4" x14ac:dyDescent="0.25">
      <c r="A3459" s="11">
        <v>41398</v>
      </c>
      <c r="B3459" s="3" t="s">
        <v>525</v>
      </c>
      <c r="C3459" s="18">
        <v>538</v>
      </c>
      <c r="D3459" s="3" t="s">
        <v>477</v>
      </c>
    </row>
    <row r="3460" spans="1:4" x14ac:dyDescent="0.25">
      <c r="A3460" s="11">
        <v>41554</v>
      </c>
      <c r="B3460" s="3" t="s">
        <v>532</v>
      </c>
      <c r="C3460" s="18">
        <v>227.3</v>
      </c>
      <c r="D3460" s="3" t="s">
        <v>519</v>
      </c>
    </row>
    <row r="3461" spans="1:4" x14ac:dyDescent="0.25">
      <c r="A3461" s="11">
        <v>41349</v>
      </c>
      <c r="B3461" s="3" t="s">
        <v>539</v>
      </c>
      <c r="C3461" s="18">
        <v>416.96</v>
      </c>
      <c r="D3461" s="3" t="s">
        <v>519</v>
      </c>
    </row>
    <row r="3462" spans="1:4" x14ac:dyDescent="0.25">
      <c r="A3462" s="11">
        <v>41370</v>
      </c>
      <c r="B3462" s="3" t="s">
        <v>532</v>
      </c>
      <c r="C3462" s="18">
        <v>328.35</v>
      </c>
      <c r="D3462" s="3" t="s">
        <v>515</v>
      </c>
    </row>
    <row r="3463" spans="1:4" x14ac:dyDescent="0.25">
      <c r="A3463" s="11">
        <v>41512</v>
      </c>
      <c r="B3463" s="3" t="s">
        <v>544</v>
      </c>
      <c r="C3463" s="18">
        <v>498.81</v>
      </c>
      <c r="D3463" s="3" t="s">
        <v>517</v>
      </c>
    </row>
    <row r="3464" spans="1:4" x14ac:dyDescent="0.25">
      <c r="A3464" s="11">
        <v>41276</v>
      </c>
      <c r="B3464" s="3" t="s">
        <v>541</v>
      </c>
      <c r="C3464" s="18">
        <v>532.9</v>
      </c>
      <c r="D3464" s="3" t="s">
        <v>515</v>
      </c>
    </row>
    <row r="3465" spans="1:4" x14ac:dyDescent="0.25">
      <c r="A3465" s="11">
        <v>41596</v>
      </c>
      <c r="B3465" s="3" t="s">
        <v>533</v>
      </c>
      <c r="C3465" s="18">
        <v>438.17</v>
      </c>
      <c r="D3465" s="3" t="s">
        <v>517</v>
      </c>
    </row>
    <row r="3466" spans="1:4" x14ac:dyDescent="0.25">
      <c r="A3466" s="11">
        <v>41579</v>
      </c>
      <c r="B3466" s="3" t="s">
        <v>522</v>
      </c>
      <c r="C3466" s="18">
        <v>97.46</v>
      </c>
      <c r="D3466" s="3" t="s">
        <v>477</v>
      </c>
    </row>
    <row r="3467" spans="1:4" x14ac:dyDescent="0.25">
      <c r="A3467" s="11">
        <v>41445</v>
      </c>
      <c r="B3467" s="3" t="s">
        <v>518</v>
      </c>
      <c r="C3467" s="18">
        <v>541.08000000000004</v>
      </c>
      <c r="D3467" s="3" t="s">
        <v>515</v>
      </c>
    </row>
    <row r="3468" spans="1:4" x14ac:dyDescent="0.25">
      <c r="A3468" s="11">
        <v>41518</v>
      </c>
      <c r="B3468" s="3" t="s">
        <v>544</v>
      </c>
      <c r="C3468" s="18">
        <v>275.61</v>
      </c>
      <c r="D3468" s="3" t="s">
        <v>477</v>
      </c>
    </row>
    <row r="3469" spans="1:4" x14ac:dyDescent="0.25">
      <c r="A3469" s="11">
        <v>41424</v>
      </c>
      <c r="B3469" s="3" t="s">
        <v>532</v>
      </c>
      <c r="C3469" s="18">
        <v>54.56</v>
      </c>
      <c r="D3469" s="3" t="s">
        <v>479</v>
      </c>
    </row>
    <row r="3470" spans="1:4" x14ac:dyDescent="0.25">
      <c r="A3470" s="11">
        <v>41419</v>
      </c>
      <c r="B3470" s="3" t="s">
        <v>524</v>
      </c>
      <c r="C3470" s="18">
        <v>553.42999999999995</v>
      </c>
      <c r="D3470" s="3" t="s">
        <v>528</v>
      </c>
    </row>
    <row r="3471" spans="1:4" x14ac:dyDescent="0.25">
      <c r="A3471" s="11">
        <v>41470</v>
      </c>
      <c r="B3471" s="3" t="s">
        <v>537</v>
      </c>
      <c r="C3471" s="18">
        <v>235.88</v>
      </c>
      <c r="D3471" s="3" t="s">
        <v>535</v>
      </c>
    </row>
    <row r="3472" spans="1:4" x14ac:dyDescent="0.25">
      <c r="A3472" s="11">
        <v>41461</v>
      </c>
      <c r="B3472" s="3" t="s">
        <v>525</v>
      </c>
      <c r="C3472" s="18">
        <v>100.54</v>
      </c>
      <c r="D3472" s="3" t="s">
        <v>528</v>
      </c>
    </row>
    <row r="3473" spans="1:4" x14ac:dyDescent="0.25">
      <c r="A3473" s="11">
        <v>41539</v>
      </c>
      <c r="B3473" s="3" t="s">
        <v>536</v>
      </c>
      <c r="C3473" s="18">
        <v>15.39</v>
      </c>
      <c r="D3473" s="3" t="s">
        <v>479</v>
      </c>
    </row>
    <row r="3474" spans="1:4" x14ac:dyDescent="0.25">
      <c r="A3474" s="11">
        <v>41620</v>
      </c>
      <c r="B3474" s="3" t="s">
        <v>533</v>
      </c>
      <c r="C3474" s="18">
        <v>429.42</v>
      </c>
      <c r="D3474" s="3" t="s">
        <v>523</v>
      </c>
    </row>
    <row r="3475" spans="1:4" x14ac:dyDescent="0.25">
      <c r="A3475" s="11">
        <v>41588</v>
      </c>
      <c r="B3475" s="3" t="s">
        <v>525</v>
      </c>
      <c r="C3475" s="18">
        <v>145.43</v>
      </c>
      <c r="D3475" s="3" t="s">
        <v>523</v>
      </c>
    </row>
    <row r="3476" spans="1:4" x14ac:dyDescent="0.25">
      <c r="A3476" s="11">
        <v>41368</v>
      </c>
      <c r="B3476" s="3" t="s">
        <v>514</v>
      </c>
      <c r="C3476" s="18">
        <v>136.62</v>
      </c>
      <c r="D3476" s="3" t="s">
        <v>529</v>
      </c>
    </row>
    <row r="3477" spans="1:4" x14ac:dyDescent="0.25">
      <c r="A3477" s="11">
        <v>41467</v>
      </c>
      <c r="B3477" s="3" t="s">
        <v>545</v>
      </c>
      <c r="C3477" s="18">
        <v>191.39</v>
      </c>
      <c r="D3477" s="3" t="s">
        <v>538</v>
      </c>
    </row>
    <row r="3478" spans="1:4" x14ac:dyDescent="0.25">
      <c r="A3478" s="11">
        <v>41536</v>
      </c>
      <c r="B3478" s="3" t="s">
        <v>532</v>
      </c>
      <c r="C3478" s="18">
        <v>447.38</v>
      </c>
      <c r="D3478" s="3" t="s">
        <v>509</v>
      </c>
    </row>
    <row r="3479" spans="1:4" x14ac:dyDescent="0.25">
      <c r="A3479" s="11">
        <v>41489</v>
      </c>
      <c r="B3479" s="3" t="s">
        <v>542</v>
      </c>
      <c r="C3479" s="18">
        <v>308.08999999999997</v>
      </c>
      <c r="D3479" s="3" t="s">
        <v>519</v>
      </c>
    </row>
    <row r="3480" spans="1:4" x14ac:dyDescent="0.25">
      <c r="A3480" s="11">
        <v>41538</v>
      </c>
      <c r="B3480" s="3" t="s">
        <v>530</v>
      </c>
      <c r="C3480" s="18">
        <v>249.47</v>
      </c>
      <c r="D3480" s="3" t="s">
        <v>477</v>
      </c>
    </row>
    <row r="3481" spans="1:4" x14ac:dyDescent="0.25">
      <c r="A3481" s="11">
        <v>41378</v>
      </c>
      <c r="B3481" s="3" t="s">
        <v>541</v>
      </c>
      <c r="C3481" s="18">
        <v>406.98</v>
      </c>
      <c r="D3481" s="3" t="s">
        <v>515</v>
      </c>
    </row>
    <row r="3482" spans="1:4" x14ac:dyDescent="0.25">
      <c r="A3482" s="11">
        <v>41443</v>
      </c>
      <c r="B3482" s="3" t="s">
        <v>534</v>
      </c>
      <c r="C3482" s="18">
        <v>160.78</v>
      </c>
      <c r="D3482" s="3" t="s">
        <v>519</v>
      </c>
    </row>
    <row r="3483" spans="1:4" x14ac:dyDescent="0.25">
      <c r="A3483" s="11">
        <v>41639</v>
      </c>
      <c r="B3483" s="3" t="s">
        <v>531</v>
      </c>
      <c r="C3483" s="18">
        <v>202.28</v>
      </c>
      <c r="D3483" s="3" t="s">
        <v>479</v>
      </c>
    </row>
    <row r="3484" spans="1:4" x14ac:dyDescent="0.25">
      <c r="A3484" s="11">
        <v>41557</v>
      </c>
      <c r="B3484" s="3" t="s">
        <v>526</v>
      </c>
      <c r="C3484" s="18">
        <v>554.79999999999995</v>
      </c>
      <c r="D3484" s="3" t="s">
        <v>528</v>
      </c>
    </row>
    <row r="3485" spans="1:4" x14ac:dyDescent="0.25">
      <c r="A3485" s="11">
        <v>41442</v>
      </c>
      <c r="B3485" s="3" t="s">
        <v>516</v>
      </c>
      <c r="C3485" s="18">
        <v>516.5</v>
      </c>
      <c r="D3485" s="3" t="s">
        <v>528</v>
      </c>
    </row>
    <row r="3486" spans="1:4" x14ac:dyDescent="0.25">
      <c r="A3486" s="11">
        <v>41444</v>
      </c>
      <c r="B3486" s="3" t="s">
        <v>536</v>
      </c>
      <c r="C3486" s="18">
        <v>38.69</v>
      </c>
      <c r="D3486" s="3" t="s">
        <v>538</v>
      </c>
    </row>
    <row r="3487" spans="1:4" x14ac:dyDescent="0.25">
      <c r="A3487" s="11">
        <v>41549</v>
      </c>
      <c r="B3487" s="3" t="s">
        <v>530</v>
      </c>
      <c r="C3487" s="18">
        <v>46.92</v>
      </c>
      <c r="D3487" s="3" t="s">
        <v>519</v>
      </c>
    </row>
    <row r="3488" spans="1:4" x14ac:dyDescent="0.25">
      <c r="A3488" s="11">
        <v>41402</v>
      </c>
      <c r="B3488" s="3" t="s">
        <v>514</v>
      </c>
      <c r="C3488" s="18">
        <v>413.25</v>
      </c>
      <c r="D3488" s="3" t="s">
        <v>523</v>
      </c>
    </row>
    <row r="3489" spans="1:4" x14ac:dyDescent="0.25">
      <c r="A3489" s="11">
        <v>41290</v>
      </c>
      <c r="B3489" s="3" t="s">
        <v>536</v>
      </c>
      <c r="C3489" s="18">
        <v>178.65</v>
      </c>
      <c r="D3489" s="3" t="s">
        <v>523</v>
      </c>
    </row>
    <row r="3490" spans="1:4" x14ac:dyDescent="0.25">
      <c r="A3490" s="11">
        <v>41574</v>
      </c>
      <c r="B3490" s="3" t="s">
        <v>543</v>
      </c>
      <c r="C3490" s="18">
        <v>93.52</v>
      </c>
      <c r="D3490" s="3" t="s">
        <v>529</v>
      </c>
    </row>
    <row r="3491" spans="1:4" x14ac:dyDescent="0.25">
      <c r="A3491" s="11">
        <v>41543</v>
      </c>
      <c r="B3491" s="3" t="s">
        <v>540</v>
      </c>
      <c r="C3491" s="18">
        <v>584.03</v>
      </c>
      <c r="D3491" s="3" t="s">
        <v>509</v>
      </c>
    </row>
    <row r="3492" spans="1:4" x14ac:dyDescent="0.25">
      <c r="A3492" s="11">
        <v>41437</v>
      </c>
      <c r="B3492" s="3" t="s">
        <v>540</v>
      </c>
      <c r="C3492" s="18">
        <v>126.03</v>
      </c>
      <c r="D3492" s="3" t="s">
        <v>523</v>
      </c>
    </row>
    <row r="3493" spans="1:4" x14ac:dyDescent="0.25">
      <c r="A3493" s="11">
        <v>41429</v>
      </c>
      <c r="B3493" s="3" t="s">
        <v>533</v>
      </c>
      <c r="C3493" s="18">
        <v>178.23</v>
      </c>
      <c r="D3493" s="3" t="s">
        <v>509</v>
      </c>
    </row>
    <row r="3494" spans="1:4" x14ac:dyDescent="0.25">
      <c r="A3494" s="11">
        <v>41637</v>
      </c>
      <c r="B3494" s="3" t="s">
        <v>508</v>
      </c>
      <c r="C3494" s="18">
        <v>541.33000000000004</v>
      </c>
      <c r="D3494" s="3" t="s">
        <v>528</v>
      </c>
    </row>
    <row r="3495" spans="1:4" x14ac:dyDescent="0.25">
      <c r="A3495" s="11">
        <v>41600</v>
      </c>
      <c r="B3495" s="3" t="s">
        <v>525</v>
      </c>
      <c r="C3495" s="18">
        <v>468.4</v>
      </c>
      <c r="D3495" s="3" t="s">
        <v>515</v>
      </c>
    </row>
    <row r="3496" spans="1:4" x14ac:dyDescent="0.25">
      <c r="A3496" s="11">
        <v>41351</v>
      </c>
      <c r="B3496" s="3" t="s">
        <v>508</v>
      </c>
      <c r="C3496" s="18">
        <v>509.33</v>
      </c>
      <c r="D3496" s="3" t="s">
        <v>477</v>
      </c>
    </row>
    <row r="3497" spans="1:4" x14ac:dyDescent="0.25">
      <c r="A3497" s="11">
        <v>41390</v>
      </c>
      <c r="B3497" s="3" t="s">
        <v>520</v>
      </c>
      <c r="C3497" s="18">
        <v>377.42</v>
      </c>
      <c r="D3497" s="3" t="s">
        <v>511</v>
      </c>
    </row>
    <row r="3498" spans="1:4" x14ac:dyDescent="0.25">
      <c r="A3498" s="11">
        <v>41569</v>
      </c>
      <c r="B3498" s="3" t="s">
        <v>543</v>
      </c>
      <c r="C3498" s="18">
        <v>162.02000000000001</v>
      </c>
      <c r="D3498" s="3" t="s">
        <v>511</v>
      </c>
    </row>
    <row r="3499" spans="1:4" x14ac:dyDescent="0.25">
      <c r="A3499" s="11">
        <v>41601</v>
      </c>
      <c r="B3499" s="3" t="s">
        <v>544</v>
      </c>
      <c r="C3499" s="18">
        <v>365.22</v>
      </c>
      <c r="D3499" s="3" t="s">
        <v>519</v>
      </c>
    </row>
    <row r="3500" spans="1:4" x14ac:dyDescent="0.25">
      <c r="A3500" s="11">
        <v>41480</v>
      </c>
      <c r="B3500" s="3" t="s">
        <v>516</v>
      </c>
      <c r="C3500" s="18">
        <v>598.5</v>
      </c>
      <c r="D3500" s="3" t="s">
        <v>511</v>
      </c>
    </row>
    <row r="3501" spans="1:4" x14ac:dyDescent="0.25">
      <c r="A3501" s="11">
        <v>41376</v>
      </c>
      <c r="B3501" s="3" t="s">
        <v>545</v>
      </c>
      <c r="C3501" s="18">
        <v>291.39999999999998</v>
      </c>
      <c r="D3501" s="3" t="s">
        <v>479</v>
      </c>
    </row>
    <row r="3502" spans="1:4" x14ac:dyDescent="0.25">
      <c r="A3502" s="11">
        <v>41335</v>
      </c>
      <c r="B3502" s="3" t="s">
        <v>544</v>
      </c>
      <c r="C3502" s="18">
        <v>502.09</v>
      </c>
      <c r="D3502" s="3" t="s">
        <v>523</v>
      </c>
    </row>
    <row r="3503" spans="1:4" x14ac:dyDescent="0.25">
      <c r="A3503" s="11">
        <v>41459</v>
      </c>
      <c r="B3503" s="3" t="s">
        <v>533</v>
      </c>
      <c r="C3503" s="18">
        <v>78.75</v>
      </c>
      <c r="D3503" s="3" t="s">
        <v>479</v>
      </c>
    </row>
    <row r="3504" spans="1:4" x14ac:dyDescent="0.25">
      <c r="A3504" s="11">
        <v>41566</v>
      </c>
      <c r="B3504" s="3" t="s">
        <v>510</v>
      </c>
      <c r="C3504" s="18">
        <v>124.08</v>
      </c>
      <c r="D3504" s="3" t="s">
        <v>515</v>
      </c>
    </row>
    <row r="3505" spans="1:4" x14ac:dyDescent="0.25">
      <c r="A3505" s="11">
        <v>41538</v>
      </c>
      <c r="B3505" s="3" t="s">
        <v>545</v>
      </c>
      <c r="C3505" s="18">
        <v>594.27</v>
      </c>
      <c r="D3505" s="3" t="s">
        <v>511</v>
      </c>
    </row>
    <row r="3506" spans="1:4" x14ac:dyDescent="0.25">
      <c r="A3506" s="11">
        <v>41355</v>
      </c>
      <c r="B3506" s="3" t="s">
        <v>543</v>
      </c>
      <c r="C3506" s="18">
        <v>565.07000000000005</v>
      </c>
      <c r="D3506" s="3" t="s">
        <v>511</v>
      </c>
    </row>
    <row r="3507" spans="1:4" x14ac:dyDescent="0.25">
      <c r="A3507" s="11">
        <v>41336</v>
      </c>
      <c r="B3507" s="3" t="s">
        <v>544</v>
      </c>
      <c r="C3507" s="18">
        <v>522.70000000000005</v>
      </c>
      <c r="D3507" s="3" t="s">
        <v>477</v>
      </c>
    </row>
    <row r="3508" spans="1:4" x14ac:dyDescent="0.25">
      <c r="A3508" s="11">
        <v>41498</v>
      </c>
      <c r="B3508" s="3" t="s">
        <v>521</v>
      </c>
      <c r="C3508" s="18">
        <v>320.81</v>
      </c>
      <c r="D3508" s="3" t="s">
        <v>477</v>
      </c>
    </row>
    <row r="3509" spans="1:4" x14ac:dyDescent="0.25">
      <c r="A3509" s="11">
        <v>41545</v>
      </c>
      <c r="B3509" s="3" t="s">
        <v>532</v>
      </c>
      <c r="C3509" s="18">
        <v>415.8</v>
      </c>
      <c r="D3509" s="3" t="s">
        <v>509</v>
      </c>
    </row>
    <row r="3510" spans="1:4" x14ac:dyDescent="0.25">
      <c r="A3510" s="11">
        <v>41520</v>
      </c>
      <c r="B3510" s="3" t="s">
        <v>524</v>
      </c>
      <c r="C3510" s="18">
        <v>430.68</v>
      </c>
      <c r="D3510" s="3" t="s">
        <v>538</v>
      </c>
    </row>
    <row r="3511" spans="1:4" x14ac:dyDescent="0.25">
      <c r="A3511" s="11">
        <v>41543</v>
      </c>
      <c r="B3511" s="3" t="s">
        <v>524</v>
      </c>
      <c r="C3511" s="18">
        <v>316.41000000000003</v>
      </c>
      <c r="D3511" s="3" t="s">
        <v>528</v>
      </c>
    </row>
    <row r="3512" spans="1:4" x14ac:dyDescent="0.25">
      <c r="A3512" s="11">
        <v>41536</v>
      </c>
      <c r="B3512" s="3" t="s">
        <v>536</v>
      </c>
      <c r="C3512" s="18">
        <v>472.24</v>
      </c>
      <c r="D3512" s="3" t="s">
        <v>509</v>
      </c>
    </row>
    <row r="3513" spans="1:4" x14ac:dyDescent="0.25">
      <c r="A3513" s="11">
        <v>41531</v>
      </c>
      <c r="B3513" s="3" t="s">
        <v>524</v>
      </c>
      <c r="C3513" s="18">
        <v>126.04</v>
      </c>
      <c r="D3513" s="3" t="s">
        <v>528</v>
      </c>
    </row>
    <row r="3514" spans="1:4" x14ac:dyDescent="0.25">
      <c r="A3514" s="11">
        <v>41562</v>
      </c>
      <c r="B3514" s="3" t="s">
        <v>524</v>
      </c>
      <c r="C3514" s="18">
        <v>417.04</v>
      </c>
      <c r="D3514" s="3" t="s">
        <v>535</v>
      </c>
    </row>
    <row r="3515" spans="1:4" x14ac:dyDescent="0.25">
      <c r="A3515" s="11">
        <v>41540</v>
      </c>
      <c r="B3515" s="3" t="s">
        <v>533</v>
      </c>
      <c r="C3515" s="18">
        <v>467.65</v>
      </c>
      <c r="D3515" s="3" t="s">
        <v>517</v>
      </c>
    </row>
    <row r="3516" spans="1:4" x14ac:dyDescent="0.25">
      <c r="A3516" s="11">
        <v>41494</v>
      </c>
      <c r="B3516" s="3" t="s">
        <v>541</v>
      </c>
      <c r="C3516" s="18">
        <v>108.7</v>
      </c>
      <c r="D3516" s="3" t="s">
        <v>479</v>
      </c>
    </row>
    <row r="3517" spans="1:4" x14ac:dyDescent="0.25">
      <c r="A3517" s="11">
        <v>41313</v>
      </c>
      <c r="B3517" s="3" t="s">
        <v>533</v>
      </c>
      <c r="C3517" s="18">
        <v>541.78</v>
      </c>
      <c r="D3517" s="3" t="s">
        <v>535</v>
      </c>
    </row>
    <row r="3518" spans="1:4" x14ac:dyDescent="0.25">
      <c r="A3518" s="11">
        <v>41565</v>
      </c>
      <c r="B3518" s="3" t="s">
        <v>522</v>
      </c>
      <c r="C3518" s="18">
        <v>597.88</v>
      </c>
      <c r="D3518" s="3" t="s">
        <v>523</v>
      </c>
    </row>
    <row r="3519" spans="1:4" x14ac:dyDescent="0.25">
      <c r="A3519" s="11">
        <v>41472</v>
      </c>
      <c r="B3519" s="3" t="s">
        <v>522</v>
      </c>
      <c r="C3519" s="18">
        <v>234.14</v>
      </c>
      <c r="D3519" s="3" t="s">
        <v>519</v>
      </c>
    </row>
    <row r="3520" spans="1:4" x14ac:dyDescent="0.25">
      <c r="A3520" s="11">
        <v>41316</v>
      </c>
      <c r="B3520" s="3" t="s">
        <v>542</v>
      </c>
      <c r="C3520" s="18">
        <v>572.51</v>
      </c>
      <c r="D3520" s="3" t="s">
        <v>517</v>
      </c>
    </row>
    <row r="3521" spans="1:4" x14ac:dyDescent="0.25">
      <c r="A3521" s="11">
        <v>41498</v>
      </c>
      <c r="B3521" s="3" t="s">
        <v>543</v>
      </c>
      <c r="C3521" s="18">
        <v>103.57</v>
      </c>
      <c r="D3521" s="3" t="s">
        <v>528</v>
      </c>
    </row>
    <row r="3522" spans="1:4" x14ac:dyDescent="0.25">
      <c r="A3522" s="11">
        <v>41413</v>
      </c>
      <c r="B3522" s="3" t="s">
        <v>522</v>
      </c>
      <c r="C3522" s="18">
        <v>43.27</v>
      </c>
      <c r="D3522" s="3" t="s">
        <v>511</v>
      </c>
    </row>
    <row r="3523" spans="1:4" x14ac:dyDescent="0.25">
      <c r="A3523" s="11">
        <v>41409</v>
      </c>
      <c r="B3523" s="3" t="s">
        <v>522</v>
      </c>
      <c r="C3523" s="18">
        <v>141.26</v>
      </c>
      <c r="D3523" s="3" t="s">
        <v>535</v>
      </c>
    </row>
    <row r="3524" spans="1:4" x14ac:dyDescent="0.25">
      <c r="A3524" s="11">
        <v>41605</v>
      </c>
      <c r="B3524" s="3" t="s">
        <v>544</v>
      </c>
      <c r="C3524" s="18">
        <v>33.130000000000003</v>
      </c>
      <c r="D3524" s="3" t="s">
        <v>517</v>
      </c>
    </row>
    <row r="3525" spans="1:4" x14ac:dyDescent="0.25">
      <c r="A3525" s="11">
        <v>41519</v>
      </c>
      <c r="B3525" s="3" t="s">
        <v>543</v>
      </c>
      <c r="C3525" s="18">
        <v>162.03</v>
      </c>
      <c r="D3525" s="3" t="s">
        <v>529</v>
      </c>
    </row>
    <row r="3526" spans="1:4" x14ac:dyDescent="0.25">
      <c r="A3526" s="11">
        <v>41631</v>
      </c>
      <c r="B3526" s="3" t="s">
        <v>525</v>
      </c>
      <c r="C3526" s="18">
        <v>258.95</v>
      </c>
      <c r="D3526" s="3" t="s">
        <v>535</v>
      </c>
    </row>
    <row r="3527" spans="1:4" x14ac:dyDescent="0.25">
      <c r="A3527" s="11">
        <v>41473</v>
      </c>
      <c r="B3527" s="3" t="s">
        <v>526</v>
      </c>
      <c r="C3527" s="18">
        <v>107.79</v>
      </c>
      <c r="D3527" s="3" t="s">
        <v>515</v>
      </c>
    </row>
    <row r="3528" spans="1:4" x14ac:dyDescent="0.25">
      <c r="A3528" s="11">
        <v>41502</v>
      </c>
      <c r="B3528" s="3" t="s">
        <v>513</v>
      </c>
      <c r="C3528" s="18">
        <v>408.63</v>
      </c>
      <c r="D3528" s="3" t="s">
        <v>523</v>
      </c>
    </row>
    <row r="3529" spans="1:4" x14ac:dyDescent="0.25">
      <c r="A3529" s="11">
        <v>41530</v>
      </c>
      <c r="B3529" s="3" t="s">
        <v>521</v>
      </c>
      <c r="C3529" s="18">
        <v>585.03</v>
      </c>
      <c r="D3529" s="3" t="s">
        <v>538</v>
      </c>
    </row>
    <row r="3530" spans="1:4" x14ac:dyDescent="0.25">
      <c r="A3530" s="11">
        <v>41507</v>
      </c>
      <c r="B3530" s="3" t="s">
        <v>525</v>
      </c>
      <c r="C3530" s="18">
        <v>287.94</v>
      </c>
      <c r="D3530" s="3" t="s">
        <v>517</v>
      </c>
    </row>
    <row r="3531" spans="1:4" x14ac:dyDescent="0.25">
      <c r="A3531" s="11">
        <v>41514</v>
      </c>
      <c r="B3531" s="3" t="s">
        <v>532</v>
      </c>
      <c r="C3531" s="18">
        <v>451.9</v>
      </c>
      <c r="D3531" s="3" t="s">
        <v>535</v>
      </c>
    </row>
    <row r="3532" spans="1:4" x14ac:dyDescent="0.25">
      <c r="A3532" s="11">
        <v>41291</v>
      </c>
      <c r="B3532" s="3" t="s">
        <v>539</v>
      </c>
      <c r="C3532" s="18">
        <v>269.31</v>
      </c>
      <c r="D3532" s="3" t="s">
        <v>519</v>
      </c>
    </row>
    <row r="3533" spans="1:4" x14ac:dyDescent="0.25">
      <c r="A3533" s="11">
        <v>41424</v>
      </c>
      <c r="B3533" s="3" t="s">
        <v>522</v>
      </c>
      <c r="C3533" s="18">
        <v>568.23</v>
      </c>
      <c r="D3533" s="3" t="s">
        <v>535</v>
      </c>
    </row>
    <row r="3534" spans="1:4" x14ac:dyDescent="0.25">
      <c r="A3534" s="11">
        <v>41286</v>
      </c>
      <c r="B3534" s="3" t="s">
        <v>542</v>
      </c>
      <c r="C3534" s="18">
        <v>181.56</v>
      </c>
      <c r="D3534" s="3" t="s">
        <v>511</v>
      </c>
    </row>
    <row r="3535" spans="1:4" x14ac:dyDescent="0.25">
      <c r="A3535" s="11">
        <v>41486</v>
      </c>
      <c r="B3535" s="3" t="s">
        <v>513</v>
      </c>
      <c r="C3535" s="18">
        <v>23.01</v>
      </c>
      <c r="D3535" s="3" t="s">
        <v>529</v>
      </c>
    </row>
    <row r="3536" spans="1:4" x14ac:dyDescent="0.25">
      <c r="A3536" s="11">
        <v>41280</v>
      </c>
      <c r="B3536" s="3" t="s">
        <v>542</v>
      </c>
      <c r="C3536" s="18">
        <v>475.76</v>
      </c>
      <c r="D3536" s="3" t="s">
        <v>538</v>
      </c>
    </row>
    <row r="3537" spans="1:4" x14ac:dyDescent="0.25">
      <c r="A3537" s="11">
        <v>41394</v>
      </c>
      <c r="B3537" s="3" t="s">
        <v>527</v>
      </c>
      <c r="C3537" s="18">
        <v>112.41</v>
      </c>
      <c r="D3537" s="3" t="s">
        <v>477</v>
      </c>
    </row>
    <row r="3538" spans="1:4" x14ac:dyDescent="0.25">
      <c r="A3538" s="11">
        <v>41507</v>
      </c>
      <c r="B3538" s="3" t="s">
        <v>510</v>
      </c>
      <c r="C3538" s="18">
        <v>246.23</v>
      </c>
      <c r="D3538" s="3" t="s">
        <v>538</v>
      </c>
    </row>
    <row r="3539" spans="1:4" x14ac:dyDescent="0.25">
      <c r="A3539" s="11">
        <v>41442</v>
      </c>
      <c r="B3539" s="3" t="s">
        <v>534</v>
      </c>
      <c r="C3539" s="18">
        <v>120.71</v>
      </c>
      <c r="D3539" s="3" t="s">
        <v>517</v>
      </c>
    </row>
    <row r="3540" spans="1:4" x14ac:dyDescent="0.25">
      <c r="A3540" s="11">
        <v>41503</v>
      </c>
      <c r="B3540" s="3" t="s">
        <v>545</v>
      </c>
      <c r="C3540" s="18">
        <v>98.31</v>
      </c>
      <c r="D3540" s="3" t="s">
        <v>519</v>
      </c>
    </row>
    <row r="3541" spans="1:4" x14ac:dyDescent="0.25">
      <c r="A3541" s="11">
        <v>41525</v>
      </c>
      <c r="B3541" s="3" t="s">
        <v>532</v>
      </c>
      <c r="C3541" s="18">
        <v>206.05</v>
      </c>
      <c r="D3541" s="3" t="s">
        <v>515</v>
      </c>
    </row>
    <row r="3542" spans="1:4" x14ac:dyDescent="0.25">
      <c r="A3542" s="11">
        <v>41392</v>
      </c>
      <c r="B3542" s="3" t="s">
        <v>534</v>
      </c>
      <c r="C3542" s="18">
        <v>129.59</v>
      </c>
      <c r="D3542" s="3" t="s">
        <v>479</v>
      </c>
    </row>
    <row r="3543" spans="1:4" x14ac:dyDescent="0.25">
      <c r="A3543" s="11">
        <v>41346</v>
      </c>
      <c r="B3543" s="3" t="s">
        <v>508</v>
      </c>
      <c r="C3543" s="18">
        <v>318.61</v>
      </c>
      <c r="D3543" s="3" t="s">
        <v>477</v>
      </c>
    </row>
    <row r="3544" spans="1:4" x14ac:dyDescent="0.25">
      <c r="A3544" s="11">
        <v>41347</v>
      </c>
      <c r="B3544" s="3" t="s">
        <v>537</v>
      </c>
      <c r="C3544" s="18">
        <v>449.7</v>
      </c>
      <c r="D3544" s="3" t="s">
        <v>535</v>
      </c>
    </row>
    <row r="3545" spans="1:4" x14ac:dyDescent="0.25">
      <c r="A3545" s="11">
        <v>41529</v>
      </c>
      <c r="B3545" s="3" t="s">
        <v>514</v>
      </c>
      <c r="C3545" s="18">
        <v>347.3</v>
      </c>
      <c r="D3545" s="3" t="s">
        <v>519</v>
      </c>
    </row>
    <row r="3546" spans="1:4" x14ac:dyDescent="0.25">
      <c r="A3546" s="11">
        <v>41368</v>
      </c>
      <c r="B3546" s="3" t="s">
        <v>531</v>
      </c>
      <c r="C3546" s="18">
        <v>263.58999999999997</v>
      </c>
      <c r="D3546" s="3" t="s">
        <v>517</v>
      </c>
    </row>
    <row r="3547" spans="1:4" x14ac:dyDescent="0.25">
      <c r="A3547" s="11">
        <v>41439</v>
      </c>
      <c r="B3547" s="3" t="s">
        <v>533</v>
      </c>
      <c r="C3547" s="18">
        <v>448.34</v>
      </c>
      <c r="D3547" s="3" t="s">
        <v>528</v>
      </c>
    </row>
    <row r="3548" spans="1:4" x14ac:dyDescent="0.25">
      <c r="A3548" s="11">
        <v>41290</v>
      </c>
      <c r="B3548" s="3" t="s">
        <v>543</v>
      </c>
      <c r="C3548" s="18">
        <v>380.67</v>
      </c>
      <c r="D3548" s="3" t="s">
        <v>517</v>
      </c>
    </row>
    <row r="3549" spans="1:4" x14ac:dyDescent="0.25">
      <c r="A3549" s="11">
        <v>41331</v>
      </c>
      <c r="B3549" s="3" t="s">
        <v>536</v>
      </c>
      <c r="C3549" s="18">
        <v>147.28</v>
      </c>
      <c r="D3549" s="3" t="s">
        <v>519</v>
      </c>
    </row>
    <row r="3550" spans="1:4" x14ac:dyDescent="0.25">
      <c r="A3550" s="11">
        <v>41316</v>
      </c>
      <c r="B3550" s="3" t="s">
        <v>536</v>
      </c>
      <c r="C3550" s="18">
        <v>231.81</v>
      </c>
      <c r="D3550" s="3" t="s">
        <v>517</v>
      </c>
    </row>
    <row r="3551" spans="1:4" x14ac:dyDescent="0.25">
      <c r="A3551" s="11">
        <v>41463</v>
      </c>
      <c r="B3551" s="3" t="s">
        <v>533</v>
      </c>
      <c r="C3551" s="18">
        <v>564.22</v>
      </c>
      <c r="D3551" s="3" t="s">
        <v>477</v>
      </c>
    </row>
    <row r="3552" spans="1:4" x14ac:dyDescent="0.25">
      <c r="A3552" s="11">
        <v>41283</v>
      </c>
      <c r="B3552" s="3" t="s">
        <v>522</v>
      </c>
      <c r="C3552" s="18">
        <v>262.20999999999998</v>
      </c>
      <c r="D3552" s="3" t="s">
        <v>529</v>
      </c>
    </row>
    <row r="3553" spans="1:4" x14ac:dyDescent="0.25">
      <c r="A3553" s="11">
        <v>41384</v>
      </c>
      <c r="B3553" s="3" t="s">
        <v>513</v>
      </c>
      <c r="C3553" s="18">
        <v>469.86</v>
      </c>
      <c r="D3553" s="3" t="s">
        <v>535</v>
      </c>
    </row>
    <row r="3554" spans="1:4" x14ac:dyDescent="0.25">
      <c r="A3554" s="11">
        <v>41460</v>
      </c>
      <c r="B3554" s="3" t="s">
        <v>531</v>
      </c>
      <c r="C3554" s="18">
        <v>109.64</v>
      </c>
      <c r="D3554" s="3" t="s">
        <v>523</v>
      </c>
    </row>
    <row r="3555" spans="1:4" x14ac:dyDescent="0.25">
      <c r="A3555" s="11">
        <v>41325</v>
      </c>
      <c r="B3555" s="3" t="s">
        <v>512</v>
      </c>
      <c r="C3555" s="18">
        <v>400.93</v>
      </c>
      <c r="D3555" s="3" t="s">
        <v>529</v>
      </c>
    </row>
    <row r="3556" spans="1:4" x14ac:dyDescent="0.25">
      <c r="A3556" s="11">
        <v>41579</v>
      </c>
      <c r="B3556" s="3" t="s">
        <v>537</v>
      </c>
      <c r="C3556" s="18">
        <v>65.62</v>
      </c>
      <c r="D3556" s="3" t="s">
        <v>479</v>
      </c>
    </row>
    <row r="3557" spans="1:4" x14ac:dyDescent="0.25">
      <c r="A3557" s="11">
        <v>41542</v>
      </c>
      <c r="B3557" s="3" t="s">
        <v>530</v>
      </c>
      <c r="C3557" s="18">
        <v>90.41</v>
      </c>
      <c r="D3557" s="3" t="s">
        <v>515</v>
      </c>
    </row>
    <row r="3558" spans="1:4" x14ac:dyDescent="0.25">
      <c r="A3558" s="11">
        <v>41516</v>
      </c>
      <c r="B3558" s="3" t="s">
        <v>530</v>
      </c>
      <c r="C3558" s="18">
        <v>596.1</v>
      </c>
      <c r="D3558" s="3" t="s">
        <v>528</v>
      </c>
    </row>
    <row r="3559" spans="1:4" x14ac:dyDescent="0.25">
      <c r="A3559" s="11">
        <v>41333</v>
      </c>
      <c r="B3559" s="3" t="s">
        <v>518</v>
      </c>
      <c r="C3559" s="18">
        <v>425.17</v>
      </c>
      <c r="D3559" s="3" t="s">
        <v>529</v>
      </c>
    </row>
    <row r="3560" spans="1:4" x14ac:dyDescent="0.25">
      <c r="A3560" s="11">
        <v>41338</v>
      </c>
      <c r="B3560" s="3" t="s">
        <v>522</v>
      </c>
      <c r="C3560" s="18">
        <v>475.37</v>
      </c>
      <c r="D3560" s="3" t="s">
        <v>538</v>
      </c>
    </row>
    <row r="3561" spans="1:4" x14ac:dyDescent="0.25">
      <c r="A3561" s="11">
        <v>41546</v>
      </c>
      <c r="B3561" s="3" t="s">
        <v>541</v>
      </c>
      <c r="C3561" s="18">
        <v>103.76</v>
      </c>
      <c r="D3561" s="3" t="s">
        <v>538</v>
      </c>
    </row>
    <row r="3562" spans="1:4" x14ac:dyDescent="0.25">
      <c r="A3562" s="11">
        <v>41519</v>
      </c>
      <c r="B3562" s="3" t="s">
        <v>507</v>
      </c>
      <c r="C3562" s="18">
        <v>422.32</v>
      </c>
      <c r="D3562" s="3" t="s">
        <v>517</v>
      </c>
    </row>
    <row r="3563" spans="1:4" x14ac:dyDescent="0.25">
      <c r="A3563" s="11">
        <v>41276</v>
      </c>
      <c r="B3563" s="3" t="s">
        <v>541</v>
      </c>
      <c r="C3563" s="18">
        <v>491</v>
      </c>
      <c r="D3563" s="3" t="s">
        <v>528</v>
      </c>
    </row>
    <row r="3564" spans="1:4" x14ac:dyDescent="0.25">
      <c r="A3564" s="11">
        <v>41594</v>
      </c>
      <c r="B3564" s="3" t="s">
        <v>531</v>
      </c>
      <c r="C3564" s="18">
        <v>380.33</v>
      </c>
      <c r="D3564" s="3" t="s">
        <v>528</v>
      </c>
    </row>
    <row r="3565" spans="1:4" x14ac:dyDescent="0.25">
      <c r="A3565" s="11">
        <v>41377</v>
      </c>
      <c r="B3565" s="3" t="s">
        <v>508</v>
      </c>
      <c r="C3565" s="18">
        <v>328.71</v>
      </c>
      <c r="D3565" s="3" t="s">
        <v>523</v>
      </c>
    </row>
    <row r="3566" spans="1:4" x14ac:dyDescent="0.25">
      <c r="A3566" s="11">
        <v>41479</v>
      </c>
      <c r="B3566" s="3" t="s">
        <v>543</v>
      </c>
      <c r="C3566" s="18">
        <v>519.49</v>
      </c>
      <c r="D3566" s="3" t="s">
        <v>479</v>
      </c>
    </row>
    <row r="3567" spans="1:4" x14ac:dyDescent="0.25">
      <c r="A3567" s="11">
        <v>41440</v>
      </c>
      <c r="B3567" s="3" t="s">
        <v>537</v>
      </c>
      <c r="C3567" s="18">
        <v>164.77</v>
      </c>
      <c r="D3567" s="3" t="s">
        <v>509</v>
      </c>
    </row>
    <row r="3568" spans="1:4" x14ac:dyDescent="0.25">
      <c r="A3568" s="11">
        <v>41486</v>
      </c>
      <c r="B3568" s="3" t="s">
        <v>533</v>
      </c>
      <c r="C3568" s="18">
        <v>324.82</v>
      </c>
      <c r="D3568" s="3" t="s">
        <v>517</v>
      </c>
    </row>
    <row r="3569" spans="1:4" x14ac:dyDescent="0.25">
      <c r="A3569" s="11">
        <v>41456</v>
      </c>
      <c r="B3569" s="3" t="s">
        <v>536</v>
      </c>
      <c r="C3569" s="18">
        <v>402.69</v>
      </c>
      <c r="D3569" s="3" t="s">
        <v>479</v>
      </c>
    </row>
    <row r="3570" spans="1:4" x14ac:dyDescent="0.25">
      <c r="A3570" s="11">
        <v>41343</v>
      </c>
      <c r="B3570" s="3" t="s">
        <v>543</v>
      </c>
      <c r="C3570" s="18">
        <v>377.6</v>
      </c>
      <c r="D3570" s="3" t="s">
        <v>523</v>
      </c>
    </row>
    <row r="3571" spans="1:4" x14ac:dyDescent="0.25">
      <c r="A3571" s="11">
        <v>41491</v>
      </c>
      <c r="B3571" s="3" t="s">
        <v>543</v>
      </c>
      <c r="C3571" s="18">
        <v>415.9</v>
      </c>
      <c r="D3571" s="3" t="s">
        <v>523</v>
      </c>
    </row>
    <row r="3572" spans="1:4" x14ac:dyDescent="0.25">
      <c r="A3572" s="11">
        <v>41455</v>
      </c>
      <c r="B3572" s="3" t="s">
        <v>527</v>
      </c>
      <c r="C3572" s="18">
        <v>369.67</v>
      </c>
      <c r="D3572" s="3" t="s">
        <v>519</v>
      </c>
    </row>
    <row r="3573" spans="1:4" x14ac:dyDescent="0.25">
      <c r="A3573" s="11">
        <v>41537</v>
      </c>
      <c r="B3573" s="3" t="s">
        <v>531</v>
      </c>
      <c r="C3573" s="18">
        <v>122.35</v>
      </c>
      <c r="D3573" s="3" t="s">
        <v>523</v>
      </c>
    </row>
    <row r="3574" spans="1:4" x14ac:dyDescent="0.25">
      <c r="A3574" s="11">
        <v>41314</v>
      </c>
      <c r="B3574" s="3" t="s">
        <v>522</v>
      </c>
      <c r="C3574" s="18">
        <v>285.33999999999997</v>
      </c>
      <c r="D3574" s="3" t="s">
        <v>511</v>
      </c>
    </row>
    <row r="3575" spans="1:4" x14ac:dyDescent="0.25">
      <c r="A3575" s="11">
        <v>41631</v>
      </c>
      <c r="B3575" s="3" t="s">
        <v>541</v>
      </c>
      <c r="C3575" s="18">
        <v>516.92999999999995</v>
      </c>
      <c r="D3575" s="3" t="s">
        <v>535</v>
      </c>
    </row>
    <row r="3576" spans="1:4" x14ac:dyDescent="0.25">
      <c r="A3576" s="11">
        <v>41617</v>
      </c>
      <c r="B3576" s="3" t="s">
        <v>516</v>
      </c>
      <c r="C3576" s="18">
        <v>429.37</v>
      </c>
      <c r="D3576" s="3" t="s">
        <v>509</v>
      </c>
    </row>
    <row r="3577" spans="1:4" x14ac:dyDescent="0.25">
      <c r="A3577" s="11">
        <v>41323</v>
      </c>
      <c r="B3577" s="3" t="s">
        <v>518</v>
      </c>
      <c r="C3577" s="18">
        <v>479.24</v>
      </c>
      <c r="D3577" s="3" t="s">
        <v>479</v>
      </c>
    </row>
    <row r="3578" spans="1:4" x14ac:dyDescent="0.25">
      <c r="A3578" s="11">
        <v>41474</v>
      </c>
      <c r="B3578" s="3" t="s">
        <v>544</v>
      </c>
      <c r="C3578" s="18">
        <v>388.59</v>
      </c>
      <c r="D3578" s="3" t="s">
        <v>529</v>
      </c>
    </row>
    <row r="3579" spans="1:4" x14ac:dyDescent="0.25">
      <c r="A3579" s="11">
        <v>41460</v>
      </c>
      <c r="B3579" s="3" t="s">
        <v>508</v>
      </c>
      <c r="C3579" s="18">
        <v>576.4</v>
      </c>
      <c r="D3579" s="3" t="s">
        <v>528</v>
      </c>
    </row>
    <row r="3580" spans="1:4" x14ac:dyDescent="0.25">
      <c r="A3580" s="11">
        <v>41357</v>
      </c>
      <c r="B3580" s="3" t="s">
        <v>512</v>
      </c>
      <c r="C3580" s="18">
        <v>56.07</v>
      </c>
      <c r="D3580" s="3" t="s">
        <v>538</v>
      </c>
    </row>
    <row r="3581" spans="1:4" x14ac:dyDescent="0.25">
      <c r="A3581" s="11">
        <v>41334</v>
      </c>
      <c r="B3581" s="3" t="s">
        <v>526</v>
      </c>
      <c r="C3581" s="18">
        <v>276.44</v>
      </c>
      <c r="D3581" s="3" t="s">
        <v>535</v>
      </c>
    </row>
    <row r="3582" spans="1:4" x14ac:dyDescent="0.25">
      <c r="A3582" s="11">
        <v>41398</v>
      </c>
      <c r="B3582" s="3" t="s">
        <v>516</v>
      </c>
      <c r="C3582" s="18">
        <v>294.89999999999998</v>
      </c>
      <c r="D3582" s="3" t="s">
        <v>529</v>
      </c>
    </row>
    <row r="3583" spans="1:4" x14ac:dyDescent="0.25">
      <c r="A3583" s="11">
        <v>41470</v>
      </c>
      <c r="B3583" s="3" t="s">
        <v>537</v>
      </c>
      <c r="C3583" s="18">
        <v>258.74</v>
      </c>
      <c r="D3583" s="3" t="s">
        <v>528</v>
      </c>
    </row>
    <row r="3584" spans="1:4" x14ac:dyDescent="0.25">
      <c r="A3584" s="11">
        <v>41526</v>
      </c>
      <c r="B3584" s="3" t="s">
        <v>524</v>
      </c>
      <c r="C3584" s="18">
        <v>299.77</v>
      </c>
      <c r="D3584" s="3" t="s">
        <v>511</v>
      </c>
    </row>
    <row r="3585" spans="1:4" x14ac:dyDescent="0.25">
      <c r="A3585" s="11">
        <v>41365</v>
      </c>
      <c r="B3585" s="3" t="s">
        <v>518</v>
      </c>
      <c r="C3585" s="18">
        <v>286.72000000000003</v>
      </c>
      <c r="D3585" s="3" t="s">
        <v>517</v>
      </c>
    </row>
    <row r="3586" spans="1:4" x14ac:dyDescent="0.25">
      <c r="A3586" s="11">
        <v>41597</v>
      </c>
      <c r="B3586" s="3" t="s">
        <v>508</v>
      </c>
      <c r="C3586" s="18">
        <v>437.53</v>
      </c>
      <c r="D3586" s="3" t="s">
        <v>477</v>
      </c>
    </row>
    <row r="3587" spans="1:4" x14ac:dyDescent="0.25">
      <c r="A3587" s="11">
        <v>41499</v>
      </c>
      <c r="B3587" s="3" t="s">
        <v>510</v>
      </c>
      <c r="C3587" s="18">
        <v>36.99</v>
      </c>
      <c r="D3587" s="3" t="s">
        <v>515</v>
      </c>
    </row>
    <row r="3588" spans="1:4" x14ac:dyDescent="0.25">
      <c r="A3588" s="11">
        <v>41330</v>
      </c>
      <c r="B3588" s="3" t="s">
        <v>525</v>
      </c>
      <c r="C3588" s="18">
        <v>136.21</v>
      </c>
      <c r="D3588" s="3" t="s">
        <v>479</v>
      </c>
    </row>
    <row r="3589" spans="1:4" x14ac:dyDescent="0.25">
      <c r="A3589" s="11">
        <v>41436</v>
      </c>
      <c r="B3589" s="3" t="s">
        <v>513</v>
      </c>
      <c r="C3589" s="18">
        <v>400.99</v>
      </c>
      <c r="D3589" s="3" t="s">
        <v>523</v>
      </c>
    </row>
    <row r="3590" spans="1:4" x14ac:dyDescent="0.25">
      <c r="A3590" s="11">
        <v>41503</v>
      </c>
      <c r="B3590" s="3" t="s">
        <v>510</v>
      </c>
      <c r="C3590" s="18">
        <v>541.70000000000005</v>
      </c>
      <c r="D3590" s="3" t="s">
        <v>538</v>
      </c>
    </row>
    <row r="3591" spans="1:4" x14ac:dyDescent="0.25">
      <c r="A3591" s="11">
        <v>41320</v>
      </c>
      <c r="B3591" s="3" t="s">
        <v>536</v>
      </c>
      <c r="C3591" s="18">
        <v>167.51</v>
      </c>
      <c r="D3591" s="3" t="s">
        <v>519</v>
      </c>
    </row>
    <row r="3592" spans="1:4" x14ac:dyDescent="0.25">
      <c r="A3592" s="11">
        <v>41526</v>
      </c>
      <c r="B3592" s="3" t="s">
        <v>513</v>
      </c>
      <c r="C3592" s="18">
        <v>202.15</v>
      </c>
      <c r="D3592" s="3" t="s">
        <v>479</v>
      </c>
    </row>
    <row r="3593" spans="1:4" x14ac:dyDescent="0.25">
      <c r="A3593" s="11">
        <v>41560</v>
      </c>
      <c r="B3593" s="3" t="s">
        <v>520</v>
      </c>
      <c r="C3593" s="18">
        <v>256.58999999999997</v>
      </c>
      <c r="D3593" s="3" t="s">
        <v>511</v>
      </c>
    </row>
    <row r="3594" spans="1:4" x14ac:dyDescent="0.25">
      <c r="A3594" s="11">
        <v>41421</v>
      </c>
      <c r="B3594" s="3" t="s">
        <v>525</v>
      </c>
      <c r="C3594" s="18">
        <v>282.45</v>
      </c>
      <c r="D3594" s="3" t="s">
        <v>523</v>
      </c>
    </row>
    <row r="3595" spans="1:4" x14ac:dyDescent="0.25">
      <c r="A3595" s="11">
        <v>41395</v>
      </c>
      <c r="B3595" s="3" t="s">
        <v>513</v>
      </c>
      <c r="C3595" s="18">
        <v>284.05</v>
      </c>
      <c r="D3595" s="3" t="s">
        <v>519</v>
      </c>
    </row>
    <row r="3596" spans="1:4" x14ac:dyDescent="0.25">
      <c r="A3596" s="11">
        <v>41290</v>
      </c>
      <c r="B3596" s="3" t="s">
        <v>534</v>
      </c>
      <c r="C3596" s="18">
        <v>263.11</v>
      </c>
      <c r="D3596" s="3" t="s">
        <v>529</v>
      </c>
    </row>
    <row r="3597" spans="1:4" x14ac:dyDescent="0.25">
      <c r="A3597" s="11">
        <v>41411</v>
      </c>
      <c r="B3597" s="3" t="s">
        <v>524</v>
      </c>
      <c r="C3597" s="18">
        <v>132.16</v>
      </c>
      <c r="D3597" s="3" t="s">
        <v>535</v>
      </c>
    </row>
    <row r="3598" spans="1:4" x14ac:dyDescent="0.25">
      <c r="A3598" s="11">
        <v>41524</v>
      </c>
      <c r="B3598" s="3" t="s">
        <v>518</v>
      </c>
      <c r="C3598" s="18">
        <v>518.70000000000005</v>
      </c>
      <c r="D3598" s="3" t="s">
        <v>515</v>
      </c>
    </row>
    <row r="3599" spans="1:4" x14ac:dyDescent="0.25">
      <c r="A3599" s="11">
        <v>41330</v>
      </c>
      <c r="B3599" s="3" t="s">
        <v>539</v>
      </c>
      <c r="C3599" s="18">
        <v>139.24</v>
      </c>
      <c r="D3599" s="3" t="s">
        <v>517</v>
      </c>
    </row>
    <row r="3600" spans="1:4" x14ac:dyDescent="0.25">
      <c r="A3600" s="11">
        <v>41553</v>
      </c>
      <c r="B3600" s="3" t="s">
        <v>508</v>
      </c>
      <c r="C3600" s="18">
        <v>513.38</v>
      </c>
      <c r="D3600" s="3" t="s">
        <v>535</v>
      </c>
    </row>
    <row r="3601" spans="1:4" x14ac:dyDescent="0.25">
      <c r="A3601" s="11">
        <v>41351</v>
      </c>
      <c r="B3601" s="3" t="s">
        <v>510</v>
      </c>
      <c r="C3601" s="18">
        <v>516.86</v>
      </c>
      <c r="D3601" s="3" t="s">
        <v>509</v>
      </c>
    </row>
    <row r="3602" spans="1:4" x14ac:dyDescent="0.25">
      <c r="A3602" s="11">
        <v>41284</v>
      </c>
      <c r="B3602" s="3" t="s">
        <v>521</v>
      </c>
      <c r="C3602" s="18">
        <v>529.59</v>
      </c>
      <c r="D3602" s="3" t="s">
        <v>538</v>
      </c>
    </row>
    <row r="3603" spans="1:4" x14ac:dyDescent="0.25">
      <c r="A3603" s="11">
        <v>41358</v>
      </c>
      <c r="B3603" s="3" t="s">
        <v>524</v>
      </c>
      <c r="C3603" s="18">
        <v>76.33</v>
      </c>
      <c r="D3603" s="3" t="s">
        <v>523</v>
      </c>
    </row>
    <row r="3604" spans="1:4" x14ac:dyDescent="0.25">
      <c r="A3604" s="11">
        <v>41343</v>
      </c>
      <c r="B3604" s="3" t="s">
        <v>514</v>
      </c>
      <c r="C3604" s="18">
        <v>17.61</v>
      </c>
      <c r="D3604" s="3" t="s">
        <v>511</v>
      </c>
    </row>
    <row r="3605" spans="1:4" x14ac:dyDescent="0.25">
      <c r="A3605" s="11">
        <v>41555</v>
      </c>
      <c r="B3605" s="3" t="s">
        <v>522</v>
      </c>
      <c r="C3605" s="18">
        <v>107.83</v>
      </c>
      <c r="D3605" s="3" t="s">
        <v>477</v>
      </c>
    </row>
    <row r="3606" spans="1:4" x14ac:dyDescent="0.25">
      <c r="A3606" s="11">
        <v>41542</v>
      </c>
      <c r="B3606" s="3" t="s">
        <v>527</v>
      </c>
      <c r="C3606" s="18">
        <v>405.03</v>
      </c>
      <c r="D3606" s="3" t="s">
        <v>479</v>
      </c>
    </row>
    <row r="3607" spans="1:4" x14ac:dyDescent="0.25">
      <c r="A3607" s="11">
        <v>41531</v>
      </c>
      <c r="B3607" s="3" t="s">
        <v>534</v>
      </c>
      <c r="C3607" s="18">
        <v>443.06</v>
      </c>
      <c r="D3607" s="3" t="s">
        <v>479</v>
      </c>
    </row>
    <row r="3608" spans="1:4" x14ac:dyDescent="0.25">
      <c r="A3608" s="11">
        <v>41630</v>
      </c>
      <c r="B3608" s="3" t="s">
        <v>526</v>
      </c>
      <c r="C3608" s="18">
        <v>269.45</v>
      </c>
      <c r="D3608" s="3" t="s">
        <v>479</v>
      </c>
    </row>
    <row r="3609" spans="1:4" x14ac:dyDescent="0.25">
      <c r="A3609" s="11">
        <v>41383</v>
      </c>
      <c r="B3609" s="3" t="s">
        <v>514</v>
      </c>
      <c r="C3609" s="18">
        <v>345.05</v>
      </c>
      <c r="D3609" s="3" t="s">
        <v>528</v>
      </c>
    </row>
    <row r="3610" spans="1:4" x14ac:dyDescent="0.25">
      <c r="A3610" s="11">
        <v>41573</v>
      </c>
      <c r="B3610" s="3" t="s">
        <v>508</v>
      </c>
      <c r="C3610" s="18">
        <v>242.7</v>
      </c>
      <c r="D3610" s="3" t="s">
        <v>529</v>
      </c>
    </row>
    <row r="3611" spans="1:4" x14ac:dyDescent="0.25">
      <c r="A3611" s="11">
        <v>41367</v>
      </c>
      <c r="B3611" s="3" t="s">
        <v>544</v>
      </c>
      <c r="C3611" s="18">
        <v>36.590000000000003</v>
      </c>
      <c r="D3611" s="3" t="s">
        <v>515</v>
      </c>
    </row>
    <row r="3612" spans="1:4" x14ac:dyDescent="0.25">
      <c r="A3612" s="11">
        <v>41546</v>
      </c>
      <c r="B3612" s="3" t="s">
        <v>540</v>
      </c>
      <c r="C3612" s="18">
        <v>217.45</v>
      </c>
      <c r="D3612" s="3" t="s">
        <v>519</v>
      </c>
    </row>
    <row r="3613" spans="1:4" x14ac:dyDescent="0.25">
      <c r="A3613" s="11">
        <v>41337</v>
      </c>
      <c r="B3613" s="3" t="s">
        <v>522</v>
      </c>
      <c r="C3613" s="18">
        <v>113.18</v>
      </c>
      <c r="D3613" s="3" t="s">
        <v>511</v>
      </c>
    </row>
    <row r="3614" spans="1:4" x14ac:dyDescent="0.25">
      <c r="A3614" s="11">
        <v>41377</v>
      </c>
      <c r="B3614" s="3" t="s">
        <v>507</v>
      </c>
      <c r="C3614" s="18">
        <v>326.32</v>
      </c>
      <c r="D3614" s="3" t="s">
        <v>479</v>
      </c>
    </row>
    <row r="3615" spans="1:4" x14ac:dyDescent="0.25">
      <c r="A3615" s="11">
        <v>41557</v>
      </c>
      <c r="B3615" s="3" t="s">
        <v>545</v>
      </c>
      <c r="C3615" s="18">
        <v>210.77</v>
      </c>
      <c r="D3615" s="3" t="s">
        <v>519</v>
      </c>
    </row>
    <row r="3616" spans="1:4" x14ac:dyDescent="0.25">
      <c r="A3616" s="11">
        <v>41637</v>
      </c>
      <c r="B3616" s="3" t="s">
        <v>533</v>
      </c>
      <c r="C3616" s="18">
        <v>57.49</v>
      </c>
      <c r="D3616" s="3" t="s">
        <v>509</v>
      </c>
    </row>
    <row r="3617" spans="1:4" x14ac:dyDescent="0.25">
      <c r="A3617" s="11">
        <v>41555</v>
      </c>
      <c r="B3617" s="3" t="s">
        <v>525</v>
      </c>
      <c r="C3617" s="18">
        <v>100.3</v>
      </c>
      <c r="D3617" s="3" t="s">
        <v>511</v>
      </c>
    </row>
    <row r="3618" spans="1:4" x14ac:dyDescent="0.25">
      <c r="A3618" s="11">
        <v>41318</v>
      </c>
      <c r="B3618" s="3" t="s">
        <v>536</v>
      </c>
      <c r="C3618" s="18">
        <v>514.79999999999995</v>
      </c>
      <c r="D3618" s="3" t="s">
        <v>517</v>
      </c>
    </row>
    <row r="3619" spans="1:4" x14ac:dyDescent="0.25">
      <c r="A3619" s="11">
        <v>41422</v>
      </c>
      <c r="B3619" s="3" t="s">
        <v>534</v>
      </c>
      <c r="C3619" s="18">
        <v>211.46</v>
      </c>
      <c r="D3619" s="3" t="s">
        <v>479</v>
      </c>
    </row>
    <row r="3620" spans="1:4" x14ac:dyDescent="0.25">
      <c r="A3620" s="11">
        <v>41638</v>
      </c>
      <c r="B3620" s="3" t="s">
        <v>513</v>
      </c>
      <c r="C3620" s="18">
        <v>74.77</v>
      </c>
      <c r="D3620" s="3" t="s">
        <v>535</v>
      </c>
    </row>
    <row r="3621" spans="1:4" x14ac:dyDescent="0.25">
      <c r="A3621" s="11">
        <v>41344</v>
      </c>
      <c r="B3621" s="3" t="s">
        <v>514</v>
      </c>
      <c r="C3621" s="18">
        <v>541.34</v>
      </c>
      <c r="D3621" s="3" t="s">
        <v>519</v>
      </c>
    </row>
    <row r="3622" spans="1:4" x14ac:dyDescent="0.25">
      <c r="A3622" s="11">
        <v>41371</v>
      </c>
      <c r="B3622" s="3" t="s">
        <v>527</v>
      </c>
      <c r="C3622" s="18">
        <v>562.08000000000004</v>
      </c>
      <c r="D3622" s="3" t="s">
        <v>511</v>
      </c>
    </row>
    <row r="3623" spans="1:4" x14ac:dyDescent="0.25">
      <c r="A3623" s="11">
        <v>41435</v>
      </c>
      <c r="B3623" s="3" t="s">
        <v>533</v>
      </c>
      <c r="C3623" s="18">
        <v>563.53</v>
      </c>
      <c r="D3623" s="3" t="s">
        <v>517</v>
      </c>
    </row>
    <row r="3624" spans="1:4" x14ac:dyDescent="0.25">
      <c r="A3624" s="11">
        <v>41484</v>
      </c>
      <c r="B3624" s="3" t="s">
        <v>512</v>
      </c>
      <c r="C3624" s="18">
        <v>184.82</v>
      </c>
      <c r="D3624" s="3" t="s">
        <v>538</v>
      </c>
    </row>
    <row r="3625" spans="1:4" x14ac:dyDescent="0.25">
      <c r="A3625" s="11">
        <v>41400</v>
      </c>
      <c r="B3625" s="3" t="s">
        <v>520</v>
      </c>
      <c r="C3625" s="18">
        <v>225.34</v>
      </c>
      <c r="D3625" s="3" t="s">
        <v>535</v>
      </c>
    </row>
    <row r="3626" spans="1:4" x14ac:dyDescent="0.25">
      <c r="A3626" s="11">
        <v>41465</v>
      </c>
      <c r="B3626" s="3" t="s">
        <v>508</v>
      </c>
      <c r="C3626" s="18">
        <v>197.83</v>
      </c>
      <c r="D3626" s="3" t="s">
        <v>517</v>
      </c>
    </row>
    <row r="3627" spans="1:4" x14ac:dyDescent="0.25">
      <c r="A3627" s="11">
        <v>41410</v>
      </c>
      <c r="B3627" s="3" t="s">
        <v>510</v>
      </c>
      <c r="C3627" s="18">
        <v>312.39</v>
      </c>
      <c r="D3627" s="3" t="s">
        <v>535</v>
      </c>
    </row>
    <row r="3628" spans="1:4" x14ac:dyDescent="0.25">
      <c r="A3628" s="11">
        <v>41304</v>
      </c>
      <c r="B3628" s="3" t="s">
        <v>545</v>
      </c>
      <c r="C3628" s="18">
        <v>486.18</v>
      </c>
      <c r="D3628" s="3" t="s">
        <v>479</v>
      </c>
    </row>
    <row r="3629" spans="1:4" x14ac:dyDescent="0.25">
      <c r="A3629" s="11">
        <v>41335</v>
      </c>
      <c r="B3629" s="3" t="s">
        <v>507</v>
      </c>
      <c r="C3629" s="18">
        <v>575.61</v>
      </c>
      <c r="D3629" s="3" t="s">
        <v>509</v>
      </c>
    </row>
    <row r="3630" spans="1:4" x14ac:dyDescent="0.25">
      <c r="A3630" s="11">
        <v>41483</v>
      </c>
      <c r="B3630" s="3" t="s">
        <v>539</v>
      </c>
      <c r="C3630" s="18">
        <v>555.20000000000005</v>
      </c>
      <c r="D3630" s="3" t="s">
        <v>515</v>
      </c>
    </row>
    <row r="3631" spans="1:4" x14ac:dyDescent="0.25">
      <c r="A3631" s="11">
        <v>41470</v>
      </c>
      <c r="B3631" s="3" t="s">
        <v>540</v>
      </c>
      <c r="C3631" s="18">
        <v>341.33</v>
      </c>
      <c r="D3631" s="3" t="s">
        <v>515</v>
      </c>
    </row>
    <row r="3632" spans="1:4" x14ac:dyDescent="0.25">
      <c r="A3632" s="11">
        <v>41477</v>
      </c>
      <c r="B3632" s="3" t="s">
        <v>536</v>
      </c>
      <c r="C3632" s="18">
        <v>369.05</v>
      </c>
      <c r="D3632" s="3" t="s">
        <v>509</v>
      </c>
    </row>
    <row r="3633" spans="1:4" x14ac:dyDescent="0.25">
      <c r="A3633" s="11">
        <v>41412</v>
      </c>
      <c r="B3633" s="3" t="s">
        <v>540</v>
      </c>
      <c r="C3633" s="18">
        <v>86.52</v>
      </c>
      <c r="D3633" s="3" t="s">
        <v>517</v>
      </c>
    </row>
    <row r="3634" spans="1:4" x14ac:dyDescent="0.25">
      <c r="A3634" s="11">
        <v>41353</v>
      </c>
      <c r="B3634" s="3" t="s">
        <v>541</v>
      </c>
      <c r="C3634" s="18">
        <v>234.09</v>
      </c>
      <c r="D3634" s="3" t="s">
        <v>479</v>
      </c>
    </row>
    <row r="3635" spans="1:4" x14ac:dyDescent="0.25">
      <c r="A3635" s="11">
        <v>41278</v>
      </c>
      <c r="B3635" s="3" t="s">
        <v>522</v>
      </c>
      <c r="C3635" s="18">
        <v>226.95</v>
      </c>
      <c r="D3635" s="3" t="s">
        <v>528</v>
      </c>
    </row>
    <row r="3636" spans="1:4" x14ac:dyDescent="0.25">
      <c r="A3636" s="11">
        <v>41350</v>
      </c>
      <c r="B3636" s="3" t="s">
        <v>507</v>
      </c>
      <c r="C3636" s="18">
        <v>365.77</v>
      </c>
      <c r="D3636" s="3" t="s">
        <v>535</v>
      </c>
    </row>
    <row r="3637" spans="1:4" x14ac:dyDescent="0.25">
      <c r="A3637" s="11">
        <v>41539</v>
      </c>
      <c r="B3637" s="3" t="s">
        <v>545</v>
      </c>
      <c r="C3637" s="18">
        <v>123.61</v>
      </c>
      <c r="D3637" s="3" t="s">
        <v>528</v>
      </c>
    </row>
    <row r="3638" spans="1:4" x14ac:dyDescent="0.25">
      <c r="A3638" s="11">
        <v>41517</v>
      </c>
      <c r="B3638" s="3" t="s">
        <v>534</v>
      </c>
      <c r="C3638" s="18">
        <v>559.78</v>
      </c>
      <c r="D3638" s="3" t="s">
        <v>519</v>
      </c>
    </row>
    <row r="3639" spans="1:4" x14ac:dyDescent="0.25">
      <c r="A3639" s="11">
        <v>41404</v>
      </c>
      <c r="B3639" s="3" t="s">
        <v>520</v>
      </c>
      <c r="C3639" s="18">
        <v>383.35</v>
      </c>
      <c r="D3639" s="3" t="s">
        <v>529</v>
      </c>
    </row>
    <row r="3640" spans="1:4" x14ac:dyDescent="0.25">
      <c r="A3640" s="11">
        <v>41554</v>
      </c>
      <c r="B3640" s="3" t="s">
        <v>524</v>
      </c>
      <c r="C3640" s="18">
        <v>304.36</v>
      </c>
      <c r="D3640" s="3" t="s">
        <v>515</v>
      </c>
    </row>
    <row r="3641" spans="1:4" x14ac:dyDescent="0.25">
      <c r="A3641" s="11">
        <v>41553</v>
      </c>
      <c r="B3641" s="3" t="s">
        <v>516</v>
      </c>
      <c r="C3641" s="18">
        <v>137.91999999999999</v>
      </c>
      <c r="D3641" s="3" t="s">
        <v>535</v>
      </c>
    </row>
    <row r="3642" spans="1:4" x14ac:dyDescent="0.25">
      <c r="A3642" s="11">
        <v>41364</v>
      </c>
      <c r="B3642" s="3" t="s">
        <v>542</v>
      </c>
      <c r="C3642" s="18">
        <v>179.34</v>
      </c>
      <c r="D3642" s="3" t="s">
        <v>529</v>
      </c>
    </row>
    <row r="3643" spans="1:4" x14ac:dyDescent="0.25">
      <c r="A3643" s="11">
        <v>41632</v>
      </c>
      <c r="B3643" s="3" t="s">
        <v>533</v>
      </c>
      <c r="C3643" s="18">
        <v>190.01</v>
      </c>
      <c r="D3643" s="3" t="s">
        <v>538</v>
      </c>
    </row>
    <row r="3644" spans="1:4" x14ac:dyDescent="0.25">
      <c r="A3644" s="11">
        <v>41312</v>
      </c>
      <c r="B3644" s="3" t="s">
        <v>543</v>
      </c>
      <c r="C3644" s="18">
        <v>59.97</v>
      </c>
      <c r="D3644" s="3" t="s">
        <v>535</v>
      </c>
    </row>
    <row r="3645" spans="1:4" x14ac:dyDescent="0.25">
      <c r="A3645" s="11">
        <v>41431</v>
      </c>
      <c r="B3645" s="3" t="s">
        <v>518</v>
      </c>
      <c r="C3645" s="18">
        <v>168.19</v>
      </c>
      <c r="D3645" s="3" t="s">
        <v>523</v>
      </c>
    </row>
    <row r="3646" spans="1:4" x14ac:dyDescent="0.25">
      <c r="A3646" s="11">
        <v>41506</v>
      </c>
      <c r="B3646" s="3" t="s">
        <v>516</v>
      </c>
      <c r="C3646" s="18">
        <v>196.64</v>
      </c>
      <c r="D3646" s="3" t="s">
        <v>528</v>
      </c>
    </row>
    <row r="3647" spans="1:4" x14ac:dyDescent="0.25">
      <c r="A3647" s="11">
        <v>41588</v>
      </c>
      <c r="B3647" s="3" t="s">
        <v>542</v>
      </c>
      <c r="C3647" s="18">
        <v>495.42</v>
      </c>
      <c r="D3647" s="3" t="s">
        <v>523</v>
      </c>
    </row>
    <row r="3648" spans="1:4" x14ac:dyDescent="0.25">
      <c r="A3648" s="11">
        <v>41416</v>
      </c>
      <c r="B3648" s="3" t="s">
        <v>526</v>
      </c>
      <c r="C3648" s="18">
        <v>517.04</v>
      </c>
      <c r="D3648" s="3" t="s">
        <v>479</v>
      </c>
    </row>
    <row r="3649" spans="1:4" x14ac:dyDescent="0.25">
      <c r="A3649" s="11">
        <v>41613</v>
      </c>
      <c r="B3649" s="3" t="s">
        <v>543</v>
      </c>
      <c r="C3649" s="18">
        <v>154.97</v>
      </c>
      <c r="D3649" s="3" t="s">
        <v>477</v>
      </c>
    </row>
    <row r="3650" spans="1:4" x14ac:dyDescent="0.25">
      <c r="A3650" s="11">
        <v>41349</v>
      </c>
      <c r="B3650" s="3" t="s">
        <v>514</v>
      </c>
      <c r="C3650" s="18">
        <v>91.28</v>
      </c>
      <c r="D3650" s="3" t="s">
        <v>538</v>
      </c>
    </row>
    <row r="3651" spans="1:4" x14ac:dyDescent="0.25">
      <c r="A3651" s="11">
        <v>41616</v>
      </c>
      <c r="B3651" s="3" t="s">
        <v>524</v>
      </c>
      <c r="C3651" s="18">
        <v>136.94999999999999</v>
      </c>
      <c r="D3651" s="3" t="s">
        <v>477</v>
      </c>
    </row>
    <row r="3652" spans="1:4" x14ac:dyDescent="0.25">
      <c r="A3652" s="11">
        <v>41613</v>
      </c>
      <c r="B3652" s="3" t="s">
        <v>512</v>
      </c>
      <c r="C3652" s="18">
        <v>389.99</v>
      </c>
      <c r="D3652" s="3" t="s">
        <v>509</v>
      </c>
    </row>
    <row r="3653" spans="1:4" x14ac:dyDescent="0.25">
      <c r="A3653" s="11">
        <v>41310</v>
      </c>
      <c r="B3653" s="3" t="s">
        <v>512</v>
      </c>
      <c r="C3653" s="18">
        <v>279.81</v>
      </c>
      <c r="D3653" s="3" t="s">
        <v>511</v>
      </c>
    </row>
    <row r="3654" spans="1:4" x14ac:dyDescent="0.25">
      <c r="A3654" s="11">
        <v>41551</v>
      </c>
      <c r="B3654" s="3" t="s">
        <v>516</v>
      </c>
      <c r="C3654" s="18">
        <v>338.76</v>
      </c>
      <c r="D3654" s="3" t="s">
        <v>535</v>
      </c>
    </row>
    <row r="3655" spans="1:4" x14ac:dyDescent="0.25">
      <c r="A3655" s="11">
        <v>41293</v>
      </c>
      <c r="B3655" s="3" t="s">
        <v>537</v>
      </c>
      <c r="C3655" s="18">
        <v>216.22</v>
      </c>
      <c r="D3655" s="3" t="s">
        <v>523</v>
      </c>
    </row>
    <row r="3656" spans="1:4" x14ac:dyDescent="0.25">
      <c r="A3656" s="11">
        <v>41358</v>
      </c>
      <c r="B3656" s="3" t="s">
        <v>510</v>
      </c>
      <c r="C3656" s="18">
        <v>258.45999999999998</v>
      </c>
      <c r="D3656" s="3" t="s">
        <v>528</v>
      </c>
    </row>
    <row r="3657" spans="1:4" x14ac:dyDescent="0.25">
      <c r="A3657" s="11">
        <v>41482</v>
      </c>
      <c r="B3657" s="3" t="s">
        <v>525</v>
      </c>
      <c r="C3657" s="18">
        <v>461.47</v>
      </c>
      <c r="D3657" s="3" t="s">
        <v>519</v>
      </c>
    </row>
    <row r="3658" spans="1:4" x14ac:dyDescent="0.25">
      <c r="A3658" s="11">
        <v>41316</v>
      </c>
      <c r="B3658" s="3" t="s">
        <v>534</v>
      </c>
      <c r="C3658" s="18">
        <v>545.96</v>
      </c>
      <c r="D3658" s="3" t="s">
        <v>515</v>
      </c>
    </row>
    <row r="3659" spans="1:4" x14ac:dyDescent="0.25">
      <c r="A3659" s="11">
        <v>41533</v>
      </c>
      <c r="B3659" s="3" t="s">
        <v>536</v>
      </c>
      <c r="C3659" s="18">
        <v>153.6</v>
      </c>
      <c r="D3659" s="3" t="s">
        <v>509</v>
      </c>
    </row>
    <row r="3660" spans="1:4" x14ac:dyDescent="0.25">
      <c r="A3660" s="11">
        <v>41331</v>
      </c>
      <c r="B3660" s="3" t="s">
        <v>526</v>
      </c>
      <c r="C3660" s="18">
        <v>306.33</v>
      </c>
      <c r="D3660" s="3" t="s">
        <v>523</v>
      </c>
    </row>
    <row r="3661" spans="1:4" x14ac:dyDescent="0.25">
      <c r="A3661" s="11">
        <v>41577</v>
      </c>
      <c r="B3661" s="3" t="s">
        <v>514</v>
      </c>
      <c r="C3661" s="18">
        <v>109.59</v>
      </c>
      <c r="D3661" s="3" t="s">
        <v>535</v>
      </c>
    </row>
    <row r="3662" spans="1:4" x14ac:dyDescent="0.25">
      <c r="A3662" s="11">
        <v>41470</v>
      </c>
      <c r="B3662" s="3" t="s">
        <v>525</v>
      </c>
      <c r="C3662" s="18">
        <v>182.63</v>
      </c>
      <c r="D3662" s="3" t="s">
        <v>519</v>
      </c>
    </row>
    <row r="3663" spans="1:4" x14ac:dyDescent="0.25">
      <c r="A3663" s="11">
        <v>41392</v>
      </c>
      <c r="B3663" s="3" t="s">
        <v>507</v>
      </c>
      <c r="C3663" s="18">
        <v>370.46</v>
      </c>
      <c r="D3663" s="3" t="s">
        <v>523</v>
      </c>
    </row>
    <row r="3664" spans="1:4" x14ac:dyDescent="0.25">
      <c r="A3664" s="11">
        <v>41523</v>
      </c>
      <c r="B3664" s="3" t="s">
        <v>521</v>
      </c>
      <c r="C3664" s="18">
        <v>572.04</v>
      </c>
      <c r="D3664" s="3" t="s">
        <v>535</v>
      </c>
    </row>
    <row r="3665" spans="1:4" x14ac:dyDescent="0.25">
      <c r="A3665" s="11">
        <v>41281</v>
      </c>
      <c r="B3665" s="3" t="s">
        <v>543</v>
      </c>
      <c r="C3665" s="18">
        <v>15.6</v>
      </c>
      <c r="D3665" s="3" t="s">
        <v>509</v>
      </c>
    </row>
    <row r="3666" spans="1:4" x14ac:dyDescent="0.25">
      <c r="A3666" s="11">
        <v>41466</v>
      </c>
      <c r="B3666" s="3" t="s">
        <v>532</v>
      </c>
      <c r="C3666" s="18">
        <v>512.66</v>
      </c>
      <c r="D3666" s="3" t="s">
        <v>519</v>
      </c>
    </row>
    <row r="3667" spans="1:4" x14ac:dyDescent="0.25">
      <c r="A3667" s="11">
        <v>41488</v>
      </c>
      <c r="B3667" s="3" t="s">
        <v>534</v>
      </c>
      <c r="C3667" s="18">
        <v>83.94</v>
      </c>
      <c r="D3667" s="3" t="s">
        <v>479</v>
      </c>
    </row>
    <row r="3668" spans="1:4" x14ac:dyDescent="0.25">
      <c r="A3668" s="11">
        <v>41597</v>
      </c>
      <c r="B3668" s="3" t="s">
        <v>544</v>
      </c>
      <c r="C3668" s="18">
        <v>177.7</v>
      </c>
      <c r="D3668" s="3" t="s">
        <v>515</v>
      </c>
    </row>
    <row r="3669" spans="1:4" x14ac:dyDescent="0.25">
      <c r="A3669" s="11">
        <v>41591</v>
      </c>
      <c r="B3669" s="3" t="s">
        <v>514</v>
      </c>
      <c r="C3669" s="18">
        <v>338.1</v>
      </c>
      <c r="D3669" s="3" t="s">
        <v>509</v>
      </c>
    </row>
    <row r="3670" spans="1:4" x14ac:dyDescent="0.25">
      <c r="A3670" s="11">
        <v>41356</v>
      </c>
      <c r="B3670" s="3" t="s">
        <v>539</v>
      </c>
      <c r="C3670" s="18">
        <v>523.26</v>
      </c>
      <c r="D3670" s="3" t="s">
        <v>523</v>
      </c>
    </row>
    <row r="3671" spans="1:4" x14ac:dyDescent="0.25">
      <c r="A3671" s="11">
        <v>41493</v>
      </c>
      <c r="B3671" s="3" t="s">
        <v>542</v>
      </c>
      <c r="C3671" s="18">
        <v>362.76</v>
      </c>
      <c r="D3671" s="3" t="s">
        <v>538</v>
      </c>
    </row>
    <row r="3672" spans="1:4" x14ac:dyDescent="0.25">
      <c r="A3672" s="11">
        <v>41377</v>
      </c>
      <c r="B3672" s="3" t="s">
        <v>530</v>
      </c>
      <c r="C3672" s="18">
        <v>368.62</v>
      </c>
      <c r="D3672" s="3" t="s">
        <v>538</v>
      </c>
    </row>
    <row r="3673" spans="1:4" x14ac:dyDescent="0.25">
      <c r="A3673" s="11">
        <v>41624</v>
      </c>
      <c r="B3673" s="3" t="s">
        <v>524</v>
      </c>
      <c r="C3673" s="18">
        <v>519.38</v>
      </c>
      <c r="D3673" s="3" t="s">
        <v>523</v>
      </c>
    </row>
    <row r="3674" spans="1:4" x14ac:dyDescent="0.25">
      <c r="A3674" s="11">
        <v>41304</v>
      </c>
      <c r="B3674" s="3" t="s">
        <v>524</v>
      </c>
      <c r="C3674" s="18">
        <v>278.7</v>
      </c>
      <c r="D3674" s="3" t="s">
        <v>523</v>
      </c>
    </row>
    <row r="3675" spans="1:4" x14ac:dyDescent="0.25">
      <c r="A3675" s="11">
        <v>41491</v>
      </c>
      <c r="B3675" s="3" t="s">
        <v>533</v>
      </c>
      <c r="C3675" s="18">
        <v>420.58</v>
      </c>
      <c r="D3675" s="3" t="s">
        <v>519</v>
      </c>
    </row>
    <row r="3676" spans="1:4" x14ac:dyDescent="0.25">
      <c r="A3676" s="11">
        <v>41414</v>
      </c>
      <c r="B3676" s="3" t="s">
        <v>525</v>
      </c>
      <c r="C3676" s="18">
        <v>52.68</v>
      </c>
      <c r="D3676" s="3" t="s">
        <v>519</v>
      </c>
    </row>
    <row r="3677" spans="1:4" x14ac:dyDescent="0.25">
      <c r="A3677" s="11">
        <v>41611</v>
      </c>
      <c r="B3677" s="3" t="s">
        <v>510</v>
      </c>
      <c r="C3677" s="18">
        <v>53.26</v>
      </c>
      <c r="D3677" s="3" t="s">
        <v>509</v>
      </c>
    </row>
    <row r="3678" spans="1:4" x14ac:dyDescent="0.25">
      <c r="A3678" s="11">
        <v>41574</v>
      </c>
      <c r="B3678" s="3" t="s">
        <v>525</v>
      </c>
      <c r="C3678" s="18">
        <v>297.32</v>
      </c>
      <c r="D3678" s="3" t="s">
        <v>535</v>
      </c>
    </row>
    <row r="3679" spans="1:4" x14ac:dyDescent="0.25">
      <c r="A3679" s="11">
        <v>41490</v>
      </c>
      <c r="B3679" s="3" t="s">
        <v>539</v>
      </c>
      <c r="C3679" s="18">
        <v>218.15</v>
      </c>
      <c r="D3679" s="3" t="s">
        <v>477</v>
      </c>
    </row>
    <row r="3680" spans="1:4" x14ac:dyDescent="0.25">
      <c r="A3680" s="11">
        <v>41562</v>
      </c>
      <c r="B3680" s="3" t="s">
        <v>508</v>
      </c>
      <c r="C3680" s="18">
        <v>367.63</v>
      </c>
      <c r="D3680" s="3" t="s">
        <v>535</v>
      </c>
    </row>
    <row r="3681" spans="1:4" x14ac:dyDescent="0.25">
      <c r="A3681" s="11">
        <v>41488</v>
      </c>
      <c r="B3681" s="3" t="s">
        <v>540</v>
      </c>
      <c r="C3681" s="18">
        <v>425.43</v>
      </c>
      <c r="D3681" s="3" t="s">
        <v>538</v>
      </c>
    </row>
    <row r="3682" spans="1:4" x14ac:dyDescent="0.25">
      <c r="A3682" s="11">
        <v>41393</v>
      </c>
      <c r="B3682" s="3" t="s">
        <v>542</v>
      </c>
      <c r="C3682" s="18">
        <v>338.97</v>
      </c>
      <c r="D3682" s="3" t="s">
        <v>515</v>
      </c>
    </row>
    <row r="3683" spans="1:4" x14ac:dyDescent="0.25">
      <c r="A3683" s="11">
        <v>41420</v>
      </c>
      <c r="B3683" s="3" t="s">
        <v>542</v>
      </c>
      <c r="C3683" s="18">
        <v>581.36</v>
      </c>
      <c r="D3683" s="3" t="s">
        <v>477</v>
      </c>
    </row>
    <row r="3684" spans="1:4" x14ac:dyDescent="0.25">
      <c r="A3684" s="11">
        <v>41430</v>
      </c>
      <c r="B3684" s="3" t="s">
        <v>540</v>
      </c>
      <c r="C3684" s="18">
        <v>141.44</v>
      </c>
      <c r="D3684" s="3" t="s">
        <v>479</v>
      </c>
    </row>
    <row r="3685" spans="1:4" x14ac:dyDescent="0.25">
      <c r="A3685" s="11">
        <v>41335</v>
      </c>
      <c r="B3685" s="3" t="s">
        <v>514</v>
      </c>
      <c r="C3685" s="18">
        <v>10.97</v>
      </c>
      <c r="D3685" s="3" t="s">
        <v>519</v>
      </c>
    </row>
    <row r="3686" spans="1:4" x14ac:dyDescent="0.25">
      <c r="A3686" s="11">
        <v>41407</v>
      </c>
      <c r="B3686" s="3" t="s">
        <v>514</v>
      </c>
      <c r="C3686" s="18">
        <v>287.14</v>
      </c>
      <c r="D3686" s="3" t="s">
        <v>477</v>
      </c>
    </row>
    <row r="3687" spans="1:4" x14ac:dyDescent="0.25">
      <c r="A3687" s="11">
        <v>41493</v>
      </c>
      <c r="B3687" s="3" t="s">
        <v>520</v>
      </c>
      <c r="C3687" s="18">
        <v>112.6</v>
      </c>
      <c r="D3687" s="3" t="s">
        <v>538</v>
      </c>
    </row>
    <row r="3688" spans="1:4" x14ac:dyDescent="0.25">
      <c r="A3688" s="11">
        <v>41496</v>
      </c>
      <c r="B3688" s="3" t="s">
        <v>524</v>
      </c>
      <c r="C3688" s="18">
        <v>385.98</v>
      </c>
      <c r="D3688" s="3" t="s">
        <v>479</v>
      </c>
    </row>
    <row r="3689" spans="1:4" x14ac:dyDescent="0.25">
      <c r="A3689" s="11">
        <v>41452</v>
      </c>
      <c r="B3689" s="3" t="s">
        <v>508</v>
      </c>
      <c r="C3689" s="18">
        <v>520.94000000000005</v>
      </c>
      <c r="D3689" s="3" t="s">
        <v>519</v>
      </c>
    </row>
    <row r="3690" spans="1:4" x14ac:dyDescent="0.25">
      <c r="A3690" s="11">
        <v>41330</v>
      </c>
      <c r="B3690" s="3" t="s">
        <v>541</v>
      </c>
      <c r="C3690" s="18">
        <v>249.48</v>
      </c>
      <c r="D3690" s="3" t="s">
        <v>528</v>
      </c>
    </row>
    <row r="3691" spans="1:4" x14ac:dyDescent="0.25">
      <c r="A3691" s="11">
        <v>41434</v>
      </c>
      <c r="B3691" s="3" t="s">
        <v>544</v>
      </c>
      <c r="C3691" s="18">
        <v>379.34</v>
      </c>
      <c r="D3691" s="3" t="s">
        <v>538</v>
      </c>
    </row>
    <row r="3692" spans="1:4" x14ac:dyDescent="0.25">
      <c r="A3692" s="11">
        <v>41561</v>
      </c>
      <c r="B3692" s="3" t="s">
        <v>540</v>
      </c>
      <c r="C3692" s="18">
        <v>512.54</v>
      </c>
      <c r="D3692" s="3" t="s">
        <v>523</v>
      </c>
    </row>
    <row r="3693" spans="1:4" x14ac:dyDescent="0.25">
      <c r="A3693" s="11">
        <v>41384</v>
      </c>
      <c r="B3693" s="3" t="s">
        <v>507</v>
      </c>
      <c r="C3693" s="18">
        <v>144.94</v>
      </c>
      <c r="D3693" s="3" t="s">
        <v>477</v>
      </c>
    </row>
    <row r="3694" spans="1:4" x14ac:dyDescent="0.25">
      <c r="A3694" s="11">
        <v>41293</v>
      </c>
      <c r="B3694" s="3" t="s">
        <v>527</v>
      </c>
      <c r="C3694" s="18">
        <v>287.64</v>
      </c>
      <c r="D3694" s="3" t="s">
        <v>509</v>
      </c>
    </row>
    <row r="3695" spans="1:4" x14ac:dyDescent="0.25">
      <c r="A3695" s="11">
        <v>41403</v>
      </c>
      <c r="B3695" s="3" t="s">
        <v>542</v>
      </c>
      <c r="C3695" s="18">
        <v>116.34</v>
      </c>
      <c r="D3695" s="3" t="s">
        <v>535</v>
      </c>
    </row>
    <row r="3696" spans="1:4" x14ac:dyDescent="0.25">
      <c r="A3696" s="11">
        <v>41393</v>
      </c>
      <c r="B3696" s="3" t="s">
        <v>524</v>
      </c>
      <c r="C3696" s="18">
        <v>201</v>
      </c>
      <c r="D3696" s="3" t="s">
        <v>517</v>
      </c>
    </row>
    <row r="3697" spans="1:4" x14ac:dyDescent="0.25">
      <c r="A3697" s="11">
        <v>41511</v>
      </c>
      <c r="B3697" s="3" t="s">
        <v>527</v>
      </c>
      <c r="C3697" s="18">
        <v>127.9</v>
      </c>
      <c r="D3697" s="3" t="s">
        <v>528</v>
      </c>
    </row>
    <row r="3698" spans="1:4" x14ac:dyDescent="0.25">
      <c r="A3698" s="11">
        <v>41582</v>
      </c>
      <c r="B3698" s="3" t="s">
        <v>521</v>
      </c>
      <c r="C3698" s="18">
        <v>278</v>
      </c>
      <c r="D3698" s="3" t="s">
        <v>511</v>
      </c>
    </row>
    <row r="3699" spans="1:4" x14ac:dyDescent="0.25">
      <c r="A3699" s="11">
        <v>41512</v>
      </c>
      <c r="B3699" s="3" t="s">
        <v>516</v>
      </c>
      <c r="C3699" s="18">
        <v>240.81</v>
      </c>
      <c r="D3699" s="3" t="s">
        <v>509</v>
      </c>
    </row>
    <row r="3700" spans="1:4" x14ac:dyDescent="0.25">
      <c r="A3700" s="11">
        <v>41490</v>
      </c>
      <c r="B3700" s="3" t="s">
        <v>532</v>
      </c>
      <c r="C3700" s="18">
        <v>457.13</v>
      </c>
      <c r="D3700" s="3" t="s">
        <v>477</v>
      </c>
    </row>
    <row r="3701" spans="1:4" x14ac:dyDescent="0.25">
      <c r="A3701" s="11">
        <v>41520</v>
      </c>
      <c r="B3701" s="3" t="s">
        <v>543</v>
      </c>
      <c r="C3701" s="18">
        <v>28.02</v>
      </c>
      <c r="D3701" s="3" t="s">
        <v>477</v>
      </c>
    </row>
    <row r="3702" spans="1:4" x14ac:dyDescent="0.25">
      <c r="A3702" s="11">
        <v>41465</v>
      </c>
      <c r="B3702" s="3" t="s">
        <v>533</v>
      </c>
      <c r="C3702" s="18">
        <v>573.53</v>
      </c>
      <c r="D3702" s="3" t="s">
        <v>538</v>
      </c>
    </row>
    <row r="3703" spans="1:4" x14ac:dyDescent="0.25">
      <c r="A3703" s="11">
        <v>41292</v>
      </c>
      <c r="B3703" s="3" t="s">
        <v>514</v>
      </c>
      <c r="C3703" s="18">
        <v>181.85</v>
      </c>
      <c r="D3703" s="3" t="s">
        <v>519</v>
      </c>
    </row>
    <row r="3704" spans="1:4" x14ac:dyDescent="0.25">
      <c r="A3704" s="11">
        <v>41424</v>
      </c>
      <c r="B3704" s="3" t="s">
        <v>524</v>
      </c>
      <c r="C3704" s="18">
        <v>268.58</v>
      </c>
      <c r="D3704" s="3" t="s">
        <v>511</v>
      </c>
    </row>
    <row r="3705" spans="1:4" x14ac:dyDescent="0.25">
      <c r="A3705" s="11">
        <v>41615</v>
      </c>
      <c r="B3705" s="3" t="s">
        <v>536</v>
      </c>
      <c r="C3705" s="18">
        <v>406.72</v>
      </c>
      <c r="D3705" s="3" t="s">
        <v>479</v>
      </c>
    </row>
    <row r="3706" spans="1:4" x14ac:dyDescent="0.25">
      <c r="A3706" s="11">
        <v>41420</v>
      </c>
      <c r="B3706" s="3" t="s">
        <v>527</v>
      </c>
      <c r="C3706" s="18">
        <v>538.39</v>
      </c>
      <c r="D3706" s="3" t="s">
        <v>523</v>
      </c>
    </row>
    <row r="3707" spans="1:4" x14ac:dyDescent="0.25">
      <c r="A3707" s="11">
        <v>41392</v>
      </c>
      <c r="B3707" s="3" t="s">
        <v>525</v>
      </c>
      <c r="C3707" s="18">
        <v>536.04999999999995</v>
      </c>
      <c r="D3707" s="3" t="s">
        <v>528</v>
      </c>
    </row>
    <row r="3708" spans="1:4" x14ac:dyDescent="0.25">
      <c r="A3708" s="11">
        <v>41634</v>
      </c>
      <c r="B3708" s="3" t="s">
        <v>513</v>
      </c>
      <c r="C3708" s="18">
        <v>412.15</v>
      </c>
      <c r="D3708" s="3" t="s">
        <v>529</v>
      </c>
    </row>
    <row r="3709" spans="1:4" x14ac:dyDescent="0.25">
      <c r="A3709" s="11">
        <v>41423</v>
      </c>
      <c r="B3709" s="3" t="s">
        <v>508</v>
      </c>
      <c r="C3709" s="18">
        <v>60.07</v>
      </c>
      <c r="D3709" s="3" t="s">
        <v>528</v>
      </c>
    </row>
    <row r="3710" spans="1:4" x14ac:dyDescent="0.25">
      <c r="A3710" s="11">
        <v>41480</v>
      </c>
      <c r="B3710" s="3" t="s">
        <v>508</v>
      </c>
      <c r="C3710" s="18">
        <v>347.61</v>
      </c>
      <c r="D3710" s="3" t="s">
        <v>515</v>
      </c>
    </row>
    <row r="3711" spans="1:4" x14ac:dyDescent="0.25">
      <c r="A3711" s="11">
        <v>41287</v>
      </c>
      <c r="B3711" s="3" t="s">
        <v>525</v>
      </c>
      <c r="C3711" s="18">
        <v>503.18</v>
      </c>
      <c r="D3711" s="3" t="s">
        <v>529</v>
      </c>
    </row>
    <row r="3712" spans="1:4" x14ac:dyDescent="0.25">
      <c r="A3712" s="11">
        <v>41316</v>
      </c>
      <c r="B3712" s="3" t="s">
        <v>516</v>
      </c>
      <c r="C3712" s="18">
        <v>303.23</v>
      </c>
      <c r="D3712" s="3" t="s">
        <v>477</v>
      </c>
    </row>
    <row r="3713" spans="1:4" x14ac:dyDescent="0.25">
      <c r="A3713" s="11">
        <v>41323</v>
      </c>
      <c r="B3713" s="3" t="s">
        <v>541</v>
      </c>
      <c r="C3713" s="18">
        <v>467.59</v>
      </c>
      <c r="D3713" s="3" t="s">
        <v>517</v>
      </c>
    </row>
    <row r="3714" spans="1:4" x14ac:dyDescent="0.25">
      <c r="A3714" s="11">
        <v>41421</v>
      </c>
      <c r="B3714" s="3" t="s">
        <v>522</v>
      </c>
      <c r="C3714" s="18">
        <v>92.59</v>
      </c>
      <c r="D3714" s="3" t="s">
        <v>511</v>
      </c>
    </row>
    <row r="3715" spans="1:4" x14ac:dyDescent="0.25">
      <c r="A3715" s="11">
        <v>41291</v>
      </c>
      <c r="B3715" s="3" t="s">
        <v>543</v>
      </c>
      <c r="C3715" s="18">
        <v>153.22999999999999</v>
      </c>
      <c r="D3715" s="3" t="s">
        <v>477</v>
      </c>
    </row>
    <row r="3716" spans="1:4" x14ac:dyDescent="0.25">
      <c r="A3716" s="11">
        <v>41399</v>
      </c>
      <c r="B3716" s="3" t="s">
        <v>512</v>
      </c>
      <c r="C3716" s="18">
        <v>559.48</v>
      </c>
      <c r="D3716" s="3" t="s">
        <v>517</v>
      </c>
    </row>
    <row r="3717" spans="1:4" x14ac:dyDescent="0.25">
      <c r="A3717" s="11">
        <v>41297</v>
      </c>
      <c r="B3717" s="3" t="s">
        <v>513</v>
      </c>
      <c r="C3717" s="18">
        <v>359.22</v>
      </c>
      <c r="D3717" s="3" t="s">
        <v>519</v>
      </c>
    </row>
    <row r="3718" spans="1:4" x14ac:dyDescent="0.25">
      <c r="A3718" s="11">
        <v>41549</v>
      </c>
      <c r="B3718" s="3" t="s">
        <v>543</v>
      </c>
      <c r="C3718" s="18">
        <v>308.62</v>
      </c>
      <c r="D3718" s="3" t="s">
        <v>535</v>
      </c>
    </row>
    <row r="3719" spans="1:4" x14ac:dyDescent="0.25">
      <c r="A3719" s="11">
        <v>41494</v>
      </c>
      <c r="B3719" s="3" t="s">
        <v>512</v>
      </c>
      <c r="C3719" s="18">
        <v>532.04999999999995</v>
      </c>
      <c r="D3719" s="3" t="s">
        <v>523</v>
      </c>
    </row>
    <row r="3720" spans="1:4" x14ac:dyDescent="0.25">
      <c r="A3720" s="11">
        <v>41422</v>
      </c>
      <c r="B3720" s="3" t="s">
        <v>544</v>
      </c>
      <c r="C3720" s="18">
        <v>124.97</v>
      </c>
      <c r="D3720" s="3" t="s">
        <v>535</v>
      </c>
    </row>
    <row r="3721" spans="1:4" x14ac:dyDescent="0.25">
      <c r="A3721" s="11">
        <v>41577</v>
      </c>
      <c r="B3721" s="3" t="s">
        <v>537</v>
      </c>
      <c r="C3721" s="18">
        <v>11.2</v>
      </c>
      <c r="D3721" s="3" t="s">
        <v>538</v>
      </c>
    </row>
    <row r="3722" spans="1:4" x14ac:dyDescent="0.25">
      <c r="A3722" s="11">
        <v>41541</v>
      </c>
      <c r="B3722" s="3" t="s">
        <v>532</v>
      </c>
      <c r="C3722" s="18">
        <v>205.57</v>
      </c>
      <c r="D3722" s="3" t="s">
        <v>479</v>
      </c>
    </row>
    <row r="3723" spans="1:4" x14ac:dyDescent="0.25">
      <c r="A3723" s="11">
        <v>41275</v>
      </c>
      <c r="B3723" s="3" t="s">
        <v>542</v>
      </c>
      <c r="C3723" s="18">
        <v>160.68</v>
      </c>
      <c r="D3723" s="3" t="s">
        <v>529</v>
      </c>
    </row>
    <row r="3724" spans="1:4" x14ac:dyDescent="0.25">
      <c r="A3724" s="11">
        <v>41357</v>
      </c>
      <c r="B3724" s="3" t="s">
        <v>512</v>
      </c>
      <c r="C3724" s="18">
        <v>560.37</v>
      </c>
      <c r="D3724" s="3" t="s">
        <v>509</v>
      </c>
    </row>
    <row r="3725" spans="1:4" x14ac:dyDescent="0.25">
      <c r="A3725" s="11">
        <v>41517</v>
      </c>
      <c r="B3725" s="3" t="s">
        <v>513</v>
      </c>
      <c r="C3725" s="18">
        <v>575.76</v>
      </c>
      <c r="D3725" s="3" t="s">
        <v>515</v>
      </c>
    </row>
    <row r="3726" spans="1:4" x14ac:dyDescent="0.25">
      <c r="A3726" s="11">
        <v>41558</v>
      </c>
      <c r="B3726" s="3" t="s">
        <v>542</v>
      </c>
      <c r="C3726" s="18">
        <v>174.01</v>
      </c>
      <c r="D3726" s="3" t="s">
        <v>529</v>
      </c>
    </row>
    <row r="3727" spans="1:4" x14ac:dyDescent="0.25">
      <c r="A3727" s="11">
        <v>41314</v>
      </c>
      <c r="B3727" s="3" t="s">
        <v>526</v>
      </c>
      <c r="C3727" s="18">
        <v>410.51</v>
      </c>
      <c r="D3727" s="3" t="s">
        <v>479</v>
      </c>
    </row>
    <row r="3728" spans="1:4" x14ac:dyDescent="0.25">
      <c r="A3728" s="11">
        <v>41615</v>
      </c>
      <c r="B3728" s="3" t="s">
        <v>543</v>
      </c>
      <c r="C3728" s="18">
        <v>408.76</v>
      </c>
      <c r="D3728" s="3" t="s">
        <v>511</v>
      </c>
    </row>
    <row r="3729" spans="1:4" x14ac:dyDescent="0.25">
      <c r="A3729" s="11">
        <v>41360</v>
      </c>
      <c r="B3729" s="3" t="s">
        <v>543</v>
      </c>
      <c r="C3729" s="18">
        <v>355.59</v>
      </c>
      <c r="D3729" s="3" t="s">
        <v>535</v>
      </c>
    </row>
    <row r="3730" spans="1:4" x14ac:dyDescent="0.25">
      <c r="A3730" s="11">
        <v>41303</v>
      </c>
      <c r="B3730" s="3" t="s">
        <v>526</v>
      </c>
      <c r="C3730" s="18">
        <v>275.79000000000002</v>
      </c>
      <c r="D3730" s="3" t="s">
        <v>538</v>
      </c>
    </row>
    <row r="3731" spans="1:4" x14ac:dyDescent="0.25">
      <c r="A3731" s="11">
        <v>41409</v>
      </c>
      <c r="B3731" s="3" t="s">
        <v>520</v>
      </c>
      <c r="C3731" s="18">
        <v>307.39</v>
      </c>
      <c r="D3731" s="3" t="s">
        <v>529</v>
      </c>
    </row>
    <row r="3732" spans="1:4" x14ac:dyDescent="0.25">
      <c r="A3732" s="11">
        <v>41349</v>
      </c>
      <c r="B3732" s="3" t="s">
        <v>512</v>
      </c>
      <c r="C3732" s="18">
        <v>351.52</v>
      </c>
      <c r="D3732" s="3" t="s">
        <v>479</v>
      </c>
    </row>
    <row r="3733" spans="1:4" x14ac:dyDescent="0.25">
      <c r="A3733" s="11">
        <v>41630</v>
      </c>
      <c r="B3733" s="3" t="s">
        <v>520</v>
      </c>
      <c r="C3733" s="18">
        <v>183.77</v>
      </c>
      <c r="D3733" s="3" t="s">
        <v>529</v>
      </c>
    </row>
    <row r="3734" spans="1:4" x14ac:dyDescent="0.25">
      <c r="A3734" s="11">
        <v>41578</v>
      </c>
      <c r="B3734" s="3" t="s">
        <v>543</v>
      </c>
      <c r="C3734" s="18">
        <v>284.83999999999997</v>
      </c>
      <c r="D3734" s="3" t="s">
        <v>479</v>
      </c>
    </row>
    <row r="3735" spans="1:4" x14ac:dyDescent="0.25">
      <c r="A3735" s="11">
        <v>41449</v>
      </c>
      <c r="B3735" s="3" t="s">
        <v>512</v>
      </c>
      <c r="C3735" s="18">
        <v>45.35</v>
      </c>
      <c r="D3735" s="3" t="s">
        <v>528</v>
      </c>
    </row>
    <row r="3736" spans="1:4" x14ac:dyDescent="0.25">
      <c r="A3736" s="11">
        <v>41618</v>
      </c>
      <c r="B3736" s="3" t="s">
        <v>526</v>
      </c>
      <c r="C3736" s="18">
        <v>284.95999999999998</v>
      </c>
      <c r="D3736" s="3" t="s">
        <v>535</v>
      </c>
    </row>
    <row r="3737" spans="1:4" x14ac:dyDescent="0.25">
      <c r="A3737" s="11">
        <v>41551</v>
      </c>
      <c r="B3737" s="3" t="s">
        <v>508</v>
      </c>
      <c r="C3737" s="18">
        <v>82.26</v>
      </c>
      <c r="D3737" s="3" t="s">
        <v>523</v>
      </c>
    </row>
    <row r="3738" spans="1:4" x14ac:dyDescent="0.25">
      <c r="A3738" s="11">
        <v>41371</v>
      </c>
      <c r="B3738" s="3" t="s">
        <v>537</v>
      </c>
      <c r="C3738" s="18">
        <v>496.39</v>
      </c>
      <c r="D3738" s="3" t="s">
        <v>529</v>
      </c>
    </row>
    <row r="3739" spans="1:4" x14ac:dyDescent="0.25">
      <c r="A3739" s="11">
        <v>41430</v>
      </c>
      <c r="B3739" s="3" t="s">
        <v>513</v>
      </c>
      <c r="C3739" s="18">
        <v>133.38999999999999</v>
      </c>
      <c r="D3739" s="3" t="s">
        <v>523</v>
      </c>
    </row>
    <row r="3740" spans="1:4" x14ac:dyDescent="0.25">
      <c r="A3740" s="11">
        <v>41435</v>
      </c>
      <c r="B3740" s="3" t="s">
        <v>527</v>
      </c>
      <c r="C3740" s="18">
        <v>446.38</v>
      </c>
      <c r="D3740" s="3" t="s">
        <v>538</v>
      </c>
    </row>
    <row r="3741" spans="1:4" x14ac:dyDescent="0.25">
      <c r="A3741" s="11">
        <v>41564</v>
      </c>
      <c r="B3741" s="3" t="s">
        <v>545</v>
      </c>
      <c r="C3741" s="18">
        <v>454.41</v>
      </c>
      <c r="D3741" s="3" t="s">
        <v>515</v>
      </c>
    </row>
    <row r="3742" spans="1:4" x14ac:dyDescent="0.25">
      <c r="A3742" s="11">
        <v>41489</v>
      </c>
      <c r="B3742" s="3" t="s">
        <v>508</v>
      </c>
      <c r="C3742" s="18">
        <v>440.67</v>
      </c>
      <c r="D3742" s="3" t="s">
        <v>479</v>
      </c>
    </row>
    <row r="3743" spans="1:4" x14ac:dyDescent="0.25">
      <c r="A3743" s="11">
        <v>41602</v>
      </c>
      <c r="B3743" s="3" t="s">
        <v>526</v>
      </c>
      <c r="C3743" s="18">
        <v>212.05</v>
      </c>
      <c r="D3743" s="3" t="s">
        <v>511</v>
      </c>
    </row>
    <row r="3744" spans="1:4" x14ac:dyDescent="0.25">
      <c r="A3744" s="11">
        <v>41297</v>
      </c>
      <c r="B3744" s="3" t="s">
        <v>536</v>
      </c>
      <c r="C3744" s="18">
        <v>251.42</v>
      </c>
      <c r="D3744" s="3" t="s">
        <v>523</v>
      </c>
    </row>
    <row r="3745" spans="1:4" x14ac:dyDescent="0.25">
      <c r="A3745" s="11">
        <v>41532</v>
      </c>
      <c r="B3745" s="3" t="s">
        <v>516</v>
      </c>
      <c r="C3745" s="18">
        <v>205.85</v>
      </c>
      <c r="D3745" s="3" t="s">
        <v>509</v>
      </c>
    </row>
    <row r="3746" spans="1:4" x14ac:dyDescent="0.25">
      <c r="A3746" s="11">
        <v>41305</v>
      </c>
      <c r="B3746" s="3" t="s">
        <v>524</v>
      </c>
      <c r="C3746" s="18">
        <v>118.91</v>
      </c>
      <c r="D3746" s="3" t="s">
        <v>529</v>
      </c>
    </row>
    <row r="3747" spans="1:4" x14ac:dyDescent="0.25">
      <c r="A3747" s="11">
        <v>41384</v>
      </c>
      <c r="B3747" s="3" t="s">
        <v>520</v>
      </c>
      <c r="C3747" s="18">
        <v>499.11</v>
      </c>
      <c r="D3747" s="3" t="s">
        <v>479</v>
      </c>
    </row>
    <row r="3748" spans="1:4" x14ac:dyDescent="0.25">
      <c r="A3748" s="11">
        <v>41319</v>
      </c>
      <c r="B3748" s="3" t="s">
        <v>526</v>
      </c>
      <c r="C3748" s="18">
        <v>251.06</v>
      </c>
      <c r="D3748" s="3" t="s">
        <v>529</v>
      </c>
    </row>
    <row r="3749" spans="1:4" x14ac:dyDescent="0.25">
      <c r="A3749" s="11">
        <v>41460</v>
      </c>
      <c r="B3749" s="3" t="s">
        <v>510</v>
      </c>
      <c r="C3749" s="18">
        <v>542.41</v>
      </c>
      <c r="D3749" s="3" t="s">
        <v>511</v>
      </c>
    </row>
    <row r="3750" spans="1:4" x14ac:dyDescent="0.25">
      <c r="A3750" s="11">
        <v>41377</v>
      </c>
      <c r="B3750" s="3" t="s">
        <v>512</v>
      </c>
      <c r="C3750" s="18">
        <v>202.39</v>
      </c>
      <c r="D3750" s="3" t="s">
        <v>509</v>
      </c>
    </row>
    <row r="3751" spans="1:4" x14ac:dyDescent="0.25">
      <c r="A3751" s="11">
        <v>41479</v>
      </c>
      <c r="B3751" s="3" t="s">
        <v>522</v>
      </c>
      <c r="C3751" s="18">
        <v>153.81</v>
      </c>
      <c r="D3751" s="3" t="s">
        <v>477</v>
      </c>
    </row>
    <row r="3752" spans="1:4" x14ac:dyDescent="0.25">
      <c r="A3752" s="11">
        <v>41398</v>
      </c>
      <c r="B3752" s="3" t="s">
        <v>543</v>
      </c>
      <c r="C3752" s="18">
        <v>121.56</v>
      </c>
      <c r="D3752" s="3" t="s">
        <v>517</v>
      </c>
    </row>
    <row r="3753" spans="1:4" x14ac:dyDescent="0.25">
      <c r="A3753" s="11">
        <v>41461</v>
      </c>
      <c r="B3753" s="3" t="s">
        <v>513</v>
      </c>
      <c r="C3753" s="18">
        <v>324.39</v>
      </c>
      <c r="D3753" s="3" t="s">
        <v>535</v>
      </c>
    </row>
    <row r="3754" spans="1:4" x14ac:dyDescent="0.25">
      <c r="A3754" s="11">
        <v>41354</v>
      </c>
      <c r="B3754" s="3" t="s">
        <v>532</v>
      </c>
      <c r="C3754" s="18">
        <v>23.68</v>
      </c>
      <c r="D3754" s="3" t="s">
        <v>515</v>
      </c>
    </row>
    <row r="3755" spans="1:4" x14ac:dyDescent="0.25">
      <c r="A3755" s="11">
        <v>41359</v>
      </c>
      <c r="B3755" s="3" t="s">
        <v>507</v>
      </c>
      <c r="C3755" s="18">
        <v>224.26</v>
      </c>
      <c r="D3755" s="3" t="s">
        <v>477</v>
      </c>
    </row>
    <row r="3756" spans="1:4" x14ac:dyDescent="0.25">
      <c r="A3756" s="11">
        <v>41310</v>
      </c>
      <c r="B3756" s="3" t="s">
        <v>512</v>
      </c>
      <c r="C3756" s="18">
        <v>548.57000000000005</v>
      </c>
      <c r="D3756" s="3" t="s">
        <v>529</v>
      </c>
    </row>
    <row r="3757" spans="1:4" x14ac:dyDescent="0.25">
      <c r="A3757" s="11">
        <v>41307</v>
      </c>
      <c r="B3757" s="3" t="s">
        <v>540</v>
      </c>
      <c r="C3757" s="18">
        <v>101.12</v>
      </c>
      <c r="D3757" s="3" t="s">
        <v>477</v>
      </c>
    </row>
    <row r="3758" spans="1:4" x14ac:dyDescent="0.25">
      <c r="A3758" s="11">
        <v>41608</v>
      </c>
      <c r="B3758" s="3" t="s">
        <v>527</v>
      </c>
      <c r="C3758" s="18">
        <v>490.39</v>
      </c>
      <c r="D3758" s="3" t="s">
        <v>529</v>
      </c>
    </row>
    <row r="3759" spans="1:4" x14ac:dyDescent="0.25">
      <c r="A3759" s="11">
        <v>41332</v>
      </c>
      <c r="B3759" s="3" t="s">
        <v>524</v>
      </c>
      <c r="C3759" s="18">
        <v>71.86</v>
      </c>
      <c r="D3759" s="3" t="s">
        <v>477</v>
      </c>
    </row>
    <row r="3760" spans="1:4" x14ac:dyDescent="0.25">
      <c r="A3760" s="11">
        <v>41603</v>
      </c>
      <c r="B3760" s="3" t="s">
        <v>536</v>
      </c>
      <c r="C3760" s="18">
        <v>327.85</v>
      </c>
      <c r="D3760" s="3" t="s">
        <v>509</v>
      </c>
    </row>
    <row r="3761" spans="1:4" x14ac:dyDescent="0.25">
      <c r="A3761" s="11">
        <v>41620</v>
      </c>
      <c r="B3761" s="3" t="s">
        <v>536</v>
      </c>
      <c r="C3761" s="18">
        <v>441.71</v>
      </c>
      <c r="D3761" s="3" t="s">
        <v>511</v>
      </c>
    </row>
    <row r="3762" spans="1:4" x14ac:dyDescent="0.25">
      <c r="A3762" s="11">
        <v>41475</v>
      </c>
      <c r="B3762" s="3" t="s">
        <v>527</v>
      </c>
      <c r="C3762" s="18">
        <v>342.57</v>
      </c>
      <c r="D3762" s="3" t="s">
        <v>523</v>
      </c>
    </row>
    <row r="3763" spans="1:4" x14ac:dyDescent="0.25">
      <c r="A3763" s="11">
        <v>41482</v>
      </c>
      <c r="B3763" s="3" t="s">
        <v>539</v>
      </c>
      <c r="C3763" s="18">
        <v>387.2</v>
      </c>
      <c r="D3763" s="3" t="s">
        <v>519</v>
      </c>
    </row>
    <row r="3764" spans="1:4" x14ac:dyDescent="0.25">
      <c r="A3764" s="11">
        <v>41449</v>
      </c>
      <c r="B3764" s="3" t="s">
        <v>527</v>
      </c>
      <c r="C3764" s="18">
        <v>589.34</v>
      </c>
      <c r="D3764" s="3" t="s">
        <v>479</v>
      </c>
    </row>
    <row r="3765" spans="1:4" x14ac:dyDescent="0.25">
      <c r="A3765" s="11">
        <v>41500</v>
      </c>
      <c r="B3765" s="3" t="s">
        <v>530</v>
      </c>
      <c r="C3765" s="18">
        <v>272.64999999999998</v>
      </c>
      <c r="D3765" s="3" t="s">
        <v>479</v>
      </c>
    </row>
    <row r="3766" spans="1:4" x14ac:dyDescent="0.25">
      <c r="A3766" s="11">
        <v>41437</v>
      </c>
      <c r="B3766" s="3" t="s">
        <v>521</v>
      </c>
      <c r="C3766" s="18">
        <v>195.49</v>
      </c>
      <c r="D3766" s="3" t="s">
        <v>511</v>
      </c>
    </row>
    <row r="3767" spans="1:4" x14ac:dyDescent="0.25">
      <c r="A3767" s="11">
        <v>41562</v>
      </c>
      <c r="B3767" s="3" t="s">
        <v>514</v>
      </c>
      <c r="C3767" s="18">
        <v>61.15</v>
      </c>
      <c r="D3767" s="3" t="s">
        <v>477</v>
      </c>
    </row>
    <row r="3768" spans="1:4" x14ac:dyDescent="0.25">
      <c r="A3768" s="11">
        <v>41546</v>
      </c>
      <c r="B3768" s="3" t="s">
        <v>524</v>
      </c>
      <c r="C3768" s="18">
        <v>199.86</v>
      </c>
      <c r="D3768" s="3" t="s">
        <v>479</v>
      </c>
    </row>
    <row r="3769" spans="1:4" x14ac:dyDescent="0.25">
      <c r="A3769" s="11">
        <v>41622</v>
      </c>
      <c r="B3769" s="3" t="s">
        <v>525</v>
      </c>
      <c r="C3769" s="18">
        <v>343.85</v>
      </c>
      <c r="D3769" s="3" t="s">
        <v>523</v>
      </c>
    </row>
    <row r="3770" spans="1:4" x14ac:dyDescent="0.25">
      <c r="A3770" s="11">
        <v>41447</v>
      </c>
      <c r="B3770" s="3" t="s">
        <v>525</v>
      </c>
      <c r="C3770" s="18">
        <v>176.85</v>
      </c>
      <c r="D3770" s="3" t="s">
        <v>477</v>
      </c>
    </row>
    <row r="3771" spans="1:4" x14ac:dyDescent="0.25">
      <c r="A3771" s="11">
        <v>41402</v>
      </c>
      <c r="B3771" s="3" t="s">
        <v>530</v>
      </c>
      <c r="C3771" s="18">
        <v>103.58</v>
      </c>
      <c r="D3771" s="3" t="s">
        <v>477</v>
      </c>
    </row>
    <row r="3772" spans="1:4" x14ac:dyDescent="0.25">
      <c r="A3772" s="11">
        <v>41458</v>
      </c>
      <c r="B3772" s="3" t="s">
        <v>520</v>
      </c>
      <c r="C3772" s="18">
        <v>251.99</v>
      </c>
      <c r="D3772" s="3" t="s">
        <v>511</v>
      </c>
    </row>
    <row r="3773" spans="1:4" x14ac:dyDescent="0.25">
      <c r="A3773" s="11">
        <v>41510</v>
      </c>
      <c r="B3773" s="3" t="s">
        <v>508</v>
      </c>
      <c r="C3773" s="18">
        <v>557.85</v>
      </c>
      <c r="D3773" s="3" t="s">
        <v>515</v>
      </c>
    </row>
    <row r="3774" spans="1:4" x14ac:dyDescent="0.25">
      <c r="A3774" s="11">
        <v>41563</v>
      </c>
      <c r="B3774" s="3" t="s">
        <v>508</v>
      </c>
      <c r="C3774" s="18">
        <v>464.85</v>
      </c>
      <c r="D3774" s="3" t="s">
        <v>509</v>
      </c>
    </row>
    <row r="3775" spans="1:4" x14ac:dyDescent="0.25">
      <c r="A3775" s="11">
        <v>41290</v>
      </c>
      <c r="B3775" s="3" t="s">
        <v>544</v>
      </c>
      <c r="C3775" s="18">
        <v>199.06</v>
      </c>
      <c r="D3775" s="3" t="s">
        <v>528</v>
      </c>
    </row>
    <row r="3776" spans="1:4" x14ac:dyDescent="0.25">
      <c r="A3776" s="11">
        <v>41410</v>
      </c>
      <c r="B3776" s="3" t="s">
        <v>522</v>
      </c>
      <c r="C3776" s="18">
        <v>129.96</v>
      </c>
      <c r="D3776" s="3" t="s">
        <v>528</v>
      </c>
    </row>
    <row r="3777" spans="1:4" x14ac:dyDescent="0.25">
      <c r="A3777" s="11">
        <v>41530</v>
      </c>
      <c r="B3777" s="3" t="s">
        <v>532</v>
      </c>
      <c r="C3777" s="18">
        <v>34.380000000000003</v>
      </c>
      <c r="D3777" s="3" t="s">
        <v>477</v>
      </c>
    </row>
    <row r="3778" spans="1:4" x14ac:dyDescent="0.25">
      <c r="A3778" s="11">
        <v>41612</v>
      </c>
      <c r="B3778" s="3" t="s">
        <v>512</v>
      </c>
      <c r="C3778" s="18">
        <v>372.08</v>
      </c>
      <c r="D3778" s="3" t="s">
        <v>517</v>
      </c>
    </row>
    <row r="3779" spans="1:4" x14ac:dyDescent="0.25">
      <c r="A3779" s="11">
        <v>41623</v>
      </c>
      <c r="B3779" s="3" t="s">
        <v>527</v>
      </c>
      <c r="C3779" s="18">
        <v>341.89</v>
      </c>
      <c r="D3779" s="3" t="s">
        <v>477</v>
      </c>
    </row>
    <row r="3780" spans="1:4" x14ac:dyDescent="0.25">
      <c r="A3780" s="11">
        <v>41344</v>
      </c>
      <c r="B3780" s="3" t="s">
        <v>533</v>
      </c>
      <c r="C3780" s="18">
        <v>238.21</v>
      </c>
      <c r="D3780" s="3" t="s">
        <v>529</v>
      </c>
    </row>
    <row r="3781" spans="1:4" x14ac:dyDescent="0.25">
      <c r="A3781" s="11">
        <v>41414</v>
      </c>
      <c r="B3781" s="3" t="s">
        <v>508</v>
      </c>
      <c r="C3781" s="18">
        <v>164.78</v>
      </c>
      <c r="D3781" s="3" t="s">
        <v>517</v>
      </c>
    </row>
    <row r="3782" spans="1:4" x14ac:dyDescent="0.25">
      <c r="A3782" s="11">
        <v>41460</v>
      </c>
      <c r="B3782" s="3" t="s">
        <v>521</v>
      </c>
      <c r="C3782" s="18">
        <v>182.32</v>
      </c>
      <c r="D3782" s="3" t="s">
        <v>528</v>
      </c>
    </row>
    <row r="3783" spans="1:4" x14ac:dyDescent="0.25">
      <c r="A3783" s="11">
        <v>41606</v>
      </c>
      <c r="B3783" s="3" t="s">
        <v>540</v>
      </c>
      <c r="C3783" s="18">
        <v>512.6</v>
      </c>
      <c r="D3783" s="3" t="s">
        <v>529</v>
      </c>
    </row>
    <row r="3784" spans="1:4" x14ac:dyDescent="0.25">
      <c r="A3784" s="11">
        <v>41488</v>
      </c>
      <c r="B3784" s="3" t="s">
        <v>543</v>
      </c>
      <c r="C3784" s="18">
        <v>295.64</v>
      </c>
      <c r="D3784" s="3" t="s">
        <v>523</v>
      </c>
    </row>
    <row r="3785" spans="1:4" x14ac:dyDescent="0.25">
      <c r="A3785" s="11">
        <v>41315</v>
      </c>
      <c r="B3785" s="3" t="s">
        <v>526</v>
      </c>
      <c r="C3785" s="18">
        <v>584.49</v>
      </c>
      <c r="D3785" s="3" t="s">
        <v>529</v>
      </c>
    </row>
    <row r="3786" spans="1:4" x14ac:dyDescent="0.25">
      <c r="A3786" s="11">
        <v>41625</v>
      </c>
      <c r="B3786" s="3" t="s">
        <v>518</v>
      </c>
      <c r="C3786" s="18">
        <v>64.87</v>
      </c>
      <c r="D3786" s="3" t="s">
        <v>517</v>
      </c>
    </row>
    <row r="3787" spans="1:4" x14ac:dyDescent="0.25">
      <c r="A3787" s="11">
        <v>41435</v>
      </c>
      <c r="B3787" s="3" t="s">
        <v>526</v>
      </c>
      <c r="C3787" s="18">
        <v>33.94</v>
      </c>
      <c r="D3787" s="3" t="s">
        <v>509</v>
      </c>
    </row>
    <row r="3788" spans="1:4" x14ac:dyDescent="0.25">
      <c r="A3788" s="11">
        <v>41345</v>
      </c>
      <c r="B3788" s="3" t="s">
        <v>534</v>
      </c>
      <c r="C3788" s="18">
        <v>127.19</v>
      </c>
      <c r="D3788" s="3" t="s">
        <v>519</v>
      </c>
    </row>
    <row r="3789" spans="1:4" x14ac:dyDescent="0.25">
      <c r="A3789" s="11">
        <v>41627</v>
      </c>
      <c r="B3789" s="3" t="s">
        <v>536</v>
      </c>
      <c r="C3789" s="18">
        <v>287.72000000000003</v>
      </c>
      <c r="D3789" s="3" t="s">
        <v>538</v>
      </c>
    </row>
    <row r="3790" spans="1:4" x14ac:dyDescent="0.25">
      <c r="A3790" s="11">
        <v>41357</v>
      </c>
      <c r="B3790" s="3" t="s">
        <v>534</v>
      </c>
      <c r="C3790" s="18">
        <v>415.13</v>
      </c>
      <c r="D3790" s="3" t="s">
        <v>515</v>
      </c>
    </row>
    <row r="3791" spans="1:4" x14ac:dyDescent="0.25">
      <c r="A3791" s="11">
        <v>41472</v>
      </c>
      <c r="B3791" s="3" t="s">
        <v>531</v>
      </c>
      <c r="C3791" s="18">
        <v>591.64</v>
      </c>
      <c r="D3791" s="3" t="s">
        <v>517</v>
      </c>
    </row>
    <row r="3792" spans="1:4" x14ac:dyDescent="0.25">
      <c r="A3792" s="11">
        <v>41638</v>
      </c>
      <c r="B3792" s="3" t="s">
        <v>539</v>
      </c>
      <c r="C3792" s="18">
        <v>296.39</v>
      </c>
      <c r="D3792" s="3" t="s">
        <v>515</v>
      </c>
    </row>
    <row r="3793" spans="1:4" x14ac:dyDescent="0.25">
      <c r="A3793" s="11">
        <v>41286</v>
      </c>
      <c r="B3793" s="3" t="s">
        <v>510</v>
      </c>
      <c r="C3793" s="18">
        <v>189.49</v>
      </c>
      <c r="D3793" s="3" t="s">
        <v>509</v>
      </c>
    </row>
    <row r="3794" spans="1:4" x14ac:dyDescent="0.25">
      <c r="A3794" s="11">
        <v>41397</v>
      </c>
      <c r="B3794" s="3" t="s">
        <v>534</v>
      </c>
      <c r="C3794" s="18">
        <v>537.51</v>
      </c>
      <c r="D3794" s="3" t="s">
        <v>517</v>
      </c>
    </row>
    <row r="3795" spans="1:4" x14ac:dyDescent="0.25">
      <c r="A3795" s="11">
        <v>41365</v>
      </c>
      <c r="B3795" s="3" t="s">
        <v>544</v>
      </c>
      <c r="C3795" s="18">
        <v>434.23</v>
      </c>
      <c r="D3795" s="3" t="s">
        <v>517</v>
      </c>
    </row>
    <row r="3796" spans="1:4" x14ac:dyDescent="0.25">
      <c r="A3796" s="11">
        <v>41324</v>
      </c>
      <c r="B3796" s="3" t="s">
        <v>532</v>
      </c>
      <c r="C3796" s="18">
        <v>347.66</v>
      </c>
      <c r="D3796" s="3" t="s">
        <v>517</v>
      </c>
    </row>
    <row r="3797" spans="1:4" x14ac:dyDescent="0.25">
      <c r="A3797" s="11">
        <v>41605</v>
      </c>
      <c r="B3797" s="3" t="s">
        <v>537</v>
      </c>
      <c r="C3797" s="18">
        <v>22.38</v>
      </c>
      <c r="D3797" s="3" t="s">
        <v>538</v>
      </c>
    </row>
    <row r="3798" spans="1:4" x14ac:dyDescent="0.25">
      <c r="A3798" s="11">
        <v>41277</v>
      </c>
      <c r="B3798" s="3" t="s">
        <v>534</v>
      </c>
      <c r="C3798" s="18">
        <v>536.33000000000004</v>
      </c>
      <c r="D3798" s="3" t="s">
        <v>528</v>
      </c>
    </row>
    <row r="3799" spans="1:4" x14ac:dyDescent="0.25">
      <c r="A3799" s="11">
        <v>41359</v>
      </c>
      <c r="B3799" s="3" t="s">
        <v>512</v>
      </c>
      <c r="C3799" s="18">
        <v>357.2</v>
      </c>
      <c r="D3799" s="3" t="s">
        <v>511</v>
      </c>
    </row>
    <row r="3800" spans="1:4" x14ac:dyDescent="0.25">
      <c r="A3800" s="11">
        <v>41399</v>
      </c>
      <c r="B3800" s="3" t="s">
        <v>543</v>
      </c>
      <c r="C3800" s="18">
        <v>353.62</v>
      </c>
      <c r="D3800" s="3" t="s">
        <v>477</v>
      </c>
    </row>
    <row r="3801" spans="1:4" x14ac:dyDescent="0.25">
      <c r="A3801" s="11">
        <v>41325</v>
      </c>
      <c r="B3801" s="3" t="s">
        <v>518</v>
      </c>
      <c r="C3801" s="18">
        <v>548.74</v>
      </c>
      <c r="D3801" s="3" t="s">
        <v>529</v>
      </c>
    </row>
    <row r="3802" spans="1:4" x14ac:dyDescent="0.25">
      <c r="A3802" s="11">
        <v>41496</v>
      </c>
      <c r="B3802" s="3" t="s">
        <v>534</v>
      </c>
      <c r="C3802" s="18">
        <v>521.52</v>
      </c>
      <c r="D3802" s="3" t="s">
        <v>477</v>
      </c>
    </row>
    <row r="3803" spans="1:4" x14ac:dyDescent="0.25">
      <c r="A3803" s="11">
        <v>41316</v>
      </c>
      <c r="B3803" s="3" t="s">
        <v>545</v>
      </c>
      <c r="C3803" s="18">
        <v>255.67</v>
      </c>
      <c r="D3803" s="3" t="s">
        <v>515</v>
      </c>
    </row>
    <row r="3804" spans="1:4" x14ac:dyDescent="0.25">
      <c r="A3804" s="11">
        <v>41568</v>
      </c>
      <c r="B3804" s="3" t="s">
        <v>532</v>
      </c>
      <c r="C3804" s="18">
        <v>163.96</v>
      </c>
      <c r="D3804" s="3" t="s">
        <v>479</v>
      </c>
    </row>
    <row r="3805" spans="1:4" x14ac:dyDescent="0.25">
      <c r="A3805" s="11">
        <v>41291</v>
      </c>
      <c r="B3805" s="3" t="s">
        <v>521</v>
      </c>
      <c r="C3805" s="18">
        <v>306.83</v>
      </c>
      <c r="D3805" s="3" t="s">
        <v>517</v>
      </c>
    </row>
    <row r="3806" spans="1:4" x14ac:dyDescent="0.25">
      <c r="A3806" s="11">
        <v>41366</v>
      </c>
      <c r="B3806" s="3" t="s">
        <v>545</v>
      </c>
      <c r="C3806" s="18">
        <v>16.420000000000002</v>
      </c>
      <c r="D3806" s="3" t="s">
        <v>529</v>
      </c>
    </row>
    <row r="3807" spans="1:4" x14ac:dyDescent="0.25">
      <c r="A3807" s="11">
        <v>41390</v>
      </c>
      <c r="B3807" s="3" t="s">
        <v>510</v>
      </c>
      <c r="C3807" s="18">
        <v>217.87</v>
      </c>
      <c r="D3807" s="3" t="s">
        <v>515</v>
      </c>
    </row>
    <row r="3808" spans="1:4" x14ac:dyDescent="0.25">
      <c r="A3808" s="11">
        <v>41361</v>
      </c>
      <c r="B3808" s="3" t="s">
        <v>514</v>
      </c>
      <c r="C3808" s="18">
        <v>137.52000000000001</v>
      </c>
      <c r="D3808" s="3" t="s">
        <v>519</v>
      </c>
    </row>
    <row r="3809" spans="1:4" x14ac:dyDescent="0.25">
      <c r="A3809" s="11">
        <v>41621</v>
      </c>
      <c r="B3809" s="3" t="s">
        <v>543</v>
      </c>
      <c r="C3809" s="18">
        <v>145.91</v>
      </c>
      <c r="D3809" s="3" t="s">
        <v>529</v>
      </c>
    </row>
    <row r="3810" spans="1:4" x14ac:dyDescent="0.25">
      <c r="A3810" s="11">
        <v>41325</v>
      </c>
      <c r="B3810" s="3" t="s">
        <v>533</v>
      </c>
      <c r="C3810" s="18">
        <v>352.48</v>
      </c>
      <c r="D3810" s="3" t="s">
        <v>528</v>
      </c>
    </row>
    <row r="3811" spans="1:4" x14ac:dyDescent="0.25">
      <c r="A3811" s="11">
        <v>41480</v>
      </c>
      <c r="B3811" s="3" t="s">
        <v>545</v>
      </c>
      <c r="C3811" s="18">
        <v>420.11</v>
      </c>
      <c r="D3811" s="3" t="s">
        <v>477</v>
      </c>
    </row>
    <row r="3812" spans="1:4" x14ac:dyDescent="0.25">
      <c r="A3812" s="11">
        <v>41578</v>
      </c>
      <c r="B3812" s="3" t="s">
        <v>532</v>
      </c>
      <c r="C3812" s="18">
        <v>261.87</v>
      </c>
      <c r="D3812" s="3" t="s">
        <v>477</v>
      </c>
    </row>
    <row r="3813" spans="1:4" x14ac:dyDescent="0.25">
      <c r="A3813" s="11">
        <v>41460</v>
      </c>
      <c r="B3813" s="3" t="s">
        <v>513</v>
      </c>
      <c r="C3813" s="18">
        <v>339.95</v>
      </c>
      <c r="D3813" s="3" t="s">
        <v>517</v>
      </c>
    </row>
    <row r="3814" spans="1:4" x14ac:dyDescent="0.25">
      <c r="A3814" s="11">
        <v>41552</v>
      </c>
      <c r="B3814" s="3" t="s">
        <v>507</v>
      </c>
      <c r="C3814" s="18">
        <v>230.45</v>
      </c>
      <c r="D3814" s="3" t="s">
        <v>538</v>
      </c>
    </row>
    <row r="3815" spans="1:4" x14ac:dyDescent="0.25">
      <c r="A3815" s="11">
        <v>41333</v>
      </c>
      <c r="B3815" s="3" t="s">
        <v>542</v>
      </c>
      <c r="C3815" s="18">
        <v>464.62</v>
      </c>
      <c r="D3815" s="3" t="s">
        <v>528</v>
      </c>
    </row>
    <row r="3816" spans="1:4" x14ac:dyDescent="0.25">
      <c r="A3816" s="11">
        <v>41601</v>
      </c>
      <c r="B3816" s="3" t="s">
        <v>525</v>
      </c>
      <c r="C3816" s="18">
        <v>339.03</v>
      </c>
      <c r="D3816" s="3" t="s">
        <v>523</v>
      </c>
    </row>
    <row r="3817" spans="1:4" x14ac:dyDescent="0.25">
      <c r="A3817" s="11">
        <v>41625</v>
      </c>
      <c r="B3817" s="3" t="s">
        <v>542</v>
      </c>
      <c r="C3817" s="18">
        <v>476.36</v>
      </c>
      <c r="D3817" s="3" t="s">
        <v>519</v>
      </c>
    </row>
    <row r="3818" spans="1:4" x14ac:dyDescent="0.25">
      <c r="A3818" s="11">
        <v>41415</v>
      </c>
      <c r="B3818" s="3" t="s">
        <v>540</v>
      </c>
      <c r="C3818" s="18">
        <v>202.53</v>
      </c>
      <c r="D3818" s="3" t="s">
        <v>511</v>
      </c>
    </row>
    <row r="3819" spans="1:4" x14ac:dyDescent="0.25">
      <c r="A3819" s="11">
        <v>41521</v>
      </c>
      <c r="B3819" s="3" t="s">
        <v>530</v>
      </c>
      <c r="C3819" s="18">
        <v>229.06</v>
      </c>
      <c r="D3819" s="3" t="s">
        <v>523</v>
      </c>
    </row>
    <row r="3820" spans="1:4" x14ac:dyDescent="0.25">
      <c r="A3820" s="11">
        <v>41367</v>
      </c>
      <c r="B3820" s="3" t="s">
        <v>525</v>
      </c>
      <c r="C3820" s="18">
        <v>290.31</v>
      </c>
      <c r="D3820" s="3" t="s">
        <v>535</v>
      </c>
    </row>
    <row r="3821" spans="1:4" x14ac:dyDescent="0.25">
      <c r="A3821" s="11">
        <v>41587</v>
      </c>
      <c r="B3821" s="3" t="s">
        <v>542</v>
      </c>
      <c r="C3821" s="18">
        <v>69.819999999999993</v>
      </c>
      <c r="D3821" s="3" t="s">
        <v>538</v>
      </c>
    </row>
    <row r="3822" spans="1:4" x14ac:dyDescent="0.25">
      <c r="A3822" s="11">
        <v>41375</v>
      </c>
      <c r="B3822" s="3" t="s">
        <v>544</v>
      </c>
      <c r="C3822" s="18">
        <v>23.24</v>
      </c>
      <c r="D3822" s="3" t="s">
        <v>528</v>
      </c>
    </row>
    <row r="3823" spans="1:4" x14ac:dyDescent="0.25">
      <c r="A3823" s="11">
        <v>41340</v>
      </c>
      <c r="B3823" s="3" t="s">
        <v>508</v>
      </c>
      <c r="C3823" s="18">
        <v>203.92</v>
      </c>
      <c r="D3823" s="3" t="s">
        <v>479</v>
      </c>
    </row>
    <row r="3824" spans="1:4" x14ac:dyDescent="0.25">
      <c r="A3824" s="11">
        <v>41599</v>
      </c>
      <c r="B3824" s="3" t="s">
        <v>544</v>
      </c>
      <c r="C3824" s="18">
        <v>312</v>
      </c>
      <c r="D3824" s="3" t="s">
        <v>523</v>
      </c>
    </row>
    <row r="3825" spans="1:4" x14ac:dyDescent="0.25">
      <c r="A3825" s="11">
        <v>41483</v>
      </c>
      <c r="B3825" s="3" t="s">
        <v>534</v>
      </c>
      <c r="C3825" s="18">
        <v>451.36</v>
      </c>
      <c r="D3825" s="3" t="s">
        <v>479</v>
      </c>
    </row>
    <row r="3826" spans="1:4" x14ac:dyDescent="0.25">
      <c r="A3826" s="11">
        <v>41293</v>
      </c>
      <c r="B3826" s="3" t="s">
        <v>541</v>
      </c>
      <c r="C3826" s="18">
        <v>444.23</v>
      </c>
      <c r="D3826" s="3" t="s">
        <v>519</v>
      </c>
    </row>
    <row r="3827" spans="1:4" x14ac:dyDescent="0.25">
      <c r="A3827" s="11">
        <v>41524</v>
      </c>
      <c r="B3827" s="3" t="s">
        <v>508</v>
      </c>
      <c r="C3827" s="18">
        <v>124.69</v>
      </c>
      <c r="D3827" s="3" t="s">
        <v>529</v>
      </c>
    </row>
    <row r="3828" spans="1:4" x14ac:dyDescent="0.25">
      <c r="A3828" s="11">
        <v>41521</v>
      </c>
      <c r="B3828" s="3" t="s">
        <v>542</v>
      </c>
      <c r="C3828" s="18">
        <v>388.9</v>
      </c>
      <c r="D3828" s="3" t="s">
        <v>538</v>
      </c>
    </row>
    <row r="3829" spans="1:4" x14ac:dyDescent="0.25">
      <c r="A3829" s="11">
        <v>41561</v>
      </c>
      <c r="B3829" s="3" t="s">
        <v>543</v>
      </c>
      <c r="C3829" s="18">
        <v>506.55</v>
      </c>
      <c r="D3829" s="3" t="s">
        <v>515</v>
      </c>
    </row>
    <row r="3830" spans="1:4" x14ac:dyDescent="0.25">
      <c r="A3830" s="11">
        <v>41481</v>
      </c>
      <c r="B3830" s="3" t="s">
        <v>522</v>
      </c>
      <c r="C3830" s="18">
        <v>349.83</v>
      </c>
      <c r="D3830" s="3" t="s">
        <v>479</v>
      </c>
    </row>
    <row r="3831" spans="1:4" x14ac:dyDescent="0.25">
      <c r="A3831" s="11">
        <v>41288</v>
      </c>
      <c r="B3831" s="3" t="s">
        <v>537</v>
      </c>
      <c r="C3831" s="18">
        <v>314.66000000000003</v>
      </c>
      <c r="D3831" s="3" t="s">
        <v>528</v>
      </c>
    </row>
    <row r="3832" spans="1:4" x14ac:dyDescent="0.25">
      <c r="A3832" s="11">
        <v>41571</v>
      </c>
      <c r="B3832" s="3" t="s">
        <v>540</v>
      </c>
      <c r="C3832" s="18">
        <v>227.46</v>
      </c>
      <c r="D3832" s="3" t="s">
        <v>528</v>
      </c>
    </row>
    <row r="3833" spans="1:4" x14ac:dyDescent="0.25">
      <c r="A3833" s="11">
        <v>41344</v>
      </c>
      <c r="B3833" s="3" t="s">
        <v>522</v>
      </c>
      <c r="C3833" s="18">
        <v>457.81</v>
      </c>
      <c r="D3833" s="3" t="s">
        <v>511</v>
      </c>
    </row>
    <row r="3834" spans="1:4" x14ac:dyDescent="0.25">
      <c r="A3834" s="11">
        <v>41417</v>
      </c>
      <c r="B3834" s="3" t="s">
        <v>545</v>
      </c>
      <c r="C3834" s="18">
        <v>75.05</v>
      </c>
      <c r="D3834" s="3" t="s">
        <v>477</v>
      </c>
    </row>
    <row r="3835" spans="1:4" x14ac:dyDescent="0.25">
      <c r="A3835" s="11">
        <v>41311</v>
      </c>
      <c r="B3835" s="3" t="s">
        <v>541</v>
      </c>
      <c r="C3835" s="18">
        <v>248.6</v>
      </c>
      <c r="D3835" s="3" t="s">
        <v>517</v>
      </c>
    </row>
    <row r="3836" spans="1:4" x14ac:dyDescent="0.25">
      <c r="A3836" s="11">
        <v>41439</v>
      </c>
      <c r="B3836" s="3" t="s">
        <v>532</v>
      </c>
      <c r="C3836" s="18">
        <v>393.31</v>
      </c>
      <c r="D3836" s="3" t="s">
        <v>523</v>
      </c>
    </row>
    <row r="3837" spans="1:4" x14ac:dyDescent="0.25">
      <c r="A3837" s="11">
        <v>41304</v>
      </c>
      <c r="B3837" s="3" t="s">
        <v>512</v>
      </c>
      <c r="C3837" s="18">
        <v>112.89</v>
      </c>
      <c r="D3837" s="3" t="s">
        <v>517</v>
      </c>
    </row>
    <row r="3838" spans="1:4" x14ac:dyDescent="0.25">
      <c r="A3838" s="11">
        <v>41359</v>
      </c>
      <c r="B3838" s="3" t="s">
        <v>532</v>
      </c>
      <c r="C3838" s="18">
        <v>567.34</v>
      </c>
      <c r="D3838" s="3" t="s">
        <v>523</v>
      </c>
    </row>
    <row r="3839" spans="1:4" x14ac:dyDescent="0.25">
      <c r="A3839" s="11">
        <v>41527</v>
      </c>
      <c r="B3839" s="3" t="s">
        <v>514</v>
      </c>
      <c r="C3839" s="18">
        <v>586.85</v>
      </c>
      <c r="D3839" s="3" t="s">
        <v>479</v>
      </c>
    </row>
    <row r="3840" spans="1:4" x14ac:dyDescent="0.25">
      <c r="A3840" s="11">
        <v>41484</v>
      </c>
      <c r="B3840" s="3" t="s">
        <v>541</v>
      </c>
      <c r="C3840" s="18">
        <v>502.62</v>
      </c>
      <c r="D3840" s="3" t="s">
        <v>479</v>
      </c>
    </row>
    <row r="3841" spans="1:4" x14ac:dyDescent="0.25">
      <c r="A3841" s="11">
        <v>41351</v>
      </c>
      <c r="B3841" s="3" t="s">
        <v>521</v>
      </c>
      <c r="C3841" s="18">
        <v>498.14</v>
      </c>
      <c r="D3841" s="3" t="s">
        <v>479</v>
      </c>
    </row>
    <row r="3842" spans="1:4" x14ac:dyDescent="0.25">
      <c r="A3842" s="11">
        <v>41291</v>
      </c>
      <c r="B3842" s="3" t="s">
        <v>530</v>
      </c>
      <c r="C3842" s="18">
        <v>130.22999999999999</v>
      </c>
      <c r="D3842" s="3" t="s">
        <v>528</v>
      </c>
    </row>
    <row r="3843" spans="1:4" x14ac:dyDescent="0.25">
      <c r="A3843" s="11">
        <v>41566</v>
      </c>
      <c r="B3843" s="3" t="s">
        <v>541</v>
      </c>
      <c r="C3843" s="18">
        <v>442.57</v>
      </c>
      <c r="D3843" s="3" t="s">
        <v>528</v>
      </c>
    </row>
    <row r="3844" spans="1:4" x14ac:dyDescent="0.25">
      <c r="A3844" s="11">
        <v>41394</v>
      </c>
      <c r="B3844" s="3" t="s">
        <v>522</v>
      </c>
      <c r="C3844" s="18">
        <v>377.44</v>
      </c>
      <c r="D3844" s="3" t="s">
        <v>511</v>
      </c>
    </row>
    <row r="3845" spans="1:4" x14ac:dyDescent="0.25">
      <c r="A3845" s="11">
        <v>41417</v>
      </c>
      <c r="B3845" s="3" t="s">
        <v>533</v>
      </c>
      <c r="C3845" s="18">
        <v>98.49</v>
      </c>
      <c r="D3845" s="3" t="s">
        <v>528</v>
      </c>
    </row>
    <row r="3846" spans="1:4" x14ac:dyDescent="0.25">
      <c r="A3846" s="11">
        <v>41321</v>
      </c>
      <c r="B3846" s="3" t="s">
        <v>524</v>
      </c>
      <c r="C3846" s="18">
        <v>211.64</v>
      </c>
      <c r="D3846" s="3" t="s">
        <v>515</v>
      </c>
    </row>
    <row r="3847" spans="1:4" x14ac:dyDescent="0.25">
      <c r="A3847" s="11">
        <v>41437</v>
      </c>
      <c r="B3847" s="3" t="s">
        <v>533</v>
      </c>
      <c r="C3847" s="18">
        <v>514.42999999999995</v>
      </c>
      <c r="D3847" s="3" t="s">
        <v>528</v>
      </c>
    </row>
    <row r="3848" spans="1:4" x14ac:dyDescent="0.25">
      <c r="A3848" s="11">
        <v>41624</v>
      </c>
      <c r="B3848" s="3" t="s">
        <v>521</v>
      </c>
      <c r="C3848" s="18">
        <v>416.16</v>
      </c>
      <c r="D3848" s="3" t="s">
        <v>523</v>
      </c>
    </row>
    <row r="3849" spans="1:4" x14ac:dyDescent="0.25">
      <c r="A3849" s="11">
        <v>41428</v>
      </c>
      <c r="B3849" s="3" t="s">
        <v>533</v>
      </c>
      <c r="C3849" s="18">
        <v>439.5</v>
      </c>
      <c r="D3849" s="3" t="s">
        <v>529</v>
      </c>
    </row>
    <row r="3850" spans="1:4" x14ac:dyDescent="0.25">
      <c r="A3850" s="11">
        <v>41306</v>
      </c>
      <c r="B3850" s="3" t="s">
        <v>516</v>
      </c>
      <c r="C3850" s="18">
        <v>103.46</v>
      </c>
      <c r="D3850" s="3" t="s">
        <v>523</v>
      </c>
    </row>
    <row r="3851" spans="1:4" x14ac:dyDescent="0.25">
      <c r="A3851" s="11">
        <v>41310</v>
      </c>
      <c r="B3851" s="3" t="s">
        <v>536</v>
      </c>
      <c r="C3851" s="18">
        <v>179.41</v>
      </c>
      <c r="D3851" s="3" t="s">
        <v>538</v>
      </c>
    </row>
    <row r="3852" spans="1:4" x14ac:dyDescent="0.25">
      <c r="A3852" s="11">
        <v>41481</v>
      </c>
      <c r="B3852" s="3" t="s">
        <v>524</v>
      </c>
      <c r="C3852" s="18">
        <v>488.58</v>
      </c>
      <c r="D3852" s="3" t="s">
        <v>529</v>
      </c>
    </row>
    <row r="3853" spans="1:4" x14ac:dyDescent="0.25">
      <c r="A3853" s="11">
        <v>41637</v>
      </c>
      <c r="B3853" s="3" t="s">
        <v>540</v>
      </c>
      <c r="C3853" s="18">
        <v>461.45</v>
      </c>
      <c r="D3853" s="3" t="s">
        <v>477</v>
      </c>
    </row>
    <row r="3854" spans="1:4" x14ac:dyDescent="0.25">
      <c r="A3854" s="11">
        <v>41303</v>
      </c>
      <c r="B3854" s="3" t="s">
        <v>514</v>
      </c>
      <c r="C3854" s="18">
        <v>436.36</v>
      </c>
      <c r="D3854" s="3" t="s">
        <v>528</v>
      </c>
    </row>
    <row r="3855" spans="1:4" x14ac:dyDescent="0.25">
      <c r="A3855" s="11">
        <v>41368</v>
      </c>
      <c r="B3855" s="3" t="s">
        <v>521</v>
      </c>
      <c r="C3855" s="18">
        <v>276.42</v>
      </c>
      <c r="D3855" s="3" t="s">
        <v>517</v>
      </c>
    </row>
    <row r="3856" spans="1:4" x14ac:dyDescent="0.25">
      <c r="A3856" s="11">
        <v>41522</v>
      </c>
      <c r="B3856" s="3" t="s">
        <v>537</v>
      </c>
      <c r="C3856" s="18">
        <v>394.58</v>
      </c>
      <c r="D3856" s="3" t="s">
        <v>523</v>
      </c>
    </row>
    <row r="3857" spans="1:4" x14ac:dyDescent="0.25">
      <c r="A3857" s="11">
        <v>41352</v>
      </c>
      <c r="B3857" s="3" t="s">
        <v>543</v>
      </c>
      <c r="C3857" s="18">
        <v>416.66</v>
      </c>
      <c r="D3857" s="3" t="s">
        <v>538</v>
      </c>
    </row>
    <row r="3858" spans="1:4" x14ac:dyDescent="0.25">
      <c r="A3858" s="11">
        <v>41601</v>
      </c>
      <c r="B3858" s="3" t="s">
        <v>512</v>
      </c>
      <c r="C3858" s="18">
        <v>55.85</v>
      </c>
      <c r="D3858" s="3" t="s">
        <v>538</v>
      </c>
    </row>
    <row r="3859" spans="1:4" x14ac:dyDescent="0.25">
      <c r="A3859" s="11">
        <v>41293</v>
      </c>
      <c r="B3859" s="3" t="s">
        <v>545</v>
      </c>
      <c r="C3859" s="18">
        <v>556.70000000000005</v>
      </c>
      <c r="D3859" s="3" t="s">
        <v>519</v>
      </c>
    </row>
    <row r="3860" spans="1:4" x14ac:dyDescent="0.25">
      <c r="A3860" s="11">
        <v>41300</v>
      </c>
      <c r="B3860" s="3" t="s">
        <v>542</v>
      </c>
      <c r="C3860" s="18">
        <v>516.45000000000005</v>
      </c>
      <c r="D3860" s="3" t="s">
        <v>535</v>
      </c>
    </row>
    <row r="3861" spans="1:4" x14ac:dyDescent="0.25">
      <c r="A3861" s="11">
        <v>41396</v>
      </c>
      <c r="B3861" s="3" t="s">
        <v>522</v>
      </c>
      <c r="C3861" s="18">
        <v>552.49</v>
      </c>
      <c r="D3861" s="3" t="s">
        <v>519</v>
      </c>
    </row>
    <row r="3862" spans="1:4" x14ac:dyDescent="0.25">
      <c r="A3862" s="11">
        <v>41319</v>
      </c>
      <c r="B3862" s="3" t="s">
        <v>539</v>
      </c>
      <c r="C3862" s="18">
        <v>536.27</v>
      </c>
      <c r="D3862" s="3" t="s">
        <v>509</v>
      </c>
    </row>
    <row r="3863" spans="1:4" x14ac:dyDescent="0.25">
      <c r="A3863" s="11">
        <v>41632</v>
      </c>
      <c r="B3863" s="3" t="s">
        <v>543</v>
      </c>
      <c r="C3863" s="18">
        <v>350.88</v>
      </c>
      <c r="D3863" s="3" t="s">
        <v>479</v>
      </c>
    </row>
    <row r="3864" spans="1:4" x14ac:dyDescent="0.25">
      <c r="A3864" s="11">
        <v>41389</v>
      </c>
      <c r="B3864" s="3" t="s">
        <v>525</v>
      </c>
      <c r="C3864" s="18">
        <v>84.79</v>
      </c>
      <c r="D3864" s="3" t="s">
        <v>538</v>
      </c>
    </row>
    <row r="3865" spans="1:4" x14ac:dyDescent="0.25">
      <c r="A3865" s="11">
        <v>41451</v>
      </c>
      <c r="B3865" s="3" t="s">
        <v>526</v>
      </c>
      <c r="C3865" s="18">
        <v>162.06</v>
      </c>
      <c r="D3865" s="3" t="s">
        <v>509</v>
      </c>
    </row>
    <row r="3866" spans="1:4" x14ac:dyDescent="0.25">
      <c r="A3866" s="11">
        <v>41344</v>
      </c>
      <c r="B3866" s="3" t="s">
        <v>530</v>
      </c>
      <c r="C3866" s="18">
        <v>460.67</v>
      </c>
      <c r="D3866" s="3" t="s">
        <v>528</v>
      </c>
    </row>
    <row r="3867" spans="1:4" x14ac:dyDescent="0.25">
      <c r="A3867" s="11">
        <v>41471</v>
      </c>
      <c r="B3867" s="3" t="s">
        <v>541</v>
      </c>
      <c r="C3867" s="18">
        <v>302.17</v>
      </c>
      <c r="D3867" s="3" t="s">
        <v>535</v>
      </c>
    </row>
    <row r="3868" spans="1:4" x14ac:dyDescent="0.25">
      <c r="A3868" s="11">
        <v>41368</v>
      </c>
      <c r="B3868" s="3" t="s">
        <v>541</v>
      </c>
      <c r="C3868" s="18">
        <v>102.22</v>
      </c>
      <c r="D3868" s="3" t="s">
        <v>509</v>
      </c>
    </row>
    <row r="3869" spans="1:4" x14ac:dyDescent="0.25">
      <c r="A3869" s="11">
        <v>41441</v>
      </c>
      <c r="B3869" s="3" t="s">
        <v>518</v>
      </c>
      <c r="C3869" s="18">
        <v>149.36000000000001</v>
      </c>
      <c r="D3869" s="3" t="s">
        <v>511</v>
      </c>
    </row>
    <row r="3870" spans="1:4" x14ac:dyDescent="0.25">
      <c r="A3870" s="11">
        <v>41370</v>
      </c>
      <c r="B3870" s="3" t="s">
        <v>520</v>
      </c>
      <c r="C3870" s="18">
        <v>182.03</v>
      </c>
      <c r="D3870" s="3" t="s">
        <v>511</v>
      </c>
    </row>
    <row r="3871" spans="1:4" x14ac:dyDescent="0.25">
      <c r="A3871" s="11">
        <v>41338</v>
      </c>
      <c r="B3871" s="3" t="s">
        <v>521</v>
      </c>
      <c r="C3871" s="18">
        <v>65.989999999999995</v>
      </c>
      <c r="D3871" s="3" t="s">
        <v>523</v>
      </c>
    </row>
    <row r="3872" spans="1:4" x14ac:dyDescent="0.25">
      <c r="A3872" s="11">
        <v>41492</v>
      </c>
      <c r="B3872" s="3" t="s">
        <v>510</v>
      </c>
      <c r="C3872" s="18">
        <v>279.60000000000002</v>
      </c>
      <c r="D3872" s="3" t="s">
        <v>523</v>
      </c>
    </row>
    <row r="3873" spans="1:4" x14ac:dyDescent="0.25">
      <c r="A3873" s="11">
        <v>41437</v>
      </c>
      <c r="B3873" s="3" t="s">
        <v>521</v>
      </c>
      <c r="C3873" s="18">
        <v>184.12</v>
      </c>
      <c r="D3873" s="3" t="s">
        <v>538</v>
      </c>
    </row>
    <row r="3874" spans="1:4" x14ac:dyDescent="0.25">
      <c r="A3874" s="11">
        <v>41512</v>
      </c>
      <c r="B3874" s="3" t="s">
        <v>516</v>
      </c>
      <c r="C3874" s="18">
        <v>178.99</v>
      </c>
      <c r="D3874" s="3" t="s">
        <v>523</v>
      </c>
    </row>
    <row r="3875" spans="1:4" x14ac:dyDescent="0.25">
      <c r="A3875" s="11">
        <v>41634</v>
      </c>
      <c r="B3875" s="3" t="s">
        <v>512</v>
      </c>
      <c r="C3875" s="18">
        <v>123.06</v>
      </c>
      <c r="D3875" s="3" t="s">
        <v>509</v>
      </c>
    </row>
    <row r="3876" spans="1:4" x14ac:dyDescent="0.25">
      <c r="A3876" s="11">
        <v>41581</v>
      </c>
      <c r="B3876" s="3" t="s">
        <v>545</v>
      </c>
      <c r="C3876" s="18">
        <v>210.55</v>
      </c>
      <c r="D3876" s="3" t="s">
        <v>477</v>
      </c>
    </row>
    <row r="3877" spans="1:4" x14ac:dyDescent="0.25">
      <c r="A3877" s="11">
        <v>41631</v>
      </c>
      <c r="B3877" s="3" t="s">
        <v>536</v>
      </c>
      <c r="C3877" s="18">
        <v>346.29</v>
      </c>
      <c r="D3877" s="3" t="s">
        <v>511</v>
      </c>
    </row>
    <row r="3878" spans="1:4" x14ac:dyDescent="0.25">
      <c r="A3878" s="11">
        <v>41561</v>
      </c>
      <c r="B3878" s="3" t="s">
        <v>545</v>
      </c>
      <c r="C3878" s="18">
        <v>222.55</v>
      </c>
      <c r="D3878" s="3" t="s">
        <v>528</v>
      </c>
    </row>
    <row r="3879" spans="1:4" x14ac:dyDescent="0.25">
      <c r="A3879" s="11">
        <v>41601</v>
      </c>
      <c r="B3879" s="3" t="s">
        <v>545</v>
      </c>
      <c r="C3879" s="18">
        <v>223.54</v>
      </c>
      <c r="D3879" s="3" t="s">
        <v>479</v>
      </c>
    </row>
    <row r="3880" spans="1:4" x14ac:dyDescent="0.25">
      <c r="A3880" s="11">
        <v>41556</v>
      </c>
      <c r="B3880" s="3" t="s">
        <v>526</v>
      </c>
      <c r="C3880" s="18">
        <v>313.10000000000002</v>
      </c>
      <c r="D3880" s="3" t="s">
        <v>479</v>
      </c>
    </row>
    <row r="3881" spans="1:4" x14ac:dyDescent="0.25">
      <c r="A3881" s="11">
        <v>41492</v>
      </c>
      <c r="B3881" s="3" t="s">
        <v>532</v>
      </c>
      <c r="C3881" s="18">
        <v>504.67</v>
      </c>
      <c r="D3881" s="3" t="s">
        <v>517</v>
      </c>
    </row>
    <row r="3882" spans="1:4" x14ac:dyDescent="0.25">
      <c r="A3882" s="11">
        <v>41630</v>
      </c>
      <c r="B3882" s="3" t="s">
        <v>539</v>
      </c>
      <c r="C3882" s="18">
        <v>353.85</v>
      </c>
      <c r="D3882" s="3" t="s">
        <v>529</v>
      </c>
    </row>
    <row r="3883" spans="1:4" x14ac:dyDescent="0.25">
      <c r="A3883" s="11">
        <v>41466</v>
      </c>
      <c r="B3883" s="3" t="s">
        <v>508</v>
      </c>
      <c r="C3883" s="18">
        <v>105.46</v>
      </c>
      <c r="D3883" s="3" t="s">
        <v>528</v>
      </c>
    </row>
    <row r="3884" spans="1:4" x14ac:dyDescent="0.25">
      <c r="A3884" s="11">
        <v>41632</v>
      </c>
      <c r="B3884" s="3" t="s">
        <v>533</v>
      </c>
      <c r="C3884" s="18">
        <v>212.67</v>
      </c>
      <c r="D3884" s="3" t="s">
        <v>519</v>
      </c>
    </row>
    <row r="3885" spans="1:4" x14ac:dyDescent="0.25">
      <c r="A3885" s="11">
        <v>41549</v>
      </c>
      <c r="B3885" s="3" t="s">
        <v>543</v>
      </c>
      <c r="C3885" s="18">
        <v>183.75</v>
      </c>
      <c r="D3885" s="3" t="s">
        <v>515</v>
      </c>
    </row>
    <row r="3886" spans="1:4" x14ac:dyDescent="0.25">
      <c r="A3886" s="11">
        <v>41433</v>
      </c>
      <c r="B3886" s="3" t="s">
        <v>510</v>
      </c>
      <c r="C3886" s="18">
        <v>432.45</v>
      </c>
      <c r="D3886" s="3" t="s">
        <v>511</v>
      </c>
    </row>
    <row r="3887" spans="1:4" x14ac:dyDescent="0.25">
      <c r="A3887" s="11">
        <v>41468</v>
      </c>
      <c r="B3887" s="3" t="s">
        <v>536</v>
      </c>
      <c r="C3887" s="18">
        <v>317.81</v>
      </c>
      <c r="D3887" s="3" t="s">
        <v>528</v>
      </c>
    </row>
    <row r="3888" spans="1:4" x14ac:dyDescent="0.25">
      <c r="A3888" s="11">
        <v>41515</v>
      </c>
      <c r="B3888" s="3" t="s">
        <v>543</v>
      </c>
      <c r="C3888" s="18">
        <v>594.78</v>
      </c>
      <c r="D3888" s="3" t="s">
        <v>517</v>
      </c>
    </row>
    <row r="3889" spans="1:4" x14ac:dyDescent="0.25">
      <c r="A3889" s="11">
        <v>41628</v>
      </c>
      <c r="B3889" s="3" t="s">
        <v>540</v>
      </c>
      <c r="C3889" s="18">
        <v>51.41</v>
      </c>
      <c r="D3889" s="3" t="s">
        <v>517</v>
      </c>
    </row>
    <row r="3890" spans="1:4" x14ac:dyDescent="0.25">
      <c r="A3890" s="11">
        <v>41522</v>
      </c>
      <c r="B3890" s="3" t="s">
        <v>544</v>
      </c>
      <c r="C3890" s="18">
        <v>15.72</v>
      </c>
      <c r="D3890" s="3" t="s">
        <v>519</v>
      </c>
    </row>
    <row r="3891" spans="1:4" x14ac:dyDescent="0.25">
      <c r="A3891" s="11">
        <v>41500</v>
      </c>
      <c r="B3891" s="3" t="s">
        <v>540</v>
      </c>
      <c r="C3891" s="18">
        <v>127.87</v>
      </c>
      <c r="D3891" s="3" t="s">
        <v>509</v>
      </c>
    </row>
    <row r="3892" spans="1:4" x14ac:dyDescent="0.25">
      <c r="A3892" s="11">
        <v>41301</v>
      </c>
      <c r="B3892" s="3" t="s">
        <v>533</v>
      </c>
      <c r="C3892" s="18">
        <v>101.21</v>
      </c>
      <c r="D3892" s="3" t="s">
        <v>517</v>
      </c>
    </row>
    <row r="3893" spans="1:4" x14ac:dyDescent="0.25">
      <c r="A3893" s="11">
        <v>41378</v>
      </c>
      <c r="B3893" s="3" t="s">
        <v>514</v>
      </c>
      <c r="C3893" s="18">
        <v>573.23</v>
      </c>
      <c r="D3893" s="3" t="s">
        <v>529</v>
      </c>
    </row>
    <row r="3894" spans="1:4" x14ac:dyDescent="0.25">
      <c r="A3894" s="11">
        <v>41279</v>
      </c>
      <c r="B3894" s="3" t="s">
        <v>526</v>
      </c>
      <c r="C3894" s="18">
        <v>53.04</v>
      </c>
      <c r="D3894" s="3" t="s">
        <v>535</v>
      </c>
    </row>
    <row r="3895" spans="1:4" x14ac:dyDescent="0.25">
      <c r="A3895" s="11">
        <v>41304</v>
      </c>
      <c r="B3895" s="3" t="s">
        <v>512</v>
      </c>
      <c r="C3895" s="18">
        <v>368.18</v>
      </c>
      <c r="D3895" s="3" t="s">
        <v>477</v>
      </c>
    </row>
    <row r="3896" spans="1:4" x14ac:dyDescent="0.25">
      <c r="A3896" s="11">
        <v>41464</v>
      </c>
      <c r="B3896" s="3" t="s">
        <v>536</v>
      </c>
      <c r="C3896" s="18">
        <v>420.91</v>
      </c>
      <c r="D3896" s="3" t="s">
        <v>519</v>
      </c>
    </row>
    <row r="3897" spans="1:4" x14ac:dyDescent="0.25">
      <c r="A3897" s="11">
        <v>41462</v>
      </c>
      <c r="B3897" s="3" t="s">
        <v>531</v>
      </c>
      <c r="C3897" s="18">
        <v>419.46</v>
      </c>
      <c r="D3897" s="3" t="s">
        <v>523</v>
      </c>
    </row>
    <row r="3898" spans="1:4" x14ac:dyDescent="0.25">
      <c r="A3898" s="11">
        <v>41415</v>
      </c>
      <c r="B3898" s="3" t="s">
        <v>530</v>
      </c>
      <c r="C3898" s="18">
        <v>453.82</v>
      </c>
      <c r="D3898" s="3" t="s">
        <v>523</v>
      </c>
    </row>
    <row r="3899" spans="1:4" x14ac:dyDescent="0.25">
      <c r="A3899" s="11">
        <v>41297</v>
      </c>
      <c r="B3899" s="3" t="s">
        <v>533</v>
      </c>
      <c r="C3899" s="18">
        <v>120.52</v>
      </c>
      <c r="D3899" s="3" t="s">
        <v>529</v>
      </c>
    </row>
    <row r="3900" spans="1:4" x14ac:dyDescent="0.25">
      <c r="A3900" s="11">
        <v>41536</v>
      </c>
      <c r="B3900" s="3" t="s">
        <v>536</v>
      </c>
      <c r="C3900" s="18">
        <v>237.36</v>
      </c>
      <c r="D3900" s="3" t="s">
        <v>538</v>
      </c>
    </row>
    <row r="3901" spans="1:4" x14ac:dyDescent="0.25">
      <c r="A3901" s="11">
        <v>41560</v>
      </c>
      <c r="B3901" s="3" t="s">
        <v>540</v>
      </c>
      <c r="C3901" s="18">
        <v>21.55</v>
      </c>
      <c r="D3901" s="3" t="s">
        <v>529</v>
      </c>
    </row>
    <row r="3902" spans="1:4" x14ac:dyDescent="0.25">
      <c r="A3902" s="11">
        <v>41455</v>
      </c>
      <c r="B3902" s="3" t="s">
        <v>516</v>
      </c>
      <c r="C3902" s="18">
        <v>43.9</v>
      </c>
      <c r="D3902" s="3" t="s">
        <v>515</v>
      </c>
    </row>
    <row r="3903" spans="1:4" x14ac:dyDescent="0.25">
      <c r="A3903" s="11">
        <v>41535</v>
      </c>
      <c r="B3903" s="3" t="s">
        <v>522</v>
      </c>
      <c r="C3903" s="18">
        <v>486.77</v>
      </c>
      <c r="D3903" s="3" t="s">
        <v>529</v>
      </c>
    </row>
    <row r="3904" spans="1:4" x14ac:dyDescent="0.25">
      <c r="A3904" s="11">
        <v>41405</v>
      </c>
      <c r="B3904" s="3" t="s">
        <v>524</v>
      </c>
      <c r="C3904" s="18">
        <v>536.72</v>
      </c>
      <c r="D3904" s="3" t="s">
        <v>535</v>
      </c>
    </row>
    <row r="3905" spans="1:4" x14ac:dyDescent="0.25">
      <c r="A3905" s="11">
        <v>41588</v>
      </c>
      <c r="B3905" s="3" t="s">
        <v>539</v>
      </c>
      <c r="C3905" s="18">
        <v>486.84</v>
      </c>
      <c r="D3905" s="3" t="s">
        <v>538</v>
      </c>
    </row>
    <row r="3906" spans="1:4" x14ac:dyDescent="0.25">
      <c r="A3906" s="11">
        <v>41544</v>
      </c>
      <c r="B3906" s="3" t="s">
        <v>510</v>
      </c>
      <c r="C3906" s="18">
        <v>341.11</v>
      </c>
      <c r="D3906" s="3" t="s">
        <v>523</v>
      </c>
    </row>
    <row r="3907" spans="1:4" x14ac:dyDescent="0.25">
      <c r="A3907" s="11">
        <v>41296</v>
      </c>
      <c r="B3907" s="3" t="s">
        <v>520</v>
      </c>
      <c r="C3907" s="18">
        <v>86.09</v>
      </c>
      <c r="D3907" s="3" t="s">
        <v>509</v>
      </c>
    </row>
    <row r="3908" spans="1:4" x14ac:dyDescent="0.25">
      <c r="A3908" s="11">
        <v>41387</v>
      </c>
      <c r="B3908" s="3" t="s">
        <v>533</v>
      </c>
      <c r="C3908" s="18">
        <v>392.46</v>
      </c>
      <c r="D3908" s="3" t="s">
        <v>535</v>
      </c>
    </row>
    <row r="3909" spans="1:4" x14ac:dyDescent="0.25">
      <c r="A3909" s="11">
        <v>41363</v>
      </c>
      <c r="B3909" s="3" t="s">
        <v>525</v>
      </c>
      <c r="C3909" s="18">
        <v>256.02999999999997</v>
      </c>
      <c r="D3909" s="3" t="s">
        <v>529</v>
      </c>
    </row>
    <row r="3910" spans="1:4" x14ac:dyDescent="0.25">
      <c r="A3910" s="11">
        <v>41558</v>
      </c>
      <c r="B3910" s="3" t="s">
        <v>525</v>
      </c>
      <c r="C3910" s="18">
        <v>128.79</v>
      </c>
      <c r="D3910" s="3" t="s">
        <v>511</v>
      </c>
    </row>
    <row r="3911" spans="1:4" x14ac:dyDescent="0.25">
      <c r="A3911" s="11">
        <v>41595</v>
      </c>
      <c r="B3911" s="3" t="s">
        <v>539</v>
      </c>
      <c r="C3911" s="18">
        <v>585.91</v>
      </c>
      <c r="D3911" s="3" t="s">
        <v>515</v>
      </c>
    </row>
    <row r="3912" spans="1:4" x14ac:dyDescent="0.25">
      <c r="A3912" s="11">
        <v>41286</v>
      </c>
      <c r="B3912" s="3" t="s">
        <v>510</v>
      </c>
      <c r="C3912" s="18">
        <v>59</v>
      </c>
      <c r="D3912" s="3" t="s">
        <v>515</v>
      </c>
    </row>
    <row r="3913" spans="1:4" x14ac:dyDescent="0.25">
      <c r="A3913" s="11">
        <v>41412</v>
      </c>
      <c r="B3913" s="3" t="s">
        <v>541</v>
      </c>
      <c r="C3913" s="18">
        <v>294.35000000000002</v>
      </c>
      <c r="D3913" s="3" t="s">
        <v>519</v>
      </c>
    </row>
    <row r="3914" spans="1:4" x14ac:dyDescent="0.25">
      <c r="A3914" s="11">
        <v>41633</v>
      </c>
      <c r="B3914" s="3" t="s">
        <v>543</v>
      </c>
      <c r="C3914" s="18">
        <v>205.64</v>
      </c>
      <c r="D3914" s="3" t="s">
        <v>517</v>
      </c>
    </row>
    <row r="3915" spans="1:4" x14ac:dyDescent="0.25">
      <c r="A3915" s="11">
        <v>41368</v>
      </c>
      <c r="B3915" s="3" t="s">
        <v>510</v>
      </c>
      <c r="C3915" s="18">
        <v>548.38</v>
      </c>
      <c r="D3915" s="3" t="s">
        <v>477</v>
      </c>
    </row>
    <row r="3916" spans="1:4" x14ac:dyDescent="0.25">
      <c r="A3916" s="11">
        <v>41510</v>
      </c>
      <c r="B3916" s="3" t="s">
        <v>520</v>
      </c>
      <c r="C3916" s="18">
        <v>112.75</v>
      </c>
      <c r="D3916" s="3" t="s">
        <v>515</v>
      </c>
    </row>
    <row r="3917" spans="1:4" x14ac:dyDescent="0.25">
      <c r="A3917" s="11">
        <v>41612</v>
      </c>
      <c r="B3917" s="3" t="s">
        <v>510</v>
      </c>
      <c r="C3917" s="18">
        <v>80.55</v>
      </c>
      <c r="D3917" s="3" t="s">
        <v>538</v>
      </c>
    </row>
    <row r="3918" spans="1:4" x14ac:dyDescent="0.25">
      <c r="A3918" s="11">
        <v>41520</v>
      </c>
      <c r="B3918" s="3" t="s">
        <v>516</v>
      </c>
      <c r="C3918" s="18">
        <v>462.71</v>
      </c>
      <c r="D3918" s="3" t="s">
        <v>528</v>
      </c>
    </row>
    <row r="3919" spans="1:4" x14ac:dyDescent="0.25">
      <c r="A3919" s="11">
        <v>41399</v>
      </c>
      <c r="B3919" s="3" t="s">
        <v>539</v>
      </c>
      <c r="C3919" s="18">
        <v>446.9</v>
      </c>
      <c r="D3919" s="3" t="s">
        <v>535</v>
      </c>
    </row>
    <row r="3920" spans="1:4" x14ac:dyDescent="0.25">
      <c r="A3920" s="11">
        <v>41487</v>
      </c>
      <c r="B3920" s="3" t="s">
        <v>527</v>
      </c>
      <c r="C3920" s="18">
        <v>140.65</v>
      </c>
      <c r="D3920" s="3" t="s">
        <v>519</v>
      </c>
    </row>
    <row r="3921" spans="1:4" x14ac:dyDescent="0.25">
      <c r="A3921" s="11">
        <v>41347</v>
      </c>
      <c r="B3921" s="3" t="s">
        <v>541</v>
      </c>
      <c r="C3921" s="18">
        <v>71</v>
      </c>
      <c r="D3921" s="3" t="s">
        <v>477</v>
      </c>
    </row>
    <row r="3922" spans="1:4" x14ac:dyDescent="0.25">
      <c r="A3922" s="11">
        <v>41279</v>
      </c>
      <c r="B3922" s="3" t="s">
        <v>527</v>
      </c>
      <c r="C3922" s="18">
        <v>416.39</v>
      </c>
      <c r="D3922" s="3" t="s">
        <v>477</v>
      </c>
    </row>
    <row r="3923" spans="1:4" x14ac:dyDescent="0.25">
      <c r="A3923" s="11">
        <v>41477</v>
      </c>
      <c r="B3923" s="3" t="s">
        <v>545</v>
      </c>
      <c r="C3923" s="18">
        <v>539.71</v>
      </c>
      <c r="D3923" s="3" t="s">
        <v>523</v>
      </c>
    </row>
    <row r="3924" spans="1:4" x14ac:dyDescent="0.25">
      <c r="A3924" s="11">
        <v>41426</v>
      </c>
      <c r="B3924" s="3" t="s">
        <v>534</v>
      </c>
      <c r="C3924" s="18">
        <v>399.22</v>
      </c>
      <c r="D3924" s="3" t="s">
        <v>529</v>
      </c>
    </row>
    <row r="3925" spans="1:4" x14ac:dyDescent="0.25">
      <c r="A3925" s="11">
        <v>41595</v>
      </c>
      <c r="B3925" s="3" t="s">
        <v>542</v>
      </c>
      <c r="C3925" s="18">
        <v>282.32</v>
      </c>
      <c r="D3925" s="3" t="s">
        <v>519</v>
      </c>
    </row>
    <row r="3926" spans="1:4" x14ac:dyDescent="0.25">
      <c r="A3926" s="11">
        <v>41372</v>
      </c>
      <c r="B3926" s="3" t="s">
        <v>543</v>
      </c>
      <c r="C3926" s="18">
        <v>182.35</v>
      </c>
      <c r="D3926" s="3" t="s">
        <v>515</v>
      </c>
    </row>
    <row r="3927" spans="1:4" x14ac:dyDescent="0.25">
      <c r="A3927" s="11">
        <v>41424</v>
      </c>
      <c r="B3927" s="3" t="s">
        <v>542</v>
      </c>
      <c r="C3927" s="18">
        <v>382.29</v>
      </c>
      <c r="D3927" s="3" t="s">
        <v>519</v>
      </c>
    </row>
    <row r="3928" spans="1:4" x14ac:dyDescent="0.25">
      <c r="A3928" s="11">
        <v>41629</v>
      </c>
      <c r="B3928" s="3" t="s">
        <v>516</v>
      </c>
      <c r="C3928" s="18">
        <v>120.8</v>
      </c>
      <c r="D3928" s="3" t="s">
        <v>515</v>
      </c>
    </row>
    <row r="3929" spans="1:4" x14ac:dyDescent="0.25">
      <c r="A3929" s="11">
        <v>41428</v>
      </c>
      <c r="B3929" s="3" t="s">
        <v>544</v>
      </c>
      <c r="C3929" s="18">
        <v>145.93</v>
      </c>
      <c r="D3929" s="3" t="s">
        <v>511</v>
      </c>
    </row>
    <row r="3930" spans="1:4" x14ac:dyDescent="0.25">
      <c r="A3930" s="11">
        <v>41488</v>
      </c>
      <c r="B3930" s="3" t="s">
        <v>524</v>
      </c>
      <c r="C3930" s="18">
        <v>519.37</v>
      </c>
      <c r="D3930" s="3" t="s">
        <v>511</v>
      </c>
    </row>
    <row r="3931" spans="1:4" x14ac:dyDescent="0.25">
      <c r="A3931" s="11">
        <v>41536</v>
      </c>
      <c r="B3931" s="3" t="s">
        <v>516</v>
      </c>
      <c r="C3931" s="18">
        <v>553.54999999999995</v>
      </c>
      <c r="D3931" s="3" t="s">
        <v>529</v>
      </c>
    </row>
    <row r="3932" spans="1:4" x14ac:dyDescent="0.25">
      <c r="A3932" s="11">
        <v>41398</v>
      </c>
      <c r="B3932" s="3" t="s">
        <v>539</v>
      </c>
      <c r="C3932" s="18">
        <v>386.48</v>
      </c>
      <c r="D3932" s="3" t="s">
        <v>529</v>
      </c>
    </row>
    <row r="3933" spans="1:4" x14ac:dyDescent="0.25">
      <c r="A3933" s="11">
        <v>41573</v>
      </c>
      <c r="B3933" s="3" t="s">
        <v>508</v>
      </c>
      <c r="C3933" s="18">
        <v>276.22000000000003</v>
      </c>
      <c r="D3933" s="3" t="s">
        <v>519</v>
      </c>
    </row>
    <row r="3934" spans="1:4" x14ac:dyDescent="0.25">
      <c r="A3934" s="11">
        <v>41431</v>
      </c>
      <c r="B3934" s="3" t="s">
        <v>518</v>
      </c>
      <c r="C3934" s="18">
        <v>226.97</v>
      </c>
      <c r="D3934" s="3" t="s">
        <v>479</v>
      </c>
    </row>
    <row r="3935" spans="1:4" x14ac:dyDescent="0.25">
      <c r="A3935" s="11">
        <v>41358</v>
      </c>
      <c r="B3935" s="3" t="s">
        <v>522</v>
      </c>
      <c r="C3935" s="18">
        <v>215.87</v>
      </c>
      <c r="D3935" s="3" t="s">
        <v>479</v>
      </c>
    </row>
    <row r="3936" spans="1:4" x14ac:dyDescent="0.25">
      <c r="A3936" s="11">
        <v>41637</v>
      </c>
      <c r="B3936" s="3" t="s">
        <v>521</v>
      </c>
      <c r="C3936" s="18">
        <v>223.49</v>
      </c>
      <c r="D3936" s="3" t="s">
        <v>517</v>
      </c>
    </row>
    <row r="3937" spans="1:4" x14ac:dyDescent="0.25">
      <c r="A3937" s="11">
        <v>41489</v>
      </c>
      <c r="B3937" s="3" t="s">
        <v>524</v>
      </c>
      <c r="C3937" s="18">
        <v>355.71</v>
      </c>
      <c r="D3937" s="3" t="s">
        <v>519</v>
      </c>
    </row>
    <row r="3938" spans="1:4" x14ac:dyDescent="0.25">
      <c r="A3938" s="11">
        <v>41358</v>
      </c>
      <c r="B3938" s="3" t="s">
        <v>526</v>
      </c>
      <c r="C3938" s="18">
        <v>477.88</v>
      </c>
      <c r="D3938" s="3" t="s">
        <v>535</v>
      </c>
    </row>
    <row r="3939" spans="1:4" x14ac:dyDescent="0.25">
      <c r="A3939" s="11">
        <v>41511</v>
      </c>
      <c r="B3939" s="3" t="s">
        <v>545</v>
      </c>
      <c r="C3939" s="18">
        <v>28.76</v>
      </c>
      <c r="D3939" s="3" t="s">
        <v>538</v>
      </c>
    </row>
    <row r="3940" spans="1:4" x14ac:dyDescent="0.25">
      <c r="A3940" s="11">
        <v>41558</v>
      </c>
      <c r="B3940" s="3" t="s">
        <v>508</v>
      </c>
      <c r="C3940" s="18">
        <v>374.24</v>
      </c>
      <c r="D3940" s="3" t="s">
        <v>535</v>
      </c>
    </row>
    <row r="3941" spans="1:4" x14ac:dyDescent="0.25">
      <c r="A3941" s="11">
        <v>41376</v>
      </c>
      <c r="B3941" s="3" t="s">
        <v>536</v>
      </c>
      <c r="C3941" s="18">
        <v>373.34</v>
      </c>
      <c r="D3941" s="3" t="s">
        <v>479</v>
      </c>
    </row>
    <row r="3942" spans="1:4" x14ac:dyDescent="0.25">
      <c r="A3942" s="11">
        <v>41624</v>
      </c>
      <c r="B3942" s="3" t="s">
        <v>516</v>
      </c>
      <c r="C3942" s="18">
        <v>473.6</v>
      </c>
      <c r="D3942" s="3" t="s">
        <v>515</v>
      </c>
    </row>
    <row r="3943" spans="1:4" x14ac:dyDescent="0.25">
      <c r="A3943" s="11">
        <v>41307</v>
      </c>
      <c r="B3943" s="3" t="s">
        <v>543</v>
      </c>
      <c r="C3943" s="18">
        <v>183.58</v>
      </c>
      <c r="D3943" s="3" t="s">
        <v>529</v>
      </c>
    </row>
    <row r="3944" spans="1:4" x14ac:dyDescent="0.25">
      <c r="A3944" s="11">
        <v>41305</v>
      </c>
      <c r="B3944" s="3" t="s">
        <v>530</v>
      </c>
      <c r="C3944" s="18">
        <v>464.2</v>
      </c>
      <c r="D3944" s="3" t="s">
        <v>479</v>
      </c>
    </row>
    <row r="3945" spans="1:4" x14ac:dyDescent="0.25">
      <c r="A3945" s="11">
        <v>41554</v>
      </c>
      <c r="B3945" s="3" t="s">
        <v>545</v>
      </c>
      <c r="C3945" s="18">
        <v>36.14</v>
      </c>
      <c r="D3945" s="3" t="s">
        <v>479</v>
      </c>
    </row>
    <row r="3946" spans="1:4" x14ac:dyDescent="0.25">
      <c r="A3946" s="11">
        <v>41558</v>
      </c>
      <c r="B3946" s="3" t="s">
        <v>516</v>
      </c>
      <c r="C3946" s="18">
        <v>587.4</v>
      </c>
      <c r="D3946" s="3" t="s">
        <v>509</v>
      </c>
    </row>
    <row r="3947" spans="1:4" x14ac:dyDescent="0.25">
      <c r="A3947" s="11">
        <v>41463</v>
      </c>
      <c r="B3947" s="3" t="s">
        <v>510</v>
      </c>
      <c r="C3947" s="18">
        <v>316.89999999999998</v>
      </c>
      <c r="D3947" s="3" t="s">
        <v>528</v>
      </c>
    </row>
    <row r="3948" spans="1:4" x14ac:dyDescent="0.25">
      <c r="A3948" s="11">
        <v>41495</v>
      </c>
      <c r="B3948" s="3" t="s">
        <v>521</v>
      </c>
      <c r="C3948" s="18">
        <v>45.54</v>
      </c>
      <c r="D3948" s="3" t="s">
        <v>517</v>
      </c>
    </row>
    <row r="3949" spans="1:4" x14ac:dyDescent="0.25">
      <c r="A3949" s="11">
        <v>41362</v>
      </c>
      <c r="B3949" s="3" t="s">
        <v>525</v>
      </c>
      <c r="C3949" s="18">
        <v>73.91</v>
      </c>
      <c r="D3949" s="3" t="s">
        <v>515</v>
      </c>
    </row>
    <row r="3950" spans="1:4" x14ac:dyDescent="0.25">
      <c r="A3950" s="11">
        <v>41343</v>
      </c>
      <c r="B3950" s="3" t="s">
        <v>544</v>
      </c>
      <c r="C3950" s="18">
        <v>56.43</v>
      </c>
      <c r="D3950" s="3" t="s">
        <v>523</v>
      </c>
    </row>
    <row r="3951" spans="1:4" x14ac:dyDescent="0.25">
      <c r="A3951" s="11">
        <v>41294</v>
      </c>
      <c r="B3951" s="3" t="s">
        <v>520</v>
      </c>
      <c r="C3951" s="18">
        <v>260.60000000000002</v>
      </c>
      <c r="D3951" s="3" t="s">
        <v>528</v>
      </c>
    </row>
    <row r="3952" spans="1:4" x14ac:dyDescent="0.25">
      <c r="A3952" s="11">
        <v>41422</v>
      </c>
      <c r="B3952" s="3" t="s">
        <v>537</v>
      </c>
      <c r="C3952" s="18">
        <v>120.66</v>
      </c>
      <c r="D3952" s="3" t="s">
        <v>535</v>
      </c>
    </row>
    <row r="3953" spans="1:4" x14ac:dyDescent="0.25">
      <c r="A3953" s="11">
        <v>41499</v>
      </c>
      <c r="B3953" s="3" t="s">
        <v>508</v>
      </c>
      <c r="C3953" s="18">
        <v>492.91</v>
      </c>
      <c r="D3953" s="3" t="s">
        <v>538</v>
      </c>
    </row>
    <row r="3954" spans="1:4" x14ac:dyDescent="0.25">
      <c r="A3954" s="11">
        <v>41398</v>
      </c>
      <c r="B3954" s="3" t="s">
        <v>513</v>
      </c>
      <c r="C3954" s="18">
        <v>438.68</v>
      </c>
      <c r="D3954" s="3" t="s">
        <v>528</v>
      </c>
    </row>
    <row r="3955" spans="1:4" x14ac:dyDescent="0.25">
      <c r="A3955" s="11">
        <v>41306</v>
      </c>
      <c r="B3955" s="3" t="s">
        <v>541</v>
      </c>
      <c r="C3955" s="18">
        <v>116.79</v>
      </c>
      <c r="D3955" s="3" t="s">
        <v>535</v>
      </c>
    </row>
    <row r="3956" spans="1:4" x14ac:dyDescent="0.25">
      <c r="A3956" s="11">
        <v>41400</v>
      </c>
      <c r="B3956" s="3" t="s">
        <v>510</v>
      </c>
      <c r="C3956" s="18">
        <v>228.76</v>
      </c>
      <c r="D3956" s="3" t="s">
        <v>529</v>
      </c>
    </row>
    <row r="3957" spans="1:4" x14ac:dyDescent="0.25">
      <c r="A3957" s="11">
        <v>41502</v>
      </c>
      <c r="B3957" s="3" t="s">
        <v>510</v>
      </c>
      <c r="C3957" s="18">
        <v>575.54</v>
      </c>
      <c r="D3957" s="3" t="s">
        <v>479</v>
      </c>
    </row>
    <row r="3958" spans="1:4" x14ac:dyDescent="0.25">
      <c r="A3958" s="11">
        <v>41565</v>
      </c>
      <c r="B3958" s="3" t="s">
        <v>533</v>
      </c>
      <c r="C3958" s="18">
        <v>494.29</v>
      </c>
      <c r="D3958" s="3" t="s">
        <v>515</v>
      </c>
    </row>
    <row r="3959" spans="1:4" x14ac:dyDescent="0.25">
      <c r="A3959" s="11">
        <v>41496</v>
      </c>
      <c r="B3959" s="3" t="s">
        <v>531</v>
      </c>
      <c r="C3959" s="18">
        <v>274.31</v>
      </c>
      <c r="D3959" s="3" t="s">
        <v>528</v>
      </c>
    </row>
    <row r="3960" spans="1:4" x14ac:dyDescent="0.25">
      <c r="A3960" s="11">
        <v>41459</v>
      </c>
      <c r="B3960" s="3" t="s">
        <v>508</v>
      </c>
      <c r="C3960" s="18">
        <v>287.88</v>
      </c>
      <c r="D3960" s="3" t="s">
        <v>523</v>
      </c>
    </row>
    <row r="3961" spans="1:4" x14ac:dyDescent="0.25">
      <c r="A3961" s="11">
        <v>41477</v>
      </c>
      <c r="B3961" s="3" t="s">
        <v>541</v>
      </c>
      <c r="C3961" s="18">
        <v>43.42</v>
      </c>
      <c r="D3961" s="3" t="s">
        <v>535</v>
      </c>
    </row>
    <row r="3962" spans="1:4" x14ac:dyDescent="0.25">
      <c r="A3962" s="11">
        <v>41597</v>
      </c>
      <c r="B3962" s="3" t="s">
        <v>534</v>
      </c>
      <c r="C3962" s="18">
        <v>345.24</v>
      </c>
      <c r="D3962" s="3" t="s">
        <v>515</v>
      </c>
    </row>
    <row r="3963" spans="1:4" x14ac:dyDescent="0.25">
      <c r="A3963" s="11">
        <v>41365</v>
      </c>
      <c r="B3963" s="3" t="s">
        <v>530</v>
      </c>
      <c r="C3963" s="18">
        <v>278.33999999999997</v>
      </c>
      <c r="D3963" s="3" t="s">
        <v>538</v>
      </c>
    </row>
    <row r="3964" spans="1:4" x14ac:dyDescent="0.25">
      <c r="A3964" s="11">
        <v>41293</v>
      </c>
      <c r="B3964" s="3" t="s">
        <v>527</v>
      </c>
      <c r="C3964" s="18">
        <v>360.91</v>
      </c>
      <c r="D3964" s="3" t="s">
        <v>519</v>
      </c>
    </row>
    <row r="3965" spans="1:4" x14ac:dyDescent="0.25">
      <c r="A3965" s="11">
        <v>41549</v>
      </c>
      <c r="B3965" s="3" t="s">
        <v>532</v>
      </c>
      <c r="C3965" s="18">
        <v>66.069999999999993</v>
      </c>
      <c r="D3965" s="3" t="s">
        <v>509</v>
      </c>
    </row>
    <row r="3966" spans="1:4" x14ac:dyDescent="0.25">
      <c r="A3966" s="11">
        <v>41440</v>
      </c>
      <c r="B3966" s="3" t="s">
        <v>508</v>
      </c>
      <c r="C3966" s="18">
        <v>298.3</v>
      </c>
      <c r="D3966" s="3" t="s">
        <v>523</v>
      </c>
    </row>
    <row r="3967" spans="1:4" x14ac:dyDescent="0.25">
      <c r="A3967" s="11">
        <v>41583</v>
      </c>
      <c r="B3967" s="3" t="s">
        <v>524</v>
      </c>
      <c r="C3967" s="18">
        <v>380.69</v>
      </c>
      <c r="D3967" s="3" t="s">
        <v>479</v>
      </c>
    </row>
    <row r="3968" spans="1:4" x14ac:dyDescent="0.25">
      <c r="A3968" s="11">
        <v>41352</v>
      </c>
      <c r="B3968" s="3" t="s">
        <v>543</v>
      </c>
      <c r="C3968" s="18">
        <v>198.56</v>
      </c>
      <c r="D3968" s="3" t="s">
        <v>535</v>
      </c>
    </row>
    <row r="3969" spans="1:4" x14ac:dyDescent="0.25">
      <c r="A3969" s="11">
        <v>41333</v>
      </c>
      <c r="B3969" s="3" t="s">
        <v>522</v>
      </c>
      <c r="C3969" s="18">
        <v>118.97</v>
      </c>
      <c r="D3969" s="3" t="s">
        <v>479</v>
      </c>
    </row>
    <row r="3970" spans="1:4" x14ac:dyDescent="0.25">
      <c r="A3970" s="11">
        <v>41457</v>
      </c>
      <c r="B3970" s="3" t="s">
        <v>530</v>
      </c>
      <c r="C3970" s="18">
        <v>493.39</v>
      </c>
      <c r="D3970" s="3" t="s">
        <v>519</v>
      </c>
    </row>
    <row r="3971" spans="1:4" x14ac:dyDescent="0.25">
      <c r="A3971" s="11">
        <v>41325</v>
      </c>
      <c r="B3971" s="3" t="s">
        <v>531</v>
      </c>
      <c r="C3971" s="18">
        <v>565.69000000000005</v>
      </c>
      <c r="D3971" s="3" t="s">
        <v>538</v>
      </c>
    </row>
    <row r="3972" spans="1:4" x14ac:dyDescent="0.25">
      <c r="A3972" s="11">
        <v>41324</v>
      </c>
      <c r="B3972" s="3" t="s">
        <v>518</v>
      </c>
      <c r="C3972" s="18">
        <v>365.49</v>
      </c>
      <c r="D3972" s="3" t="s">
        <v>477</v>
      </c>
    </row>
    <row r="3973" spans="1:4" x14ac:dyDescent="0.25">
      <c r="A3973" s="11">
        <v>41484</v>
      </c>
      <c r="B3973" s="3" t="s">
        <v>516</v>
      </c>
      <c r="C3973" s="18">
        <v>28.3</v>
      </c>
      <c r="D3973" s="3" t="s">
        <v>509</v>
      </c>
    </row>
    <row r="3974" spans="1:4" x14ac:dyDescent="0.25">
      <c r="A3974" s="11">
        <v>41376</v>
      </c>
      <c r="B3974" s="3" t="s">
        <v>516</v>
      </c>
      <c r="C3974" s="18">
        <v>512.48</v>
      </c>
      <c r="D3974" s="3" t="s">
        <v>519</v>
      </c>
    </row>
    <row r="3975" spans="1:4" x14ac:dyDescent="0.25">
      <c r="A3975" s="11">
        <v>41474</v>
      </c>
      <c r="B3975" s="3" t="s">
        <v>521</v>
      </c>
      <c r="C3975" s="18">
        <v>372.84</v>
      </c>
      <c r="D3975" s="3" t="s">
        <v>523</v>
      </c>
    </row>
    <row r="3976" spans="1:4" x14ac:dyDescent="0.25">
      <c r="A3976" s="11">
        <v>41573</v>
      </c>
      <c r="B3976" s="3" t="s">
        <v>544</v>
      </c>
      <c r="C3976" s="18">
        <v>385.29</v>
      </c>
      <c r="D3976" s="3" t="s">
        <v>515</v>
      </c>
    </row>
    <row r="3977" spans="1:4" x14ac:dyDescent="0.25">
      <c r="A3977" s="11">
        <v>41404</v>
      </c>
      <c r="B3977" s="3" t="s">
        <v>507</v>
      </c>
      <c r="C3977" s="18">
        <v>543.87</v>
      </c>
      <c r="D3977" s="3" t="s">
        <v>511</v>
      </c>
    </row>
    <row r="3978" spans="1:4" x14ac:dyDescent="0.25">
      <c r="A3978" s="11">
        <v>41468</v>
      </c>
      <c r="B3978" s="3" t="s">
        <v>514</v>
      </c>
      <c r="C3978" s="18">
        <v>560.13</v>
      </c>
      <c r="D3978" s="3" t="s">
        <v>479</v>
      </c>
    </row>
    <row r="3979" spans="1:4" x14ac:dyDescent="0.25">
      <c r="A3979" s="11">
        <v>41595</v>
      </c>
      <c r="B3979" s="3" t="s">
        <v>545</v>
      </c>
      <c r="C3979" s="18">
        <v>23.91</v>
      </c>
      <c r="D3979" s="3" t="s">
        <v>515</v>
      </c>
    </row>
    <row r="3980" spans="1:4" x14ac:dyDescent="0.25">
      <c r="A3980" s="11">
        <v>41480</v>
      </c>
      <c r="B3980" s="3" t="s">
        <v>508</v>
      </c>
      <c r="C3980" s="18">
        <v>314.69</v>
      </c>
      <c r="D3980" s="3" t="s">
        <v>511</v>
      </c>
    </row>
    <row r="3981" spans="1:4" x14ac:dyDescent="0.25">
      <c r="A3981" s="11">
        <v>41314</v>
      </c>
      <c r="B3981" s="3" t="s">
        <v>534</v>
      </c>
      <c r="C3981" s="18">
        <v>128.94</v>
      </c>
      <c r="D3981" s="3" t="s">
        <v>535</v>
      </c>
    </row>
    <row r="3982" spans="1:4" x14ac:dyDescent="0.25">
      <c r="A3982" s="11">
        <v>41513</v>
      </c>
      <c r="B3982" s="3" t="s">
        <v>537</v>
      </c>
      <c r="C3982" s="18">
        <v>526.09</v>
      </c>
      <c r="D3982" s="3" t="s">
        <v>517</v>
      </c>
    </row>
    <row r="3983" spans="1:4" x14ac:dyDescent="0.25">
      <c r="A3983" s="11">
        <v>41510</v>
      </c>
      <c r="B3983" s="3" t="s">
        <v>521</v>
      </c>
      <c r="C3983" s="18">
        <v>160.44999999999999</v>
      </c>
      <c r="D3983" s="3" t="s">
        <v>509</v>
      </c>
    </row>
    <row r="3984" spans="1:4" x14ac:dyDescent="0.25">
      <c r="A3984" s="11">
        <v>41510</v>
      </c>
      <c r="B3984" s="3" t="s">
        <v>516</v>
      </c>
      <c r="C3984" s="18">
        <v>426.85</v>
      </c>
      <c r="D3984" s="3" t="s">
        <v>538</v>
      </c>
    </row>
    <row r="3985" spans="1:4" x14ac:dyDescent="0.25">
      <c r="A3985" s="11">
        <v>41501</v>
      </c>
      <c r="B3985" s="3" t="s">
        <v>534</v>
      </c>
      <c r="C3985" s="18">
        <v>402.88</v>
      </c>
      <c r="D3985" s="3" t="s">
        <v>538</v>
      </c>
    </row>
    <row r="3986" spans="1:4" x14ac:dyDescent="0.25">
      <c r="A3986" s="11">
        <v>41635</v>
      </c>
      <c r="B3986" s="3" t="s">
        <v>518</v>
      </c>
      <c r="C3986" s="18">
        <v>454.96</v>
      </c>
      <c r="D3986" s="3" t="s">
        <v>517</v>
      </c>
    </row>
    <row r="3987" spans="1:4" x14ac:dyDescent="0.25">
      <c r="A3987" s="11">
        <v>41451</v>
      </c>
      <c r="B3987" s="3" t="s">
        <v>521</v>
      </c>
      <c r="C3987" s="18">
        <v>475.81</v>
      </c>
      <c r="D3987" s="3" t="s">
        <v>477</v>
      </c>
    </row>
    <row r="3988" spans="1:4" x14ac:dyDescent="0.25">
      <c r="A3988" s="11">
        <v>41506</v>
      </c>
      <c r="B3988" s="3" t="s">
        <v>539</v>
      </c>
      <c r="C3988" s="18">
        <v>346.13</v>
      </c>
      <c r="D3988" s="3" t="s">
        <v>535</v>
      </c>
    </row>
    <row r="3989" spans="1:4" x14ac:dyDescent="0.25">
      <c r="A3989" s="11">
        <v>41465</v>
      </c>
      <c r="B3989" s="3" t="s">
        <v>526</v>
      </c>
      <c r="C3989" s="18">
        <v>300.58</v>
      </c>
      <c r="D3989" s="3" t="s">
        <v>523</v>
      </c>
    </row>
    <row r="3990" spans="1:4" x14ac:dyDescent="0.25">
      <c r="A3990" s="11">
        <v>41397</v>
      </c>
      <c r="B3990" s="3" t="s">
        <v>516</v>
      </c>
      <c r="C3990" s="18">
        <v>88.67</v>
      </c>
      <c r="D3990" s="3" t="s">
        <v>515</v>
      </c>
    </row>
    <row r="3991" spans="1:4" x14ac:dyDescent="0.25">
      <c r="A3991" s="11">
        <v>41519</v>
      </c>
      <c r="B3991" s="3" t="s">
        <v>526</v>
      </c>
      <c r="C3991" s="18">
        <v>305.60000000000002</v>
      </c>
      <c r="D3991" s="3" t="s">
        <v>517</v>
      </c>
    </row>
    <row r="3992" spans="1:4" x14ac:dyDescent="0.25">
      <c r="A3992" s="11">
        <v>41396</v>
      </c>
      <c r="B3992" s="3" t="s">
        <v>537</v>
      </c>
      <c r="C3992" s="18">
        <v>394.57</v>
      </c>
      <c r="D3992" s="3" t="s">
        <v>538</v>
      </c>
    </row>
    <row r="3993" spans="1:4" x14ac:dyDescent="0.25">
      <c r="A3993" s="11">
        <v>41545</v>
      </c>
      <c r="B3993" s="3" t="s">
        <v>536</v>
      </c>
      <c r="C3993" s="18">
        <v>217.28</v>
      </c>
      <c r="D3993" s="3" t="s">
        <v>509</v>
      </c>
    </row>
    <row r="3994" spans="1:4" x14ac:dyDescent="0.25">
      <c r="A3994" s="11">
        <v>41376</v>
      </c>
      <c r="B3994" s="3" t="s">
        <v>508</v>
      </c>
      <c r="C3994" s="18">
        <v>286.75</v>
      </c>
      <c r="D3994" s="3" t="s">
        <v>528</v>
      </c>
    </row>
    <row r="3995" spans="1:4" x14ac:dyDescent="0.25">
      <c r="A3995" s="11">
        <v>41467</v>
      </c>
      <c r="B3995" s="3" t="s">
        <v>513</v>
      </c>
      <c r="C3995" s="18">
        <v>266.77999999999997</v>
      </c>
      <c r="D3995" s="3" t="s">
        <v>517</v>
      </c>
    </row>
    <row r="3996" spans="1:4" x14ac:dyDescent="0.25">
      <c r="A3996" s="11">
        <v>41606</v>
      </c>
      <c r="B3996" s="3" t="s">
        <v>533</v>
      </c>
      <c r="C3996" s="18">
        <v>255.86</v>
      </c>
      <c r="D3996" s="3" t="s">
        <v>511</v>
      </c>
    </row>
    <row r="3997" spans="1:4" x14ac:dyDescent="0.25">
      <c r="A3997" s="11">
        <v>41521</v>
      </c>
      <c r="B3997" s="3" t="s">
        <v>542</v>
      </c>
      <c r="C3997" s="18">
        <v>24.12</v>
      </c>
      <c r="D3997" s="3" t="s">
        <v>519</v>
      </c>
    </row>
    <row r="3998" spans="1:4" x14ac:dyDescent="0.25">
      <c r="A3998" s="11">
        <v>41564</v>
      </c>
      <c r="B3998" s="3" t="s">
        <v>513</v>
      </c>
      <c r="C3998" s="18">
        <v>559.28</v>
      </c>
      <c r="D3998" s="3" t="s">
        <v>517</v>
      </c>
    </row>
    <row r="3999" spans="1:4" x14ac:dyDescent="0.25">
      <c r="A3999" s="11">
        <v>41624</v>
      </c>
      <c r="B3999" s="3" t="s">
        <v>537</v>
      </c>
      <c r="C3999" s="18">
        <v>351.4</v>
      </c>
      <c r="D3999" s="3" t="s">
        <v>519</v>
      </c>
    </row>
    <row r="4000" spans="1:4" x14ac:dyDescent="0.25">
      <c r="A4000" s="11">
        <v>41618</v>
      </c>
      <c r="B4000" s="3" t="s">
        <v>534</v>
      </c>
      <c r="C4000" s="18">
        <v>463.1</v>
      </c>
      <c r="D4000" s="3" t="s">
        <v>519</v>
      </c>
    </row>
    <row r="4001" spans="1:4" x14ac:dyDescent="0.25">
      <c r="A4001" s="11">
        <v>41445</v>
      </c>
      <c r="B4001" s="3" t="s">
        <v>544</v>
      </c>
      <c r="C4001" s="18">
        <v>522.82000000000005</v>
      </c>
      <c r="D4001" s="3" t="s">
        <v>538</v>
      </c>
    </row>
    <row r="4002" spans="1:4" x14ac:dyDescent="0.25">
      <c r="A4002" s="11">
        <v>41455</v>
      </c>
      <c r="B4002" s="3" t="s">
        <v>541</v>
      </c>
      <c r="C4002" s="18">
        <v>594.99</v>
      </c>
      <c r="D4002" s="3" t="s">
        <v>479</v>
      </c>
    </row>
    <row r="4003" spans="1:4" x14ac:dyDescent="0.25">
      <c r="A4003" s="11">
        <v>41467</v>
      </c>
      <c r="B4003" s="3" t="s">
        <v>516</v>
      </c>
      <c r="C4003" s="18">
        <v>420.47</v>
      </c>
      <c r="D4003" s="3" t="s">
        <v>479</v>
      </c>
    </row>
    <row r="4004" spans="1:4" x14ac:dyDescent="0.25">
      <c r="A4004" s="11">
        <v>41487</v>
      </c>
      <c r="B4004" s="3" t="s">
        <v>542</v>
      </c>
      <c r="C4004" s="18">
        <v>50.82</v>
      </c>
      <c r="D4004" s="3" t="s">
        <v>538</v>
      </c>
    </row>
    <row r="4005" spans="1:4" x14ac:dyDescent="0.25">
      <c r="A4005" s="11">
        <v>41629</v>
      </c>
      <c r="B4005" s="3" t="s">
        <v>541</v>
      </c>
      <c r="C4005" s="18">
        <v>180.04</v>
      </c>
      <c r="D4005" s="3" t="s">
        <v>517</v>
      </c>
    </row>
    <row r="4006" spans="1:4" x14ac:dyDescent="0.25">
      <c r="A4006" s="11">
        <v>41617</v>
      </c>
      <c r="B4006" s="3" t="s">
        <v>532</v>
      </c>
      <c r="C4006" s="18">
        <v>240</v>
      </c>
      <c r="D4006" s="3" t="s">
        <v>479</v>
      </c>
    </row>
    <row r="4007" spans="1:4" x14ac:dyDescent="0.25">
      <c r="A4007" s="11">
        <v>41504</v>
      </c>
      <c r="B4007" s="3" t="s">
        <v>539</v>
      </c>
      <c r="C4007" s="18">
        <v>94.35</v>
      </c>
      <c r="D4007" s="3" t="s">
        <v>509</v>
      </c>
    </row>
    <row r="4008" spans="1:4" x14ac:dyDescent="0.25">
      <c r="A4008" s="11">
        <v>41466</v>
      </c>
      <c r="B4008" s="3" t="s">
        <v>522</v>
      </c>
      <c r="C4008" s="18">
        <v>253.21</v>
      </c>
      <c r="D4008" s="3" t="s">
        <v>523</v>
      </c>
    </row>
    <row r="4009" spans="1:4" x14ac:dyDescent="0.25">
      <c r="A4009" s="11">
        <v>41287</v>
      </c>
      <c r="B4009" s="3" t="s">
        <v>537</v>
      </c>
      <c r="C4009" s="18">
        <v>55.15</v>
      </c>
      <c r="D4009" s="3" t="s">
        <v>528</v>
      </c>
    </row>
    <row r="4010" spans="1:4" x14ac:dyDescent="0.25">
      <c r="A4010" s="11">
        <v>41347</v>
      </c>
      <c r="B4010" s="3" t="s">
        <v>521</v>
      </c>
      <c r="C4010" s="18">
        <v>295.42</v>
      </c>
      <c r="D4010" s="3" t="s">
        <v>509</v>
      </c>
    </row>
    <row r="4011" spans="1:4" x14ac:dyDescent="0.25">
      <c r="A4011" s="11">
        <v>41344</v>
      </c>
      <c r="B4011" s="3" t="s">
        <v>541</v>
      </c>
      <c r="C4011" s="18">
        <v>433.85</v>
      </c>
      <c r="D4011" s="3" t="s">
        <v>529</v>
      </c>
    </row>
    <row r="4012" spans="1:4" x14ac:dyDescent="0.25">
      <c r="A4012" s="11">
        <v>41622</v>
      </c>
      <c r="B4012" s="3" t="s">
        <v>522</v>
      </c>
      <c r="C4012" s="18">
        <v>280.99</v>
      </c>
      <c r="D4012" s="3" t="s">
        <v>528</v>
      </c>
    </row>
    <row r="4013" spans="1:4" x14ac:dyDescent="0.25">
      <c r="A4013" s="11">
        <v>41411</v>
      </c>
      <c r="B4013" s="3" t="s">
        <v>526</v>
      </c>
      <c r="C4013" s="18">
        <v>181.64</v>
      </c>
      <c r="D4013" s="3" t="s">
        <v>479</v>
      </c>
    </row>
    <row r="4014" spans="1:4" x14ac:dyDescent="0.25">
      <c r="A4014" s="11">
        <v>41559</v>
      </c>
      <c r="B4014" s="3" t="s">
        <v>532</v>
      </c>
      <c r="C4014" s="18">
        <v>477.01</v>
      </c>
      <c r="D4014" s="3" t="s">
        <v>511</v>
      </c>
    </row>
    <row r="4015" spans="1:4" x14ac:dyDescent="0.25">
      <c r="A4015" s="11">
        <v>41286</v>
      </c>
      <c r="B4015" s="3" t="s">
        <v>533</v>
      </c>
      <c r="C4015" s="18">
        <v>530.75</v>
      </c>
      <c r="D4015" s="3" t="s">
        <v>479</v>
      </c>
    </row>
    <row r="4016" spans="1:4" x14ac:dyDescent="0.25">
      <c r="A4016" s="11">
        <v>41367</v>
      </c>
      <c r="B4016" s="3" t="s">
        <v>537</v>
      </c>
      <c r="C4016" s="18">
        <v>186.67</v>
      </c>
      <c r="D4016" s="3" t="s">
        <v>509</v>
      </c>
    </row>
    <row r="4017" spans="1:4" x14ac:dyDescent="0.25">
      <c r="A4017" s="11">
        <v>41638</v>
      </c>
      <c r="B4017" s="3" t="s">
        <v>508</v>
      </c>
      <c r="C4017" s="18">
        <v>545.96</v>
      </c>
      <c r="D4017" s="3" t="s">
        <v>523</v>
      </c>
    </row>
    <row r="4018" spans="1:4" x14ac:dyDescent="0.25">
      <c r="A4018" s="11">
        <v>41288</v>
      </c>
      <c r="B4018" s="3" t="s">
        <v>518</v>
      </c>
      <c r="C4018" s="18">
        <v>508.75</v>
      </c>
      <c r="D4018" s="3" t="s">
        <v>511</v>
      </c>
    </row>
    <row r="4019" spans="1:4" x14ac:dyDescent="0.25">
      <c r="A4019" s="11">
        <v>41380</v>
      </c>
      <c r="B4019" s="3" t="s">
        <v>520</v>
      </c>
      <c r="C4019" s="18">
        <v>462.64</v>
      </c>
      <c r="D4019" s="3" t="s">
        <v>477</v>
      </c>
    </row>
    <row r="4020" spans="1:4" x14ac:dyDescent="0.25">
      <c r="A4020" s="11">
        <v>41492</v>
      </c>
      <c r="B4020" s="3" t="s">
        <v>541</v>
      </c>
      <c r="C4020" s="18">
        <v>140.87</v>
      </c>
      <c r="D4020" s="3" t="s">
        <v>515</v>
      </c>
    </row>
    <row r="4021" spans="1:4" x14ac:dyDescent="0.25">
      <c r="A4021" s="11">
        <v>41597</v>
      </c>
      <c r="B4021" s="3" t="s">
        <v>532</v>
      </c>
      <c r="C4021" s="18">
        <v>354.1</v>
      </c>
      <c r="D4021" s="3" t="s">
        <v>519</v>
      </c>
    </row>
    <row r="4022" spans="1:4" x14ac:dyDescent="0.25">
      <c r="A4022" s="11">
        <v>41436</v>
      </c>
      <c r="B4022" s="3" t="s">
        <v>507</v>
      </c>
      <c r="C4022" s="18">
        <v>342.48</v>
      </c>
      <c r="D4022" s="3" t="s">
        <v>509</v>
      </c>
    </row>
    <row r="4023" spans="1:4" x14ac:dyDescent="0.25">
      <c r="A4023" s="11">
        <v>41413</v>
      </c>
      <c r="B4023" s="3" t="s">
        <v>525</v>
      </c>
      <c r="C4023" s="18">
        <v>436.76</v>
      </c>
      <c r="D4023" s="3" t="s">
        <v>479</v>
      </c>
    </row>
    <row r="4024" spans="1:4" x14ac:dyDescent="0.25">
      <c r="A4024" s="11">
        <v>41616</v>
      </c>
      <c r="B4024" s="3" t="s">
        <v>521</v>
      </c>
      <c r="C4024" s="18">
        <v>550.24</v>
      </c>
      <c r="D4024" s="3" t="s">
        <v>519</v>
      </c>
    </row>
    <row r="4025" spans="1:4" x14ac:dyDescent="0.25">
      <c r="A4025" s="11">
        <v>41434</v>
      </c>
      <c r="B4025" s="3" t="s">
        <v>541</v>
      </c>
      <c r="C4025" s="18">
        <v>29.2</v>
      </c>
      <c r="D4025" s="3" t="s">
        <v>477</v>
      </c>
    </row>
    <row r="4026" spans="1:4" x14ac:dyDescent="0.25">
      <c r="A4026" s="11">
        <v>41523</v>
      </c>
      <c r="B4026" s="3" t="s">
        <v>541</v>
      </c>
      <c r="C4026" s="18">
        <v>218.09</v>
      </c>
      <c r="D4026" s="3" t="s">
        <v>528</v>
      </c>
    </row>
    <row r="4027" spans="1:4" x14ac:dyDescent="0.25">
      <c r="A4027" s="11">
        <v>41449</v>
      </c>
      <c r="B4027" s="3" t="s">
        <v>532</v>
      </c>
      <c r="C4027" s="18">
        <v>176.17</v>
      </c>
      <c r="D4027" s="3" t="s">
        <v>515</v>
      </c>
    </row>
    <row r="4028" spans="1:4" x14ac:dyDescent="0.25">
      <c r="A4028" s="11">
        <v>41381</v>
      </c>
      <c r="B4028" s="3" t="s">
        <v>531</v>
      </c>
      <c r="C4028" s="18">
        <v>489.73</v>
      </c>
      <c r="D4028" s="3" t="s">
        <v>535</v>
      </c>
    </row>
    <row r="4029" spans="1:4" x14ac:dyDescent="0.25">
      <c r="A4029" s="11">
        <v>41616</v>
      </c>
      <c r="B4029" s="3" t="s">
        <v>524</v>
      </c>
      <c r="C4029" s="18">
        <v>180.5</v>
      </c>
      <c r="D4029" s="3" t="s">
        <v>517</v>
      </c>
    </row>
    <row r="4030" spans="1:4" x14ac:dyDescent="0.25">
      <c r="A4030" s="11">
        <v>41357</v>
      </c>
      <c r="B4030" s="3" t="s">
        <v>527</v>
      </c>
      <c r="C4030" s="18">
        <v>559.22</v>
      </c>
      <c r="D4030" s="3" t="s">
        <v>538</v>
      </c>
    </row>
    <row r="4031" spans="1:4" x14ac:dyDescent="0.25">
      <c r="A4031" s="11">
        <v>41598</v>
      </c>
      <c r="B4031" s="3" t="s">
        <v>527</v>
      </c>
      <c r="C4031" s="18">
        <v>108.93</v>
      </c>
      <c r="D4031" s="3" t="s">
        <v>509</v>
      </c>
    </row>
    <row r="4032" spans="1:4" x14ac:dyDescent="0.25">
      <c r="A4032" s="11">
        <v>41423</v>
      </c>
      <c r="B4032" s="3" t="s">
        <v>512</v>
      </c>
      <c r="C4032" s="18">
        <v>367.53</v>
      </c>
      <c r="D4032" s="3" t="s">
        <v>511</v>
      </c>
    </row>
    <row r="4033" spans="1:4" x14ac:dyDescent="0.25">
      <c r="A4033" s="11">
        <v>41409</v>
      </c>
      <c r="B4033" s="3" t="s">
        <v>507</v>
      </c>
      <c r="C4033" s="18">
        <v>494.6</v>
      </c>
      <c r="D4033" s="3" t="s">
        <v>519</v>
      </c>
    </row>
    <row r="4034" spans="1:4" x14ac:dyDescent="0.25">
      <c r="A4034" s="11">
        <v>41548</v>
      </c>
      <c r="B4034" s="3" t="s">
        <v>525</v>
      </c>
      <c r="C4034" s="18">
        <v>359.28</v>
      </c>
      <c r="D4034" s="3" t="s">
        <v>479</v>
      </c>
    </row>
    <row r="4035" spans="1:4" x14ac:dyDescent="0.25">
      <c r="A4035" s="11">
        <v>41376</v>
      </c>
      <c r="B4035" s="3" t="s">
        <v>525</v>
      </c>
      <c r="C4035" s="18">
        <v>365.54</v>
      </c>
      <c r="D4035" s="3" t="s">
        <v>479</v>
      </c>
    </row>
    <row r="4036" spans="1:4" x14ac:dyDescent="0.25">
      <c r="A4036" s="11">
        <v>41540</v>
      </c>
      <c r="B4036" s="3" t="s">
        <v>520</v>
      </c>
      <c r="C4036" s="18">
        <v>189.43</v>
      </c>
      <c r="D4036" s="3" t="s">
        <v>529</v>
      </c>
    </row>
    <row r="4037" spans="1:4" x14ac:dyDescent="0.25">
      <c r="A4037" s="11">
        <v>41424</v>
      </c>
      <c r="B4037" s="3" t="s">
        <v>512</v>
      </c>
      <c r="C4037" s="18">
        <v>58.86</v>
      </c>
      <c r="D4037" s="3" t="s">
        <v>535</v>
      </c>
    </row>
    <row r="4038" spans="1:4" x14ac:dyDescent="0.25">
      <c r="A4038" s="11">
        <v>41298</v>
      </c>
      <c r="B4038" s="3" t="s">
        <v>521</v>
      </c>
      <c r="C4038" s="18">
        <v>321.10000000000002</v>
      </c>
      <c r="D4038" s="3" t="s">
        <v>479</v>
      </c>
    </row>
    <row r="4039" spans="1:4" x14ac:dyDescent="0.25">
      <c r="A4039" s="11">
        <v>41619</v>
      </c>
      <c r="B4039" s="3" t="s">
        <v>536</v>
      </c>
      <c r="C4039" s="18">
        <v>261.2</v>
      </c>
      <c r="D4039" s="3" t="s">
        <v>515</v>
      </c>
    </row>
    <row r="4040" spans="1:4" x14ac:dyDescent="0.25">
      <c r="A4040" s="11">
        <v>41581</v>
      </c>
      <c r="B4040" s="3" t="s">
        <v>540</v>
      </c>
      <c r="C4040" s="18">
        <v>424.01</v>
      </c>
      <c r="D4040" s="3" t="s">
        <v>511</v>
      </c>
    </row>
    <row r="4041" spans="1:4" x14ac:dyDescent="0.25">
      <c r="A4041" s="11">
        <v>41464</v>
      </c>
      <c r="B4041" s="3" t="s">
        <v>516</v>
      </c>
      <c r="C4041" s="18">
        <v>138.71</v>
      </c>
      <c r="D4041" s="3" t="s">
        <v>529</v>
      </c>
    </row>
    <row r="4042" spans="1:4" x14ac:dyDescent="0.25">
      <c r="A4042" s="11">
        <v>41502</v>
      </c>
      <c r="B4042" s="3" t="s">
        <v>526</v>
      </c>
      <c r="C4042" s="18">
        <v>462.83</v>
      </c>
      <c r="D4042" s="3" t="s">
        <v>535</v>
      </c>
    </row>
    <row r="4043" spans="1:4" x14ac:dyDescent="0.25">
      <c r="A4043" s="11">
        <v>41465</v>
      </c>
      <c r="B4043" s="3" t="s">
        <v>513</v>
      </c>
      <c r="C4043" s="18">
        <v>149.83000000000001</v>
      </c>
      <c r="D4043" s="3" t="s">
        <v>523</v>
      </c>
    </row>
    <row r="4044" spans="1:4" x14ac:dyDescent="0.25">
      <c r="A4044" s="11">
        <v>41445</v>
      </c>
      <c r="B4044" s="3" t="s">
        <v>520</v>
      </c>
      <c r="C4044" s="18">
        <v>19.27</v>
      </c>
      <c r="D4044" s="3" t="s">
        <v>528</v>
      </c>
    </row>
    <row r="4045" spans="1:4" x14ac:dyDescent="0.25">
      <c r="A4045" s="11">
        <v>41346</v>
      </c>
      <c r="B4045" s="3" t="s">
        <v>527</v>
      </c>
      <c r="C4045" s="18">
        <v>234.86</v>
      </c>
      <c r="D4045" s="3" t="s">
        <v>528</v>
      </c>
    </row>
    <row r="4046" spans="1:4" x14ac:dyDescent="0.25">
      <c r="A4046" s="11">
        <v>41280</v>
      </c>
      <c r="B4046" s="3" t="s">
        <v>532</v>
      </c>
      <c r="C4046" s="18">
        <v>590.99</v>
      </c>
      <c r="D4046" s="3" t="s">
        <v>538</v>
      </c>
    </row>
    <row r="4047" spans="1:4" x14ac:dyDescent="0.25">
      <c r="A4047" s="11">
        <v>41364</v>
      </c>
      <c r="B4047" s="3" t="s">
        <v>507</v>
      </c>
      <c r="C4047" s="18">
        <v>482.46</v>
      </c>
      <c r="D4047" s="3" t="s">
        <v>538</v>
      </c>
    </row>
    <row r="4048" spans="1:4" x14ac:dyDescent="0.25">
      <c r="A4048" s="11">
        <v>41456</v>
      </c>
      <c r="B4048" s="3" t="s">
        <v>544</v>
      </c>
      <c r="C4048" s="18">
        <v>450.67</v>
      </c>
      <c r="D4048" s="3" t="s">
        <v>511</v>
      </c>
    </row>
    <row r="4049" spans="1:4" x14ac:dyDescent="0.25">
      <c r="A4049" s="11">
        <v>41617</v>
      </c>
      <c r="B4049" s="3" t="s">
        <v>520</v>
      </c>
      <c r="C4049" s="18">
        <v>504.25</v>
      </c>
      <c r="D4049" s="3" t="s">
        <v>538</v>
      </c>
    </row>
    <row r="4050" spans="1:4" x14ac:dyDescent="0.25">
      <c r="A4050" s="11">
        <v>41435</v>
      </c>
      <c r="B4050" s="3" t="s">
        <v>531</v>
      </c>
      <c r="C4050" s="18">
        <v>41.24</v>
      </c>
      <c r="D4050" s="3" t="s">
        <v>479</v>
      </c>
    </row>
    <row r="4051" spans="1:4" x14ac:dyDescent="0.25">
      <c r="A4051" s="11">
        <v>41617</v>
      </c>
      <c r="B4051" s="3" t="s">
        <v>525</v>
      </c>
      <c r="C4051" s="18">
        <v>497.52</v>
      </c>
      <c r="D4051" s="3" t="s">
        <v>519</v>
      </c>
    </row>
    <row r="4052" spans="1:4" x14ac:dyDescent="0.25">
      <c r="A4052" s="11">
        <v>41600</v>
      </c>
      <c r="B4052" s="3" t="s">
        <v>537</v>
      </c>
      <c r="C4052" s="18">
        <v>130.36000000000001</v>
      </c>
      <c r="D4052" s="3" t="s">
        <v>479</v>
      </c>
    </row>
    <row r="4053" spans="1:4" x14ac:dyDescent="0.25">
      <c r="A4053" s="11">
        <v>41462</v>
      </c>
      <c r="B4053" s="3" t="s">
        <v>507</v>
      </c>
      <c r="C4053" s="18">
        <v>577.4</v>
      </c>
      <c r="D4053" s="3" t="s">
        <v>538</v>
      </c>
    </row>
    <row r="4054" spans="1:4" x14ac:dyDescent="0.25">
      <c r="A4054" s="11">
        <v>41449</v>
      </c>
      <c r="B4054" s="3" t="s">
        <v>512</v>
      </c>
      <c r="C4054" s="18">
        <v>12.23</v>
      </c>
      <c r="D4054" s="3" t="s">
        <v>519</v>
      </c>
    </row>
    <row r="4055" spans="1:4" x14ac:dyDescent="0.25">
      <c r="A4055" s="11">
        <v>41630</v>
      </c>
      <c r="B4055" s="3" t="s">
        <v>541</v>
      </c>
      <c r="C4055" s="18">
        <v>338.08</v>
      </c>
      <c r="D4055" s="3" t="s">
        <v>535</v>
      </c>
    </row>
    <row r="4056" spans="1:4" x14ac:dyDescent="0.25">
      <c r="A4056" s="11">
        <v>41411</v>
      </c>
      <c r="B4056" s="3" t="s">
        <v>526</v>
      </c>
      <c r="C4056" s="18">
        <v>488.1</v>
      </c>
      <c r="D4056" s="3" t="s">
        <v>479</v>
      </c>
    </row>
    <row r="4057" spans="1:4" x14ac:dyDescent="0.25">
      <c r="A4057" s="11">
        <v>41501</v>
      </c>
      <c r="B4057" s="3" t="s">
        <v>510</v>
      </c>
      <c r="C4057" s="18">
        <v>144.84</v>
      </c>
      <c r="D4057" s="3" t="s">
        <v>511</v>
      </c>
    </row>
    <row r="4058" spans="1:4" x14ac:dyDescent="0.25">
      <c r="A4058" s="11">
        <v>41477</v>
      </c>
      <c r="B4058" s="3" t="s">
        <v>507</v>
      </c>
      <c r="C4058" s="18">
        <v>12.47</v>
      </c>
      <c r="D4058" s="3" t="s">
        <v>538</v>
      </c>
    </row>
    <row r="4059" spans="1:4" x14ac:dyDescent="0.25">
      <c r="A4059" s="11">
        <v>41625</v>
      </c>
      <c r="B4059" s="3" t="s">
        <v>542</v>
      </c>
      <c r="C4059" s="18">
        <v>273.89999999999998</v>
      </c>
      <c r="D4059" s="3" t="s">
        <v>519</v>
      </c>
    </row>
    <row r="4060" spans="1:4" x14ac:dyDescent="0.25">
      <c r="A4060" s="11">
        <v>41339</v>
      </c>
      <c r="B4060" s="3" t="s">
        <v>526</v>
      </c>
      <c r="C4060" s="18">
        <v>447.96</v>
      </c>
      <c r="D4060" s="3" t="s">
        <v>511</v>
      </c>
    </row>
    <row r="4061" spans="1:4" x14ac:dyDescent="0.25">
      <c r="A4061" s="11">
        <v>41521</v>
      </c>
      <c r="B4061" s="3" t="s">
        <v>542</v>
      </c>
      <c r="C4061" s="18">
        <v>400.84</v>
      </c>
      <c r="D4061" s="3" t="s">
        <v>538</v>
      </c>
    </row>
    <row r="4062" spans="1:4" x14ac:dyDescent="0.25">
      <c r="A4062" s="11">
        <v>41589</v>
      </c>
      <c r="B4062" s="3" t="s">
        <v>541</v>
      </c>
      <c r="C4062" s="18">
        <v>469.48</v>
      </c>
      <c r="D4062" s="3" t="s">
        <v>523</v>
      </c>
    </row>
    <row r="4063" spans="1:4" x14ac:dyDescent="0.25">
      <c r="A4063" s="11">
        <v>41364</v>
      </c>
      <c r="B4063" s="3" t="s">
        <v>540</v>
      </c>
      <c r="C4063" s="18">
        <v>37.18</v>
      </c>
      <c r="D4063" s="3" t="s">
        <v>515</v>
      </c>
    </row>
    <row r="4064" spans="1:4" x14ac:dyDescent="0.25">
      <c r="A4064" s="11">
        <v>41608</v>
      </c>
      <c r="B4064" s="3" t="s">
        <v>539</v>
      </c>
      <c r="C4064" s="18">
        <v>220.14</v>
      </c>
      <c r="D4064" s="3" t="s">
        <v>519</v>
      </c>
    </row>
    <row r="4065" spans="1:4" x14ac:dyDescent="0.25">
      <c r="A4065" s="11">
        <v>41542</v>
      </c>
      <c r="B4065" s="3" t="s">
        <v>539</v>
      </c>
      <c r="C4065" s="18">
        <v>221.33</v>
      </c>
      <c r="D4065" s="3" t="s">
        <v>538</v>
      </c>
    </row>
    <row r="4066" spans="1:4" x14ac:dyDescent="0.25">
      <c r="A4066" s="11">
        <v>41410</v>
      </c>
      <c r="B4066" s="3" t="s">
        <v>513</v>
      </c>
      <c r="C4066" s="18">
        <v>344.98</v>
      </c>
      <c r="D4066" s="3" t="s">
        <v>515</v>
      </c>
    </row>
    <row r="4067" spans="1:4" x14ac:dyDescent="0.25">
      <c r="A4067" s="11">
        <v>41363</v>
      </c>
      <c r="B4067" s="3" t="s">
        <v>518</v>
      </c>
      <c r="C4067" s="18">
        <v>129.6</v>
      </c>
      <c r="D4067" s="3" t="s">
        <v>519</v>
      </c>
    </row>
    <row r="4068" spans="1:4" x14ac:dyDescent="0.25">
      <c r="A4068" s="11">
        <v>41614</v>
      </c>
      <c r="B4068" s="3" t="s">
        <v>526</v>
      </c>
      <c r="C4068" s="18">
        <v>383.77</v>
      </c>
      <c r="D4068" s="3" t="s">
        <v>517</v>
      </c>
    </row>
    <row r="4069" spans="1:4" x14ac:dyDescent="0.25">
      <c r="A4069" s="11">
        <v>41361</v>
      </c>
      <c r="B4069" s="3" t="s">
        <v>543</v>
      </c>
      <c r="C4069" s="18">
        <v>142</v>
      </c>
      <c r="D4069" s="3" t="s">
        <v>511</v>
      </c>
    </row>
    <row r="4070" spans="1:4" x14ac:dyDescent="0.25">
      <c r="A4070" s="11">
        <v>41546</v>
      </c>
      <c r="B4070" s="3" t="s">
        <v>507</v>
      </c>
      <c r="C4070" s="18">
        <v>480.13</v>
      </c>
      <c r="D4070" s="3" t="s">
        <v>538</v>
      </c>
    </row>
    <row r="4071" spans="1:4" x14ac:dyDescent="0.25">
      <c r="A4071" s="11">
        <v>41412</v>
      </c>
      <c r="B4071" s="3" t="s">
        <v>533</v>
      </c>
      <c r="C4071" s="18">
        <v>100.44</v>
      </c>
      <c r="D4071" s="3" t="s">
        <v>477</v>
      </c>
    </row>
    <row r="4072" spans="1:4" x14ac:dyDescent="0.25">
      <c r="A4072" s="11">
        <v>41567</v>
      </c>
      <c r="B4072" s="3" t="s">
        <v>525</v>
      </c>
      <c r="C4072" s="18">
        <v>255.32</v>
      </c>
      <c r="D4072" s="3" t="s">
        <v>523</v>
      </c>
    </row>
    <row r="4073" spans="1:4" x14ac:dyDescent="0.25">
      <c r="A4073" s="11">
        <v>41575</v>
      </c>
      <c r="B4073" s="3" t="s">
        <v>544</v>
      </c>
      <c r="C4073" s="18">
        <v>90.87</v>
      </c>
      <c r="D4073" s="3" t="s">
        <v>538</v>
      </c>
    </row>
    <row r="4074" spans="1:4" x14ac:dyDescent="0.25">
      <c r="A4074" s="11">
        <v>41390</v>
      </c>
      <c r="B4074" s="3" t="s">
        <v>522</v>
      </c>
      <c r="C4074" s="18">
        <v>227.21</v>
      </c>
      <c r="D4074" s="3" t="s">
        <v>528</v>
      </c>
    </row>
    <row r="4075" spans="1:4" x14ac:dyDescent="0.25">
      <c r="A4075" s="11">
        <v>41398</v>
      </c>
      <c r="B4075" s="3" t="s">
        <v>510</v>
      </c>
      <c r="C4075" s="18">
        <v>15.52</v>
      </c>
      <c r="D4075" s="3" t="s">
        <v>517</v>
      </c>
    </row>
    <row r="4076" spans="1:4" x14ac:dyDescent="0.25">
      <c r="A4076" s="11">
        <v>41462</v>
      </c>
      <c r="B4076" s="3" t="s">
        <v>534</v>
      </c>
      <c r="C4076" s="18">
        <v>355.56</v>
      </c>
      <c r="D4076" s="3" t="s">
        <v>538</v>
      </c>
    </row>
    <row r="4077" spans="1:4" x14ac:dyDescent="0.25">
      <c r="A4077" s="11">
        <v>41596</v>
      </c>
      <c r="B4077" s="3" t="s">
        <v>542</v>
      </c>
      <c r="C4077" s="18">
        <v>170.81</v>
      </c>
      <c r="D4077" s="3" t="s">
        <v>535</v>
      </c>
    </row>
    <row r="4078" spans="1:4" x14ac:dyDescent="0.25">
      <c r="A4078" s="11">
        <v>41633</v>
      </c>
      <c r="B4078" s="3" t="s">
        <v>530</v>
      </c>
      <c r="C4078" s="18">
        <v>71.53</v>
      </c>
      <c r="D4078" s="3" t="s">
        <v>515</v>
      </c>
    </row>
    <row r="4079" spans="1:4" x14ac:dyDescent="0.25">
      <c r="A4079" s="11">
        <v>41465</v>
      </c>
      <c r="B4079" s="3" t="s">
        <v>512</v>
      </c>
      <c r="C4079" s="18">
        <v>462.04</v>
      </c>
      <c r="D4079" s="3" t="s">
        <v>529</v>
      </c>
    </row>
    <row r="4080" spans="1:4" x14ac:dyDescent="0.25">
      <c r="A4080" s="11">
        <v>41418</v>
      </c>
      <c r="B4080" s="3" t="s">
        <v>526</v>
      </c>
      <c r="C4080" s="18">
        <v>69.2</v>
      </c>
      <c r="D4080" s="3" t="s">
        <v>523</v>
      </c>
    </row>
    <row r="4081" spans="1:4" x14ac:dyDescent="0.25">
      <c r="A4081" s="11">
        <v>41490</v>
      </c>
      <c r="B4081" s="3" t="s">
        <v>520</v>
      </c>
      <c r="C4081" s="18">
        <v>260.52999999999997</v>
      </c>
      <c r="D4081" s="3" t="s">
        <v>511</v>
      </c>
    </row>
    <row r="4082" spans="1:4" x14ac:dyDescent="0.25">
      <c r="A4082" s="11">
        <v>41338</v>
      </c>
      <c r="B4082" s="3" t="s">
        <v>545</v>
      </c>
      <c r="C4082" s="18">
        <v>360.19</v>
      </c>
      <c r="D4082" s="3" t="s">
        <v>511</v>
      </c>
    </row>
    <row r="4083" spans="1:4" x14ac:dyDescent="0.25">
      <c r="A4083" s="11">
        <v>41472</v>
      </c>
      <c r="B4083" s="3" t="s">
        <v>518</v>
      </c>
      <c r="C4083" s="18">
        <v>514.62</v>
      </c>
      <c r="D4083" s="3" t="s">
        <v>511</v>
      </c>
    </row>
    <row r="4084" spans="1:4" x14ac:dyDescent="0.25">
      <c r="A4084" s="11">
        <v>41364</v>
      </c>
      <c r="B4084" s="3" t="s">
        <v>520</v>
      </c>
      <c r="C4084" s="18">
        <v>266.27</v>
      </c>
      <c r="D4084" s="3" t="s">
        <v>535</v>
      </c>
    </row>
    <row r="4085" spans="1:4" x14ac:dyDescent="0.25">
      <c r="A4085" s="11">
        <v>41598</v>
      </c>
      <c r="B4085" s="3" t="s">
        <v>534</v>
      </c>
      <c r="C4085" s="18">
        <v>334.35</v>
      </c>
      <c r="D4085" s="3" t="s">
        <v>529</v>
      </c>
    </row>
    <row r="4086" spans="1:4" x14ac:dyDescent="0.25">
      <c r="A4086" s="11">
        <v>41298</v>
      </c>
      <c r="B4086" s="3" t="s">
        <v>543</v>
      </c>
      <c r="C4086" s="18">
        <v>124.08</v>
      </c>
      <c r="D4086" s="3" t="s">
        <v>515</v>
      </c>
    </row>
    <row r="4087" spans="1:4" x14ac:dyDescent="0.25">
      <c r="A4087" s="11">
        <v>41423</v>
      </c>
      <c r="B4087" s="3" t="s">
        <v>518</v>
      </c>
      <c r="C4087" s="18">
        <v>391.29</v>
      </c>
      <c r="D4087" s="3" t="s">
        <v>523</v>
      </c>
    </row>
    <row r="4088" spans="1:4" x14ac:dyDescent="0.25">
      <c r="A4088" s="11">
        <v>41432</v>
      </c>
      <c r="B4088" s="3" t="s">
        <v>514</v>
      </c>
      <c r="C4088" s="18">
        <v>268.07</v>
      </c>
      <c r="D4088" s="3" t="s">
        <v>479</v>
      </c>
    </row>
    <row r="4089" spans="1:4" x14ac:dyDescent="0.25">
      <c r="A4089" s="11">
        <v>41622</v>
      </c>
      <c r="B4089" s="3" t="s">
        <v>513</v>
      </c>
      <c r="C4089" s="18">
        <v>134.85</v>
      </c>
      <c r="D4089" s="3" t="s">
        <v>515</v>
      </c>
    </row>
    <row r="4090" spans="1:4" x14ac:dyDescent="0.25">
      <c r="A4090" s="11">
        <v>41409</v>
      </c>
      <c r="B4090" s="3" t="s">
        <v>541</v>
      </c>
      <c r="C4090" s="18">
        <v>291.69</v>
      </c>
      <c r="D4090" s="3" t="s">
        <v>517</v>
      </c>
    </row>
    <row r="4091" spans="1:4" x14ac:dyDescent="0.25">
      <c r="A4091" s="11">
        <v>41486</v>
      </c>
      <c r="B4091" s="3" t="s">
        <v>534</v>
      </c>
      <c r="C4091" s="18">
        <v>578.72</v>
      </c>
      <c r="D4091" s="3" t="s">
        <v>529</v>
      </c>
    </row>
    <row r="4092" spans="1:4" x14ac:dyDescent="0.25">
      <c r="A4092" s="11">
        <v>41629</v>
      </c>
      <c r="B4092" s="3" t="s">
        <v>513</v>
      </c>
      <c r="C4092" s="18">
        <v>38.86</v>
      </c>
      <c r="D4092" s="3" t="s">
        <v>477</v>
      </c>
    </row>
    <row r="4093" spans="1:4" x14ac:dyDescent="0.25">
      <c r="A4093" s="11">
        <v>41376</v>
      </c>
      <c r="B4093" s="3" t="s">
        <v>522</v>
      </c>
      <c r="C4093" s="18">
        <v>153.87</v>
      </c>
      <c r="D4093" s="3" t="s">
        <v>515</v>
      </c>
    </row>
    <row r="4094" spans="1:4" x14ac:dyDescent="0.25">
      <c r="A4094" s="11">
        <v>41492</v>
      </c>
      <c r="B4094" s="3" t="s">
        <v>537</v>
      </c>
      <c r="C4094" s="18">
        <v>149.13</v>
      </c>
      <c r="D4094" s="3" t="s">
        <v>528</v>
      </c>
    </row>
    <row r="4095" spans="1:4" x14ac:dyDescent="0.25">
      <c r="A4095" s="11">
        <v>41502</v>
      </c>
      <c r="B4095" s="3" t="s">
        <v>518</v>
      </c>
      <c r="C4095" s="18">
        <v>592.21</v>
      </c>
      <c r="D4095" s="3" t="s">
        <v>529</v>
      </c>
    </row>
    <row r="4096" spans="1:4" x14ac:dyDescent="0.25">
      <c r="A4096" s="11">
        <v>41295</v>
      </c>
      <c r="B4096" s="3" t="s">
        <v>525</v>
      </c>
      <c r="C4096" s="18">
        <v>397.75</v>
      </c>
      <c r="D4096" s="3" t="s">
        <v>509</v>
      </c>
    </row>
    <row r="4097" spans="1:4" x14ac:dyDescent="0.25">
      <c r="A4097" s="11">
        <v>41432</v>
      </c>
      <c r="B4097" s="3" t="s">
        <v>544</v>
      </c>
      <c r="C4097" s="18">
        <v>308.31</v>
      </c>
      <c r="D4097" s="3" t="s">
        <v>519</v>
      </c>
    </row>
    <row r="4098" spans="1:4" x14ac:dyDescent="0.25">
      <c r="A4098" s="11">
        <v>41424</v>
      </c>
      <c r="B4098" s="3" t="s">
        <v>508</v>
      </c>
      <c r="C4098" s="18">
        <v>519.67999999999995</v>
      </c>
      <c r="D4098" s="3" t="s">
        <v>538</v>
      </c>
    </row>
    <row r="4099" spans="1:4" x14ac:dyDescent="0.25">
      <c r="A4099" s="11">
        <v>41297</v>
      </c>
      <c r="B4099" s="3" t="s">
        <v>507</v>
      </c>
      <c r="C4099" s="18">
        <v>249.19</v>
      </c>
      <c r="D4099" s="3" t="s">
        <v>515</v>
      </c>
    </row>
    <row r="4100" spans="1:4" x14ac:dyDescent="0.25">
      <c r="A4100" s="11">
        <v>41351</v>
      </c>
      <c r="B4100" s="3" t="s">
        <v>514</v>
      </c>
      <c r="C4100" s="18">
        <v>183.82</v>
      </c>
      <c r="D4100" s="3" t="s">
        <v>511</v>
      </c>
    </row>
    <row r="4101" spans="1:4" x14ac:dyDescent="0.25">
      <c r="A4101" s="11">
        <v>41448</v>
      </c>
      <c r="B4101" s="3" t="s">
        <v>525</v>
      </c>
      <c r="C4101" s="18">
        <v>379.42</v>
      </c>
      <c r="D4101" s="3" t="s">
        <v>515</v>
      </c>
    </row>
    <row r="4102" spans="1:4" x14ac:dyDescent="0.25">
      <c r="A4102" s="11">
        <v>41562</v>
      </c>
      <c r="B4102" s="3" t="s">
        <v>532</v>
      </c>
      <c r="C4102" s="18">
        <v>319.32</v>
      </c>
      <c r="D4102" s="3" t="s">
        <v>509</v>
      </c>
    </row>
    <row r="4103" spans="1:4" x14ac:dyDescent="0.25">
      <c r="A4103" s="11">
        <v>41499</v>
      </c>
      <c r="B4103" s="3" t="s">
        <v>545</v>
      </c>
      <c r="C4103" s="18">
        <v>145.05000000000001</v>
      </c>
      <c r="D4103" s="3" t="s">
        <v>511</v>
      </c>
    </row>
    <row r="4104" spans="1:4" x14ac:dyDescent="0.25">
      <c r="A4104" s="11">
        <v>41488</v>
      </c>
      <c r="B4104" s="3" t="s">
        <v>530</v>
      </c>
      <c r="C4104" s="18">
        <v>490.8</v>
      </c>
      <c r="D4104" s="3" t="s">
        <v>529</v>
      </c>
    </row>
    <row r="4105" spans="1:4" x14ac:dyDescent="0.25">
      <c r="A4105" s="11">
        <v>41340</v>
      </c>
      <c r="B4105" s="3" t="s">
        <v>527</v>
      </c>
      <c r="C4105" s="18">
        <v>184.31</v>
      </c>
      <c r="D4105" s="3" t="s">
        <v>517</v>
      </c>
    </row>
    <row r="4106" spans="1:4" x14ac:dyDescent="0.25">
      <c r="A4106" s="11">
        <v>41298</v>
      </c>
      <c r="B4106" s="3" t="s">
        <v>531</v>
      </c>
      <c r="C4106" s="18">
        <v>221.01</v>
      </c>
      <c r="D4106" s="3" t="s">
        <v>517</v>
      </c>
    </row>
    <row r="4107" spans="1:4" x14ac:dyDescent="0.25">
      <c r="A4107" s="11">
        <v>41484</v>
      </c>
      <c r="B4107" s="3" t="s">
        <v>521</v>
      </c>
      <c r="C4107" s="18">
        <v>328.74</v>
      </c>
      <c r="D4107" s="3" t="s">
        <v>523</v>
      </c>
    </row>
    <row r="4108" spans="1:4" x14ac:dyDescent="0.25">
      <c r="A4108" s="11">
        <v>41318</v>
      </c>
      <c r="B4108" s="3" t="s">
        <v>525</v>
      </c>
      <c r="C4108" s="18">
        <v>31.06</v>
      </c>
      <c r="D4108" s="3" t="s">
        <v>538</v>
      </c>
    </row>
    <row r="4109" spans="1:4" x14ac:dyDescent="0.25">
      <c r="A4109" s="11">
        <v>41283</v>
      </c>
      <c r="B4109" s="3" t="s">
        <v>536</v>
      </c>
      <c r="C4109" s="18">
        <v>32.92</v>
      </c>
      <c r="D4109" s="3" t="s">
        <v>528</v>
      </c>
    </row>
    <row r="4110" spans="1:4" x14ac:dyDescent="0.25">
      <c r="A4110" s="11">
        <v>41440</v>
      </c>
      <c r="B4110" s="3" t="s">
        <v>518</v>
      </c>
      <c r="C4110" s="18">
        <v>431.05</v>
      </c>
      <c r="D4110" s="3" t="s">
        <v>479</v>
      </c>
    </row>
    <row r="4111" spans="1:4" x14ac:dyDescent="0.25">
      <c r="A4111" s="11">
        <v>41534</v>
      </c>
      <c r="B4111" s="3" t="s">
        <v>527</v>
      </c>
      <c r="C4111" s="18">
        <v>348.92</v>
      </c>
      <c r="D4111" s="3" t="s">
        <v>529</v>
      </c>
    </row>
    <row r="4112" spans="1:4" x14ac:dyDescent="0.25">
      <c r="A4112" s="11">
        <v>41565</v>
      </c>
      <c r="B4112" s="3" t="s">
        <v>513</v>
      </c>
      <c r="C4112" s="18">
        <v>322.32</v>
      </c>
      <c r="D4112" s="3" t="s">
        <v>479</v>
      </c>
    </row>
    <row r="4113" spans="1:4" x14ac:dyDescent="0.25">
      <c r="A4113" s="11">
        <v>41510</v>
      </c>
      <c r="B4113" s="3" t="s">
        <v>516</v>
      </c>
      <c r="C4113" s="18">
        <v>389.82</v>
      </c>
      <c r="D4113" s="3" t="s">
        <v>477</v>
      </c>
    </row>
    <row r="4114" spans="1:4" x14ac:dyDescent="0.25">
      <c r="A4114" s="11">
        <v>41426</v>
      </c>
      <c r="B4114" s="3" t="s">
        <v>544</v>
      </c>
      <c r="C4114" s="18">
        <v>113.11</v>
      </c>
      <c r="D4114" s="3" t="s">
        <v>528</v>
      </c>
    </row>
    <row r="4115" spans="1:4" x14ac:dyDescent="0.25">
      <c r="A4115" s="11">
        <v>41480</v>
      </c>
      <c r="B4115" s="3" t="s">
        <v>539</v>
      </c>
      <c r="C4115" s="18">
        <v>434.59</v>
      </c>
      <c r="D4115" s="3" t="s">
        <v>528</v>
      </c>
    </row>
    <row r="4116" spans="1:4" x14ac:dyDescent="0.25">
      <c r="A4116" s="11">
        <v>41385</v>
      </c>
      <c r="B4116" s="3" t="s">
        <v>531</v>
      </c>
      <c r="C4116" s="18">
        <v>310.89</v>
      </c>
      <c r="D4116" s="3" t="s">
        <v>529</v>
      </c>
    </row>
    <row r="4117" spans="1:4" x14ac:dyDescent="0.25">
      <c r="A4117" s="11">
        <v>41454</v>
      </c>
      <c r="B4117" s="3" t="s">
        <v>530</v>
      </c>
      <c r="C4117" s="18">
        <v>485.11</v>
      </c>
      <c r="D4117" s="3" t="s">
        <v>511</v>
      </c>
    </row>
    <row r="4118" spans="1:4" x14ac:dyDescent="0.25">
      <c r="A4118" s="11">
        <v>41494</v>
      </c>
      <c r="B4118" s="3" t="s">
        <v>507</v>
      </c>
      <c r="C4118" s="18">
        <v>45.64</v>
      </c>
      <c r="D4118" s="3" t="s">
        <v>515</v>
      </c>
    </row>
    <row r="4119" spans="1:4" x14ac:dyDescent="0.25">
      <c r="A4119" s="11">
        <v>41394</v>
      </c>
      <c r="B4119" s="3" t="s">
        <v>541</v>
      </c>
      <c r="C4119" s="18">
        <v>543.78</v>
      </c>
      <c r="D4119" s="3" t="s">
        <v>517</v>
      </c>
    </row>
    <row r="4120" spans="1:4" x14ac:dyDescent="0.25">
      <c r="A4120" s="11">
        <v>41359</v>
      </c>
      <c r="B4120" s="3" t="s">
        <v>534</v>
      </c>
      <c r="C4120" s="18">
        <v>313.52</v>
      </c>
      <c r="D4120" s="3" t="s">
        <v>511</v>
      </c>
    </row>
    <row r="4121" spans="1:4" x14ac:dyDescent="0.25">
      <c r="A4121" s="11">
        <v>41498</v>
      </c>
      <c r="B4121" s="3" t="s">
        <v>524</v>
      </c>
      <c r="C4121" s="18">
        <v>268.8</v>
      </c>
      <c r="D4121" s="3" t="s">
        <v>479</v>
      </c>
    </row>
    <row r="4122" spans="1:4" x14ac:dyDescent="0.25">
      <c r="A4122" s="11">
        <v>41461</v>
      </c>
      <c r="B4122" s="3" t="s">
        <v>531</v>
      </c>
      <c r="C4122" s="18">
        <v>233.22</v>
      </c>
      <c r="D4122" s="3" t="s">
        <v>538</v>
      </c>
    </row>
    <row r="4123" spans="1:4" x14ac:dyDescent="0.25">
      <c r="A4123" s="11">
        <v>41538</v>
      </c>
      <c r="B4123" s="3" t="s">
        <v>532</v>
      </c>
      <c r="C4123" s="18">
        <v>511.1</v>
      </c>
      <c r="D4123" s="3" t="s">
        <v>528</v>
      </c>
    </row>
    <row r="4124" spans="1:4" x14ac:dyDescent="0.25">
      <c r="A4124" s="11">
        <v>41430</v>
      </c>
      <c r="B4124" s="3" t="s">
        <v>530</v>
      </c>
      <c r="C4124" s="18">
        <v>548.9</v>
      </c>
      <c r="D4124" s="3" t="s">
        <v>519</v>
      </c>
    </row>
    <row r="4125" spans="1:4" x14ac:dyDescent="0.25">
      <c r="A4125" s="11">
        <v>41412</v>
      </c>
      <c r="B4125" s="3" t="s">
        <v>541</v>
      </c>
      <c r="C4125" s="18">
        <v>138.37</v>
      </c>
      <c r="D4125" s="3" t="s">
        <v>477</v>
      </c>
    </row>
    <row r="4126" spans="1:4" x14ac:dyDescent="0.25">
      <c r="A4126" s="11">
        <v>41315</v>
      </c>
      <c r="B4126" s="3" t="s">
        <v>525</v>
      </c>
      <c r="C4126" s="18">
        <v>64.680000000000007</v>
      </c>
      <c r="D4126" s="3" t="s">
        <v>538</v>
      </c>
    </row>
    <row r="4127" spans="1:4" x14ac:dyDescent="0.25">
      <c r="A4127" s="11">
        <v>41463</v>
      </c>
      <c r="B4127" s="3" t="s">
        <v>512</v>
      </c>
      <c r="C4127" s="18">
        <v>307.63</v>
      </c>
      <c r="D4127" s="3" t="s">
        <v>529</v>
      </c>
    </row>
    <row r="4128" spans="1:4" x14ac:dyDescent="0.25">
      <c r="A4128" s="11">
        <v>41531</v>
      </c>
      <c r="B4128" s="3" t="s">
        <v>525</v>
      </c>
      <c r="C4128" s="18">
        <v>502.75</v>
      </c>
      <c r="D4128" s="3" t="s">
        <v>523</v>
      </c>
    </row>
    <row r="4129" spans="1:4" x14ac:dyDescent="0.25">
      <c r="A4129" s="11">
        <v>41314</v>
      </c>
      <c r="B4129" s="3" t="s">
        <v>539</v>
      </c>
      <c r="C4129" s="18">
        <v>50.62</v>
      </c>
      <c r="D4129" s="3" t="s">
        <v>535</v>
      </c>
    </row>
    <row r="4130" spans="1:4" x14ac:dyDescent="0.25">
      <c r="A4130" s="11">
        <v>41601</v>
      </c>
      <c r="B4130" s="3" t="s">
        <v>545</v>
      </c>
      <c r="C4130" s="18">
        <v>409.24</v>
      </c>
      <c r="D4130" s="3" t="s">
        <v>528</v>
      </c>
    </row>
    <row r="4131" spans="1:4" x14ac:dyDescent="0.25">
      <c r="A4131" s="11">
        <v>41495</v>
      </c>
      <c r="B4131" s="3" t="s">
        <v>536</v>
      </c>
      <c r="C4131" s="18">
        <v>191.69</v>
      </c>
      <c r="D4131" s="3" t="s">
        <v>517</v>
      </c>
    </row>
    <row r="4132" spans="1:4" x14ac:dyDescent="0.25">
      <c r="A4132" s="11">
        <v>41363</v>
      </c>
      <c r="B4132" s="3" t="s">
        <v>536</v>
      </c>
      <c r="C4132" s="18">
        <v>202.85</v>
      </c>
      <c r="D4132" s="3" t="s">
        <v>535</v>
      </c>
    </row>
    <row r="4133" spans="1:4" x14ac:dyDescent="0.25">
      <c r="A4133" s="11">
        <v>41373</v>
      </c>
      <c r="B4133" s="3" t="s">
        <v>539</v>
      </c>
      <c r="C4133" s="18">
        <v>112.21</v>
      </c>
      <c r="D4133" s="3" t="s">
        <v>509</v>
      </c>
    </row>
    <row r="4134" spans="1:4" x14ac:dyDescent="0.25">
      <c r="A4134" s="11">
        <v>41342</v>
      </c>
      <c r="B4134" s="3" t="s">
        <v>534</v>
      </c>
      <c r="C4134" s="18">
        <v>10.1</v>
      </c>
      <c r="D4134" s="3" t="s">
        <v>519</v>
      </c>
    </row>
    <row r="4135" spans="1:4" x14ac:dyDescent="0.25">
      <c r="A4135" s="11">
        <v>41402</v>
      </c>
      <c r="B4135" s="3" t="s">
        <v>522</v>
      </c>
      <c r="C4135" s="18">
        <v>260.05</v>
      </c>
      <c r="D4135" s="3" t="s">
        <v>519</v>
      </c>
    </row>
    <row r="4136" spans="1:4" x14ac:dyDescent="0.25">
      <c r="A4136" s="11">
        <v>41307</v>
      </c>
      <c r="B4136" s="3" t="s">
        <v>534</v>
      </c>
      <c r="C4136" s="18">
        <v>247.14</v>
      </c>
      <c r="D4136" s="3" t="s">
        <v>479</v>
      </c>
    </row>
    <row r="4137" spans="1:4" x14ac:dyDescent="0.25">
      <c r="A4137" s="11">
        <v>41423</v>
      </c>
      <c r="B4137" s="3" t="s">
        <v>514</v>
      </c>
      <c r="C4137" s="18">
        <v>562.84</v>
      </c>
      <c r="D4137" s="3" t="s">
        <v>511</v>
      </c>
    </row>
    <row r="4138" spans="1:4" x14ac:dyDescent="0.25">
      <c r="A4138" s="11">
        <v>41293</v>
      </c>
      <c r="B4138" s="3" t="s">
        <v>542</v>
      </c>
      <c r="C4138" s="18">
        <v>400.27</v>
      </c>
      <c r="D4138" s="3" t="s">
        <v>509</v>
      </c>
    </row>
    <row r="4139" spans="1:4" x14ac:dyDescent="0.25">
      <c r="A4139" s="11">
        <v>41450</v>
      </c>
      <c r="B4139" s="3" t="s">
        <v>536</v>
      </c>
      <c r="C4139" s="18">
        <v>161.44</v>
      </c>
      <c r="D4139" s="3" t="s">
        <v>515</v>
      </c>
    </row>
    <row r="4140" spans="1:4" x14ac:dyDescent="0.25">
      <c r="A4140" s="11">
        <v>41501</v>
      </c>
      <c r="B4140" s="3" t="s">
        <v>541</v>
      </c>
      <c r="C4140" s="18">
        <v>25.91</v>
      </c>
      <c r="D4140" s="3" t="s">
        <v>515</v>
      </c>
    </row>
    <row r="4141" spans="1:4" x14ac:dyDescent="0.25">
      <c r="A4141" s="11">
        <v>41339</v>
      </c>
      <c r="B4141" s="3" t="s">
        <v>521</v>
      </c>
      <c r="C4141" s="18">
        <v>558.74</v>
      </c>
      <c r="D4141" s="3" t="s">
        <v>535</v>
      </c>
    </row>
    <row r="4142" spans="1:4" x14ac:dyDescent="0.25">
      <c r="A4142" s="11">
        <v>41619</v>
      </c>
      <c r="B4142" s="3" t="s">
        <v>518</v>
      </c>
      <c r="C4142" s="18">
        <v>238.32</v>
      </c>
      <c r="D4142" s="3" t="s">
        <v>538</v>
      </c>
    </row>
    <row r="4143" spans="1:4" x14ac:dyDescent="0.25">
      <c r="A4143" s="11">
        <v>41394</v>
      </c>
      <c r="B4143" s="3" t="s">
        <v>526</v>
      </c>
      <c r="C4143" s="18">
        <v>288.06</v>
      </c>
      <c r="D4143" s="3" t="s">
        <v>528</v>
      </c>
    </row>
    <row r="4144" spans="1:4" x14ac:dyDescent="0.25">
      <c r="A4144" s="11">
        <v>41338</v>
      </c>
      <c r="B4144" s="3" t="s">
        <v>512</v>
      </c>
      <c r="C4144" s="18">
        <v>217.26</v>
      </c>
      <c r="D4144" s="3" t="s">
        <v>529</v>
      </c>
    </row>
    <row r="4145" spans="1:4" x14ac:dyDescent="0.25">
      <c r="A4145" s="11">
        <v>41621</v>
      </c>
      <c r="B4145" s="3" t="s">
        <v>533</v>
      </c>
      <c r="C4145" s="18">
        <v>416.12</v>
      </c>
      <c r="D4145" s="3" t="s">
        <v>535</v>
      </c>
    </row>
    <row r="4146" spans="1:4" x14ac:dyDescent="0.25">
      <c r="A4146" s="11">
        <v>41600</v>
      </c>
      <c r="B4146" s="3" t="s">
        <v>536</v>
      </c>
      <c r="C4146" s="18">
        <v>155.22</v>
      </c>
      <c r="D4146" s="3" t="s">
        <v>528</v>
      </c>
    </row>
    <row r="4147" spans="1:4" x14ac:dyDescent="0.25">
      <c r="A4147" s="11">
        <v>41491</v>
      </c>
      <c r="B4147" s="3" t="s">
        <v>522</v>
      </c>
      <c r="C4147" s="18">
        <v>145.77000000000001</v>
      </c>
      <c r="D4147" s="3" t="s">
        <v>479</v>
      </c>
    </row>
    <row r="4148" spans="1:4" x14ac:dyDescent="0.25">
      <c r="A4148" s="11">
        <v>41366</v>
      </c>
      <c r="B4148" s="3" t="s">
        <v>520</v>
      </c>
      <c r="C4148" s="18">
        <v>257.02999999999997</v>
      </c>
      <c r="D4148" s="3" t="s">
        <v>509</v>
      </c>
    </row>
    <row r="4149" spans="1:4" x14ac:dyDescent="0.25">
      <c r="A4149" s="11">
        <v>41376</v>
      </c>
      <c r="B4149" s="3" t="s">
        <v>544</v>
      </c>
      <c r="C4149" s="18">
        <v>383.11</v>
      </c>
      <c r="D4149" s="3" t="s">
        <v>529</v>
      </c>
    </row>
    <row r="4150" spans="1:4" x14ac:dyDescent="0.25">
      <c r="A4150" s="11">
        <v>41311</v>
      </c>
      <c r="B4150" s="3" t="s">
        <v>539</v>
      </c>
      <c r="C4150" s="18">
        <v>425.43</v>
      </c>
      <c r="D4150" s="3" t="s">
        <v>477</v>
      </c>
    </row>
    <row r="4151" spans="1:4" x14ac:dyDescent="0.25">
      <c r="A4151" s="11">
        <v>41443</v>
      </c>
      <c r="B4151" s="3" t="s">
        <v>508</v>
      </c>
      <c r="C4151" s="18">
        <v>62.69</v>
      </c>
      <c r="D4151" s="3" t="s">
        <v>479</v>
      </c>
    </row>
    <row r="4152" spans="1:4" x14ac:dyDescent="0.25">
      <c r="A4152" s="11">
        <v>41445</v>
      </c>
      <c r="B4152" s="3" t="s">
        <v>521</v>
      </c>
      <c r="C4152" s="18">
        <v>46.88</v>
      </c>
      <c r="D4152" s="3" t="s">
        <v>535</v>
      </c>
    </row>
    <row r="4153" spans="1:4" x14ac:dyDescent="0.25">
      <c r="A4153" s="11">
        <v>41622</v>
      </c>
      <c r="B4153" s="3" t="s">
        <v>512</v>
      </c>
      <c r="C4153" s="18">
        <v>347.16</v>
      </c>
      <c r="D4153" s="3" t="s">
        <v>535</v>
      </c>
    </row>
    <row r="4154" spans="1:4" x14ac:dyDescent="0.25">
      <c r="A4154" s="11">
        <v>41547</v>
      </c>
      <c r="B4154" s="3" t="s">
        <v>521</v>
      </c>
      <c r="C4154" s="18">
        <v>297.01</v>
      </c>
      <c r="D4154" s="3" t="s">
        <v>477</v>
      </c>
    </row>
    <row r="4155" spans="1:4" x14ac:dyDescent="0.25">
      <c r="A4155" s="11">
        <v>41395</v>
      </c>
      <c r="B4155" s="3" t="s">
        <v>526</v>
      </c>
      <c r="C4155" s="18">
        <v>41.76</v>
      </c>
      <c r="D4155" s="3" t="s">
        <v>528</v>
      </c>
    </row>
    <row r="4156" spans="1:4" x14ac:dyDescent="0.25">
      <c r="A4156" s="11">
        <v>41359</v>
      </c>
      <c r="B4156" s="3" t="s">
        <v>527</v>
      </c>
      <c r="C4156" s="18">
        <v>150</v>
      </c>
      <c r="D4156" s="3" t="s">
        <v>529</v>
      </c>
    </row>
    <row r="4157" spans="1:4" x14ac:dyDescent="0.25">
      <c r="A4157" s="11">
        <v>41595</v>
      </c>
      <c r="B4157" s="3" t="s">
        <v>526</v>
      </c>
      <c r="C4157" s="18">
        <v>342.9</v>
      </c>
      <c r="D4157" s="3" t="s">
        <v>511</v>
      </c>
    </row>
    <row r="4158" spans="1:4" x14ac:dyDescent="0.25">
      <c r="A4158" s="11">
        <v>41340</v>
      </c>
      <c r="B4158" s="3" t="s">
        <v>510</v>
      </c>
      <c r="C4158" s="18">
        <v>242.31</v>
      </c>
      <c r="D4158" s="3" t="s">
        <v>519</v>
      </c>
    </row>
    <row r="4159" spans="1:4" x14ac:dyDescent="0.25">
      <c r="A4159" s="11">
        <v>41367</v>
      </c>
      <c r="B4159" s="3" t="s">
        <v>534</v>
      </c>
      <c r="C4159" s="18">
        <v>346.14</v>
      </c>
      <c r="D4159" s="3" t="s">
        <v>517</v>
      </c>
    </row>
    <row r="4160" spans="1:4" x14ac:dyDescent="0.25">
      <c r="A4160" s="11">
        <v>41341</v>
      </c>
      <c r="B4160" s="3" t="s">
        <v>530</v>
      </c>
      <c r="C4160" s="18">
        <v>320.19</v>
      </c>
      <c r="D4160" s="3" t="s">
        <v>515</v>
      </c>
    </row>
    <row r="4161" spans="1:4" x14ac:dyDescent="0.25">
      <c r="A4161" s="11">
        <v>41307</v>
      </c>
      <c r="B4161" s="3" t="s">
        <v>520</v>
      </c>
      <c r="C4161" s="18">
        <v>542.69000000000005</v>
      </c>
      <c r="D4161" s="3" t="s">
        <v>509</v>
      </c>
    </row>
    <row r="4162" spans="1:4" x14ac:dyDescent="0.25">
      <c r="A4162" s="11">
        <v>41382</v>
      </c>
      <c r="B4162" s="3" t="s">
        <v>513</v>
      </c>
      <c r="C4162" s="18">
        <v>336.63</v>
      </c>
      <c r="D4162" s="3" t="s">
        <v>538</v>
      </c>
    </row>
    <row r="4163" spans="1:4" x14ac:dyDescent="0.25">
      <c r="A4163" s="11">
        <v>41557</v>
      </c>
      <c r="B4163" s="3" t="s">
        <v>516</v>
      </c>
      <c r="C4163" s="18">
        <v>408.82</v>
      </c>
      <c r="D4163" s="3" t="s">
        <v>477</v>
      </c>
    </row>
    <row r="4164" spans="1:4" x14ac:dyDescent="0.25">
      <c r="A4164" s="11">
        <v>41299</v>
      </c>
      <c r="B4164" s="3" t="s">
        <v>536</v>
      </c>
      <c r="C4164" s="18">
        <v>454.36</v>
      </c>
      <c r="D4164" s="3" t="s">
        <v>519</v>
      </c>
    </row>
    <row r="4165" spans="1:4" x14ac:dyDescent="0.25">
      <c r="A4165" s="11">
        <v>41545</v>
      </c>
      <c r="B4165" s="3" t="s">
        <v>543</v>
      </c>
      <c r="C4165" s="18">
        <v>394.97</v>
      </c>
      <c r="D4165" s="3" t="s">
        <v>528</v>
      </c>
    </row>
    <row r="4166" spans="1:4" x14ac:dyDescent="0.25">
      <c r="A4166" s="11">
        <v>41385</v>
      </c>
      <c r="B4166" s="3" t="s">
        <v>508</v>
      </c>
      <c r="C4166" s="18">
        <v>411.85</v>
      </c>
      <c r="D4166" s="3" t="s">
        <v>479</v>
      </c>
    </row>
    <row r="4167" spans="1:4" x14ac:dyDescent="0.25">
      <c r="A4167" s="11">
        <v>41485</v>
      </c>
      <c r="B4167" s="3" t="s">
        <v>536</v>
      </c>
      <c r="C4167" s="18">
        <v>521.55999999999995</v>
      </c>
      <c r="D4167" s="3" t="s">
        <v>511</v>
      </c>
    </row>
    <row r="4168" spans="1:4" x14ac:dyDescent="0.25">
      <c r="A4168" s="11">
        <v>41349</v>
      </c>
      <c r="B4168" s="3" t="s">
        <v>525</v>
      </c>
      <c r="C4168" s="18">
        <v>145.5</v>
      </c>
      <c r="D4168" s="3" t="s">
        <v>519</v>
      </c>
    </row>
    <row r="4169" spans="1:4" x14ac:dyDescent="0.25">
      <c r="A4169" s="11">
        <v>41352</v>
      </c>
      <c r="B4169" s="3" t="s">
        <v>513</v>
      </c>
      <c r="C4169" s="18">
        <v>377.48</v>
      </c>
      <c r="D4169" s="3" t="s">
        <v>538</v>
      </c>
    </row>
    <row r="4170" spans="1:4" x14ac:dyDescent="0.25">
      <c r="A4170" s="11">
        <v>41604</v>
      </c>
      <c r="B4170" s="3" t="s">
        <v>522</v>
      </c>
      <c r="C4170" s="18">
        <v>15.7</v>
      </c>
      <c r="D4170" s="3" t="s">
        <v>509</v>
      </c>
    </row>
    <row r="4171" spans="1:4" x14ac:dyDescent="0.25">
      <c r="A4171" s="11">
        <v>41278</v>
      </c>
      <c r="B4171" s="3" t="s">
        <v>522</v>
      </c>
      <c r="C4171" s="18">
        <v>193.65</v>
      </c>
      <c r="D4171" s="3" t="s">
        <v>538</v>
      </c>
    </row>
    <row r="4172" spans="1:4" x14ac:dyDescent="0.25">
      <c r="A4172" s="11">
        <v>41545</v>
      </c>
      <c r="B4172" s="3" t="s">
        <v>530</v>
      </c>
      <c r="C4172" s="18">
        <v>260.62</v>
      </c>
      <c r="D4172" s="3" t="s">
        <v>523</v>
      </c>
    </row>
    <row r="4173" spans="1:4" x14ac:dyDescent="0.25">
      <c r="A4173" s="11">
        <v>41431</v>
      </c>
      <c r="B4173" s="3" t="s">
        <v>518</v>
      </c>
      <c r="C4173" s="18">
        <v>267.08</v>
      </c>
      <c r="D4173" s="3" t="s">
        <v>528</v>
      </c>
    </row>
    <row r="4174" spans="1:4" x14ac:dyDescent="0.25">
      <c r="A4174" s="11">
        <v>41342</v>
      </c>
      <c r="B4174" s="3" t="s">
        <v>516</v>
      </c>
      <c r="C4174" s="18">
        <v>236.73</v>
      </c>
      <c r="D4174" s="3" t="s">
        <v>523</v>
      </c>
    </row>
    <row r="4175" spans="1:4" x14ac:dyDescent="0.25">
      <c r="A4175" s="11">
        <v>41372</v>
      </c>
      <c r="B4175" s="3" t="s">
        <v>510</v>
      </c>
      <c r="C4175" s="18">
        <v>476.27</v>
      </c>
      <c r="D4175" s="3" t="s">
        <v>515</v>
      </c>
    </row>
    <row r="4176" spans="1:4" x14ac:dyDescent="0.25">
      <c r="A4176" s="11">
        <v>41412</v>
      </c>
      <c r="B4176" s="3" t="s">
        <v>516</v>
      </c>
      <c r="C4176" s="18">
        <v>311.38</v>
      </c>
      <c r="D4176" s="3" t="s">
        <v>523</v>
      </c>
    </row>
    <row r="4177" spans="1:4" x14ac:dyDescent="0.25">
      <c r="A4177" s="11">
        <v>41514</v>
      </c>
      <c r="B4177" s="3" t="s">
        <v>545</v>
      </c>
      <c r="C4177" s="18">
        <v>221.11</v>
      </c>
      <c r="D4177" s="3" t="s">
        <v>535</v>
      </c>
    </row>
    <row r="4178" spans="1:4" x14ac:dyDescent="0.25">
      <c r="A4178" s="11">
        <v>41472</v>
      </c>
      <c r="B4178" s="3" t="s">
        <v>516</v>
      </c>
      <c r="C4178" s="18">
        <v>42.63</v>
      </c>
      <c r="D4178" s="3" t="s">
        <v>538</v>
      </c>
    </row>
    <row r="4179" spans="1:4" x14ac:dyDescent="0.25">
      <c r="A4179" s="11">
        <v>41502</v>
      </c>
      <c r="B4179" s="3" t="s">
        <v>524</v>
      </c>
      <c r="C4179" s="18">
        <v>439.3</v>
      </c>
      <c r="D4179" s="3" t="s">
        <v>535</v>
      </c>
    </row>
    <row r="4180" spans="1:4" x14ac:dyDescent="0.25">
      <c r="A4180" s="11">
        <v>41342</v>
      </c>
      <c r="B4180" s="3" t="s">
        <v>507</v>
      </c>
      <c r="C4180" s="18">
        <v>526.02</v>
      </c>
      <c r="D4180" s="3" t="s">
        <v>517</v>
      </c>
    </row>
    <row r="4181" spans="1:4" x14ac:dyDescent="0.25">
      <c r="A4181" s="11">
        <v>41305</v>
      </c>
      <c r="B4181" s="3" t="s">
        <v>521</v>
      </c>
      <c r="C4181" s="18">
        <v>444.85</v>
      </c>
      <c r="D4181" s="3" t="s">
        <v>529</v>
      </c>
    </row>
    <row r="4182" spans="1:4" x14ac:dyDescent="0.25">
      <c r="A4182" s="11">
        <v>41523</v>
      </c>
      <c r="B4182" s="3" t="s">
        <v>526</v>
      </c>
      <c r="C4182" s="18">
        <v>467.61</v>
      </c>
      <c r="D4182" s="3" t="s">
        <v>528</v>
      </c>
    </row>
    <row r="4183" spans="1:4" x14ac:dyDescent="0.25">
      <c r="A4183" s="11">
        <v>41555</v>
      </c>
      <c r="B4183" s="3" t="s">
        <v>531</v>
      </c>
      <c r="C4183" s="18">
        <v>483.87</v>
      </c>
      <c r="D4183" s="3" t="s">
        <v>517</v>
      </c>
    </row>
    <row r="4184" spans="1:4" x14ac:dyDescent="0.25">
      <c r="A4184" s="11">
        <v>41520</v>
      </c>
      <c r="B4184" s="3" t="s">
        <v>516</v>
      </c>
      <c r="C4184" s="18">
        <v>509.11</v>
      </c>
      <c r="D4184" s="3" t="s">
        <v>535</v>
      </c>
    </row>
    <row r="4185" spans="1:4" x14ac:dyDescent="0.25">
      <c r="A4185" s="11">
        <v>41438</v>
      </c>
      <c r="B4185" s="3" t="s">
        <v>521</v>
      </c>
      <c r="C4185" s="18">
        <v>391.3</v>
      </c>
      <c r="D4185" s="3" t="s">
        <v>477</v>
      </c>
    </row>
    <row r="4186" spans="1:4" x14ac:dyDescent="0.25">
      <c r="A4186" s="11">
        <v>41307</v>
      </c>
      <c r="B4186" s="3" t="s">
        <v>541</v>
      </c>
      <c r="C4186" s="18">
        <v>526.64</v>
      </c>
      <c r="D4186" s="3" t="s">
        <v>479</v>
      </c>
    </row>
    <row r="4187" spans="1:4" x14ac:dyDescent="0.25">
      <c r="A4187" s="11">
        <v>41563</v>
      </c>
      <c r="B4187" s="3" t="s">
        <v>544</v>
      </c>
      <c r="C4187" s="18">
        <v>479.08</v>
      </c>
      <c r="D4187" s="3" t="s">
        <v>509</v>
      </c>
    </row>
    <row r="4188" spans="1:4" x14ac:dyDescent="0.25">
      <c r="A4188" s="11">
        <v>41548</v>
      </c>
      <c r="B4188" s="3" t="s">
        <v>510</v>
      </c>
      <c r="C4188" s="18">
        <v>509.88</v>
      </c>
      <c r="D4188" s="3" t="s">
        <v>515</v>
      </c>
    </row>
    <row r="4189" spans="1:4" x14ac:dyDescent="0.25">
      <c r="A4189" s="11">
        <v>41531</v>
      </c>
      <c r="B4189" s="3" t="s">
        <v>514</v>
      </c>
      <c r="C4189" s="18">
        <v>169.35</v>
      </c>
      <c r="D4189" s="3" t="s">
        <v>517</v>
      </c>
    </row>
    <row r="4190" spans="1:4" x14ac:dyDescent="0.25">
      <c r="A4190" s="11">
        <v>41304</v>
      </c>
      <c r="B4190" s="3" t="s">
        <v>514</v>
      </c>
      <c r="C4190" s="18">
        <v>294.94</v>
      </c>
      <c r="D4190" s="3" t="s">
        <v>477</v>
      </c>
    </row>
    <row r="4191" spans="1:4" x14ac:dyDescent="0.25">
      <c r="A4191" s="11">
        <v>41440</v>
      </c>
      <c r="B4191" s="3" t="s">
        <v>522</v>
      </c>
      <c r="C4191" s="18">
        <v>162.02000000000001</v>
      </c>
      <c r="D4191" s="3" t="s">
        <v>529</v>
      </c>
    </row>
    <row r="4192" spans="1:4" x14ac:dyDescent="0.25">
      <c r="A4192" s="11">
        <v>41579</v>
      </c>
      <c r="B4192" s="3" t="s">
        <v>541</v>
      </c>
      <c r="C4192" s="18">
        <v>310.45999999999998</v>
      </c>
      <c r="D4192" s="3" t="s">
        <v>515</v>
      </c>
    </row>
    <row r="4193" spans="1:4" x14ac:dyDescent="0.25">
      <c r="A4193" s="11">
        <v>41331</v>
      </c>
      <c r="B4193" s="3" t="s">
        <v>521</v>
      </c>
      <c r="C4193" s="18">
        <v>162.74</v>
      </c>
      <c r="D4193" s="3" t="s">
        <v>528</v>
      </c>
    </row>
    <row r="4194" spans="1:4" x14ac:dyDescent="0.25">
      <c r="A4194" s="11">
        <v>41516</v>
      </c>
      <c r="B4194" s="3" t="s">
        <v>525</v>
      </c>
      <c r="C4194" s="18">
        <v>380.94</v>
      </c>
      <c r="D4194" s="3" t="s">
        <v>528</v>
      </c>
    </row>
    <row r="4195" spans="1:4" x14ac:dyDescent="0.25">
      <c r="A4195" s="11">
        <v>41329</v>
      </c>
      <c r="B4195" s="3" t="s">
        <v>513</v>
      </c>
      <c r="C4195" s="18">
        <v>480.35</v>
      </c>
      <c r="D4195" s="3" t="s">
        <v>509</v>
      </c>
    </row>
    <row r="4196" spans="1:4" x14ac:dyDescent="0.25">
      <c r="A4196" s="11">
        <v>41575</v>
      </c>
      <c r="B4196" s="3" t="s">
        <v>542</v>
      </c>
      <c r="C4196" s="18">
        <v>228.63</v>
      </c>
      <c r="D4196" s="3" t="s">
        <v>511</v>
      </c>
    </row>
    <row r="4197" spans="1:4" x14ac:dyDescent="0.25">
      <c r="A4197" s="11">
        <v>41522</v>
      </c>
      <c r="B4197" s="3" t="s">
        <v>527</v>
      </c>
      <c r="C4197" s="18">
        <v>22.57</v>
      </c>
      <c r="D4197" s="3" t="s">
        <v>511</v>
      </c>
    </row>
    <row r="4198" spans="1:4" x14ac:dyDescent="0.25">
      <c r="A4198" s="11">
        <v>41561</v>
      </c>
      <c r="B4198" s="3" t="s">
        <v>520</v>
      </c>
      <c r="C4198" s="18">
        <v>513.22</v>
      </c>
      <c r="D4198" s="3" t="s">
        <v>528</v>
      </c>
    </row>
    <row r="4199" spans="1:4" x14ac:dyDescent="0.25">
      <c r="A4199" s="11">
        <v>41469</v>
      </c>
      <c r="B4199" s="3" t="s">
        <v>518</v>
      </c>
      <c r="C4199" s="18">
        <v>66.58</v>
      </c>
      <c r="D4199" s="3" t="s">
        <v>519</v>
      </c>
    </row>
    <row r="4200" spans="1:4" x14ac:dyDescent="0.25">
      <c r="A4200" s="11">
        <v>41614</v>
      </c>
      <c r="B4200" s="3" t="s">
        <v>534</v>
      </c>
      <c r="C4200" s="18">
        <v>532.04</v>
      </c>
      <c r="D4200" s="3" t="s">
        <v>479</v>
      </c>
    </row>
    <row r="4201" spans="1:4" x14ac:dyDescent="0.25">
      <c r="A4201" s="11">
        <v>41463</v>
      </c>
      <c r="B4201" s="3" t="s">
        <v>507</v>
      </c>
      <c r="C4201" s="18">
        <v>49.02</v>
      </c>
      <c r="D4201" s="3" t="s">
        <v>511</v>
      </c>
    </row>
    <row r="4202" spans="1:4" x14ac:dyDescent="0.25">
      <c r="A4202" s="11">
        <v>41501</v>
      </c>
      <c r="B4202" s="3" t="s">
        <v>508</v>
      </c>
      <c r="C4202" s="18">
        <v>41.42</v>
      </c>
      <c r="D4202" s="3" t="s">
        <v>535</v>
      </c>
    </row>
    <row r="4203" spans="1:4" x14ac:dyDescent="0.25">
      <c r="A4203" s="11">
        <v>41566</v>
      </c>
      <c r="B4203" s="3" t="s">
        <v>521</v>
      </c>
      <c r="C4203" s="18">
        <v>510.17</v>
      </c>
      <c r="D4203" s="3" t="s">
        <v>528</v>
      </c>
    </row>
    <row r="4204" spans="1:4" x14ac:dyDescent="0.25">
      <c r="A4204" s="11">
        <v>41337</v>
      </c>
      <c r="B4204" s="3" t="s">
        <v>533</v>
      </c>
      <c r="C4204" s="18">
        <v>69.5</v>
      </c>
      <c r="D4204" s="3" t="s">
        <v>511</v>
      </c>
    </row>
    <row r="4205" spans="1:4" x14ac:dyDescent="0.25">
      <c r="A4205" s="11">
        <v>41412</v>
      </c>
      <c r="B4205" s="3" t="s">
        <v>514</v>
      </c>
      <c r="C4205" s="18">
        <v>202.31</v>
      </c>
      <c r="D4205" s="3" t="s">
        <v>528</v>
      </c>
    </row>
    <row r="4206" spans="1:4" x14ac:dyDescent="0.25">
      <c r="A4206" s="11">
        <v>41628</v>
      </c>
      <c r="B4206" s="3" t="s">
        <v>540</v>
      </c>
      <c r="C4206" s="18">
        <v>393.35</v>
      </c>
      <c r="D4206" s="3" t="s">
        <v>529</v>
      </c>
    </row>
    <row r="4207" spans="1:4" x14ac:dyDescent="0.25">
      <c r="A4207" s="11">
        <v>41529</v>
      </c>
      <c r="B4207" s="3" t="s">
        <v>522</v>
      </c>
      <c r="C4207" s="18">
        <v>38.18</v>
      </c>
      <c r="D4207" s="3" t="s">
        <v>511</v>
      </c>
    </row>
    <row r="4208" spans="1:4" x14ac:dyDescent="0.25">
      <c r="A4208" s="11">
        <v>41485</v>
      </c>
      <c r="B4208" s="3" t="s">
        <v>518</v>
      </c>
      <c r="C4208" s="18">
        <v>523.86</v>
      </c>
      <c r="D4208" s="3" t="s">
        <v>535</v>
      </c>
    </row>
    <row r="4209" spans="1:4" x14ac:dyDescent="0.25">
      <c r="A4209" s="11">
        <v>41398</v>
      </c>
      <c r="B4209" s="3" t="s">
        <v>542</v>
      </c>
      <c r="C4209" s="18">
        <v>454.72</v>
      </c>
      <c r="D4209" s="3" t="s">
        <v>511</v>
      </c>
    </row>
    <row r="4210" spans="1:4" x14ac:dyDescent="0.25">
      <c r="A4210" s="11">
        <v>41495</v>
      </c>
      <c r="B4210" s="3" t="s">
        <v>521</v>
      </c>
      <c r="C4210" s="18">
        <v>443.8</v>
      </c>
      <c r="D4210" s="3" t="s">
        <v>479</v>
      </c>
    </row>
    <row r="4211" spans="1:4" x14ac:dyDescent="0.25">
      <c r="A4211" s="11">
        <v>41589</v>
      </c>
      <c r="B4211" s="3" t="s">
        <v>510</v>
      </c>
      <c r="C4211" s="18">
        <v>28.58</v>
      </c>
      <c r="D4211" s="3" t="s">
        <v>519</v>
      </c>
    </row>
    <row r="4212" spans="1:4" x14ac:dyDescent="0.25">
      <c r="A4212" s="11">
        <v>41376</v>
      </c>
      <c r="B4212" s="3" t="s">
        <v>525</v>
      </c>
      <c r="C4212" s="18">
        <v>162.75</v>
      </c>
      <c r="D4212" s="3" t="s">
        <v>509</v>
      </c>
    </row>
    <row r="4213" spans="1:4" x14ac:dyDescent="0.25">
      <c r="A4213" s="11">
        <v>41408</v>
      </c>
      <c r="B4213" s="3" t="s">
        <v>533</v>
      </c>
      <c r="C4213" s="18">
        <v>126.62</v>
      </c>
      <c r="D4213" s="3" t="s">
        <v>515</v>
      </c>
    </row>
    <row r="4214" spans="1:4" x14ac:dyDescent="0.25">
      <c r="A4214" s="11">
        <v>41342</v>
      </c>
      <c r="B4214" s="3" t="s">
        <v>541</v>
      </c>
      <c r="C4214" s="18">
        <v>388.41</v>
      </c>
      <c r="D4214" s="3" t="s">
        <v>479</v>
      </c>
    </row>
    <row r="4215" spans="1:4" x14ac:dyDescent="0.25">
      <c r="A4215" s="11">
        <v>41348</v>
      </c>
      <c r="B4215" s="3" t="s">
        <v>541</v>
      </c>
      <c r="C4215" s="18">
        <v>408.55</v>
      </c>
      <c r="D4215" s="3" t="s">
        <v>517</v>
      </c>
    </row>
    <row r="4216" spans="1:4" x14ac:dyDescent="0.25">
      <c r="A4216" s="11">
        <v>41585</v>
      </c>
      <c r="B4216" s="3" t="s">
        <v>508</v>
      </c>
      <c r="C4216" s="18">
        <v>340.27</v>
      </c>
      <c r="D4216" s="3" t="s">
        <v>538</v>
      </c>
    </row>
    <row r="4217" spans="1:4" x14ac:dyDescent="0.25">
      <c r="A4217" s="11">
        <v>41561</v>
      </c>
      <c r="B4217" s="3" t="s">
        <v>532</v>
      </c>
      <c r="C4217" s="18">
        <v>145.68</v>
      </c>
      <c r="D4217" s="3" t="s">
        <v>479</v>
      </c>
    </row>
    <row r="4218" spans="1:4" x14ac:dyDescent="0.25">
      <c r="A4218" s="11">
        <v>41399</v>
      </c>
      <c r="B4218" s="3" t="s">
        <v>522</v>
      </c>
      <c r="C4218" s="18">
        <v>477.27</v>
      </c>
      <c r="D4218" s="3" t="s">
        <v>538</v>
      </c>
    </row>
    <row r="4219" spans="1:4" x14ac:dyDescent="0.25">
      <c r="A4219" s="11">
        <v>41520</v>
      </c>
      <c r="B4219" s="3" t="s">
        <v>530</v>
      </c>
      <c r="C4219" s="18">
        <v>194.46</v>
      </c>
      <c r="D4219" s="3" t="s">
        <v>529</v>
      </c>
    </row>
    <row r="4220" spans="1:4" x14ac:dyDescent="0.25">
      <c r="A4220" s="11">
        <v>41325</v>
      </c>
      <c r="B4220" s="3" t="s">
        <v>524</v>
      </c>
      <c r="C4220" s="18">
        <v>279.82</v>
      </c>
      <c r="D4220" s="3" t="s">
        <v>509</v>
      </c>
    </row>
    <row r="4221" spans="1:4" x14ac:dyDescent="0.25">
      <c r="A4221" s="11">
        <v>41400</v>
      </c>
      <c r="B4221" s="3" t="s">
        <v>544</v>
      </c>
      <c r="C4221" s="18">
        <v>128.88</v>
      </c>
      <c r="D4221" s="3" t="s">
        <v>511</v>
      </c>
    </row>
    <row r="4222" spans="1:4" x14ac:dyDescent="0.25">
      <c r="A4222" s="11">
        <v>41528</v>
      </c>
      <c r="B4222" s="3" t="s">
        <v>512</v>
      </c>
      <c r="C4222" s="18">
        <v>348.6</v>
      </c>
      <c r="D4222" s="3" t="s">
        <v>517</v>
      </c>
    </row>
    <row r="4223" spans="1:4" x14ac:dyDescent="0.25">
      <c r="A4223" s="11">
        <v>41586</v>
      </c>
      <c r="B4223" s="3" t="s">
        <v>544</v>
      </c>
      <c r="C4223" s="18">
        <v>394.06</v>
      </c>
      <c r="D4223" s="3" t="s">
        <v>528</v>
      </c>
    </row>
    <row r="4224" spans="1:4" x14ac:dyDescent="0.25">
      <c r="A4224" s="11">
        <v>41301</v>
      </c>
      <c r="B4224" s="3" t="s">
        <v>508</v>
      </c>
      <c r="C4224" s="18">
        <v>206.26</v>
      </c>
      <c r="D4224" s="3" t="s">
        <v>479</v>
      </c>
    </row>
    <row r="4225" spans="1:4" x14ac:dyDescent="0.25">
      <c r="A4225" s="11">
        <v>41482</v>
      </c>
      <c r="B4225" s="3" t="s">
        <v>545</v>
      </c>
      <c r="C4225" s="18">
        <v>342.48</v>
      </c>
      <c r="D4225" s="3" t="s">
        <v>479</v>
      </c>
    </row>
    <row r="4226" spans="1:4" x14ac:dyDescent="0.25">
      <c r="A4226" s="11">
        <v>41447</v>
      </c>
      <c r="B4226" s="3" t="s">
        <v>514</v>
      </c>
      <c r="C4226" s="18">
        <v>559.55999999999995</v>
      </c>
      <c r="D4226" s="3" t="s">
        <v>517</v>
      </c>
    </row>
    <row r="4227" spans="1:4" x14ac:dyDescent="0.25">
      <c r="A4227" s="11">
        <v>41386</v>
      </c>
      <c r="B4227" s="3" t="s">
        <v>524</v>
      </c>
      <c r="C4227" s="18">
        <v>296.01</v>
      </c>
      <c r="D4227" s="3" t="s">
        <v>517</v>
      </c>
    </row>
    <row r="4228" spans="1:4" x14ac:dyDescent="0.25">
      <c r="A4228" s="11">
        <v>41291</v>
      </c>
      <c r="B4228" s="3" t="s">
        <v>514</v>
      </c>
      <c r="C4228" s="18">
        <v>271.81</v>
      </c>
      <c r="D4228" s="3" t="s">
        <v>528</v>
      </c>
    </row>
    <row r="4229" spans="1:4" x14ac:dyDescent="0.25">
      <c r="A4229" s="11">
        <v>41508</v>
      </c>
      <c r="B4229" s="3" t="s">
        <v>518</v>
      </c>
      <c r="C4229" s="18">
        <v>532.21</v>
      </c>
      <c r="D4229" s="3" t="s">
        <v>477</v>
      </c>
    </row>
    <row r="4230" spans="1:4" x14ac:dyDescent="0.25">
      <c r="A4230" s="11">
        <v>41561</v>
      </c>
      <c r="B4230" s="3" t="s">
        <v>518</v>
      </c>
      <c r="C4230" s="18">
        <v>488.56</v>
      </c>
      <c r="D4230" s="3" t="s">
        <v>535</v>
      </c>
    </row>
    <row r="4231" spans="1:4" x14ac:dyDescent="0.25">
      <c r="A4231" s="11">
        <v>41304</v>
      </c>
      <c r="B4231" s="3" t="s">
        <v>544</v>
      </c>
      <c r="C4231" s="18">
        <v>192.58</v>
      </c>
      <c r="D4231" s="3" t="s">
        <v>477</v>
      </c>
    </row>
    <row r="4232" spans="1:4" x14ac:dyDescent="0.25">
      <c r="A4232" s="11">
        <v>41532</v>
      </c>
      <c r="B4232" s="3" t="s">
        <v>539</v>
      </c>
      <c r="C4232" s="18">
        <v>423.11</v>
      </c>
      <c r="D4232" s="3" t="s">
        <v>517</v>
      </c>
    </row>
    <row r="4233" spans="1:4" x14ac:dyDescent="0.25">
      <c r="A4233" s="11">
        <v>41456</v>
      </c>
      <c r="B4233" s="3" t="s">
        <v>533</v>
      </c>
      <c r="C4233" s="18">
        <v>288.37</v>
      </c>
      <c r="D4233" s="3" t="s">
        <v>529</v>
      </c>
    </row>
    <row r="4234" spans="1:4" x14ac:dyDescent="0.25">
      <c r="A4234" s="11">
        <v>41438</v>
      </c>
      <c r="B4234" s="3" t="s">
        <v>520</v>
      </c>
      <c r="C4234" s="18">
        <v>147.58000000000001</v>
      </c>
      <c r="D4234" s="3" t="s">
        <v>515</v>
      </c>
    </row>
    <row r="4235" spans="1:4" x14ac:dyDescent="0.25">
      <c r="A4235" s="11">
        <v>41409</v>
      </c>
      <c r="B4235" s="3" t="s">
        <v>524</v>
      </c>
      <c r="C4235" s="18">
        <v>540.42999999999995</v>
      </c>
      <c r="D4235" s="3" t="s">
        <v>511</v>
      </c>
    </row>
    <row r="4236" spans="1:4" x14ac:dyDescent="0.25">
      <c r="A4236" s="11">
        <v>41579</v>
      </c>
      <c r="B4236" s="3" t="s">
        <v>512</v>
      </c>
      <c r="C4236" s="18">
        <v>480.81</v>
      </c>
      <c r="D4236" s="3" t="s">
        <v>511</v>
      </c>
    </row>
    <row r="4237" spans="1:4" x14ac:dyDescent="0.25">
      <c r="A4237" s="11">
        <v>41612</v>
      </c>
      <c r="B4237" s="3" t="s">
        <v>521</v>
      </c>
      <c r="C4237" s="18">
        <v>69.87</v>
      </c>
      <c r="D4237" s="3" t="s">
        <v>519</v>
      </c>
    </row>
    <row r="4238" spans="1:4" x14ac:dyDescent="0.25">
      <c r="A4238" s="11">
        <v>41392</v>
      </c>
      <c r="B4238" s="3" t="s">
        <v>518</v>
      </c>
      <c r="C4238" s="18">
        <v>285.87</v>
      </c>
      <c r="D4238" s="3" t="s">
        <v>535</v>
      </c>
    </row>
    <row r="4239" spans="1:4" x14ac:dyDescent="0.25">
      <c r="A4239" s="11">
        <v>41376</v>
      </c>
      <c r="B4239" s="3" t="s">
        <v>526</v>
      </c>
      <c r="C4239" s="18">
        <v>37.17</v>
      </c>
      <c r="D4239" s="3" t="s">
        <v>511</v>
      </c>
    </row>
    <row r="4240" spans="1:4" x14ac:dyDescent="0.25">
      <c r="A4240" s="11">
        <v>41534</v>
      </c>
      <c r="B4240" s="3" t="s">
        <v>518</v>
      </c>
      <c r="C4240" s="18">
        <v>373.42</v>
      </c>
      <c r="D4240" s="3" t="s">
        <v>511</v>
      </c>
    </row>
    <row r="4241" spans="1:4" x14ac:dyDescent="0.25">
      <c r="A4241" s="11">
        <v>41402</v>
      </c>
      <c r="B4241" s="3" t="s">
        <v>543</v>
      </c>
      <c r="C4241" s="18">
        <v>341.42</v>
      </c>
      <c r="D4241" s="3" t="s">
        <v>519</v>
      </c>
    </row>
    <row r="4242" spans="1:4" x14ac:dyDescent="0.25">
      <c r="A4242" s="11">
        <v>41413</v>
      </c>
      <c r="B4242" s="3" t="s">
        <v>525</v>
      </c>
      <c r="C4242" s="18">
        <v>333.61</v>
      </c>
      <c r="D4242" s="3" t="s">
        <v>517</v>
      </c>
    </row>
    <row r="4243" spans="1:4" x14ac:dyDescent="0.25">
      <c r="A4243" s="11">
        <v>41638</v>
      </c>
      <c r="B4243" s="3" t="s">
        <v>541</v>
      </c>
      <c r="C4243" s="18">
        <v>318.08999999999997</v>
      </c>
      <c r="D4243" s="3" t="s">
        <v>515</v>
      </c>
    </row>
    <row r="4244" spans="1:4" x14ac:dyDescent="0.25">
      <c r="A4244" s="11">
        <v>41486</v>
      </c>
      <c r="B4244" s="3" t="s">
        <v>525</v>
      </c>
      <c r="C4244" s="18">
        <v>271.72000000000003</v>
      </c>
      <c r="D4244" s="3" t="s">
        <v>528</v>
      </c>
    </row>
    <row r="4245" spans="1:4" x14ac:dyDescent="0.25">
      <c r="A4245" s="11">
        <v>41551</v>
      </c>
      <c r="B4245" s="3" t="s">
        <v>518</v>
      </c>
      <c r="C4245" s="18">
        <v>424.4</v>
      </c>
      <c r="D4245" s="3" t="s">
        <v>528</v>
      </c>
    </row>
    <row r="4246" spans="1:4" x14ac:dyDescent="0.25">
      <c r="A4246" s="11">
        <v>41536</v>
      </c>
      <c r="B4246" s="3" t="s">
        <v>524</v>
      </c>
      <c r="C4246" s="18">
        <v>172.14</v>
      </c>
      <c r="D4246" s="3" t="s">
        <v>479</v>
      </c>
    </row>
    <row r="4247" spans="1:4" x14ac:dyDescent="0.25">
      <c r="A4247" s="11">
        <v>41359</v>
      </c>
      <c r="B4247" s="3" t="s">
        <v>508</v>
      </c>
      <c r="C4247" s="18">
        <v>202.27</v>
      </c>
      <c r="D4247" s="3" t="s">
        <v>511</v>
      </c>
    </row>
    <row r="4248" spans="1:4" x14ac:dyDescent="0.25">
      <c r="A4248" s="11">
        <v>41554</v>
      </c>
      <c r="B4248" s="3" t="s">
        <v>543</v>
      </c>
      <c r="C4248" s="18">
        <v>382.11</v>
      </c>
      <c r="D4248" s="3" t="s">
        <v>538</v>
      </c>
    </row>
    <row r="4249" spans="1:4" x14ac:dyDescent="0.25">
      <c r="A4249" s="11">
        <v>41440</v>
      </c>
      <c r="B4249" s="3" t="s">
        <v>532</v>
      </c>
      <c r="C4249" s="18">
        <v>582.21</v>
      </c>
      <c r="D4249" s="3" t="s">
        <v>528</v>
      </c>
    </row>
    <row r="4250" spans="1:4" x14ac:dyDescent="0.25">
      <c r="A4250" s="11">
        <v>41351</v>
      </c>
      <c r="B4250" s="3" t="s">
        <v>543</v>
      </c>
      <c r="C4250" s="18">
        <v>323.06</v>
      </c>
      <c r="D4250" s="3" t="s">
        <v>528</v>
      </c>
    </row>
    <row r="4251" spans="1:4" x14ac:dyDescent="0.25">
      <c r="A4251" s="11">
        <v>41610</v>
      </c>
      <c r="B4251" s="3" t="s">
        <v>520</v>
      </c>
      <c r="C4251" s="18">
        <v>314.36</v>
      </c>
      <c r="D4251" s="3" t="s">
        <v>519</v>
      </c>
    </row>
    <row r="4252" spans="1:4" x14ac:dyDescent="0.25">
      <c r="A4252" s="11">
        <v>41507</v>
      </c>
      <c r="B4252" s="3" t="s">
        <v>536</v>
      </c>
      <c r="C4252" s="18">
        <v>197.22</v>
      </c>
      <c r="D4252" s="3" t="s">
        <v>538</v>
      </c>
    </row>
    <row r="4253" spans="1:4" x14ac:dyDescent="0.25">
      <c r="A4253" s="11">
        <v>41450</v>
      </c>
      <c r="B4253" s="3" t="s">
        <v>542</v>
      </c>
      <c r="C4253" s="18">
        <v>406.37</v>
      </c>
      <c r="D4253" s="3" t="s">
        <v>519</v>
      </c>
    </row>
    <row r="4254" spans="1:4" x14ac:dyDescent="0.25">
      <c r="A4254" s="11">
        <v>41603</v>
      </c>
      <c r="B4254" s="3" t="s">
        <v>537</v>
      </c>
      <c r="C4254" s="18">
        <v>442.67</v>
      </c>
      <c r="D4254" s="3" t="s">
        <v>519</v>
      </c>
    </row>
    <row r="4255" spans="1:4" x14ac:dyDescent="0.25">
      <c r="A4255" s="11">
        <v>41438</v>
      </c>
      <c r="B4255" s="3" t="s">
        <v>539</v>
      </c>
      <c r="C4255" s="18">
        <v>300.89</v>
      </c>
      <c r="D4255" s="3" t="s">
        <v>479</v>
      </c>
    </row>
    <row r="4256" spans="1:4" x14ac:dyDescent="0.25">
      <c r="A4256" s="11">
        <v>41310</v>
      </c>
      <c r="B4256" s="3" t="s">
        <v>513</v>
      </c>
      <c r="C4256" s="18">
        <v>247.94</v>
      </c>
      <c r="D4256" s="3" t="s">
        <v>509</v>
      </c>
    </row>
    <row r="4257" spans="1:4" x14ac:dyDescent="0.25">
      <c r="A4257" s="11">
        <v>41491</v>
      </c>
      <c r="B4257" s="3" t="s">
        <v>543</v>
      </c>
      <c r="C4257" s="18">
        <v>88.79</v>
      </c>
      <c r="D4257" s="3" t="s">
        <v>477</v>
      </c>
    </row>
    <row r="4258" spans="1:4" x14ac:dyDescent="0.25">
      <c r="A4258" s="11">
        <v>41380</v>
      </c>
      <c r="B4258" s="3" t="s">
        <v>508</v>
      </c>
      <c r="C4258" s="18">
        <v>551.14</v>
      </c>
      <c r="D4258" s="3" t="s">
        <v>519</v>
      </c>
    </row>
    <row r="4259" spans="1:4" x14ac:dyDescent="0.25">
      <c r="A4259" s="11">
        <v>41366</v>
      </c>
      <c r="B4259" s="3" t="s">
        <v>527</v>
      </c>
      <c r="C4259" s="18">
        <v>490.45</v>
      </c>
      <c r="D4259" s="3" t="s">
        <v>523</v>
      </c>
    </row>
    <row r="4260" spans="1:4" x14ac:dyDescent="0.25">
      <c r="A4260" s="11">
        <v>41368</v>
      </c>
      <c r="B4260" s="3" t="s">
        <v>526</v>
      </c>
      <c r="C4260" s="18">
        <v>330.71</v>
      </c>
      <c r="D4260" s="3" t="s">
        <v>511</v>
      </c>
    </row>
    <row r="4261" spans="1:4" x14ac:dyDescent="0.25">
      <c r="A4261" s="11">
        <v>41491</v>
      </c>
      <c r="B4261" s="3" t="s">
        <v>527</v>
      </c>
      <c r="C4261" s="18">
        <v>192.34</v>
      </c>
      <c r="D4261" s="3" t="s">
        <v>535</v>
      </c>
    </row>
    <row r="4262" spans="1:4" x14ac:dyDescent="0.25">
      <c r="A4262" s="11">
        <v>41395</v>
      </c>
      <c r="B4262" s="3" t="s">
        <v>512</v>
      </c>
      <c r="C4262" s="18">
        <v>233.15</v>
      </c>
      <c r="D4262" s="3" t="s">
        <v>529</v>
      </c>
    </row>
    <row r="4263" spans="1:4" x14ac:dyDescent="0.25">
      <c r="A4263" s="11">
        <v>41586</v>
      </c>
      <c r="B4263" s="3" t="s">
        <v>525</v>
      </c>
      <c r="C4263" s="18">
        <v>509.18</v>
      </c>
      <c r="D4263" s="3" t="s">
        <v>529</v>
      </c>
    </row>
    <row r="4264" spans="1:4" x14ac:dyDescent="0.25">
      <c r="A4264" s="11">
        <v>41480</v>
      </c>
      <c r="B4264" s="3" t="s">
        <v>507</v>
      </c>
      <c r="C4264" s="18">
        <v>584.91</v>
      </c>
      <c r="D4264" s="3" t="s">
        <v>511</v>
      </c>
    </row>
    <row r="4265" spans="1:4" x14ac:dyDescent="0.25">
      <c r="A4265" s="11">
        <v>41523</v>
      </c>
      <c r="B4265" s="3" t="s">
        <v>508</v>
      </c>
      <c r="C4265" s="18">
        <v>234.17</v>
      </c>
      <c r="D4265" s="3" t="s">
        <v>538</v>
      </c>
    </row>
    <row r="4266" spans="1:4" x14ac:dyDescent="0.25">
      <c r="A4266" s="11">
        <v>41606</v>
      </c>
      <c r="B4266" s="3" t="s">
        <v>508</v>
      </c>
      <c r="C4266" s="18">
        <v>105.6</v>
      </c>
      <c r="D4266" s="3" t="s">
        <v>515</v>
      </c>
    </row>
    <row r="4267" spans="1:4" x14ac:dyDescent="0.25">
      <c r="A4267" s="11">
        <v>41322</v>
      </c>
      <c r="B4267" s="3" t="s">
        <v>540</v>
      </c>
      <c r="C4267" s="18">
        <v>334.15</v>
      </c>
      <c r="D4267" s="3" t="s">
        <v>477</v>
      </c>
    </row>
    <row r="4268" spans="1:4" x14ac:dyDescent="0.25">
      <c r="A4268" s="11">
        <v>41393</v>
      </c>
      <c r="B4268" s="3" t="s">
        <v>537</v>
      </c>
      <c r="C4268" s="18">
        <v>173.36</v>
      </c>
      <c r="D4268" s="3" t="s">
        <v>477</v>
      </c>
    </row>
    <row r="4269" spans="1:4" x14ac:dyDescent="0.25">
      <c r="A4269" s="11">
        <v>41278</v>
      </c>
      <c r="B4269" s="3" t="s">
        <v>545</v>
      </c>
      <c r="C4269" s="18">
        <v>395.65</v>
      </c>
      <c r="D4269" s="3" t="s">
        <v>529</v>
      </c>
    </row>
    <row r="4270" spans="1:4" x14ac:dyDescent="0.25">
      <c r="A4270" s="11">
        <v>41561</v>
      </c>
      <c r="B4270" s="3" t="s">
        <v>533</v>
      </c>
      <c r="C4270" s="18">
        <v>586.33000000000004</v>
      </c>
      <c r="D4270" s="3" t="s">
        <v>479</v>
      </c>
    </row>
    <row r="4271" spans="1:4" x14ac:dyDescent="0.25">
      <c r="A4271" s="11">
        <v>41468</v>
      </c>
      <c r="B4271" s="3" t="s">
        <v>530</v>
      </c>
      <c r="C4271" s="18">
        <v>65.38</v>
      </c>
      <c r="D4271" s="3" t="s">
        <v>515</v>
      </c>
    </row>
    <row r="4272" spans="1:4" x14ac:dyDescent="0.25">
      <c r="A4272" s="11">
        <v>41313</v>
      </c>
      <c r="B4272" s="3" t="s">
        <v>531</v>
      </c>
      <c r="C4272" s="18">
        <v>44.53</v>
      </c>
      <c r="D4272" s="3" t="s">
        <v>523</v>
      </c>
    </row>
    <row r="4273" spans="1:4" x14ac:dyDescent="0.25">
      <c r="A4273" s="11">
        <v>41355</v>
      </c>
      <c r="B4273" s="3" t="s">
        <v>520</v>
      </c>
      <c r="C4273" s="18">
        <v>106.25</v>
      </c>
      <c r="D4273" s="3" t="s">
        <v>517</v>
      </c>
    </row>
    <row r="4274" spans="1:4" x14ac:dyDescent="0.25">
      <c r="A4274" s="11">
        <v>41617</v>
      </c>
      <c r="B4274" s="3" t="s">
        <v>545</v>
      </c>
      <c r="C4274" s="18">
        <v>348.4</v>
      </c>
      <c r="D4274" s="3" t="s">
        <v>523</v>
      </c>
    </row>
    <row r="4275" spans="1:4" x14ac:dyDescent="0.25">
      <c r="A4275" s="11">
        <v>41421</v>
      </c>
      <c r="B4275" s="3" t="s">
        <v>522</v>
      </c>
      <c r="C4275" s="18">
        <v>553.04</v>
      </c>
      <c r="D4275" s="3" t="s">
        <v>517</v>
      </c>
    </row>
    <row r="4276" spans="1:4" x14ac:dyDescent="0.25">
      <c r="A4276" s="11">
        <v>41393</v>
      </c>
      <c r="B4276" s="3" t="s">
        <v>533</v>
      </c>
      <c r="C4276" s="18">
        <v>588.26</v>
      </c>
      <c r="D4276" s="3" t="s">
        <v>479</v>
      </c>
    </row>
    <row r="4277" spans="1:4" x14ac:dyDescent="0.25">
      <c r="A4277" s="11">
        <v>41504</v>
      </c>
      <c r="B4277" s="3" t="s">
        <v>514</v>
      </c>
      <c r="C4277" s="18">
        <v>387.94</v>
      </c>
      <c r="D4277" s="3" t="s">
        <v>509</v>
      </c>
    </row>
    <row r="4278" spans="1:4" x14ac:dyDescent="0.25">
      <c r="A4278" s="11">
        <v>41577</v>
      </c>
      <c r="B4278" s="3" t="s">
        <v>520</v>
      </c>
      <c r="C4278" s="18">
        <v>372.89</v>
      </c>
      <c r="D4278" s="3" t="s">
        <v>479</v>
      </c>
    </row>
    <row r="4279" spans="1:4" x14ac:dyDescent="0.25">
      <c r="A4279" s="11">
        <v>41303</v>
      </c>
      <c r="B4279" s="3" t="s">
        <v>508</v>
      </c>
      <c r="C4279" s="18">
        <v>38.799999999999997</v>
      </c>
      <c r="D4279" s="3" t="s">
        <v>523</v>
      </c>
    </row>
    <row r="4280" spans="1:4" x14ac:dyDescent="0.25">
      <c r="A4280" s="11">
        <v>41388</v>
      </c>
      <c r="B4280" s="3" t="s">
        <v>513</v>
      </c>
      <c r="C4280" s="18">
        <v>238.64</v>
      </c>
      <c r="D4280" s="3" t="s">
        <v>477</v>
      </c>
    </row>
    <row r="4281" spans="1:4" x14ac:dyDescent="0.25">
      <c r="A4281" s="11">
        <v>41462</v>
      </c>
      <c r="B4281" s="3" t="s">
        <v>507</v>
      </c>
      <c r="C4281" s="18">
        <v>426.99</v>
      </c>
      <c r="D4281" s="3" t="s">
        <v>511</v>
      </c>
    </row>
    <row r="4282" spans="1:4" x14ac:dyDescent="0.25">
      <c r="A4282" s="11">
        <v>41415</v>
      </c>
      <c r="B4282" s="3" t="s">
        <v>522</v>
      </c>
      <c r="C4282" s="18">
        <v>574.79</v>
      </c>
      <c r="D4282" s="3" t="s">
        <v>511</v>
      </c>
    </row>
    <row r="4283" spans="1:4" x14ac:dyDescent="0.25">
      <c r="A4283" s="11">
        <v>41281</v>
      </c>
      <c r="B4283" s="3" t="s">
        <v>544</v>
      </c>
      <c r="C4283" s="18">
        <v>316.97000000000003</v>
      </c>
      <c r="D4283" s="3" t="s">
        <v>509</v>
      </c>
    </row>
    <row r="4284" spans="1:4" x14ac:dyDescent="0.25">
      <c r="A4284" s="11">
        <v>41491</v>
      </c>
      <c r="B4284" s="3" t="s">
        <v>521</v>
      </c>
      <c r="C4284" s="18">
        <v>358.1</v>
      </c>
      <c r="D4284" s="3" t="s">
        <v>538</v>
      </c>
    </row>
    <row r="4285" spans="1:4" x14ac:dyDescent="0.25">
      <c r="A4285" s="11">
        <v>41371</v>
      </c>
      <c r="B4285" s="3" t="s">
        <v>532</v>
      </c>
      <c r="C4285" s="18">
        <v>296.93</v>
      </c>
      <c r="D4285" s="3" t="s">
        <v>477</v>
      </c>
    </row>
    <row r="4286" spans="1:4" x14ac:dyDescent="0.25">
      <c r="A4286" s="11">
        <v>41594</v>
      </c>
      <c r="B4286" s="3" t="s">
        <v>539</v>
      </c>
      <c r="C4286" s="18">
        <v>122.26</v>
      </c>
      <c r="D4286" s="3" t="s">
        <v>538</v>
      </c>
    </row>
    <row r="4287" spans="1:4" x14ac:dyDescent="0.25">
      <c r="A4287" s="11">
        <v>41554</v>
      </c>
      <c r="B4287" s="3" t="s">
        <v>532</v>
      </c>
      <c r="C4287" s="18">
        <v>332.67</v>
      </c>
      <c r="D4287" s="3" t="s">
        <v>477</v>
      </c>
    </row>
    <row r="4288" spans="1:4" x14ac:dyDescent="0.25">
      <c r="A4288" s="11">
        <v>41530</v>
      </c>
      <c r="B4288" s="3" t="s">
        <v>520</v>
      </c>
      <c r="C4288" s="18">
        <v>119.99</v>
      </c>
      <c r="D4288" s="3" t="s">
        <v>528</v>
      </c>
    </row>
    <row r="4289" spans="1:4" x14ac:dyDescent="0.25">
      <c r="A4289" s="11">
        <v>41277</v>
      </c>
      <c r="B4289" s="3" t="s">
        <v>527</v>
      </c>
      <c r="C4289" s="18">
        <v>22.01</v>
      </c>
      <c r="D4289" s="3" t="s">
        <v>515</v>
      </c>
    </row>
    <row r="4290" spans="1:4" x14ac:dyDescent="0.25">
      <c r="A4290" s="11">
        <v>41280</v>
      </c>
      <c r="B4290" s="3" t="s">
        <v>541</v>
      </c>
      <c r="C4290" s="18">
        <v>285.56</v>
      </c>
      <c r="D4290" s="3" t="s">
        <v>519</v>
      </c>
    </row>
    <row r="4291" spans="1:4" x14ac:dyDescent="0.25">
      <c r="A4291" s="11">
        <v>41424</v>
      </c>
      <c r="B4291" s="3" t="s">
        <v>512</v>
      </c>
      <c r="C4291" s="18">
        <v>410.08</v>
      </c>
      <c r="D4291" s="3" t="s">
        <v>509</v>
      </c>
    </row>
    <row r="4292" spans="1:4" x14ac:dyDescent="0.25">
      <c r="A4292" s="11">
        <v>41438</v>
      </c>
      <c r="B4292" s="3" t="s">
        <v>533</v>
      </c>
      <c r="C4292" s="18">
        <v>344.05</v>
      </c>
      <c r="D4292" s="3" t="s">
        <v>517</v>
      </c>
    </row>
    <row r="4293" spans="1:4" x14ac:dyDescent="0.25">
      <c r="A4293" s="11">
        <v>41359</v>
      </c>
      <c r="B4293" s="3" t="s">
        <v>507</v>
      </c>
      <c r="C4293" s="18">
        <v>539.61</v>
      </c>
      <c r="D4293" s="3" t="s">
        <v>509</v>
      </c>
    </row>
    <row r="4294" spans="1:4" x14ac:dyDescent="0.25">
      <c r="A4294" s="11">
        <v>41627</v>
      </c>
      <c r="B4294" s="3" t="s">
        <v>530</v>
      </c>
      <c r="C4294" s="18">
        <v>513.32000000000005</v>
      </c>
      <c r="D4294" s="3" t="s">
        <v>535</v>
      </c>
    </row>
    <row r="4295" spans="1:4" x14ac:dyDescent="0.25">
      <c r="A4295" s="11">
        <v>41300</v>
      </c>
      <c r="B4295" s="3" t="s">
        <v>524</v>
      </c>
      <c r="C4295" s="18">
        <v>393.62</v>
      </c>
      <c r="D4295" s="3" t="s">
        <v>535</v>
      </c>
    </row>
    <row r="4296" spans="1:4" x14ac:dyDescent="0.25">
      <c r="A4296" s="11">
        <v>41547</v>
      </c>
      <c r="B4296" s="3" t="s">
        <v>522</v>
      </c>
      <c r="C4296" s="18">
        <v>252.53</v>
      </c>
      <c r="D4296" s="3" t="s">
        <v>477</v>
      </c>
    </row>
    <row r="4297" spans="1:4" x14ac:dyDescent="0.25">
      <c r="A4297" s="11">
        <v>41619</v>
      </c>
      <c r="B4297" s="3" t="s">
        <v>537</v>
      </c>
      <c r="C4297" s="18">
        <v>479.14</v>
      </c>
      <c r="D4297" s="3" t="s">
        <v>479</v>
      </c>
    </row>
    <row r="4298" spans="1:4" x14ac:dyDescent="0.25">
      <c r="A4298" s="11">
        <v>41314</v>
      </c>
      <c r="B4298" s="3" t="s">
        <v>520</v>
      </c>
      <c r="C4298" s="18">
        <v>117.65</v>
      </c>
      <c r="D4298" s="3" t="s">
        <v>479</v>
      </c>
    </row>
    <row r="4299" spans="1:4" x14ac:dyDescent="0.25">
      <c r="A4299" s="11">
        <v>41447</v>
      </c>
      <c r="B4299" s="3" t="s">
        <v>544</v>
      </c>
      <c r="C4299" s="18">
        <v>48.94</v>
      </c>
      <c r="D4299" s="3" t="s">
        <v>538</v>
      </c>
    </row>
    <row r="4300" spans="1:4" x14ac:dyDescent="0.25">
      <c r="A4300" s="11">
        <v>41512</v>
      </c>
      <c r="B4300" s="3" t="s">
        <v>532</v>
      </c>
      <c r="C4300" s="18">
        <v>51.66</v>
      </c>
      <c r="D4300" s="3" t="s">
        <v>535</v>
      </c>
    </row>
    <row r="4301" spans="1:4" x14ac:dyDescent="0.25">
      <c r="A4301" s="11">
        <v>41375</v>
      </c>
      <c r="B4301" s="3" t="s">
        <v>543</v>
      </c>
      <c r="C4301" s="18">
        <v>338.39</v>
      </c>
      <c r="D4301" s="3" t="s">
        <v>477</v>
      </c>
    </row>
    <row r="4302" spans="1:4" x14ac:dyDescent="0.25">
      <c r="A4302" s="11">
        <v>41565</v>
      </c>
      <c r="B4302" s="3" t="s">
        <v>540</v>
      </c>
      <c r="C4302" s="18">
        <v>392.48</v>
      </c>
      <c r="D4302" s="3" t="s">
        <v>517</v>
      </c>
    </row>
    <row r="4303" spans="1:4" x14ac:dyDescent="0.25">
      <c r="A4303" s="11">
        <v>41379</v>
      </c>
      <c r="B4303" s="3" t="s">
        <v>541</v>
      </c>
      <c r="C4303" s="18">
        <v>184.48</v>
      </c>
      <c r="D4303" s="3" t="s">
        <v>479</v>
      </c>
    </row>
    <row r="4304" spans="1:4" x14ac:dyDescent="0.25">
      <c r="A4304" s="11">
        <v>41638</v>
      </c>
      <c r="B4304" s="3" t="s">
        <v>521</v>
      </c>
      <c r="C4304" s="18">
        <v>78.760000000000005</v>
      </c>
      <c r="D4304" s="3" t="s">
        <v>529</v>
      </c>
    </row>
    <row r="4305" spans="1:4" x14ac:dyDescent="0.25">
      <c r="A4305" s="11">
        <v>41490</v>
      </c>
      <c r="B4305" s="3" t="s">
        <v>518</v>
      </c>
      <c r="C4305" s="18">
        <v>125.73</v>
      </c>
      <c r="D4305" s="3" t="s">
        <v>509</v>
      </c>
    </row>
    <row r="4306" spans="1:4" x14ac:dyDescent="0.25">
      <c r="A4306" s="11">
        <v>41558</v>
      </c>
      <c r="B4306" s="3" t="s">
        <v>514</v>
      </c>
      <c r="C4306" s="18">
        <v>282.95999999999998</v>
      </c>
      <c r="D4306" s="3" t="s">
        <v>479</v>
      </c>
    </row>
    <row r="4307" spans="1:4" x14ac:dyDescent="0.25">
      <c r="A4307" s="11">
        <v>41521</v>
      </c>
      <c r="B4307" s="3" t="s">
        <v>545</v>
      </c>
      <c r="C4307" s="18">
        <v>95.3</v>
      </c>
      <c r="D4307" s="3" t="s">
        <v>477</v>
      </c>
    </row>
    <row r="4308" spans="1:4" x14ac:dyDescent="0.25">
      <c r="A4308" s="11">
        <v>41365</v>
      </c>
      <c r="B4308" s="3" t="s">
        <v>510</v>
      </c>
      <c r="C4308" s="18">
        <v>400.59</v>
      </c>
      <c r="D4308" s="3" t="s">
        <v>523</v>
      </c>
    </row>
    <row r="4309" spans="1:4" x14ac:dyDescent="0.25">
      <c r="A4309" s="11">
        <v>41568</v>
      </c>
      <c r="B4309" s="3" t="s">
        <v>544</v>
      </c>
      <c r="C4309" s="18">
        <v>385.98</v>
      </c>
      <c r="D4309" s="3" t="s">
        <v>509</v>
      </c>
    </row>
    <row r="4310" spans="1:4" x14ac:dyDescent="0.25">
      <c r="A4310" s="11">
        <v>41518</v>
      </c>
      <c r="B4310" s="3" t="s">
        <v>532</v>
      </c>
      <c r="C4310" s="18">
        <v>350.74</v>
      </c>
      <c r="D4310" s="3" t="s">
        <v>529</v>
      </c>
    </row>
    <row r="4311" spans="1:4" x14ac:dyDescent="0.25">
      <c r="A4311" s="11">
        <v>41584</v>
      </c>
      <c r="B4311" s="3" t="s">
        <v>536</v>
      </c>
      <c r="C4311" s="18">
        <v>578.89</v>
      </c>
      <c r="D4311" s="3" t="s">
        <v>538</v>
      </c>
    </row>
    <row r="4312" spans="1:4" x14ac:dyDescent="0.25">
      <c r="A4312" s="11">
        <v>41449</v>
      </c>
      <c r="B4312" s="3" t="s">
        <v>521</v>
      </c>
      <c r="C4312" s="18">
        <v>574.63</v>
      </c>
      <c r="D4312" s="3" t="s">
        <v>535</v>
      </c>
    </row>
    <row r="4313" spans="1:4" x14ac:dyDescent="0.25">
      <c r="A4313" s="11">
        <v>41595</v>
      </c>
      <c r="B4313" s="3" t="s">
        <v>527</v>
      </c>
      <c r="C4313" s="18">
        <v>504.47</v>
      </c>
      <c r="D4313" s="3" t="s">
        <v>528</v>
      </c>
    </row>
    <row r="4314" spans="1:4" x14ac:dyDescent="0.25">
      <c r="A4314" s="11">
        <v>41579</v>
      </c>
      <c r="B4314" s="3" t="s">
        <v>534</v>
      </c>
      <c r="C4314" s="18">
        <v>341.71</v>
      </c>
      <c r="D4314" s="3" t="s">
        <v>528</v>
      </c>
    </row>
    <row r="4315" spans="1:4" x14ac:dyDescent="0.25">
      <c r="A4315" s="11">
        <v>41372</v>
      </c>
      <c r="B4315" s="3" t="s">
        <v>544</v>
      </c>
      <c r="C4315" s="18">
        <v>252.7</v>
      </c>
      <c r="D4315" s="3" t="s">
        <v>515</v>
      </c>
    </row>
    <row r="4316" spans="1:4" x14ac:dyDescent="0.25">
      <c r="A4316" s="11">
        <v>41478</v>
      </c>
      <c r="B4316" s="3" t="s">
        <v>507</v>
      </c>
      <c r="C4316" s="18">
        <v>511.91</v>
      </c>
      <c r="D4316" s="3" t="s">
        <v>515</v>
      </c>
    </row>
    <row r="4317" spans="1:4" x14ac:dyDescent="0.25">
      <c r="A4317" s="11">
        <v>41443</v>
      </c>
      <c r="B4317" s="3" t="s">
        <v>543</v>
      </c>
      <c r="C4317" s="18">
        <v>261.88</v>
      </c>
      <c r="D4317" s="3" t="s">
        <v>479</v>
      </c>
    </row>
    <row r="4318" spans="1:4" x14ac:dyDescent="0.25">
      <c r="A4318" s="11">
        <v>41306</v>
      </c>
      <c r="B4318" s="3" t="s">
        <v>513</v>
      </c>
      <c r="C4318" s="18">
        <v>377.35</v>
      </c>
      <c r="D4318" s="3" t="s">
        <v>538</v>
      </c>
    </row>
    <row r="4319" spans="1:4" x14ac:dyDescent="0.25">
      <c r="A4319" s="11">
        <v>41328</v>
      </c>
      <c r="B4319" s="3" t="s">
        <v>510</v>
      </c>
      <c r="C4319" s="18">
        <v>546.42999999999995</v>
      </c>
      <c r="D4319" s="3" t="s">
        <v>511</v>
      </c>
    </row>
    <row r="4320" spans="1:4" x14ac:dyDescent="0.25">
      <c r="A4320" s="11">
        <v>41599</v>
      </c>
      <c r="B4320" s="3" t="s">
        <v>512</v>
      </c>
      <c r="C4320" s="18">
        <v>45.08</v>
      </c>
      <c r="D4320" s="3" t="s">
        <v>519</v>
      </c>
    </row>
    <row r="4321" spans="1:4" x14ac:dyDescent="0.25">
      <c r="A4321" s="11">
        <v>41618</v>
      </c>
      <c r="B4321" s="3" t="s">
        <v>533</v>
      </c>
      <c r="C4321" s="18">
        <v>599.49</v>
      </c>
      <c r="D4321" s="3" t="s">
        <v>535</v>
      </c>
    </row>
    <row r="4322" spans="1:4" x14ac:dyDescent="0.25">
      <c r="A4322" s="11">
        <v>41622</v>
      </c>
      <c r="B4322" s="3" t="s">
        <v>516</v>
      </c>
      <c r="C4322" s="18">
        <v>366.76</v>
      </c>
      <c r="D4322" s="3" t="s">
        <v>511</v>
      </c>
    </row>
    <row r="4323" spans="1:4" x14ac:dyDescent="0.25">
      <c r="A4323" s="11">
        <v>41425</v>
      </c>
      <c r="B4323" s="3" t="s">
        <v>531</v>
      </c>
      <c r="C4323" s="18">
        <v>443.2</v>
      </c>
      <c r="D4323" s="3" t="s">
        <v>535</v>
      </c>
    </row>
    <row r="4324" spans="1:4" x14ac:dyDescent="0.25">
      <c r="A4324" s="11">
        <v>41582</v>
      </c>
      <c r="B4324" s="3" t="s">
        <v>522</v>
      </c>
      <c r="C4324" s="18">
        <v>275.56</v>
      </c>
      <c r="D4324" s="3" t="s">
        <v>529</v>
      </c>
    </row>
    <row r="4325" spans="1:4" x14ac:dyDescent="0.25">
      <c r="A4325" s="11">
        <v>41628</v>
      </c>
      <c r="B4325" s="3" t="s">
        <v>537</v>
      </c>
      <c r="C4325" s="18">
        <v>230.37</v>
      </c>
      <c r="D4325" s="3" t="s">
        <v>529</v>
      </c>
    </row>
    <row r="4326" spans="1:4" x14ac:dyDescent="0.25">
      <c r="A4326" s="11">
        <v>41341</v>
      </c>
      <c r="B4326" s="3" t="s">
        <v>508</v>
      </c>
      <c r="C4326" s="18">
        <v>242.95</v>
      </c>
      <c r="D4326" s="3" t="s">
        <v>523</v>
      </c>
    </row>
    <row r="4327" spans="1:4" x14ac:dyDescent="0.25">
      <c r="A4327" s="11">
        <v>41439</v>
      </c>
      <c r="B4327" s="3" t="s">
        <v>522</v>
      </c>
      <c r="C4327" s="18">
        <v>210.82</v>
      </c>
      <c r="D4327" s="3" t="s">
        <v>477</v>
      </c>
    </row>
    <row r="4328" spans="1:4" x14ac:dyDescent="0.25">
      <c r="A4328" s="11">
        <v>41297</v>
      </c>
      <c r="B4328" s="3" t="s">
        <v>540</v>
      </c>
      <c r="C4328" s="18">
        <v>576.79</v>
      </c>
      <c r="D4328" s="3" t="s">
        <v>529</v>
      </c>
    </row>
    <row r="4329" spans="1:4" x14ac:dyDescent="0.25">
      <c r="A4329" s="11">
        <v>41369</v>
      </c>
      <c r="B4329" s="3" t="s">
        <v>510</v>
      </c>
      <c r="C4329" s="18">
        <v>573.41</v>
      </c>
      <c r="D4329" s="3" t="s">
        <v>477</v>
      </c>
    </row>
    <row r="4330" spans="1:4" x14ac:dyDescent="0.25">
      <c r="A4330" s="11">
        <v>41557</v>
      </c>
      <c r="B4330" s="3" t="s">
        <v>527</v>
      </c>
      <c r="C4330" s="18">
        <v>414.4</v>
      </c>
      <c r="D4330" s="3" t="s">
        <v>479</v>
      </c>
    </row>
    <row r="4331" spans="1:4" x14ac:dyDescent="0.25">
      <c r="A4331" s="11">
        <v>41596</v>
      </c>
      <c r="B4331" s="3" t="s">
        <v>507</v>
      </c>
      <c r="C4331" s="18">
        <v>137.33000000000001</v>
      </c>
      <c r="D4331" s="3" t="s">
        <v>477</v>
      </c>
    </row>
    <row r="4332" spans="1:4" x14ac:dyDescent="0.25">
      <c r="A4332" s="11">
        <v>41454</v>
      </c>
      <c r="B4332" s="3" t="s">
        <v>520</v>
      </c>
      <c r="C4332" s="18">
        <v>115.95</v>
      </c>
      <c r="D4332" s="3" t="s">
        <v>509</v>
      </c>
    </row>
    <row r="4333" spans="1:4" x14ac:dyDescent="0.25">
      <c r="A4333" s="11">
        <v>41287</v>
      </c>
      <c r="B4333" s="3" t="s">
        <v>532</v>
      </c>
      <c r="C4333" s="18">
        <v>210.86</v>
      </c>
      <c r="D4333" s="3" t="s">
        <v>477</v>
      </c>
    </row>
    <row r="4334" spans="1:4" x14ac:dyDescent="0.25">
      <c r="A4334" s="11">
        <v>41520</v>
      </c>
      <c r="B4334" s="3" t="s">
        <v>531</v>
      </c>
      <c r="C4334" s="18">
        <v>440.51</v>
      </c>
      <c r="D4334" s="3" t="s">
        <v>535</v>
      </c>
    </row>
    <row r="4335" spans="1:4" x14ac:dyDescent="0.25">
      <c r="A4335" s="11">
        <v>41325</v>
      </c>
      <c r="B4335" s="3" t="s">
        <v>510</v>
      </c>
      <c r="C4335" s="18">
        <v>599.79</v>
      </c>
      <c r="D4335" s="3" t="s">
        <v>529</v>
      </c>
    </row>
    <row r="4336" spans="1:4" x14ac:dyDescent="0.25">
      <c r="A4336" s="11">
        <v>41498</v>
      </c>
      <c r="B4336" s="3" t="s">
        <v>527</v>
      </c>
      <c r="C4336" s="18">
        <v>107.96</v>
      </c>
      <c r="D4336" s="3" t="s">
        <v>511</v>
      </c>
    </row>
    <row r="4337" spans="1:4" x14ac:dyDescent="0.25">
      <c r="A4337" s="11">
        <v>41545</v>
      </c>
      <c r="B4337" s="3" t="s">
        <v>521</v>
      </c>
      <c r="C4337" s="18">
        <v>531.76</v>
      </c>
      <c r="D4337" s="3" t="s">
        <v>523</v>
      </c>
    </row>
    <row r="4338" spans="1:4" x14ac:dyDescent="0.25">
      <c r="A4338" s="11">
        <v>41523</v>
      </c>
      <c r="B4338" s="3" t="s">
        <v>531</v>
      </c>
      <c r="C4338" s="18">
        <v>579.62</v>
      </c>
      <c r="D4338" s="3" t="s">
        <v>477</v>
      </c>
    </row>
    <row r="4339" spans="1:4" x14ac:dyDescent="0.25">
      <c r="A4339" s="11">
        <v>41314</v>
      </c>
      <c r="B4339" s="3" t="s">
        <v>531</v>
      </c>
      <c r="C4339" s="18">
        <v>126.56</v>
      </c>
      <c r="D4339" s="3" t="s">
        <v>477</v>
      </c>
    </row>
    <row r="4340" spans="1:4" x14ac:dyDescent="0.25">
      <c r="A4340" s="11">
        <v>41281</v>
      </c>
      <c r="B4340" s="3" t="s">
        <v>537</v>
      </c>
      <c r="C4340" s="18">
        <v>114.21</v>
      </c>
      <c r="D4340" s="3" t="s">
        <v>528</v>
      </c>
    </row>
    <row r="4341" spans="1:4" x14ac:dyDescent="0.25">
      <c r="A4341" s="11">
        <v>41437</v>
      </c>
      <c r="B4341" s="3" t="s">
        <v>545</v>
      </c>
      <c r="C4341" s="18">
        <v>243.38</v>
      </c>
      <c r="D4341" s="3" t="s">
        <v>515</v>
      </c>
    </row>
    <row r="4342" spans="1:4" x14ac:dyDescent="0.25">
      <c r="A4342" s="11">
        <v>41632</v>
      </c>
      <c r="B4342" s="3" t="s">
        <v>508</v>
      </c>
      <c r="C4342" s="18">
        <v>184.61</v>
      </c>
      <c r="D4342" s="3" t="s">
        <v>511</v>
      </c>
    </row>
    <row r="4343" spans="1:4" x14ac:dyDescent="0.25">
      <c r="A4343" s="11">
        <v>41636</v>
      </c>
      <c r="B4343" s="3" t="s">
        <v>527</v>
      </c>
      <c r="C4343" s="18">
        <v>34.25</v>
      </c>
      <c r="D4343" s="3" t="s">
        <v>538</v>
      </c>
    </row>
    <row r="4344" spans="1:4" x14ac:dyDescent="0.25">
      <c r="A4344" s="11">
        <v>41543</v>
      </c>
      <c r="B4344" s="3" t="s">
        <v>536</v>
      </c>
      <c r="C4344" s="18">
        <v>301.06</v>
      </c>
      <c r="D4344" s="3" t="s">
        <v>535</v>
      </c>
    </row>
    <row r="4345" spans="1:4" x14ac:dyDescent="0.25">
      <c r="A4345" s="11">
        <v>41395</v>
      </c>
      <c r="B4345" s="3" t="s">
        <v>518</v>
      </c>
      <c r="C4345" s="18">
        <v>407.94</v>
      </c>
      <c r="D4345" s="3" t="s">
        <v>479</v>
      </c>
    </row>
    <row r="4346" spans="1:4" x14ac:dyDescent="0.25">
      <c r="A4346" s="11">
        <v>41605</v>
      </c>
      <c r="B4346" s="3" t="s">
        <v>544</v>
      </c>
      <c r="C4346" s="18">
        <v>64.11</v>
      </c>
      <c r="D4346" s="3" t="s">
        <v>479</v>
      </c>
    </row>
    <row r="4347" spans="1:4" x14ac:dyDescent="0.25">
      <c r="A4347" s="11">
        <v>41386</v>
      </c>
      <c r="B4347" s="3" t="s">
        <v>530</v>
      </c>
      <c r="C4347" s="18">
        <v>534.80999999999995</v>
      </c>
      <c r="D4347" s="3" t="s">
        <v>519</v>
      </c>
    </row>
    <row r="4348" spans="1:4" x14ac:dyDescent="0.25">
      <c r="A4348" s="11">
        <v>41297</v>
      </c>
      <c r="B4348" s="3" t="s">
        <v>532</v>
      </c>
      <c r="C4348" s="18">
        <v>181.94</v>
      </c>
      <c r="D4348" s="3" t="s">
        <v>528</v>
      </c>
    </row>
    <row r="4349" spans="1:4" x14ac:dyDescent="0.25">
      <c r="A4349" s="11">
        <v>41367</v>
      </c>
      <c r="B4349" s="3" t="s">
        <v>521</v>
      </c>
      <c r="C4349" s="18">
        <v>486.23</v>
      </c>
      <c r="D4349" s="3" t="s">
        <v>477</v>
      </c>
    </row>
    <row r="4350" spans="1:4" x14ac:dyDescent="0.25">
      <c r="A4350" s="11">
        <v>41413</v>
      </c>
      <c r="B4350" s="3" t="s">
        <v>542</v>
      </c>
      <c r="C4350" s="18">
        <v>327.32</v>
      </c>
      <c r="D4350" s="3" t="s">
        <v>519</v>
      </c>
    </row>
    <row r="4351" spans="1:4" x14ac:dyDescent="0.25">
      <c r="A4351" s="11">
        <v>41507</v>
      </c>
      <c r="B4351" s="3" t="s">
        <v>526</v>
      </c>
      <c r="C4351" s="18">
        <v>156.49</v>
      </c>
      <c r="D4351" s="3" t="s">
        <v>517</v>
      </c>
    </row>
    <row r="4352" spans="1:4" x14ac:dyDescent="0.25">
      <c r="A4352" s="11">
        <v>41486</v>
      </c>
      <c r="B4352" s="3" t="s">
        <v>534</v>
      </c>
      <c r="C4352" s="18">
        <v>442.77</v>
      </c>
      <c r="D4352" s="3" t="s">
        <v>538</v>
      </c>
    </row>
    <row r="4353" spans="1:4" x14ac:dyDescent="0.25">
      <c r="A4353" s="11">
        <v>41475</v>
      </c>
      <c r="B4353" s="3" t="s">
        <v>516</v>
      </c>
      <c r="C4353" s="18">
        <v>475.2</v>
      </c>
      <c r="D4353" s="3" t="s">
        <v>535</v>
      </c>
    </row>
    <row r="4354" spans="1:4" x14ac:dyDescent="0.25">
      <c r="A4354" s="11">
        <v>41590</v>
      </c>
      <c r="B4354" s="3" t="s">
        <v>542</v>
      </c>
      <c r="C4354" s="18">
        <v>590.14</v>
      </c>
      <c r="D4354" s="3" t="s">
        <v>479</v>
      </c>
    </row>
    <row r="4355" spans="1:4" x14ac:dyDescent="0.25">
      <c r="A4355" s="11">
        <v>41440</v>
      </c>
      <c r="B4355" s="3" t="s">
        <v>514</v>
      </c>
      <c r="C4355" s="18">
        <v>52.74</v>
      </c>
      <c r="D4355" s="3" t="s">
        <v>538</v>
      </c>
    </row>
    <row r="4356" spans="1:4" x14ac:dyDescent="0.25">
      <c r="A4356" s="11">
        <v>41322</v>
      </c>
      <c r="B4356" s="3" t="s">
        <v>521</v>
      </c>
      <c r="C4356" s="18">
        <v>438.42</v>
      </c>
      <c r="D4356" s="3" t="s">
        <v>511</v>
      </c>
    </row>
    <row r="4357" spans="1:4" x14ac:dyDescent="0.25">
      <c r="A4357" s="11">
        <v>41367</v>
      </c>
      <c r="B4357" s="3" t="s">
        <v>516</v>
      </c>
      <c r="C4357" s="18">
        <v>420.4</v>
      </c>
      <c r="D4357" s="3" t="s">
        <v>511</v>
      </c>
    </row>
    <row r="4358" spans="1:4" x14ac:dyDescent="0.25">
      <c r="A4358" s="11">
        <v>41345</v>
      </c>
      <c r="B4358" s="3" t="s">
        <v>512</v>
      </c>
      <c r="C4358" s="18">
        <v>452.61</v>
      </c>
      <c r="D4358" s="3" t="s">
        <v>528</v>
      </c>
    </row>
    <row r="4359" spans="1:4" x14ac:dyDescent="0.25">
      <c r="A4359" s="11">
        <v>41423</v>
      </c>
      <c r="B4359" s="3" t="s">
        <v>527</v>
      </c>
      <c r="C4359" s="18">
        <v>78.25</v>
      </c>
      <c r="D4359" s="3" t="s">
        <v>519</v>
      </c>
    </row>
    <row r="4360" spans="1:4" x14ac:dyDescent="0.25">
      <c r="A4360" s="11">
        <v>41531</v>
      </c>
      <c r="B4360" s="3" t="s">
        <v>507</v>
      </c>
      <c r="C4360" s="18">
        <v>261.94</v>
      </c>
      <c r="D4360" s="3" t="s">
        <v>529</v>
      </c>
    </row>
    <row r="4361" spans="1:4" x14ac:dyDescent="0.25">
      <c r="A4361" s="11">
        <v>41408</v>
      </c>
      <c r="B4361" s="3" t="s">
        <v>508</v>
      </c>
      <c r="C4361" s="18">
        <v>128.91</v>
      </c>
      <c r="D4361" s="3" t="s">
        <v>517</v>
      </c>
    </row>
    <row r="4362" spans="1:4" x14ac:dyDescent="0.25">
      <c r="A4362" s="11">
        <v>41524</v>
      </c>
      <c r="B4362" s="3" t="s">
        <v>518</v>
      </c>
      <c r="C4362" s="18">
        <v>337.22</v>
      </c>
      <c r="D4362" s="3" t="s">
        <v>538</v>
      </c>
    </row>
    <row r="4363" spans="1:4" x14ac:dyDescent="0.25">
      <c r="A4363" s="11">
        <v>41295</v>
      </c>
      <c r="B4363" s="3" t="s">
        <v>526</v>
      </c>
      <c r="C4363" s="18">
        <v>207.62</v>
      </c>
      <c r="D4363" s="3" t="s">
        <v>517</v>
      </c>
    </row>
    <row r="4364" spans="1:4" x14ac:dyDescent="0.25">
      <c r="A4364" s="11">
        <v>41636</v>
      </c>
      <c r="B4364" s="3" t="s">
        <v>524</v>
      </c>
      <c r="C4364" s="18">
        <v>130.58000000000001</v>
      </c>
      <c r="D4364" s="3" t="s">
        <v>509</v>
      </c>
    </row>
    <row r="4365" spans="1:4" x14ac:dyDescent="0.25">
      <c r="A4365" s="11">
        <v>41539</v>
      </c>
      <c r="B4365" s="3" t="s">
        <v>539</v>
      </c>
      <c r="C4365" s="18">
        <v>428.76</v>
      </c>
      <c r="D4365" s="3" t="s">
        <v>477</v>
      </c>
    </row>
    <row r="4366" spans="1:4" x14ac:dyDescent="0.25">
      <c r="A4366" s="11">
        <v>41547</v>
      </c>
      <c r="B4366" s="3" t="s">
        <v>533</v>
      </c>
      <c r="C4366" s="18">
        <v>538.27</v>
      </c>
      <c r="D4366" s="3" t="s">
        <v>509</v>
      </c>
    </row>
    <row r="4367" spans="1:4" x14ac:dyDescent="0.25">
      <c r="A4367" s="11">
        <v>41492</v>
      </c>
      <c r="B4367" s="3" t="s">
        <v>530</v>
      </c>
      <c r="C4367" s="18">
        <v>212.99</v>
      </c>
      <c r="D4367" s="3" t="s">
        <v>535</v>
      </c>
    </row>
    <row r="4368" spans="1:4" x14ac:dyDescent="0.25">
      <c r="A4368" s="11">
        <v>41551</v>
      </c>
      <c r="B4368" s="3" t="s">
        <v>516</v>
      </c>
      <c r="C4368" s="18">
        <v>492.09</v>
      </c>
      <c r="D4368" s="3" t="s">
        <v>529</v>
      </c>
    </row>
    <row r="4369" spans="1:4" x14ac:dyDescent="0.25">
      <c r="A4369" s="11">
        <v>41578</v>
      </c>
      <c r="B4369" s="3" t="s">
        <v>524</v>
      </c>
      <c r="C4369" s="18">
        <v>304.61</v>
      </c>
      <c r="D4369" s="3" t="s">
        <v>535</v>
      </c>
    </row>
    <row r="4370" spans="1:4" x14ac:dyDescent="0.25">
      <c r="A4370" s="11">
        <v>41623</v>
      </c>
      <c r="B4370" s="3" t="s">
        <v>527</v>
      </c>
      <c r="C4370" s="18">
        <v>175.02</v>
      </c>
      <c r="D4370" s="3" t="s">
        <v>528</v>
      </c>
    </row>
    <row r="4371" spans="1:4" x14ac:dyDescent="0.25">
      <c r="A4371" s="11">
        <v>41566</v>
      </c>
      <c r="B4371" s="3" t="s">
        <v>507</v>
      </c>
      <c r="C4371" s="18">
        <v>192.31</v>
      </c>
      <c r="D4371" s="3" t="s">
        <v>517</v>
      </c>
    </row>
    <row r="4372" spans="1:4" x14ac:dyDescent="0.25">
      <c r="A4372" s="11">
        <v>41461</v>
      </c>
      <c r="B4372" s="3" t="s">
        <v>542</v>
      </c>
      <c r="C4372" s="18">
        <v>310.20999999999998</v>
      </c>
      <c r="D4372" s="3" t="s">
        <v>477</v>
      </c>
    </row>
    <row r="4373" spans="1:4" x14ac:dyDescent="0.25">
      <c r="A4373" s="11">
        <v>41614</v>
      </c>
      <c r="B4373" s="3" t="s">
        <v>540</v>
      </c>
      <c r="C4373" s="18">
        <v>311.62</v>
      </c>
      <c r="D4373" s="3" t="s">
        <v>479</v>
      </c>
    </row>
    <row r="4374" spans="1:4" x14ac:dyDescent="0.25">
      <c r="A4374" s="11">
        <v>41388</v>
      </c>
      <c r="B4374" s="3" t="s">
        <v>544</v>
      </c>
      <c r="C4374" s="18">
        <v>268.58</v>
      </c>
      <c r="D4374" s="3" t="s">
        <v>538</v>
      </c>
    </row>
    <row r="4375" spans="1:4" x14ac:dyDescent="0.25">
      <c r="A4375" s="11">
        <v>41589</v>
      </c>
      <c r="B4375" s="3" t="s">
        <v>508</v>
      </c>
      <c r="C4375" s="18">
        <v>396.17</v>
      </c>
      <c r="D4375" s="3" t="s">
        <v>535</v>
      </c>
    </row>
    <row r="4376" spans="1:4" x14ac:dyDescent="0.25">
      <c r="A4376" s="11">
        <v>41637</v>
      </c>
      <c r="B4376" s="3" t="s">
        <v>510</v>
      </c>
      <c r="C4376" s="18">
        <v>538.15</v>
      </c>
      <c r="D4376" s="3" t="s">
        <v>528</v>
      </c>
    </row>
    <row r="4377" spans="1:4" x14ac:dyDescent="0.25">
      <c r="A4377" s="11">
        <v>41380</v>
      </c>
      <c r="B4377" s="3" t="s">
        <v>521</v>
      </c>
      <c r="C4377" s="18">
        <v>139.72</v>
      </c>
      <c r="D4377" s="3" t="s">
        <v>509</v>
      </c>
    </row>
    <row r="4378" spans="1:4" x14ac:dyDescent="0.25">
      <c r="A4378" s="11">
        <v>41623</v>
      </c>
      <c r="B4378" s="3" t="s">
        <v>516</v>
      </c>
      <c r="C4378" s="18">
        <v>553.92999999999995</v>
      </c>
      <c r="D4378" s="3" t="s">
        <v>535</v>
      </c>
    </row>
    <row r="4379" spans="1:4" x14ac:dyDescent="0.25">
      <c r="A4379" s="11">
        <v>41457</v>
      </c>
      <c r="B4379" s="3" t="s">
        <v>540</v>
      </c>
      <c r="C4379" s="18">
        <v>294.27999999999997</v>
      </c>
      <c r="D4379" s="3" t="s">
        <v>479</v>
      </c>
    </row>
    <row r="4380" spans="1:4" x14ac:dyDescent="0.25">
      <c r="A4380" s="11">
        <v>41462</v>
      </c>
      <c r="B4380" s="3" t="s">
        <v>543</v>
      </c>
      <c r="C4380" s="18">
        <v>486.37</v>
      </c>
      <c r="D4380" s="3" t="s">
        <v>529</v>
      </c>
    </row>
    <row r="4381" spans="1:4" x14ac:dyDescent="0.25">
      <c r="A4381" s="11">
        <v>41578</v>
      </c>
      <c r="B4381" s="3" t="s">
        <v>536</v>
      </c>
      <c r="C4381" s="18">
        <v>109.33</v>
      </c>
      <c r="D4381" s="3" t="s">
        <v>511</v>
      </c>
    </row>
    <row r="4382" spans="1:4" x14ac:dyDescent="0.25">
      <c r="A4382" s="11">
        <v>41579</v>
      </c>
      <c r="B4382" s="3" t="s">
        <v>522</v>
      </c>
      <c r="C4382" s="18">
        <v>588.41</v>
      </c>
      <c r="D4382" s="3" t="s">
        <v>535</v>
      </c>
    </row>
    <row r="4383" spans="1:4" x14ac:dyDescent="0.25">
      <c r="A4383" s="11">
        <v>41292</v>
      </c>
      <c r="B4383" s="3" t="s">
        <v>537</v>
      </c>
      <c r="C4383" s="18">
        <v>263.16000000000003</v>
      </c>
      <c r="D4383" s="3" t="s">
        <v>509</v>
      </c>
    </row>
    <row r="4384" spans="1:4" x14ac:dyDescent="0.25">
      <c r="A4384" s="11">
        <v>41541</v>
      </c>
      <c r="B4384" s="3" t="s">
        <v>527</v>
      </c>
      <c r="C4384" s="18">
        <v>561.62</v>
      </c>
      <c r="D4384" s="3" t="s">
        <v>523</v>
      </c>
    </row>
    <row r="4385" spans="1:4" x14ac:dyDescent="0.25">
      <c r="A4385" s="11">
        <v>41501</v>
      </c>
      <c r="B4385" s="3" t="s">
        <v>525</v>
      </c>
      <c r="C4385" s="18">
        <v>150.61000000000001</v>
      </c>
      <c r="D4385" s="3" t="s">
        <v>509</v>
      </c>
    </row>
    <row r="4386" spans="1:4" x14ac:dyDescent="0.25">
      <c r="A4386" s="11">
        <v>41379</v>
      </c>
      <c r="B4386" s="3" t="s">
        <v>533</v>
      </c>
      <c r="C4386" s="18">
        <v>329.05</v>
      </c>
      <c r="D4386" s="3" t="s">
        <v>538</v>
      </c>
    </row>
    <row r="4387" spans="1:4" x14ac:dyDescent="0.25">
      <c r="A4387" s="11">
        <v>41455</v>
      </c>
      <c r="B4387" s="3" t="s">
        <v>514</v>
      </c>
      <c r="C4387" s="18">
        <v>223.74</v>
      </c>
      <c r="D4387" s="3" t="s">
        <v>523</v>
      </c>
    </row>
    <row r="4388" spans="1:4" x14ac:dyDescent="0.25">
      <c r="A4388" s="11">
        <v>41561</v>
      </c>
      <c r="B4388" s="3" t="s">
        <v>532</v>
      </c>
      <c r="C4388" s="18">
        <v>194.64</v>
      </c>
      <c r="D4388" s="3" t="s">
        <v>523</v>
      </c>
    </row>
    <row r="4389" spans="1:4" x14ac:dyDescent="0.25">
      <c r="A4389" s="11">
        <v>41409</v>
      </c>
      <c r="B4389" s="3" t="s">
        <v>527</v>
      </c>
      <c r="C4389" s="18">
        <v>116.82</v>
      </c>
      <c r="D4389" s="3" t="s">
        <v>479</v>
      </c>
    </row>
    <row r="4390" spans="1:4" x14ac:dyDescent="0.25">
      <c r="A4390" s="11">
        <v>41500</v>
      </c>
      <c r="B4390" s="3" t="s">
        <v>539</v>
      </c>
      <c r="C4390" s="18">
        <v>88.35</v>
      </c>
      <c r="D4390" s="3" t="s">
        <v>523</v>
      </c>
    </row>
    <row r="4391" spans="1:4" x14ac:dyDescent="0.25">
      <c r="A4391" s="11">
        <v>41447</v>
      </c>
      <c r="B4391" s="3" t="s">
        <v>508</v>
      </c>
      <c r="C4391" s="18">
        <v>552.6</v>
      </c>
      <c r="D4391" s="3" t="s">
        <v>528</v>
      </c>
    </row>
    <row r="4392" spans="1:4" x14ac:dyDescent="0.25">
      <c r="A4392" s="11">
        <v>41618</v>
      </c>
      <c r="B4392" s="3" t="s">
        <v>534</v>
      </c>
      <c r="C4392" s="18">
        <v>101.01</v>
      </c>
      <c r="D4392" s="3" t="s">
        <v>515</v>
      </c>
    </row>
    <row r="4393" spans="1:4" x14ac:dyDescent="0.25">
      <c r="A4393" s="11">
        <v>41576</v>
      </c>
      <c r="B4393" s="3" t="s">
        <v>541</v>
      </c>
      <c r="C4393" s="18">
        <v>188.07</v>
      </c>
      <c r="D4393" s="3" t="s">
        <v>519</v>
      </c>
    </row>
    <row r="4394" spans="1:4" x14ac:dyDescent="0.25">
      <c r="A4394" s="11">
        <v>41590</v>
      </c>
      <c r="B4394" s="3" t="s">
        <v>543</v>
      </c>
      <c r="C4394" s="18">
        <v>217.54</v>
      </c>
      <c r="D4394" s="3" t="s">
        <v>517</v>
      </c>
    </row>
    <row r="4395" spans="1:4" x14ac:dyDescent="0.25">
      <c r="A4395" s="11">
        <v>41566</v>
      </c>
      <c r="B4395" s="3" t="s">
        <v>541</v>
      </c>
      <c r="C4395" s="18">
        <v>68.02</v>
      </c>
      <c r="D4395" s="3" t="s">
        <v>528</v>
      </c>
    </row>
    <row r="4396" spans="1:4" x14ac:dyDescent="0.25">
      <c r="A4396" s="11">
        <v>41616</v>
      </c>
      <c r="B4396" s="3" t="s">
        <v>544</v>
      </c>
      <c r="C4396" s="18">
        <v>227.24</v>
      </c>
      <c r="D4396" s="3" t="s">
        <v>511</v>
      </c>
    </row>
    <row r="4397" spans="1:4" x14ac:dyDescent="0.25">
      <c r="A4397" s="11">
        <v>41388</v>
      </c>
      <c r="B4397" s="3" t="s">
        <v>537</v>
      </c>
      <c r="C4397" s="18">
        <v>321</v>
      </c>
      <c r="D4397" s="3" t="s">
        <v>509</v>
      </c>
    </row>
    <row r="4398" spans="1:4" x14ac:dyDescent="0.25">
      <c r="A4398" s="11">
        <v>41374</v>
      </c>
      <c r="B4398" s="3" t="s">
        <v>540</v>
      </c>
      <c r="C4398" s="18">
        <v>440.52</v>
      </c>
      <c r="D4398" s="3" t="s">
        <v>535</v>
      </c>
    </row>
    <row r="4399" spans="1:4" x14ac:dyDescent="0.25">
      <c r="A4399" s="11">
        <v>41570</v>
      </c>
      <c r="B4399" s="3" t="s">
        <v>507</v>
      </c>
      <c r="C4399" s="18">
        <v>388.21</v>
      </c>
      <c r="D4399" s="3" t="s">
        <v>535</v>
      </c>
    </row>
    <row r="4400" spans="1:4" x14ac:dyDescent="0.25">
      <c r="A4400" s="11">
        <v>41279</v>
      </c>
      <c r="B4400" s="3" t="s">
        <v>539</v>
      </c>
      <c r="C4400" s="18">
        <v>126.47</v>
      </c>
      <c r="D4400" s="3" t="s">
        <v>511</v>
      </c>
    </row>
    <row r="4401" spans="1:4" x14ac:dyDescent="0.25">
      <c r="A4401" s="11">
        <v>41387</v>
      </c>
      <c r="B4401" s="3" t="s">
        <v>510</v>
      </c>
      <c r="C4401" s="18">
        <v>577.29</v>
      </c>
      <c r="D4401" s="3" t="s">
        <v>477</v>
      </c>
    </row>
    <row r="4402" spans="1:4" x14ac:dyDescent="0.25">
      <c r="A4402" s="11">
        <v>41316</v>
      </c>
      <c r="B4402" s="3" t="s">
        <v>537</v>
      </c>
      <c r="C4402" s="18">
        <v>69.069999999999993</v>
      </c>
      <c r="D4402" s="3" t="s">
        <v>519</v>
      </c>
    </row>
    <row r="4403" spans="1:4" x14ac:dyDescent="0.25">
      <c r="A4403" s="11">
        <v>41556</v>
      </c>
      <c r="B4403" s="3" t="s">
        <v>520</v>
      </c>
      <c r="C4403" s="18">
        <v>172.19</v>
      </c>
      <c r="D4403" s="3" t="s">
        <v>517</v>
      </c>
    </row>
    <row r="4404" spans="1:4" x14ac:dyDescent="0.25">
      <c r="A4404" s="11">
        <v>41287</v>
      </c>
      <c r="B4404" s="3" t="s">
        <v>514</v>
      </c>
      <c r="C4404" s="18">
        <v>168.41</v>
      </c>
      <c r="D4404" s="3" t="s">
        <v>519</v>
      </c>
    </row>
    <row r="4405" spans="1:4" x14ac:dyDescent="0.25">
      <c r="A4405" s="11">
        <v>41563</v>
      </c>
      <c r="B4405" s="3" t="s">
        <v>544</v>
      </c>
      <c r="C4405" s="18">
        <v>291</v>
      </c>
      <c r="D4405" s="3" t="s">
        <v>511</v>
      </c>
    </row>
    <row r="4406" spans="1:4" x14ac:dyDescent="0.25">
      <c r="A4406" s="11">
        <v>41453</v>
      </c>
      <c r="B4406" s="3" t="s">
        <v>544</v>
      </c>
      <c r="C4406" s="18">
        <v>53.29</v>
      </c>
      <c r="D4406" s="3" t="s">
        <v>538</v>
      </c>
    </row>
    <row r="4407" spans="1:4" x14ac:dyDescent="0.25">
      <c r="A4407" s="11">
        <v>41471</v>
      </c>
      <c r="B4407" s="3" t="s">
        <v>514</v>
      </c>
      <c r="C4407" s="18">
        <v>423.47</v>
      </c>
      <c r="D4407" s="3" t="s">
        <v>515</v>
      </c>
    </row>
    <row r="4408" spans="1:4" x14ac:dyDescent="0.25">
      <c r="A4408" s="11">
        <v>41551</v>
      </c>
      <c r="B4408" s="3" t="s">
        <v>544</v>
      </c>
      <c r="C4408" s="18">
        <v>332.36</v>
      </c>
      <c r="D4408" s="3" t="s">
        <v>519</v>
      </c>
    </row>
    <row r="4409" spans="1:4" x14ac:dyDescent="0.25">
      <c r="A4409" s="11">
        <v>41359</v>
      </c>
      <c r="B4409" s="3" t="s">
        <v>524</v>
      </c>
      <c r="C4409" s="18">
        <v>466.48</v>
      </c>
      <c r="D4409" s="3" t="s">
        <v>479</v>
      </c>
    </row>
    <row r="4410" spans="1:4" x14ac:dyDescent="0.25">
      <c r="A4410" s="11">
        <v>41552</v>
      </c>
      <c r="B4410" s="3" t="s">
        <v>524</v>
      </c>
      <c r="C4410" s="18">
        <v>487.34</v>
      </c>
      <c r="D4410" s="3" t="s">
        <v>519</v>
      </c>
    </row>
    <row r="4411" spans="1:4" x14ac:dyDescent="0.25">
      <c r="A4411" s="11">
        <v>41616</v>
      </c>
      <c r="B4411" s="3" t="s">
        <v>544</v>
      </c>
      <c r="C4411" s="18">
        <v>172.21</v>
      </c>
      <c r="D4411" s="3" t="s">
        <v>509</v>
      </c>
    </row>
    <row r="4412" spans="1:4" x14ac:dyDescent="0.25">
      <c r="A4412" s="11">
        <v>41516</v>
      </c>
      <c r="B4412" s="3" t="s">
        <v>543</v>
      </c>
      <c r="C4412" s="18">
        <v>198.37</v>
      </c>
      <c r="D4412" s="3" t="s">
        <v>515</v>
      </c>
    </row>
    <row r="4413" spans="1:4" x14ac:dyDescent="0.25">
      <c r="A4413" s="11">
        <v>41583</v>
      </c>
      <c r="B4413" s="3" t="s">
        <v>520</v>
      </c>
      <c r="C4413" s="18">
        <v>32.380000000000003</v>
      </c>
      <c r="D4413" s="3" t="s">
        <v>535</v>
      </c>
    </row>
    <row r="4414" spans="1:4" x14ac:dyDescent="0.25">
      <c r="A4414" s="11">
        <v>41429</v>
      </c>
      <c r="B4414" s="3" t="s">
        <v>534</v>
      </c>
      <c r="C4414" s="18">
        <v>69.569999999999993</v>
      </c>
      <c r="D4414" s="3" t="s">
        <v>517</v>
      </c>
    </row>
    <row r="4415" spans="1:4" x14ac:dyDescent="0.25">
      <c r="A4415" s="11">
        <v>41545</v>
      </c>
      <c r="B4415" s="3" t="s">
        <v>526</v>
      </c>
      <c r="C4415" s="18">
        <v>250.38</v>
      </c>
      <c r="D4415" s="3" t="s">
        <v>515</v>
      </c>
    </row>
    <row r="4416" spans="1:4" x14ac:dyDescent="0.25">
      <c r="A4416" s="11">
        <v>41562</v>
      </c>
      <c r="B4416" s="3" t="s">
        <v>525</v>
      </c>
      <c r="C4416" s="18">
        <v>81.06</v>
      </c>
      <c r="D4416" s="3" t="s">
        <v>538</v>
      </c>
    </row>
    <row r="4417" spans="1:4" x14ac:dyDescent="0.25">
      <c r="A4417" s="11">
        <v>41600</v>
      </c>
      <c r="B4417" s="3" t="s">
        <v>531</v>
      </c>
      <c r="C4417" s="18">
        <v>429.84</v>
      </c>
      <c r="D4417" s="3" t="s">
        <v>515</v>
      </c>
    </row>
    <row r="4418" spans="1:4" x14ac:dyDescent="0.25">
      <c r="A4418" s="11">
        <v>41444</v>
      </c>
      <c r="B4418" s="3" t="s">
        <v>524</v>
      </c>
      <c r="C4418" s="18">
        <v>583.91</v>
      </c>
      <c r="D4418" s="3" t="s">
        <v>535</v>
      </c>
    </row>
    <row r="4419" spans="1:4" x14ac:dyDescent="0.25">
      <c r="A4419" s="11">
        <v>41358</v>
      </c>
      <c r="B4419" s="3" t="s">
        <v>543</v>
      </c>
      <c r="C4419" s="18">
        <v>247.27</v>
      </c>
      <c r="D4419" s="3" t="s">
        <v>479</v>
      </c>
    </row>
    <row r="4420" spans="1:4" x14ac:dyDescent="0.25">
      <c r="A4420" s="11">
        <v>41365</v>
      </c>
      <c r="B4420" s="3" t="s">
        <v>544</v>
      </c>
      <c r="C4420" s="18">
        <v>371.57</v>
      </c>
      <c r="D4420" s="3" t="s">
        <v>509</v>
      </c>
    </row>
    <row r="4421" spans="1:4" x14ac:dyDescent="0.25">
      <c r="A4421" s="11">
        <v>41364</v>
      </c>
      <c r="B4421" s="3" t="s">
        <v>521</v>
      </c>
      <c r="C4421" s="18">
        <v>173.67</v>
      </c>
      <c r="D4421" s="3" t="s">
        <v>517</v>
      </c>
    </row>
    <row r="4422" spans="1:4" x14ac:dyDescent="0.25">
      <c r="A4422" s="11">
        <v>41592</v>
      </c>
      <c r="B4422" s="3" t="s">
        <v>514</v>
      </c>
      <c r="C4422" s="18">
        <v>133.84</v>
      </c>
      <c r="D4422" s="3" t="s">
        <v>529</v>
      </c>
    </row>
    <row r="4423" spans="1:4" x14ac:dyDescent="0.25">
      <c r="A4423" s="11">
        <v>41611</v>
      </c>
      <c r="B4423" s="3" t="s">
        <v>526</v>
      </c>
      <c r="C4423" s="18">
        <v>412.72</v>
      </c>
      <c r="D4423" s="3" t="s">
        <v>529</v>
      </c>
    </row>
    <row r="4424" spans="1:4" x14ac:dyDescent="0.25">
      <c r="A4424" s="11">
        <v>41534</v>
      </c>
      <c r="B4424" s="3" t="s">
        <v>545</v>
      </c>
      <c r="C4424" s="18">
        <v>446.03</v>
      </c>
      <c r="D4424" s="3" t="s">
        <v>519</v>
      </c>
    </row>
    <row r="4425" spans="1:4" x14ac:dyDescent="0.25">
      <c r="A4425" s="11">
        <v>41627</v>
      </c>
      <c r="B4425" s="3" t="s">
        <v>543</v>
      </c>
      <c r="C4425" s="18">
        <v>452.06</v>
      </c>
      <c r="D4425" s="3" t="s">
        <v>535</v>
      </c>
    </row>
    <row r="4426" spans="1:4" x14ac:dyDescent="0.25">
      <c r="A4426" s="11">
        <v>41300</v>
      </c>
      <c r="B4426" s="3" t="s">
        <v>516</v>
      </c>
      <c r="C4426" s="18">
        <v>224.1</v>
      </c>
      <c r="D4426" s="3" t="s">
        <v>538</v>
      </c>
    </row>
    <row r="4427" spans="1:4" x14ac:dyDescent="0.25">
      <c r="A4427" s="11">
        <v>41504</v>
      </c>
      <c r="B4427" s="3" t="s">
        <v>508</v>
      </c>
      <c r="C4427" s="18">
        <v>127.3</v>
      </c>
      <c r="D4427" s="3" t="s">
        <v>519</v>
      </c>
    </row>
    <row r="4428" spans="1:4" x14ac:dyDescent="0.25">
      <c r="A4428" s="11">
        <v>41502</v>
      </c>
      <c r="B4428" s="3" t="s">
        <v>508</v>
      </c>
      <c r="C4428" s="18">
        <v>196.44</v>
      </c>
      <c r="D4428" s="3" t="s">
        <v>535</v>
      </c>
    </row>
    <row r="4429" spans="1:4" x14ac:dyDescent="0.25">
      <c r="A4429" s="11">
        <v>41515</v>
      </c>
      <c r="B4429" s="3" t="s">
        <v>543</v>
      </c>
      <c r="C4429" s="18">
        <v>421.37</v>
      </c>
      <c r="D4429" s="3" t="s">
        <v>535</v>
      </c>
    </row>
    <row r="4430" spans="1:4" x14ac:dyDescent="0.25">
      <c r="A4430" s="11">
        <v>41340</v>
      </c>
      <c r="B4430" s="3" t="s">
        <v>507</v>
      </c>
      <c r="C4430" s="18">
        <v>23.95</v>
      </c>
      <c r="D4430" s="3" t="s">
        <v>517</v>
      </c>
    </row>
    <row r="4431" spans="1:4" x14ac:dyDescent="0.25">
      <c r="A4431" s="11">
        <v>41304</v>
      </c>
      <c r="B4431" s="3" t="s">
        <v>521</v>
      </c>
      <c r="C4431" s="18">
        <v>587.53</v>
      </c>
      <c r="D4431" s="3" t="s">
        <v>523</v>
      </c>
    </row>
    <row r="4432" spans="1:4" x14ac:dyDescent="0.25">
      <c r="A4432" s="11">
        <v>41591</v>
      </c>
      <c r="B4432" s="3" t="s">
        <v>520</v>
      </c>
      <c r="C4432" s="18">
        <v>122.26</v>
      </c>
      <c r="D4432" s="3" t="s">
        <v>529</v>
      </c>
    </row>
    <row r="4433" spans="1:4" x14ac:dyDescent="0.25">
      <c r="A4433" s="11">
        <v>41317</v>
      </c>
      <c r="B4433" s="3" t="s">
        <v>518</v>
      </c>
      <c r="C4433" s="18">
        <v>222.06</v>
      </c>
      <c r="D4433" s="3" t="s">
        <v>535</v>
      </c>
    </row>
    <row r="4434" spans="1:4" x14ac:dyDescent="0.25">
      <c r="A4434" s="11">
        <v>41467</v>
      </c>
      <c r="B4434" s="3" t="s">
        <v>540</v>
      </c>
      <c r="C4434" s="18">
        <v>540.74</v>
      </c>
      <c r="D4434" s="3" t="s">
        <v>517</v>
      </c>
    </row>
    <row r="4435" spans="1:4" x14ac:dyDescent="0.25">
      <c r="A4435" s="11">
        <v>41356</v>
      </c>
      <c r="B4435" s="3" t="s">
        <v>526</v>
      </c>
      <c r="C4435" s="18">
        <v>215.28</v>
      </c>
      <c r="D4435" s="3" t="s">
        <v>523</v>
      </c>
    </row>
    <row r="4436" spans="1:4" x14ac:dyDescent="0.25">
      <c r="A4436" s="11">
        <v>41377</v>
      </c>
      <c r="B4436" s="3" t="s">
        <v>522</v>
      </c>
      <c r="C4436" s="18">
        <v>355.84</v>
      </c>
      <c r="D4436" s="3" t="s">
        <v>529</v>
      </c>
    </row>
    <row r="4437" spans="1:4" x14ac:dyDescent="0.25">
      <c r="A4437" s="11">
        <v>41396</v>
      </c>
      <c r="B4437" s="3" t="s">
        <v>539</v>
      </c>
      <c r="C4437" s="18">
        <v>67.56</v>
      </c>
      <c r="D4437" s="3" t="s">
        <v>528</v>
      </c>
    </row>
    <row r="4438" spans="1:4" x14ac:dyDescent="0.25">
      <c r="A4438" s="11">
        <v>41617</v>
      </c>
      <c r="B4438" s="3" t="s">
        <v>542</v>
      </c>
      <c r="C4438" s="18">
        <v>203.77</v>
      </c>
      <c r="D4438" s="3" t="s">
        <v>515</v>
      </c>
    </row>
    <row r="4439" spans="1:4" x14ac:dyDescent="0.25">
      <c r="A4439" s="11">
        <v>41460</v>
      </c>
      <c r="B4439" s="3" t="s">
        <v>527</v>
      </c>
      <c r="C4439" s="18">
        <v>66.459999999999994</v>
      </c>
      <c r="D4439" s="3" t="s">
        <v>509</v>
      </c>
    </row>
    <row r="4440" spans="1:4" x14ac:dyDescent="0.25">
      <c r="A4440" s="11">
        <v>41580</v>
      </c>
      <c r="B4440" s="3" t="s">
        <v>516</v>
      </c>
      <c r="C4440" s="18">
        <v>507.07</v>
      </c>
      <c r="D4440" s="3" t="s">
        <v>479</v>
      </c>
    </row>
    <row r="4441" spans="1:4" x14ac:dyDescent="0.25">
      <c r="A4441" s="11">
        <v>41398</v>
      </c>
      <c r="B4441" s="3" t="s">
        <v>539</v>
      </c>
      <c r="C4441" s="18">
        <v>584.30999999999995</v>
      </c>
      <c r="D4441" s="3" t="s">
        <v>517</v>
      </c>
    </row>
    <row r="4442" spans="1:4" x14ac:dyDescent="0.25">
      <c r="A4442" s="11">
        <v>41286</v>
      </c>
      <c r="B4442" s="3" t="s">
        <v>544</v>
      </c>
      <c r="C4442" s="18">
        <v>72.3</v>
      </c>
      <c r="D4442" s="3" t="s">
        <v>523</v>
      </c>
    </row>
    <row r="4443" spans="1:4" x14ac:dyDescent="0.25">
      <c r="A4443" s="11">
        <v>41314</v>
      </c>
      <c r="B4443" s="3" t="s">
        <v>525</v>
      </c>
      <c r="C4443" s="18">
        <v>77.56</v>
      </c>
      <c r="D4443" s="3" t="s">
        <v>529</v>
      </c>
    </row>
    <row r="4444" spans="1:4" x14ac:dyDescent="0.25">
      <c r="A4444" s="11">
        <v>41308</v>
      </c>
      <c r="B4444" s="3" t="s">
        <v>533</v>
      </c>
      <c r="C4444" s="18">
        <v>115.22</v>
      </c>
      <c r="D4444" s="3" t="s">
        <v>529</v>
      </c>
    </row>
    <row r="4445" spans="1:4" x14ac:dyDescent="0.25">
      <c r="A4445" s="11">
        <v>41519</v>
      </c>
      <c r="B4445" s="3" t="s">
        <v>540</v>
      </c>
      <c r="C4445" s="18">
        <v>418.82</v>
      </c>
      <c r="D4445" s="3" t="s">
        <v>519</v>
      </c>
    </row>
    <row r="4446" spans="1:4" x14ac:dyDescent="0.25">
      <c r="A4446" s="11">
        <v>41420</v>
      </c>
      <c r="B4446" s="3" t="s">
        <v>508</v>
      </c>
      <c r="C4446" s="18">
        <v>503.06</v>
      </c>
      <c r="D4446" s="3" t="s">
        <v>479</v>
      </c>
    </row>
    <row r="4447" spans="1:4" x14ac:dyDescent="0.25">
      <c r="A4447" s="11">
        <v>41437</v>
      </c>
      <c r="B4447" s="3" t="s">
        <v>533</v>
      </c>
      <c r="C4447" s="18">
        <v>481.93</v>
      </c>
      <c r="D4447" s="3" t="s">
        <v>523</v>
      </c>
    </row>
    <row r="4448" spans="1:4" x14ac:dyDescent="0.25">
      <c r="A4448" s="11">
        <v>41327</v>
      </c>
      <c r="B4448" s="3" t="s">
        <v>537</v>
      </c>
      <c r="C4448" s="18">
        <v>512.52</v>
      </c>
      <c r="D4448" s="3" t="s">
        <v>538</v>
      </c>
    </row>
    <row r="4449" spans="1:4" x14ac:dyDescent="0.25">
      <c r="A4449" s="11">
        <v>41405</v>
      </c>
      <c r="B4449" s="3" t="s">
        <v>543</v>
      </c>
      <c r="C4449" s="18">
        <v>196.01</v>
      </c>
      <c r="D4449" s="3" t="s">
        <v>519</v>
      </c>
    </row>
    <row r="4450" spans="1:4" x14ac:dyDescent="0.25">
      <c r="A4450" s="11">
        <v>41305</v>
      </c>
      <c r="B4450" s="3" t="s">
        <v>520</v>
      </c>
      <c r="C4450" s="18">
        <v>104.01</v>
      </c>
      <c r="D4450" s="3" t="s">
        <v>538</v>
      </c>
    </row>
    <row r="4451" spans="1:4" x14ac:dyDescent="0.25">
      <c r="A4451" s="11">
        <v>41414</v>
      </c>
      <c r="B4451" s="3" t="s">
        <v>540</v>
      </c>
      <c r="C4451" s="18">
        <v>339.67</v>
      </c>
      <c r="D4451" s="3" t="s">
        <v>517</v>
      </c>
    </row>
    <row r="4452" spans="1:4" x14ac:dyDescent="0.25">
      <c r="A4452" s="11">
        <v>41294</v>
      </c>
      <c r="B4452" s="3" t="s">
        <v>544</v>
      </c>
      <c r="C4452" s="18">
        <v>485.81</v>
      </c>
      <c r="D4452" s="3" t="s">
        <v>509</v>
      </c>
    </row>
    <row r="4453" spans="1:4" x14ac:dyDescent="0.25">
      <c r="A4453" s="11">
        <v>41441</v>
      </c>
      <c r="B4453" s="3" t="s">
        <v>516</v>
      </c>
      <c r="C4453" s="18">
        <v>398.1</v>
      </c>
      <c r="D4453" s="3" t="s">
        <v>529</v>
      </c>
    </row>
    <row r="4454" spans="1:4" x14ac:dyDescent="0.25">
      <c r="A4454" s="11">
        <v>41392</v>
      </c>
      <c r="B4454" s="3" t="s">
        <v>531</v>
      </c>
      <c r="C4454" s="18">
        <v>88.9</v>
      </c>
      <c r="D4454" s="3" t="s">
        <v>529</v>
      </c>
    </row>
    <row r="4455" spans="1:4" x14ac:dyDescent="0.25">
      <c r="A4455" s="11">
        <v>41557</v>
      </c>
      <c r="B4455" s="3" t="s">
        <v>513</v>
      </c>
      <c r="C4455" s="18">
        <v>282.63</v>
      </c>
      <c r="D4455" s="3" t="s">
        <v>509</v>
      </c>
    </row>
    <row r="4456" spans="1:4" x14ac:dyDescent="0.25">
      <c r="A4456" s="11">
        <v>41615</v>
      </c>
      <c r="B4456" s="3" t="s">
        <v>522</v>
      </c>
      <c r="C4456" s="18">
        <v>221.83</v>
      </c>
      <c r="D4456" s="3" t="s">
        <v>515</v>
      </c>
    </row>
    <row r="4457" spans="1:4" x14ac:dyDescent="0.25">
      <c r="A4457" s="11">
        <v>41589</v>
      </c>
      <c r="B4457" s="3" t="s">
        <v>516</v>
      </c>
      <c r="C4457" s="18">
        <v>251.71</v>
      </c>
      <c r="D4457" s="3" t="s">
        <v>511</v>
      </c>
    </row>
    <row r="4458" spans="1:4" x14ac:dyDescent="0.25">
      <c r="A4458" s="11">
        <v>41344</v>
      </c>
      <c r="B4458" s="3" t="s">
        <v>539</v>
      </c>
      <c r="C4458" s="18">
        <v>354.06</v>
      </c>
      <c r="D4458" s="3" t="s">
        <v>517</v>
      </c>
    </row>
    <row r="4459" spans="1:4" x14ac:dyDescent="0.25">
      <c r="A4459" s="11">
        <v>41504</v>
      </c>
      <c r="B4459" s="3" t="s">
        <v>536</v>
      </c>
      <c r="C4459" s="18">
        <v>468.52</v>
      </c>
      <c r="D4459" s="3" t="s">
        <v>479</v>
      </c>
    </row>
    <row r="4460" spans="1:4" x14ac:dyDescent="0.25">
      <c r="A4460" s="11">
        <v>41439</v>
      </c>
      <c r="B4460" s="3" t="s">
        <v>522</v>
      </c>
      <c r="C4460" s="18">
        <v>510.1</v>
      </c>
      <c r="D4460" s="3" t="s">
        <v>511</v>
      </c>
    </row>
    <row r="4461" spans="1:4" x14ac:dyDescent="0.25">
      <c r="A4461" s="11">
        <v>41630</v>
      </c>
      <c r="B4461" s="3" t="s">
        <v>512</v>
      </c>
      <c r="C4461" s="18">
        <v>59.56</v>
      </c>
      <c r="D4461" s="3" t="s">
        <v>523</v>
      </c>
    </row>
    <row r="4462" spans="1:4" x14ac:dyDescent="0.25">
      <c r="A4462" s="11">
        <v>41280</v>
      </c>
      <c r="B4462" s="3" t="s">
        <v>531</v>
      </c>
      <c r="C4462" s="18">
        <v>71.3</v>
      </c>
      <c r="D4462" s="3" t="s">
        <v>477</v>
      </c>
    </row>
    <row r="4463" spans="1:4" x14ac:dyDescent="0.25">
      <c r="A4463" s="11">
        <v>41350</v>
      </c>
      <c r="B4463" s="3" t="s">
        <v>536</v>
      </c>
      <c r="C4463" s="18">
        <v>572.66999999999996</v>
      </c>
      <c r="D4463" s="3" t="s">
        <v>515</v>
      </c>
    </row>
    <row r="4464" spans="1:4" x14ac:dyDescent="0.25">
      <c r="A4464" s="11">
        <v>41492</v>
      </c>
      <c r="B4464" s="3" t="s">
        <v>513</v>
      </c>
      <c r="C4464" s="18">
        <v>435.17</v>
      </c>
      <c r="D4464" s="3" t="s">
        <v>479</v>
      </c>
    </row>
    <row r="4465" spans="1:4" x14ac:dyDescent="0.25">
      <c r="A4465" s="11">
        <v>41372</v>
      </c>
      <c r="B4465" s="3" t="s">
        <v>512</v>
      </c>
      <c r="C4465" s="18">
        <v>555.12</v>
      </c>
      <c r="D4465" s="3" t="s">
        <v>477</v>
      </c>
    </row>
    <row r="4466" spans="1:4" x14ac:dyDescent="0.25">
      <c r="A4466" s="11">
        <v>41587</v>
      </c>
      <c r="B4466" s="3" t="s">
        <v>544</v>
      </c>
      <c r="C4466" s="18">
        <v>404.75</v>
      </c>
      <c r="D4466" s="3" t="s">
        <v>477</v>
      </c>
    </row>
    <row r="4467" spans="1:4" x14ac:dyDescent="0.25">
      <c r="A4467" s="11">
        <v>41453</v>
      </c>
      <c r="B4467" s="3" t="s">
        <v>531</v>
      </c>
      <c r="C4467" s="18">
        <v>404.67</v>
      </c>
      <c r="D4467" s="3" t="s">
        <v>519</v>
      </c>
    </row>
    <row r="4468" spans="1:4" x14ac:dyDescent="0.25">
      <c r="A4468" s="11">
        <v>41386</v>
      </c>
      <c r="B4468" s="3" t="s">
        <v>524</v>
      </c>
      <c r="C4468" s="18">
        <v>83.95</v>
      </c>
      <c r="D4468" s="3" t="s">
        <v>479</v>
      </c>
    </row>
    <row r="4469" spans="1:4" x14ac:dyDescent="0.25">
      <c r="A4469" s="11">
        <v>41517</v>
      </c>
      <c r="B4469" s="3" t="s">
        <v>521</v>
      </c>
      <c r="C4469" s="18">
        <v>98.05</v>
      </c>
      <c r="D4469" s="3" t="s">
        <v>535</v>
      </c>
    </row>
    <row r="4470" spans="1:4" x14ac:dyDescent="0.25">
      <c r="A4470" s="11">
        <v>41377</v>
      </c>
      <c r="B4470" s="3" t="s">
        <v>524</v>
      </c>
      <c r="C4470" s="18">
        <v>28.57</v>
      </c>
      <c r="D4470" s="3" t="s">
        <v>523</v>
      </c>
    </row>
    <row r="4471" spans="1:4" x14ac:dyDescent="0.25">
      <c r="A4471" s="11">
        <v>41410</v>
      </c>
      <c r="B4471" s="3" t="s">
        <v>514</v>
      </c>
      <c r="C4471" s="18">
        <v>164.71</v>
      </c>
      <c r="D4471" s="3" t="s">
        <v>538</v>
      </c>
    </row>
    <row r="4472" spans="1:4" x14ac:dyDescent="0.25">
      <c r="A4472" s="11">
        <v>41485</v>
      </c>
      <c r="B4472" s="3" t="s">
        <v>525</v>
      </c>
      <c r="C4472" s="18">
        <v>359.83</v>
      </c>
      <c r="D4472" s="3" t="s">
        <v>509</v>
      </c>
    </row>
    <row r="4473" spans="1:4" x14ac:dyDescent="0.25">
      <c r="A4473" s="11">
        <v>41386</v>
      </c>
      <c r="B4473" s="3" t="s">
        <v>545</v>
      </c>
      <c r="C4473" s="18">
        <v>501.42</v>
      </c>
      <c r="D4473" s="3" t="s">
        <v>477</v>
      </c>
    </row>
    <row r="4474" spans="1:4" x14ac:dyDescent="0.25">
      <c r="A4474" s="11">
        <v>41315</v>
      </c>
      <c r="B4474" s="3" t="s">
        <v>539</v>
      </c>
      <c r="C4474" s="18">
        <v>60.6</v>
      </c>
      <c r="D4474" s="3" t="s">
        <v>519</v>
      </c>
    </row>
    <row r="4475" spans="1:4" x14ac:dyDescent="0.25">
      <c r="A4475" s="11">
        <v>41535</v>
      </c>
      <c r="B4475" s="3" t="s">
        <v>542</v>
      </c>
      <c r="C4475" s="18">
        <v>576.96</v>
      </c>
      <c r="D4475" s="3" t="s">
        <v>528</v>
      </c>
    </row>
    <row r="4476" spans="1:4" x14ac:dyDescent="0.25">
      <c r="A4476" s="11">
        <v>41636</v>
      </c>
      <c r="B4476" s="3" t="s">
        <v>513</v>
      </c>
      <c r="C4476" s="18">
        <v>324.66000000000003</v>
      </c>
      <c r="D4476" s="3" t="s">
        <v>515</v>
      </c>
    </row>
    <row r="4477" spans="1:4" x14ac:dyDescent="0.25">
      <c r="A4477" s="11">
        <v>41594</v>
      </c>
      <c r="B4477" s="3" t="s">
        <v>536</v>
      </c>
      <c r="C4477" s="18">
        <v>218.13</v>
      </c>
      <c r="D4477" s="3" t="s">
        <v>538</v>
      </c>
    </row>
    <row r="4478" spans="1:4" x14ac:dyDescent="0.25">
      <c r="A4478" s="11">
        <v>41420</v>
      </c>
      <c r="B4478" s="3" t="s">
        <v>530</v>
      </c>
      <c r="C4478" s="18">
        <v>201.7</v>
      </c>
      <c r="D4478" s="3" t="s">
        <v>477</v>
      </c>
    </row>
    <row r="4479" spans="1:4" x14ac:dyDescent="0.25">
      <c r="A4479" s="11">
        <v>41467</v>
      </c>
      <c r="B4479" s="3" t="s">
        <v>541</v>
      </c>
      <c r="C4479" s="18">
        <v>22.65</v>
      </c>
      <c r="D4479" s="3" t="s">
        <v>523</v>
      </c>
    </row>
    <row r="4480" spans="1:4" x14ac:dyDescent="0.25">
      <c r="A4480" s="11">
        <v>41442</v>
      </c>
      <c r="B4480" s="3" t="s">
        <v>516</v>
      </c>
      <c r="C4480" s="18">
        <v>212.64</v>
      </c>
      <c r="D4480" s="3" t="s">
        <v>528</v>
      </c>
    </row>
    <row r="4481" spans="1:4" x14ac:dyDescent="0.25">
      <c r="A4481" s="11">
        <v>41299</v>
      </c>
      <c r="B4481" s="3" t="s">
        <v>514</v>
      </c>
      <c r="C4481" s="18">
        <v>491</v>
      </c>
      <c r="D4481" s="3" t="s">
        <v>517</v>
      </c>
    </row>
    <row r="4482" spans="1:4" x14ac:dyDescent="0.25">
      <c r="A4482" s="11">
        <v>41566</v>
      </c>
      <c r="B4482" s="3" t="s">
        <v>537</v>
      </c>
      <c r="C4482" s="18">
        <v>35.130000000000003</v>
      </c>
      <c r="D4482" s="3" t="s">
        <v>538</v>
      </c>
    </row>
    <row r="4483" spans="1:4" x14ac:dyDescent="0.25">
      <c r="A4483" s="11">
        <v>41371</v>
      </c>
      <c r="B4483" s="3" t="s">
        <v>512</v>
      </c>
      <c r="C4483" s="18">
        <v>342.3</v>
      </c>
      <c r="D4483" s="3" t="s">
        <v>529</v>
      </c>
    </row>
    <row r="4484" spans="1:4" x14ac:dyDescent="0.25">
      <c r="A4484" s="11">
        <v>41540</v>
      </c>
      <c r="B4484" s="3" t="s">
        <v>520</v>
      </c>
      <c r="C4484" s="18">
        <v>381.93</v>
      </c>
      <c r="D4484" s="3" t="s">
        <v>535</v>
      </c>
    </row>
    <row r="4485" spans="1:4" x14ac:dyDescent="0.25">
      <c r="A4485" s="11">
        <v>41424</v>
      </c>
      <c r="B4485" s="3" t="s">
        <v>516</v>
      </c>
      <c r="C4485" s="18">
        <v>529.08000000000004</v>
      </c>
      <c r="D4485" s="3" t="s">
        <v>538</v>
      </c>
    </row>
    <row r="4486" spans="1:4" x14ac:dyDescent="0.25">
      <c r="A4486" s="11">
        <v>41509</v>
      </c>
      <c r="B4486" s="3" t="s">
        <v>530</v>
      </c>
      <c r="C4486" s="18">
        <v>538.46</v>
      </c>
      <c r="D4486" s="3" t="s">
        <v>528</v>
      </c>
    </row>
    <row r="4487" spans="1:4" x14ac:dyDescent="0.25">
      <c r="A4487" s="11">
        <v>41432</v>
      </c>
      <c r="B4487" s="3" t="s">
        <v>531</v>
      </c>
      <c r="C4487" s="18">
        <v>215.69</v>
      </c>
      <c r="D4487" s="3" t="s">
        <v>477</v>
      </c>
    </row>
    <row r="4488" spans="1:4" x14ac:dyDescent="0.25">
      <c r="A4488" s="11">
        <v>41587</v>
      </c>
      <c r="B4488" s="3" t="s">
        <v>541</v>
      </c>
      <c r="C4488" s="18">
        <v>372.29</v>
      </c>
      <c r="D4488" s="3" t="s">
        <v>528</v>
      </c>
    </row>
    <row r="4489" spans="1:4" x14ac:dyDescent="0.25">
      <c r="A4489" s="11">
        <v>41610</v>
      </c>
      <c r="B4489" s="3" t="s">
        <v>533</v>
      </c>
      <c r="C4489" s="18">
        <v>84.99</v>
      </c>
      <c r="D4489" s="3" t="s">
        <v>479</v>
      </c>
    </row>
    <row r="4490" spans="1:4" x14ac:dyDescent="0.25">
      <c r="A4490" s="11">
        <v>41523</v>
      </c>
      <c r="B4490" s="3" t="s">
        <v>518</v>
      </c>
      <c r="C4490" s="18">
        <v>172.77</v>
      </c>
      <c r="D4490" s="3" t="s">
        <v>511</v>
      </c>
    </row>
    <row r="4491" spans="1:4" x14ac:dyDescent="0.25">
      <c r="A4491" s="11">
        <v>41453</v>
      </c>
      <c r="B4491" s="3" t="s">
        <v>521</v>
      </c>
      <c r="C4491" s="18">
        <v>302.89</v>
      </c>
      <c r="D4491" s="3" t="s">
        <v>477</v>
      </c>
    </row>
    <row r="4492" spans="1:4" x14ac:dyDescent="0.25">
      <c r="A4492" s="11">
        <v>41546</v>
      </c>
      <c r="B4492" s="3" t="s">
        <v>510</v>
      </c>
      <c r="C4492" s="18">
        <v>237.88</v>
      </c>
      <c r="D4492" s="3" t="s">
        <v>523</v>
      </c>
    </row>
    <row r="4493" spans="1:4" x14ac:dyDescent="0.25">
      <c r="A4493" s="11">
        <v>41571</v>
      </c>
      <c r="B4493" s="3" t="s">
        <v>533</v>
      </c>
      <c r="C4493" s="18">
        <v>70.06</v>
      </c>
      <c r="D4493" s="3" t="s">
        <v>538</v>
      </c>
    </row>
    <row r="4494" spans="1:4" x14ac:dyDescent="0.25">
      <c r="A4494" s="11">
        <v>41288</v>
      </c>
      <c r="B4494" s="3" t="s">
        <v>521</v>
      </c>
      <c r="C4494" s="18">
        <v>376.53</v>
      </c>
      <c r="D4494" s="3" t="s">
        <v>509</v>
      </c>
    </row>
    <row r="4495" spans="1:4" x14ac:dyDescent="0.25">
      <c r="A4495" s="11">
        <v>41486</v>
      </c>
      <c r="B4495" s="3" t="s">
        <v>542</v>
      </c>
      <c r="C4495" s="18">
        <v>525.03</v>
      </c>
      <c r="D4495" s="3" t="s">
        <v>511</v>
      </c>
    </row>
    <row r="4496" spans="1:4" x14ac:dyDescent="0.25">
      <c r="A4496" s="11">
        <v>41328</v>
      </c>
      <c r="B4496" s="3" t="s">
        <v>537</v>
      </c>
      <c r="C4496" s="18">
        <v>24.5</v>
      </c>
      <c r="D4496" s="3" t="s">
        <v>479</v>
      </c>
    </row>
    <row r="4497" spans="1:4" x14ac:dyDescent="0.25">
      <c r="A4497" s="11">
        <v>41325</v>
      </c>
      <c r="B4497" s="3" t="s">
        <v>532</v>
      </c>
      <c r="C4497" s="18">
        <v>162.53</v>
      </c>
      <c r="D4497" s="3" t="s">
        <v>538</v>
      </c>
    </row>
    <row r="4498" spans="1:4" x14ac:dyDescent="0.25">
      <c r="A4498" s="11">
        <v>41467</v>
      </c>
      <c r="B4498" s="3" t="s">
        <v>518</v>
      </c>
      <c r="C4498" s="18">
        <v>202.76</v>
      </c>
      <c r="D4498" s="3" t="s">
        <v>511</v>
      </c>
    </row>
    <row r="4499" spans="1:4" x14ac:dyDescent="0.25">
      <c r="A4499" s="11">
        <v>41298</v>
      </c>
      <c r="B4499" s="3" t="s">
        <v>537</v>
      </c>
      <c r="C4499" s="18">
        <v>221.4</v>
      </c>
      <c r="D4499" s="3" t="s">
        <v>509</v>
      </c>
    </row>
    <row r="4500" spans="1:4" x14ac:dyDescent="0.25">
      <c r="A4500" s="11">
        <v>41436</v>
      </c>
      <c r="B4500" s="3" t="s">
        <v>510</v>
      </c>
      <c r="C4500" s="18">
        <v>42.48</v>
      </c>
      <c r="D4500" s="3" t="s">
        <v>528</v>
      </c>
    </row>
    <row r="4501" spans="1:4" x14ac:dyDescent="0.25">
      <c r="A4501" s="11">
        <v>41298</v>
      </c>
      <c r="B4501" s="3" t="s">
        <v>524</v>
      </c>
      <c r="C4501" s="18">
        <v>160.11000000000001</v>
      </c>
      <c r="D4501" s="3" t="s">
        <v>479</v>
      </c>
    </row>
    <row r="4502" spans="1:4" x14ac:dyDescent="0.25">
      <c r="A4502" s="11">
        <v>41397</v>
      </c>
      <c r="B4502" s="3" t="s">
        <v>520</v>
      </c>
      <c r="C4502" s="18">
        <v>249.07</v>
      </c>
      <c r="D4502" s="3" t="s">
        <v>479</v>
      </c>
    </row>
    <row r="4503" spans="1:4" x14ac:dyDescent="0.25">
      <c r="A4503" s="11">
        <v>41489</v>
      </c>
      <c r="B4503" s="3" t="s">
        <v>531</v>
      </c>
      <c r="C4503" s="18">
        <v>296.81</v>
      </c>
      <c r="D4503" s="3" t="s">
        <v>538</v>
      </c>
    </row>
    <row r="4504" spans="1:4" x14ac:dyDescent="0.25">
      <c r="A4504" s="11">
        <v>41472</v>
      </c>
      <c r="B4504" s="3" t="s">
        <v>533</v>
      </c>
      <c r="C4504" s="18">
        <v>320.33</v>
      </c>
      <c r="D4504" s="3" t="s">
        <v>535</v>
      </c>
    </row>
    <row r="4505" spans="1:4" x14ac:dyDescent="0.25">
      <c r="A4505" s="11">
        <v>41556</v>
      </c>
      <c r="B4505" s="3" t="s">
        <v>510</v>
      </c>
      <c r="C4505" s="18">
        <v>258.10000000000002</v>
      </c>
      <c r="D4505" s="3" t="s">
        <v>511</v>
      </c>
    </row>
    <row r="4506" spans="1:4" x14ac:dyDescent="0.25">
      <c r="A4506" s="11">
        <v>41373</v>
      </c>
      <c r="B4506" s="3" t="s">
        <v>508</v>
      </c>
      <c r="C4506" s="18">
        <v>374.65</v>
      </c>
      <c r="D4506" s="3" t="s">
        <v>477</v>
      </c>
    </row>
    <row r="4507" spans="1:4" x14ac:dyDescent="0.25">
      <c r="A4507" s="11">
        <v>41462</v>
      </c>
      <c r="B4507" s="3" t="s">
        <v>525</v>
      </c>
      <c r="C4507" s="18">
        <v>141.26</v>
      </c>
      <c r="D4507" s="3" t="s">
        <v>479</v>
      </c>
    </row>
    <row r="4508" spans="1:4" x14ac:dyDescent="0.25">
      <c r="A4508" s="11">
        <v>41536</v>
      </c>
      <c r="B4508" s="3" t="s">
        <v>542</v>
      </c>
      <c r="C4508" s="18">
        <v>45.05</v>
      </c>
      <c r="D4508" s="3" t="s">
        <v>535</v>
      </c>
    </row>
    <row r="4509" spans="1:4" x14ac:dyDescent="0.25">
      <c r="A4509" s="11">
        <v>41594</v>
      </c>
      <c r="B4509" s="3" t="s">
        <v>512</v>
      </c>
      <c r="C4509" s="18">
        <v>423.36</v>
      </c>
      <c r="D4509" s="3" t="s">
        <v>517</v>
      </c>
    </row>
    <row r="4510" spans="1:4" x14ac:dyDescent="0.25">
      <c r="A4510" s="11">
        <v>41442</v>
      </c>
      <c r="B4510" s="3" t="s">
        <v>525</v>
      </c>
      <c r="C4510" s="18">
        <v>193.3</v>
      </c>
      <c r="D4510" s="3" t="s">
        <v>519</v>
      </c>
    </row>
    <row r="4511" spans="1:4" x14ac:dyDescent="0.25">
      <c r="A4511" s="11">
        <v>41619</v>
      </c>
      <c r="B4511" s="3" t="s">
        <v>530</v>
      </c>
      <c r="C4511" s="18">
        <v>398.31</v>
      </c>
      <c r="D4511" s="3" t="s">
        <v>535</v>
      </c>
    </row>
    <row r="4512" spans="1:4" x14ac:dyDescent="0.25">
      <c r="A4512" s="11">
        <v>41350</v>
      </c>
      <c r="B4512" s="3" t="s">
        <v>533</v>
      </c>
      <c r="C4512" s="18">
        <v>264.44</v>
      </c>
      <c r="D4512" s="3" t="s">
        <v>535</v>
      </c>
    </row>
    <row r="4513" spans="1:4" x14ac:dyDescent="0.25">
      <c r="A4513" s="11">
        <v>41560</v>
      </c>
      <c r="B4513" s="3" t="s">
        <v>518</v>
      </c>
      <c r="C4513" s="18">
        <v>327.36</v>
      </c>
      <c r="D4513" s="3" t="s">
        <v>509</v>
      </c>
    </row>
    <row r="4514" spans="1:4" x14ac:dyDescent="0.25">
      <c r="A4514" s="11">
        <v>41349</v>
      </c>
      <c r="B4514" s="3" t="s">
        <v>521</v>
      </c>
      <c r="C4514" s="18">
        <v>134.29</v>
      </c>
      <c r="D4514" s="3" t="s">
        <v>517</v>
      </c>
    </row>
    <row r="4515" spans="1:4" x14ac:dyDescent="0.25">
      <c r="A4515" s="11">
        <v>41298</v>
      </c>
      <c r="B4515" s="3" t="s">
        <v>537</v>
      </c>
      <c r="C4515" s="18">
        <v>67.77</v>
      </c>
      <c r="D4515" s="3" t="s">
        <v>515</v>
      </c>
    </row>
    <row r="4516" spans="1:4" x14ac:dyDescent="0.25">
      <c r="A4516" s="11">
        <v>41551</v>
      </c>
      <c r="B4516" s="3" t="s">
        <v>534</v>
      </c>
      <c r="C4516" s="18">
        <v>361.88</v>
      </c>
      <c r="D4516" s="3" t="s">
        <v>509</v>
      </c>
    </row>
    <row r="4517" spans="1:4" x14ac:dyDescent="0.25">
      <c r="A4517" s="11">
        <v>41329</v>
      </c>
      <c r="B4517" s="3" t="s">
        <v>534</v>
      </c>
      <c r="C4517" s="18">
        <v>165.85</v>
      </c>
      <c r="D4517" s="3" t="s">
        <v>517</v>
      </c>
    </row>
    <row r="4518" spans="1:4" x14ac:dyDescent="0.25">
      <c r="A4518" s="11">
        <v>41510</v>
      </c>
      <c r="B4518" s="3" t="s">
        <v>516</v>
      </c>
      <c r="C4518" s="18">
        <v>480.93</v>
      </c>
      <c r="D4518" s="3" t="s">
        <v>477</v>
      </c>
    </row>
    <row r="4519" spans="1:4" x14ac:dyDescent="0.25">
      <c r="A4519" s="11">
        <v>41353</v>
      </c>
      <c r="B4519" s="3" t="s">
        <v>518</v>
      </c>
      <c r="C4519" s="18">
        <v>455.26</v>
      </c>
      <c r="D4519" s="3" t="s">
        <v>523</v>
      </c>
    </row>
    <row r="4520" spans="1:4" x14ac:dyDescent="0.25">
      <c r="A4520" s="11">
        <v>41530</v>
      </c>
      <c r="B4520" s="3" t="s">
        <v>516</v>
      </c>
      <c r="C4520" s="18">
        <v>563.47</v>
      </c>
      <c r="D4520" s="3" t="s">
        <v>519</v>
      </c>
    </row>
    <row r="4521" spans="1:4" x14ac:dyDescent="0.25">
      <c r="A4521" s="11">
        <v>41507</v>
      </c>
      <c r="B4521" s="3" t="s">
        <v>540</v>
      </c>
      <c r="C4521" s="18">
        <v>505.56</v>
      </c>
      <c r="D4521" s="3" t="s">
        <v>528</v>
      </c>
    </row>
    <row r="4522" spans="1:4" x14ac:dyDescent="0.25">
      <c r="A4522" s="11">
        <v>41533</v>
      </c>
      <c r="B4522" s="3" t="s">
        <v>514</v>
      </c>
      <c r="C4522" s="18">
        <v>172.11</v>
      </c>
      <c r="D4522" s="3" t="s">
        <v>509</v>
      </c>
    </row>
    <row r="4523" spans="1:4" x14ac:dyDescent="0.25">
      <c r="A4523" s="11">
        <v>41302</v>
      </c>
      <c r="B4523" s="3" t="s">
        <v>527</v>
      </c>
      <c r="C4523" s="18">
        <v>127.12</v>
      </c>
      <c r="D4523" s="3" t="s">
        <v>538</v>
      </c>
    </row>
    <row r="4524" spans="1:4" x14ac:dyDescent="0.25">
      <c r="A4524" s="11">
        <v>41620</v>
      </c>
      <c r="B4524" s="3" t="s">
        <v>510</v>
      </c>
      <c r="C4524" s="18">
        <v>196.03</v>
      </c>
      <c r="D4524" s="3" t="s">
        <v>511</v>
      </c>
    </row>
    <row r="4525" spans="1:4" x14ac:dyDescent="0.25">
      <c r="A4525" s="11">
        <v>41314</v>
      </c>
      <c r="B4525" s="3" t="s">
        <v>531</v>
      </c>
      <c r="C4525" s="18">
        <v>296.97000000000003</v>
      </c>
      <c r="D4525" s="3" t="s">
        <v>477</v>
      </c>
    </row>
    <row r="4526" spans="1:4" x14ac:dyDescent="0.25">
      <c r="A4526" s="11">
        <v>41622</v>
      </c>
      <c r="B4526" s="3" t="s">
        <v>534</v>
      </c>
      <c r="C4526" s="18">
        <v>74.7</v>
      </c>
      <c r="D4526" s="3" t="s">
        <v>535</v>
      </c>
    </row>
    <row r="4527" spans="1:4" x14ac:dyDescent="0.25">
      <c r="A4527" s="11">
        <v>41363</v>
      </c>
      <c r="B4527" s="3" t="s">
        <v>527</v>
      </c>
      <c r="C4527" s="18">
        <v>349.28</v>
      </c>
      <c r="D4527" s="3" t="s">
        <v>477</v>
      </c>
    </row>
    <row r="4528" spans="1:4" x14ac:dyDescent="0.25">
      <c r="A4528" s="11">
        <v>41405</v>
      </c>
      <c r="B4528" s="3" t="s">
        <v>522</v>
      </c>
      <c r="C4528" s="18">
        <v>438.38</v>
      </c>
      <c r="D4528" s="3" t="s">
        <v>479</v>
      </c>
    </row>
    <row r="4529" spans="1:4" x14ac:dyDescent="0.25">
      <c r="A4529" s="11">
        <v>41340</v>
      </c>
      <c r="B4529" s="3" t="s">
        <v>532</v>
      </c>
      <c r="C4529" s="18">
        <v>205.34</v>
      </c>
      <c r="D4529" s="3" t="s">
        <v>477</v>
      </c>
    </row>
    <row r="4530" spans="1:4" x14ac:dyDescent="0.25">
      <c r="A4530" s="11">
        <v>41427</v>
      </c>
      <c r="B4530" s="3" t="s">
        <v>527</v>
      </c>
      <c r="C4530" s="18">
        <v>583.58000000000004</v>
      </c>
      <c r="D4530" s="3" t="s">
        <v>517</v>
      </c>
    </row>
    <row r="4531" spans="1:4" x14ac:dyDescent="0.25">
      <c r="A4531" s="11">
        <v>41591</v>
      </c>
      <c r="B4531" s="3" t="s">
        <v>522</v>
      </c>
      <c r="C4531" s="18">
        <v>349.64</v>
      </c>
      <c r="D4531" s="3" t="s">
        <v>477</v>
      </c>
    </row>
    <row r="4532" spans="1:4" x14ac:dyDescent="0.25">
      <c r="A4532" s="11">
        <v>41583</v>
      </c>
      <c r="B4532" s="3" t="s">
        <v>527</v>
      </c>
      <c r="C4532" s="18">
        <v>507.43</v>
      </c>
      <c r="D4532" s="3" t="s">
        <v>528</v>
      </c>
    </row>
    <row r="4533" spans="1:4" x14ac:dyDescent="0.25">
      <c r="A4533" s="11">
        <v>41445</v>
      </c>
      <c r="B4533" s="3" t="s">
        <v>530</v>
      </c>
      <c r="C4533" s="18">
        <v>64.92</v>
      </c>
      <c r="D4533" s="3" t="s">
        <v>477</v>
      </c>
    </row>
    <row r="4534" spans="1:4" x14ac:dyDescent="0.25">
      <c r="A4534" s="11">
        <v>41462</v>
      </c>
      <c r="B4534" s="3" t="s">
        <v>532</v>
      </c>
      <c r="C4534" s="18">
        <v>101.81</v>
      </c>
      <c r="D4534" s="3" t="s">
        <v>479</v>
      </c>
    </row>
    <row r="4535" spans="1:4" x14ac:dyDescent="0.25">
      <c r="A4535" s="11">
        <v>41481</v>
      </c>
      <c r="B4535" s="3" t="s">
        <v>533</v>
      </c>
      <c r="C4535" s="18">
        <v>443.66</v>
      </c>
      <c r="D4535" s="3" t="s">
        <v>517</v>
      </c>
    </row>
    <row r="4536" spans="1:4" x14ac:dyDescent="0.25">
      <c r="A4536" s="11">
        <v>41310</v>
      </c>
      <c r="B4536" s="3" t="s">
        <v>512</v>
      </c>
      <c r="C4536" s="18">
        <v>549.41999999999996</v>
      </c>
      <c r="D4536" s="3" t="s">
        <v>477</v>
      </c>
    </row>
    <row r="4537" spans="1:4" x14ac:dyDescent="0.25">
      <c r="A4537" s="11">
        <v>41470</v>
      </c>
      <c r="B4537" s="3" t="s">
        <v>513</v>
      </c>
      <c r="C4537" s="18">
        <v>484.16</v>
      </c>
      <c r="D4537" s="3" t="s">
        <v>529</v>
      </c>
    </row>
    <row r="4538" spans="1:4" x14ac:dyDescent="0.25">
      <c r="A4538" s="11">
        <v>41618</v>
      </c>
      <c r="B4538" s="3" t="s">
        <v>542</v>
      </c>
      <c r="C4538" s="18">
        <v>463.7</v>
      </c>
      <c r="D4538" s="3" t="s">
        <v>511</v>
      </c>
    </row>
    <row r="4539" spans="1:4" x14ac:dyDescent="0.25">
      <c r="A4539" s="11">
        <v>41539</v>
      </c>
      <c r="B4539" s="3" t="s">
        <v>544</v>
      </c>
      <c r="C4539" s="18">
        <v>21.75</v>
      </c>
      <c r="D4539" s="3" t="s">
        <v>519</v>
      </c>
    </row>
    <row r="4540" spans="1:4" x14ac:dyDescent="0.25">
      <c r="A4540" s="11">
        <v>41327</v>
      </c>
      <c r="B4540" s="3" t="s">
        <v>507</v>
      </c>
      <c r="C4540" s="18">
        <v>541.91999999999996</v>
      </c>
      <c r="D4540" s="3" t="s">
        <v>477</v>
      </c>
    </row>
    <row r="4541" spans="1:4" x14ac:dyDescent="0.25">
      <c r="A4541" s="11">
        <v>41445</v>
      </c>
      <c r="B4541" s="3" t="s">
        <v>545</v>
      </c>
      <c r="C4541" s="18">
        <v>197.37</v>
      </c>
      <c r="D4541" s="3" t="s">
        <v>511</v>
      </c>
    </row>
    <row r="4542" spans="1:4" x14ac:dyDescent="0.25">
      <c r="A4542" s="11">
        <v>41519</v>
      </c>
      <c r="B4542" s="3" t="s">
        <v>533</v>
      </c>
      <c r="C4542" s="18">
        <v>398.37</v>
      </c>
      <c r="D4542" s="3" t="s">
        <v>479</v>
      </c>
    </row>
    <row r="4543" spans="1:4" x14ac:dyDescent="0.25">
      <c r="A4543" s="11">
        <v>41506</v>
      </c>
      <c r="B4543" s="3" t="s">
        <v>525</v>
      </c>
      <c r="C4543" s="18">
        <v>540.85</v>
      </c>
      <c r="D4543" s="3" t="s">
        <v>519</v>
      </c>
    </row>
    <row r="4544" spans="1:4" x14ac:dyDescent="0.25">
      <c r="A4544" s="11">
        <v>41275</v>
      </c>
      <c r="B4544" s="3" t="s">
        <v>514</v>
      </c>
      <c r="C4544" s="18">
        <v>247.84</v>
      </c>
      <c r="D4544" s="3" t="s">
        <v>519</v>
      </c>
    </row>
    <row r="4545" spans="1:4" x14ac:dyDescent="0.25">
      <c r="A4545" s="11">
        <v>41303</v>
      </c>
      <c r="B4545" s="3" t="s">
        <v>545</v>
      </c>
      <c r="C4545" s="18">
        <v>577.53</v>
      </c>
      <c r="D4545" s="3" t="s">
        <v>519</v>
      </c>
    </row>
    <row r="4546" spans="1:4" x14ac:dyDescent="0.25">
      <c r="A4546" s="11">
        <v>41459</v>
      </c>
      <c r="B4546" s="3" t="s">
        <v>518</v>
      </c>
      <c r="C4546" s="18">
        <v>224.92</v>
      </c>
      <c r="D4546" s="3" t="s">
        <v>519</v>
      </c>
    </row>
    <row r="4547" spans="1:4" x14ac:dyDescent="0.25">
      <c r="A4547" s="11">
        <v>41291</v>
      </c>
      <c r="B4547" s="3" t="s">
        <v>543</v>
      </c>
      <c r="C4547" s="18">
        <v>329.69</v>
      </c>
      <c r="D4547" s="3" t="s">
        <v>528</v>
      </c>
    </row>
    <row r="4548" spans="1:4" x14ac:dyDescent="0.25">
      <c r="A4548" s="11">
        <v>41369</v>
      </c>
      <c r="B4548" s="3" t="s">
        <v>518</v>
      </c>
      <c r="C4548" s="18">
        <v>150.9</v>
      </c>
      <c r="D4548" s="3" t="s">
        <v>515</v>
      </c>
    </row>
    <row r="4549" spans="1:4" x14ac:dyDescent="0.25">
      <c r="A4549" s="11">
        <v>41488</v>
      </c>
      <c r="B4549" s="3" t="s">
        <v>542</v>
      </c>
      <c r="C4549" s="18">
        <v>165.86</v>
      </c>
      <c r="D4549" s="3" t="s">
        <v>529</v>
      </c>
    </row>
    <row r="4550" spans="1:4" x14ac:dyDescent="0.25">
      <c r="A4550" s="11">
        <v>41425</v>
      </c>
      <c r="B4550" s="3" t="s">
        <v>541</v>
      </c>
      <c r="C4550" s="18">
        <v>345.9</v>
      </c>
      <c r="D4550" s="3" t="s">
        <v>519</v>
      </c>
    </row>
    <row r="4551" spans="1:4" x14ac:dyDescent="0.25">
      <c r="A4551" s="11">
        <v>41446</v>
      </c>
      <c r="B4551" s="3" t="s">
        <v>520</v>
      </c>
      <c r="C4551" s="18">
        <v>367.34</v>
      </c>
      <c r="D4551" s="3" t="s">
        <v>535</v>
      </c>
    </row>
    <row r="4552" spans="1:4" x14ac:dyDescent="0.25">
      <c r="A4552" s="11">
        <v>41370</v>
      </c>
      <c r="B4552" s="3" t="s">
        <v>521</v>
      </c>
      <c r="C4552" s="18">
        <v>344.07</v>
      </c>
      <c r="D4552" s="3" t="s">
        <v>509</v>
      </c>
    </row>
    <row r="4553" spans="1:4" x14ac:dyDescent="0.25">
      <c r="A4553" s="11">
        <v>41399</v>
      </c>
      <c r="B4553" s="3" t="s">
        <v>508</v>
      </c>
      <c r="C4553" s="18">
        <v>408.28</v>
      </c>
      <c r="D4553" s="3" t="s">
        <v>528</v>
      </c>
    </row>
    <row r="4554" spans="1:4" x14ac:dyDescent="0.25">
      <c r="A4554" s="11">
        <v>41532</v>
      </c>
      <c r="B4554" s="3" t="s">
        <v>508</v>
      </c>
      <c r="C4554" s="18">
        <v>334.32</v>
      </c>
      <c r="D4554" s="3" t="s">
        <v>515</v>
      </c>
    </row>
    <row r="4555" spans="1:4" x14ac:dyDescent="0.25">
      <c r="A4555" s="11">
        <v>41351</v>
      </c>
      <c r="B4555" s="3" t="s">
        <v>510</v>
      </c>
      <c r="C4555" s="18">
        <v>173.56</v>
      </c>
      <c r="D4555" s="3" t="s">
        <v>529</v>
      </c>
    </row>
    <row r="4556" spans="1:4" x14ac:dyDescent="0.25">
      <c r="A4556" s="11">
        <v>41584</v>
      </c>
      <c r="B4556" s="3" t="s">
        <v>513</v>
      </c>
      <c r="C4556" s="18">
        <v>599.1</v>
      </c>
      <c r="D4556" s="3" t="s">
        <v>511</v>
      </c>
    </row>
    <row r="4557" spans="1:4" x14ac:dyDescent="0.25">
      <c r="A4557" s="11">
        <v>41475</v>
      </c>
      <c r="B4557" s="3" t="s">
        <v>532</v>
      </c>
      <c r="C4557" s="18">
        <v>434.93</v>
      </c>
      <c r="D4557" s="3" t="s">
        <v>519</v>
      </c>
    </row>
    <row r="4558" spans="1:4" x14ac:dyDescent="0.25">
      <c r="A4558" s="11">
        <v>41625</v>
      </c>
      <c r="B4558" s="3" t="s">
        <v>545</v>
      </c>
      <c r="C4558" s="18">
        <v>528.51</v>
      </c>
      <c r="D4558" s="3" t="s">
        <v>517</v>
      </c>
    </row>
    <row r="4559" spans="1:4" x14ac:dyDescent="0.25">
      <c r="A4559" s="11">
        <v>41291</v>
      </c>
      <c r="B4559" s="3" t="s">
        <v>531</v>
      </c>
      <c r="C4559" s="18">
        <v>507.27</v>
      </c>
      <c r="D4559" s="3" t="s">
        <v>479</v>
      </c>
    </row>
    <row r="4560" spans="1:4" x14ac:dyDescent="0.25">
      <c r="A4560" s="11">
        <v>41634</v>
      </c>
      <c r="B4560" s="3" t="s">
        <v>540</v>
      </c>
      <c r="C4560" s="18">
        <v>194.26</v>
      </c>
      <c r="D4560" s="3" t="s">
        <v>479</v>
      </c>
    </row>
    <row r="4561" spans="1:4" x14ac:dyDescent="0.25">
      <c r="A4561" s="11">
        <v>41549</v>
      </c>
      <c r="B4561" s="3" t="s">
        <v>536</v>
      </c>
      <c r="C4561" s="18">
        <v>407.82</v>
      </c>
      <c r="D4561" s="3" t="s">
        <v>477</v>
      </c>
    </row>
    <row r="4562" spans="1:4" x14ac:dyDescent="0.25">
      <c r="A4562" s="11">
        <v>41455</v>
      </c>
      <c r="B4562" s="3" t="s">
        <v>537</v>
      </c>
      <c r="C4562" s="18">
        <v>44.92</v>
      </c>
      <c r="D4562" s="3" t="s">
        <v>519</v>
      </c>
    </row>
    <row r="4563" spans="1:4" x14ac:dyDescent="0.25">
      <c r="A4563" s="11">
        <v>41343</v>
      </c>
      <c r="B4563" s="3" t="s">
        <v>521</v>
      </c>
      <c r="C4563" s="18">
        <v>283.85000000000002</v>
      </c>
      <c r="D4563" s="3" t="s">
        <v>509</v>
      </c>
    </row>
    <row r="4564" spans="1:4" x14ac:dyDescent="0.25">
      <c r="A4564" s="11">
        <v>41575</v>
      </c>
      <c r="B4564" s="3" t="s">
        <v>533</v>
      </c>
      <c r="C4564" s="18">
        <v>461.2</v>
      </c>
      <c r="D4564" s="3" t="s">
        <v>528</v>
      </c>
    </row>
    <row r="4565" spans="1:4" x14ac:dyDescent="0.25">
      <c r="A4565" s="11">
        <v>41596</v>
      </c>
      <c r="B4565" s="3" t="s">
        <v>530</v>
      </c>
      <c r="C4565" s="18">
        <v>253.5</v>
      </c>
      <c r="D4565" s="3" t="s">
        <v>523</v>
      </c>
    </row>
    <row r="4566" spans="1:4" x14ac:dyDescent="0.25">
      <c r="A4566" s="11">
        <v>41421</v>
      </c>
      <c r="B4566" s="3" t="s">
        <v>530</v>
      </c>
      <c r="C4566" s="18">
        <v>257.64</v>
      </c>
      <c r="D4566" s="3" t="s">
        <v>523</v>
      </c>
    </row>
    <row r="4567" spans="1:4" x14ac:dyDescent="0.25">
      <c r="A4567" s="11">
        <v>41317</v>
      </c>
      <c r="B4567" s="3" t="s">
        <v>543</v>
      </c>
      <c r="C4567" s="18">
        <v>438.32</v>
      </c>
      <c r="D4567" s="3" t="s">
        <v>479</v>
      </c>
    </row>
    <row r="4568" spans="1:4" x14ac:dyDescent="0.25">
      <c r="A4568" s="11">
        <v>41431</v>
      </c>
      <c r="B4568" s="3" t="s">
        <v>507</v>
      </c>
      <c r="C4568" s="18">
        <v>170.95</v>
      </c>
      <c r="D4568" s="3" t="s">
        <v>535</v>
      </c>
    </row>
    <row r="4569" spans="1:4" x14ac:dyDescent="0.25">
      <c r="A4569" s="11">
        <v>41417</v>
      </c>
      <c r="B4569" s="3" t="s">
        <v>510</v>
      </c>
      <c r="C4569" s="18">
        <v>532.41</v>
      </c>
      <c r="D4569" s="3" t="s">
        <v>538</v>
      </c>
    </row>
    <row r="4570" spans="1:4" x14ac:dyDescent="0.25">
      <c r="A4570" s="11">
        <v>41460</v>
      </c>
      <c r="B4570" s="3" t="s">
        <v>508</v>
      </c>
      <c r="C4570" s="18">
        <v>220.59</v>
      </c>
      <c r="D4570" s="3" t="s">
        <v>509</v>
      </c>
    </row>
    <row r="4571" spans="1:4" x14ac:dyDescent="0.25">
      <c r="A4571" s="11">
        <v>41297</v>
      </c>
      <c r="B4571" s="3" t="s">
        <v>532</v>
      </c>
      <c r="C4571" s="18">
        <v>548.1</v>
      </c>
      <c r="D4571" s="3" t="s">
        <v>517</v>
      </c>
    </row>
    <row r="4572" spans="1:4" x14ac:dyDescent="0.25">
      <c r="A4572" s="11">
        <v>41384</v>
      </c>
      <c r="B4572" s="3" t="s">
        <v>544</v>
      </c>
      <c r="C4572" s="18">
        <v>507.27</v>
      </c>
      <c r="D4572" s="3" t="s">
        <v>509</v>
      </c>
    </row>
    <row r="4573" spans="1:4" x14ac:dyDescent="0.25">
      <c r="A4573" s="11">
        <v>41383</v>
      </c>
      <c r="B4573" s="3" t="s">
        <v>545</v>
      </c>
      <c r="C4573" s="18">
        <v>558.16999999999996</v>
      </c>
      <c r="D4573" s="3" t="s">
        <v>477</v>
      </c>
    </row>
    <row r="4574" spans="1:4" x14ac:dyDescent="0.25">
      <c r="A4574" s="11">
        <v>41448</v>
      </c>
      <c r="B4574" s="3" t="s">
        <v>514</v>
      </c>
      <c r="C4574" s="18">
        <v>277.62</v>
      </c>
      <c r="D4574" s="3" t="s">
        <v>511</v>
      </c>
    </row>
    <row r="4575" spans="1:4" x14ac:dyDescent="0.25">
      <c r="A4575" s="11">
        <v>41339</v>
      </c>
      <c r="B4575" s="3" t="s">
        <v>541</v>
      </c>
      <c r="C4575" s="18">
        <v>587.67999999999995</v>
      </c>
      <c r="D4575" s="3" t="s">
        <v>511</v>
      </c>
    </row>
    <row r="4576" spans="1:4" x14ac:dyDescent="0.25">
      <c r="A4576" s="11">
        <v>41387</v>
      </c>
      <c r="B4576" s="3" t="s">
        <v>510</v>
      </c>
      <c r="C4576" s="18">
        <v>20.64</v>
      </c>
      <c r="D4576" s="3" t="s">
        <v>515</v>
      </c>
    </row>
    <row r="4577" spans="1:4" x14ac:dyDescent="0.25">
      <c r="A4577" s="11">
        <v>41387</v>
      </c>
      <c r="B4577" s="3" t="s">
        <v>532</v>
      </c>
      <c r="C4577" s="18">
        <v>182.39</v>
      </c>
      <c r="D4577" s="3" t="s">
        <v>523</v>
      </c>
    </row>
    <row r="4578" spans="1:4" x14ac:dyDescent="0.25">
      <c r="A4578" s="11">
        <v>41543</v>
      </c>
      <c r="B4578" s="3" t="s">
        <v>540</v>
      </c>
      <c r="C4578" s="18">
        <v>267.33</v>
      </c>
      <c r="D4578" s="3" t="s">
        <v>479</v>
      </c>
    </row>
    <row r="4579" spans="1:4" x14ac:dyDescent="0.25">
      <c r="A4579" s="11">
        <v>41275</v>
      </c>
      <c r="B4579" s="3" t="s">
        <v>510</v>
      </c>
      <c r="C4579" s="18">
        <v>481.81</v>
      </c>
      <c r="D4579" s="3" t="s">
        <v>517</v>
      </c>
    </row>
    <row r="4580" spans="1:4" x14ac:dyDescent="0.25">
      <c r="A4580" s="11">
        <v>41627</v>
      </c>
      <c r="B4580" s="3" t="s">
        <v>524</v>
      </c>
      <c r="C4580" s="18">
        <v>587.54999999999995</v>
      </c>
      <c r="D4580" s="3" t="s">
        <v>529</v>
      </c>
    </row>
    <row r="4581" spans="1:4" x14ac:dyDescent="0.25">
      <c r="A4581" s="11">
        <v>41389</v>
      </c>
      <c r="B4581" s="3" t="s">
        <v>507</v>
      </c>
      <c r="C4581" s="18">
        <v>425.5</v>
      </c>
      <c r="D4581" s="3" t="s">
        <v>535</v>
      </c>
    </row>
    <row r="4582" spans="1:4" x14ac:dyDescent="0.25">
      <c r="A4582" s="11">
        <v>41587</v>
      </c>
      <c r="B4582" s="3" t="s">
        <v>510</v>
      </c>
      <c r="C4582" s="18">
        <v>459.6</v>
      </c>
      <c r="D4582" s="3" t="s">
        <v>509</v>
      </c>
    </row>
    <row r="4583" spans="1:4" x14ac:dyDescent="0.25">
      <c r="A4583" s="11">
        <v>41437</v>
      </c>
      <c r="B4583" s="3" t="s">
        <v>545</v>
      </c>
      <c r="C4583" s="18">
        <v>534.66999999999996</v>
      </c>
      <c r="D4583" s="3" t="s">
        <v>529</v>
      </c>
    </row>
    <row r="4584" spans="1:4" x14ac:dyDescent="0.25">
      <c r="A4584" s="11">
        <v>41352</v>
      </c>
      <c r="B4584" s="3" t="s">
        <v>522</v>
      </c>
      <c r="C4584" s="18">
        <v>516.52</v>
      </c>
      <c r="D4584" s="3" t="s">
        <v>528</v>
      </c>
    </row>
    <row r="4585" spans="1:4" x14ac:dyDescent="0.25">
      <c r="A4585" s="11">
        <v>41511</v>
      </c>
      <c r="B4585" s="3" t="s">
        <v>534</v>
      </c>
      <c r="C4585" s="18">
        <v>66.510000000000005</v>
      </c>
      <c r="D4585" s="3" t="s">
        <v>479</v>
      </c>
    </row>
    <row r="4586" spans="1:4" x14ac:dyDescent="0.25">
      <c r="A4586" s="11">
        <v>41367</v>
      </c>
      <c r="B4586" s="3" t="s">
        <v>542</v>
      </c>
      <c r="C4586" s="18">
        <v>17.75</v>
      </c>
      <c r="D4586" s="3" t="s">
        <v>517</v>
      </c>
    </row>
    <row r="4587" spans="1:4" x14ac:dyDescent="0.25">
      <c r="A4587" s="11">
        <v>41393</v>
      </c>
      <c r="B4587" s="3" t="s">
        <v>543</v>
      </c>
      <c r="C4587" s="18">
        <v>210.95</v>
      </c>
      <c r="D4587" s="3" t="s">
        <v>479</v>
      </c>
    </row>
    <row r="4588" spans="1:4" x14ac:dyDescent="0.25">
      <c r="A4588" s="11">
        <v>41400</v>
      </c>
      <c r="B4588" s="3" t="s">
        <v>542</v>
      </c>
      <c r="C4588" s="18">
        <v>56.87</v>
      </c>
      <c r="D4588" s="3" t="s">
        <v>538</v>
      </c>
    </row>
    <row r="4589" spans="1:4" x14ac:dyDescent="0.25">
      <c r="A4589" s="11">
        <v>41369</v>
      </c>
      <c r="B4589" s="3" t="s">
        <v>545</v>
      </c>
      <c r="C4589" s="18">
        <v>427.18</v>
      </c>
      <c r="D4589" s="3" t="s">
        <v>477</v>
      </c>
    </row>
    <row r="4590" spans="1:4" x14ac:dyDescent="0.25">
      <c r="A4590" s="11">
        <v>41421</v>
      </c>
      <c r="B4590" s="3" t="s">
        <v>518</v>
      </c>
      <c r="C4590" s="18">
        <v>390.13</v>
      </c>
      <c r="D4590" s="3" t="s">
        <v>535</v>
      </c>
    </row>
    <row r="4591" spans="1:4" x14ac:dyDescent="0.25">
      <c r="A4591" s="11">
        <v>41568</v>
      </c>
      <c r="B4591" s="3" t="s">
        <v>521</v>
      </c>
      <c r="C4591" s="18">
        <v>36.74</v>
      </c>
      <c r="D4591" s="3" t="s">
        <v>535</v>
      </c>
    </row>
    <row r="4592" spans="1:4" x14ac:dyDescent="0.25">
      <c r="A4592" s="11">
        <v>41321</v>
      </c>
      <c r="B4592" s="3" t="s">
        <v>526</v>
      </c>
      <c r="C4592" s="18">
        <v>453.6</v>
      </c>
      <c r="D4592" s="3" t="s">
        <v>523</v>
      </c>
    </row>
    <row r="4593" spans="1:4" x14ac:dyDescent="0.25">
      <c r="A4593" s="11">
        <v>41289</v>
      </c>
      <c r="B4593" s="3" t="s">
        <v>534</v>
      </c>
      <c r="C4593" s="18">
        <v>282.41000000000003</v>
      </c>
      <c r="D4593" s="3" t="s">
        <v>515</v>
      </c>
    </row>
    <row r="4594" spans="1:4" x14ac:dyDescent="0.25">
      <c r="A4594" s="11">
        <v>41612</v>
      </c>
      <c r="B4594" s="3" t="s">
        <v>513</v>
      </c>
      <c r="C4594" s="18">
        <v>122.92</v>
      </c>
      <c r="D4594" s="3" t="s">
        <v>509</v>
      </c>
    </row>
    <row r="4595" spans="1:4" x14ac:dyDescent="0.25">
      <c r="A4595" s="11">
        <v>41464</v>
      </c>
      <c r="B4595" s="3" t="s">
        <v>539</v>
      </c>
      <c r="C4595" s="18">
        <v>498.12</v>
      </c>
      <c r="D4595" s="3" t="s">
        <v>477</v>
      </c>
    </row>
    <row r="4596" spans="1:4" x14ac:dyDescent="0.25">
      <c r="A4596" s="11">
        <v>41445</v>
      </c>
      <c r="B4596" s="3" t="s">
        <v>534</v>
      </c>
      <c r="C4596" s="18">
        <v>117.1</v>
      </c>
      <c r="D4596" s="3" t="s">
        <v>515</v>
      </c>
    </row>
    <row r="4597" spans="1:4" x14ac:dyDescent="0.25">
      <c r="A4597" s="11">
        <v>41290</v>
      </c>
      <c r="B4597" s="3" t="s">
        <v>527</v>
      </c>
      <c r="C4597" s="18">
        <v>318.08999999999997</v>
      </c>
      <c r="D4597" s="3" t="s">
        <v>517</v>
      </c>
    </row>
    <row r="4598" spans="1:4" x14ac:dyDescent="0.25">
      <c r="A4598" s="11">
        <v>41425</v>
      </c>
      <c r="B4598" s="3" t="s">
        <v>507</v>
      </c>
      <c r="C4598" s="18">
        <v>464.13</v>
      </c>
      <c r="D4598" s="3" t="s">
        <v>523</v>
      </c>
    </row>
    <row r="4599" spans="1:4" x14ac:dyDescent="0.25">
      <c r="A4599" s="11">
        <v>41600</v>
      </c>
      <c r="B4599" s="3" t="s">
        <v>542</v>
      </c>
      <c r="C4599" s="18">
        <v>258.43</v>
      </c>
      <c r="D4599" s="3" t="s">
        <v>515</v>
      </c>
    </row>
    <row r="4600" spans="1:4" x14ac:dyDescent="0.25">
      <c r="A4600" s="11">
        <v>41599</v>
      </c>
      <c r="B4600" s="3" t="s">
        <v>543</v>
      </c>
      <c r="C4600" s="18">
        <v>235.13</v>
      </c>
      <c r="D4600" s="3" t="s">
        <v>517</v>
      </c>
    </row>
    <row r="4601" spans="1:4" x14ac:dyDescent="0.25">
      <c r="A4601" s="11">
        <v>41402</v>
      </c>
      <c r="B4601" s="3" t="s">
        <v>512</v>
      </c>
      <c r="C4601" s="18">
        <v>12.36</v>
      </c>
      <c r="D4601" s="3" t="s">
        <v>515</v>
      </c>
    </row>
    <row r="4602" spans="1:4" x14ac:dyDescent="0.25">
      <c r="A4602" s="11">
        <v>41589</v>
      </c>
      <c r="B4602" s="3" t="s">
        <v>545</v>
      </c>
      <c r="C4602" s="18">
        <v>360.59</v>
      </c>
      <c r="D4602" s="3" t="s">
        <v>529</v>
      </c>
    </row>
    <row r="4603" spans="1:4" x14ac:dyDescent="0.25">
      <c r="A4603" s="11">
        <v>41278</v>
      </c>
      <c r="B4603" s="3" t="s">
        <v>530</v>
      </c>
      <c r="C4603" s="18">
        <v>107.38</v>
      </c>
      <c r="D4603" s="3" t="s">
        <v>509</v>
      </c>
    </row>
    <row r="4604" spans="1:4" x14ac:dyDescent="0.25">
      <c r="A4604" s="11">
        <v>41379</v>
      </c>
      <c r="B4604" s="3" t="s">
        <v>536</v>
      </c>
      <c r="C4604" s="18">
        <v>177.44</v>
      </c>
      <c r="D4604" s="3" t="s">
        <v>479</v>
      </c>
    </row>
    <row r="4605" spans="1:4" x14ac:dyDescent="0.25">
      <c r="A4605" s="11">
        <v>41566</v>
      </c>
      <c r="B4605" s="3" t="s">
        <v>539</v>
      </c>
      <c r="C4605" s="18">
        <v>328.02</v>
      </c>
      <c r="D4605" s="3" t="s">
        <v>535</v>
      </c>
    </row>
    <row r="4606" spans="1:4" x14ac:dyDescent="0.25">
      <c r="A4606" s="11">
        <v>41419</v>
      </c>
      <c r="B4606" s="3" t="s">
        <v>537</v>
      </c>
      <c r="C4606" s="18">
        <v>431.19</v>
      </c>
      <c r="D4606" s="3" t="s">
        <v>523</v>
      </c>
    </row>
    <row r="4607" spans="1:4" x14ac:dyDescent="0.25">
      <c r="A4607" s="11">
        <v>41323</v>
      </c>
      <c r="B4607" s="3" t="s">
        <v>516</v>
      </c>
      <c r="C4607" s="18">
        <v>150.22999999999999</v>
      </c>
      <c r="D4607" s="3" t="s">
        <v>517</v>
      </c>
    </row>
    <row r="4608" spans="1:4" x14ac:dyDescent="0.25">
      <c r="A4608" s="11">
        <v>41575</v>
      </c>
      <c r="B4608" s="3" t="s">
        <v>518</v>
      </c>
      <c r="C4608" s="18">
        <v>399.13</v>
      </c>
      <c r="D4608" s="3" t="s">
        <v>529</v>
      </c>
    </row>
    <row r="4609" spans="1:4" x14ac:dyDescent="0.25">
      <c r="A4609" s="11">
        <v>41525</v>
      </c>
      <c r="B4609" s="3" t="s">
        <v>542</v>
      </c>
      <c r="C4609" s="18">
        <v>299.27</v>
      </c>
      <c r="D4609" s="3" t="s">
        <v>517</v>
      </c>
    </row>
    <row r="4610" spans="1:4" x14ac:dyDescent="0.25">
      <c r="A4610" s="11">
        <v>41297</v>
      </c>
      <c r="B4610" s="3" t="s">
        <v>521</v>
      </c>
      <c r="C4610" s="18">
        <v>302.66000000000003</v>
      </c>
      <c r="D4610" s="3" t="s">
        <v>517</v>
      </c>
    </row>
    <row r="4611" spans="1:4" x14ac:dyDescent="0.25">
      <c r="A4611" s="11">
        <v>41542</v>
      </c>
      <c r="B4611" s="3" t="s">
        <v>539</v>
      </c>
      <c r="C4611" s="18">
        <v>31.85</v>
      </c>
      <c r="D4611" s="3" t="s">
        <v>511</v>
      </c>
    </row>
    <row r="4612" spans="1:4" x14ac:dyDescent="0.25">
      <c r="A4612" s="11">
        <v>41623</v>
      </c>
      <c r="B4612" s="3" t="s">
        <v>514</v>
      </c>
      <c r="C4612" s="18">
        <v>29.9</v>
      </c>
      <c r="D4612" s="3" t="s">
        <v>535</v>
      </c>
    </row>
    <row r="4613" spans="1:4" x14ac:dyDescent="0.25">
      <c r="A4613" s="11">
        <v>41581</v>
      </c>
      <c r="B4613" s="3" t="s">
        <v>530</v>
      </c>
      <c r="C4613" s="18">
        <v>342.03</v>
      </c>
      <c r="D4613" s="3" t="s">
        <v>509</v>
      </c>
    </row>
    <row r="4614" spans="1:4" x14ac:dyDescent="0.25">
      <c r="A4614" s="11">
        <v>41453</v>
      </c>
      <c r="B4614" s="3" t="s">
        <v>513</v>
      </c>
      <c r="C4614" s="18">
        <v>248.35</v>
      </c>
      <c r="D4614" s="3" t="s">
        <v>523</v>
      </c>
    </row>
    <row r="4615" spans="1:4" x14ac:dyDescent="0.25">
      <c r="A4615" s="11">
        <v>41392</v>
      </c>
      <c r="B4615" s="3" t="s">
        <v>521</v>
      </c>
      <c r="C4615" s="18">
        <v>399.69</v>
      </c>
      <c r="D4615" s="3" t="s">
        <v>511</v>
      </c>
    </row>
    <row r="4616" spans="1:4" x14ac:dyDescent="0.25">
      <c r="A4616" s="11">
        <v>41562</v>
      </c>
      <c r="B4616" s="3" t="s">
        <v>533</v>
      </c>
      <c r="C4616" s="18">
        <v>381.79</v>
      </c>
      <c r="D4616" s="3" t="s">
        <v>538</v>
      </c>
    </row>
    <row r="4617" spans="1:4" x14ac:dyDescent="0.25">
      <c r="A4617" s="11">
        <v>41493</v>
      </c>
      <c r="B4617" s="3" t="s">
        <v>526</v>
      </c>
      <c r="C4617" s="18">
        <v>414.14</v>
      </c>
      <c r="D4617" s="3" t="s">
        <v>479</v>
      </c>
    </row>
    <row r="4618" spans="1:4" x14ac:dyDescent="0.25">
      <c r="A4618" s="11">
        <v>41285</v>
      </c>
      <c r="B4618" s="3" t="s">
        <v>531</v>
      </c>
      <c r="C4618" s="18">
        <v>546.19000000000005</v>
      </c>
      <c r="D4618" s="3" t="s">
        <v>477</v>
      </c>
    </row>
    <row r="4619" spans="1:4" x14ac:dyDescent="0.25">
      <c r="A4619" s="11">
        <v>41403</v>
      </c>
      <c r="B4619" s="3" t="s">
        <v>533</v>
      </c>
      <c r="C4619" s="18">
        <v>558.6</v>
      </c>
      <c r="D4619" s="3" t="s">
        <v>538</v>
      </c>
    </row>
    <row r="4620" spans="1:4" x14ac:dyDescent="0.25">
      <c r="A4620" s="11">
        <v>41292</v>
      </c>
      <c r="B4620" s="3" t="s">
        <v>541</v>
      </c>
      <c r="C4620" s="18">
        <v>12.84</v>
      </c>
      <c r="D4620" s="3" t="s">
        <v>515</v>
      </c>
    </row>
    <row r="4621" spans="1:4" x14ac:dyDescent="0.25">
      <c r="A4621" s="11">
        <v>41556</v>
      </c>
      <c r="B4621" s="3" t="s">
        <v>531</v>
      </c>
      <c r="C4621" s="18">
        <v>238.8</v>
      </c>
      <c r="D4621" s="3" t="s">
        <v>509</v>
      </c>
    </row>
    <row r="4622" spans="1:4" x14ac:dyDescent="0.25">
      <c r="A4622" s="11">
        <v>41467</v>
      </c>
      <c r="B4622" s="3" t="s">
        <v>516</v>
      </c>
      <c r="C4622" s="18">
        <v>151.68</v>
      </c>
      <c r="D4622" s="3" t="s">
        <v>511</v>
      </c>
    </row>
    <row r="4623" spans="1:4" x14ac:dyDescent="0.25">
      <c r="A4623" s="11">
        <v>41337</v>
      </c>
      <c r="B4623" s="3" t="s">
        <v>539</v>
      </c>
      <c r="C4623" s="18">
        <v>223.62</v>
      </c>
      <c r="D4623" s="3" t="s">
        <v>528</v>
      </c>
    </row>
    <row r="4624" spans="1:4" x14ac:dyDescent="0.25">
      <c r="A4624" s="11">
        <v>41472</v>
      </c>
      <c r="B4624" s="3" t="s">
        <v>542</v>
      </c>
      <c r="C4624" s="18">
        <v>403.68</v>
      </c>
      <c r="D4624" s="3" t="s">
        <v>517</v>
      </c>
    </row>
    <row r="4625" spans="1:4" x14ac:dyDescent="0.25">
      <c r="A4625" s="11">
        <v>41360</v>
      </c>
      <c r="B4625" s="3" t="s">
        <v>516</v>
      </c>
      <c r="C4625" s="18">
        <v>449.51</v>
      </c>
      <c r="D4625" s="3" t="s">
        <v>515</v>
      </c>
    </row>
    <row r="4626" spans="1:4" x14ac:dyDescent="0.25">
      <c r="A4626" s="11">
        <v>41452</v>
      </c>
      <c r="B4626" s="3" t="s">
        <v>516</v>
      </c>
      <c r="C4626" s="18">
        <v>411.6</v>
      </c>
      <c r="D4626" s="3" t="s">
        <v>535</v>
      </c>
    </row>
    <row r="4627" spans="1:4" x14ac:dyDescent="0.25">
      <c r="A4627" s="11">
        <v>41317</v>
      </c>
      <c r="B4627" s="3" t="s">
        <v>518</v>
      </c>
      <c r="C4627" s="18">
        <v>67.2</v>
      </c>
      <c r="D4627" s="3" t="s">
        <v>535</v>
      </c>
    </row>
    <row r="4628" spans="1:4" x14ac:dyDescent="0.25">
      <c r="A4628" s="11">
        <v>41398</v>
      </c>
      <c r="B4628" s="3" t="s">
        <v>530</v>
      </c>
      <c r="C4628" s="18">
        <v>409.31</v>
      </c>
      <c r="D4628" s="3" t="s">
        <v>519</v>
      </c>
    </row>
    <row r="4629" spans="1:4" x14ac:dyDescent="0.25">
      <c r="A4629" s="11">
        <v>41617</v>
      </c>
      <c r="B4629" s="3" t="s">
        <v>537</v>
      </c>
      <c r="C4629" s="18">
        <v>450.09</v>
      </c>
      <c r="D4629" s="3" t="s">
        <v>477</v>
      </c>
    </row>
    <row r="4630" spans="1:4" x14ac:dyDescent="0.25">
      <c r="A4630" s="11">
        <v>41310</v>
      </c>
      <c r="B4630" s="3" t="s">
        <v>542</v>
      </c>
      <c r="C4630" s="18">
        <v>350.05</v>
      </c>
      <c r="D4630" s="3" t="s">
        <v>479</v>
      </c>
    </row>
    <row r="4631" spans="1:4" x14ac:dyDescent="0.25">
      <c r="A4631" s="11">
        <v>41544</v>
      </c>
      <c r="B4631" s="3" t="s">
        <v>518</v>
      </c>
      <c r="C4631" s="18">
        <v>131.35</v>
      </c>
      <c r="D4631" s="3" t="s">
        <v>538</v>
      </c>
    </row>
    <row r="4632" spans="1:4" x14ac:dyDescent="0.25">
      <c r="A4632" s="11">
        <v>41276</v>
      </c>
      <c r="B4632" s="3" t="s">
        <v>521</v>
      </c>
      <c r="C4632" s="18">
        <v>290.37</v>
      </c>
      <c r="D4632" s="3" t="s">
        <v>511</v>
      </c>
    </row>
    <row r="4633" spans="1:4" x14ac:dyDescent="0.25">
      <c r="A4633" s="11">
        <v>41512</v>
      </c>
      <c r="B4633" s="3" t="s">
        <v>508</v>
      </c>
      <c r="C4633" s="18">
        <v>56.98</v>
      </c>
      <c r="D4633" s="3" t="s">
        <v>535</v>
      </c>
    </row>
    <row r="4634" spans="1:4" x14ac:dyDescent="0.25">
      <c r="A4634" s="11">
        <v>41378</v>
      </c>
      <c r="B4634" s="3" t="s">
        <v>534</v>
      </c>
      <c r="C4634" s="18">
        <v>323.77999999999997</v>
      </c>
      <c r="D4634" s="3" t="s">
        <v>523</v>
      </c>
    </row>
    <row r="4635" spans="1:4" x14ac:dyDescent="0.25">
      <c r="A4635" s="11">
        <v>41431</v>
      </c>
      <c r="B4635" s="3" t="s">
        <v>521</v>
      </c>
      <c r="C4635" s="18">
        <v>499.64</v>
      </c>
      <c r="D4635" s="3" t="s">
        <v>479</v>
      </c>
    </row>
    <row r="4636" spans="1:4" x14ac:dyDescent="0.25">
      <c r="A4636" s="11">
        <v>41305</v>
      </c>
      <c r="B4636" s="3" t="s">
        <v>530</v>
      </c>
      <c r="C4636" s="18">
        <v>243.02</v>
      </c>
      <c r="D4636" s="3" t="s">
        <v>479</v>
      </c>
    </row>
    <row r="4637" spans="1:4" x14ac:dyDescent="0.25">
      <c r="A4637" s="11">
        <v>41600</v>
      </c>
      <c r="B4637" s="3" t="s">
        <v>539</v>
      </c>
      <c r="C4637" s="18">
        <v>463.51</v>
      </c>
      <c r="D4637" s="3" t="s">
        <v>538</v>
      </c>
    </row>
    <row r="4638" spans="1:4" x14ac:dyDescent="0.25">
      <c r="A4638" s="11">
        <v>41285</v>
      </c>
      <c r="B4638" s="3" t="s">
        <v>534</v>
      </c>
      <c r="C4638" s="18">
        <v>477.79</v>
      </c>
      <c r="D4638" s="3" t="s">
        <v>529</v>
      </c>
    </row>
    <row r="4639" spans="1:4" x14ac:dyDescent="0.25">
      <c r="A4639" s="11">
        <v>41625</v>
      </c>
      <c r="B4639" s="3" t="s">
        <v>532</v>
      </c>
      <c r="C4639" s="18">
        <v>395.56</v>
      </c>
      <c r="D4639" s="3" t="s">
        <v>477</v>
      </c>
    </row>
    <row r="4640" spans="1:4" x14ac:dyDescent="0.25">
      <c r="A4640" s="11">
        <v>41634</v>
      </c>
      <c r="B4640" s="3" t="s">
        <v>543</v>
      </c>
      <c r="C4640" s="18">
        <v>161.30000000000001</v>
      </c>
      <c r="D4640" s="3" t="s">
        <v>515</v>
      </c>
    </row>
    <row r="4641" spans="1:4" x14ac:dyDescent="0.25">
      <c r="A4641" s="11">
        <v>41600</v>
      </c>
      <c r="B4641" s="3" t="s">
        <v>526</v>
      </c>
      <c r="C4641" s="18">
        <v>464.88</v>
      </c>
      <c r="D4641" s="3" t="s">
        <v>523</v>
      </c>
    </row>
    <row r="4642" spans="1:4" x14ac:dyDescent="0.25">
      <c r="A4642" s="11">
        <v>41285</v>
      </c>
      <c r="B4642" s="3" t="s">
        <v>521</v>
      </c>
      <c r="C4642" s="18">
        <v>259.73</v>
      </c>
      <c r="D4642" s="3" t="s">
        <v>529</v>
      </c>
    </row>
    <row r="4643" spans="1:4" x14ac:dyDescent="0.25">
      <c r="A4643" s="11">
        <v>41594</v>
      </c>
      <c r="B4643" s="3" t="s">
        <v>545</v>
      </c>
      <c r="C4643" s="18">
        <v>592.96</v>
      </c>
      <c r="D4643" s="3" t="s">
        <v>479</v>
      </c>
    </row>
    <row r="4644" spans="1:4" x14ac:dyDescent="0.25">
      <c r="A4644" s="11">
        <v>41503</v>
      </c>
      <c r="B4644" s="3" t="s">
        <v>518</v>
      </c>
      <c r="C4644" s="18">
        <v>183.65</v>
      </c>
      <c r="D4644" s="3" t="s">
        <v>523</v>
      </c>
    </row>
    <row r="4645" spans="1:4" x14ac:dyDescent="0.25">
      <c r="A4645" s="11">
        <v>41532</v>
      </c>
      <c r="B4645" s="3" t="s">
        <v>534</v>
      </c>
      <c r="C4645" s="18">
        <v>430.53</v>
      </c>
      <c r="D4645" s="3" t="s">
        <v>509</v>
      </c>
    </row>
    <row r="4646" spans="1:4" x14ac:dyDescent="0.25">
      <c r="A4646" s="11">
        <v>41538</v>
      </c>
      <c r="B4646" s="3" t="s">
        <v>533</v>
      </c>
      <c r="C4646" s="18">
        <v>102.13</v>
      </c>
      <c r="D4646" s="3" t="s">
        <v>535</v>
      </c>
    </row>
    <row r="4647" spans="1:4" x14ac:dyDescent="0.25">
      <c r="A4647" s="11">
        <v>41440</v>
      </c>
      <c r="B4647" s="3" t="s">
        <v>508</v>
      </c>
      <c r="C4647" s="18">
        <v>580.79</v>
      </c>
      <c r="D4647" s="3" t="s">
        <v>479</v>
      </c>
    </row>
    <row r="4648" spans="1:4" x14ac:dyDescent="0.25">
      <c r="A4648" s="11">
        <v>41379</v>
      </c>
      <c r="B4648" s="3" t="s">
        <v>512</v>
      </c>
      <c r="C4648" s="18">
        <v>287.98</v>
      </c>
      <c r="D4648" s="3" t="s">
        <v>529</v>
      </c>
    </row>
    <row r="4649" spans="1:4" x14ac:dyDescent="0.25">
      <c r="A4649" s="11">
        <v>41382</v>
      </c>
      <c r="B4649" s="3" t="s">
        <v>522</v>
      </c>
      <c r="C4649" s="18">
        <v>206.42</v>
      </c>
      <c r="D4649" s="3" t="s">
        <v>519</v>
      </c>
    </row>
    <row r="4650" spans="1:4" x14ac:dyDescent="0.25">
      <c r="A4650" s="11">
        <v>41620</v>
      </c>
      <c r="B4650" s="3" t="s">
        <v>540</v>
      </c>
      <c r="C4650" s="18">
        <v>440.03</v>
      </c>
      <c r="D4650" s="3" t="s">
        <v>477</v>
      </c>
    </row>
    <row r="4651" spans="1:4" x14ac:dyDescent="0.25">
      <c r="A4651" s="11">
        <v>41453</v>
      </c>
      <c r="B4651" s="3" t="s">
        <v>516</v>
      </c>
      <c r="C4651" s="18">
        <v>15.83</v>
      </c>
      <c r="D4651" s="3" t="s">
        <v>523</v>
      </c>
    </row>
    <row r="4652" spans="1:4" x14ac:dyDescent="0.25">
      <c r="A4652" s="11">
        <v>41494</v>
      </c>
      <c r="B4652" s="3" t="s">
        <v>537</v>
      </c>
      <c r="C4652" s="18">
        <v>582.94000000000005</v>
      </c>
      <c r="D4652" s="3" t="s">
        <v>509</v>
      </c>
    </row>
    <row r="4653" spans="1:4" x14ac:dyDescent="0.25">
      <c r="A4653" s="11">
        <v>41554</v>
      </c>
      <c r="B4653" s="3" t="s">
        <v>512</v>
      </c>
      <c r="C4653" s="18">
        <v>167.85</v>
      </c>
      <c r="D4653" s="3" t="s">
        <v>511</v>
      </c>
    </row>
    <row r="4654" spans="1:4" x14ac:dyDescent="0.25">
      <c r="A4654" s="11">
        <v>41429</v>
      </c>
      <c r="B4654" s="3" t="s">
        <v>513</v>
      </c>
      <c r="C4654" s="18">
        <v>479.72</v>
      </c>
      <c r="D4654" s="3" t="s">
        <v>523</v>
      </c>
    </row>
    <row r="4655" spans="1:4" x14ac:dyDescent="0.25">
      <c r="A4655" s="11">
        <v>41403</v>
      </c>
      <c r="B4655" s="3" t="s">
        <v>525</v>
      </c>
      <c r="C4655" s="18">
        <v>237.88</v>
      </c>
      <c r="D4655" s="3" t="s">
        <v>515</v>
      </c>
    </row>
    <row r="4656" spans="1:4" x14ac:dyDescent="0.25">
      <c r="A4656" s="11">
        <v>41365</v>
      </c>
      <c r="B4656" s="3" t="s">
        <v>544</v>
      </c>
      <c r="C4656" s="18">
        <v>87.35</v>
      </c>
      <c r="D4656" s="3" t="s">
        <v>538</v>
      </c>
    </row>
    <row r="4657" spans="1:4" x14ac:dyDescent="0.25">
      <c r="A4657" s="11">
        <v>41590</v>
      </c>
      <c r="B4657" s="3" t="s">
        <v>533</v>
      </c>
      <c r="C4657" s="18">
        <v>366.14</v>
      </c>
      <c r="D4657" s="3" t="s">
        <v>538</v>
      </c>
    </row>
    <row r="4658" spans="1:4" x14ac:dyDescent="0.25">
      <c r="A4658" s="11">
        <v>41429</v>
      </c>
      <c r="B4658" s="3" t="s">
        <v>512</v>
      </c>
      <c r="C4658" s="18">
        <v>103.16</v>
      </c>
      <c r="D4658" s="3" t="s">
        <v>479</v>
      </c>
    </row>
    <row r="4659" spans="1:4" x14ac:dyDescent="0.25">
      <c r="A4659" s="11">
        <v>41563</v>
      </c>
      <c r="B4659" s="3" t="s">
        <v>522</v>
      </c>
      <c r="C4659" s="18">
        <v>31.03</v>
      </c>
      <c r="D4659" s="3" t="s">
        <v>477</v>
      </c>
    </row>
    <row r="4660" spans="1:4" x14ac:dyDescent="0.25">
      <c r="A4660" s="11">
        <v>41504</v>
      </c>
      <c r="B4660" s="3" t="s">
        <v>543</v>
      </c>
      <c r="C4660" s="18">
        <v>499.55</v>
      </c>
      <c r="D4660" s="3" t="s">
        <v>511</v>
      </c>
    </row>
    <row r="4661" spans="1:4" x14ac:dyDescent="0.25">
      <c r="A4661" s="11">
        <v>41452</v>
      </c>
      <c r="B4661" s="3" t="s">
        <v>507</v>
      </c>
      <c r="C4661" s="18">
        <v>43.92</v>
      </c>
      <c r="D4661" s="3" t="s">
        <v>479</v>
      </c>
    </row>
    <row r="4662" spans="1:4" x14ac:dyDescent="0.25">
      <c r="A4662" s="11">
        <v>41508</v>
      </c>
      <c r="B4662" s="3" t="s">
        <v>533</v>
      </c>
      <c r="C4662" s="18">
        <v>475.88</v>
      </c>
      <c r="D4662" s="3" t="s">
        <v>509</v>
      </c>
    </row>
    <row r="4663" spans="1:4" x14ac:dyDescent="0.25">
      <c r="A4663" s="11">
        <v>41521</v>
      </c>
      <c r="B4663" s="3" t="s">
        <v>543</v>
      </c>
      <c r="C4663" s="18">
        <v>57.93</v>
      </c>
      <c r="D4663" s="3" t="s">
        <v>519</v>
      </c>
    </row>
    <row r="4664" spans="1:4" x14ac:dyDescent="0.25">
      <c r="A4664" s="11">
        <v>41439</v>
      </c>
      <c r="B4664" s="3" t="s">
        <v>525</v>
      </c>
      <c r="C4664" s="18">
        <v>110.32</v>
      </c>
      <c r="D4664" s="3" t="s">
        <v>479</v>
      </c>
    </row>
    <row r="4665" spans="1:4" x14ac:dyDescent="0.25">
      <c r="A4665" s="11">
        <v>41495</v>
      </c>
      <c r="B4665" s="3" t="s">
        <v>543</v>
      </c>
      <c r="C4665" s="18">
        <v>527.6</v>
      </c>
      <c r="D4665" s="3" t="s">
        <v>529</v>
      </c>
    </row>
    <row r="4666" spans="1:4" x14ac:dyDescent="0.25">
      <c r="A4666" s="11">
        <v>41570</v>
      </c>
      <c r="B4666" s="3" t="s">
        <v>539</v>
      </c>
      <c r="C4666" s="18">
        <v>61.06</v>
      </c>
      <c r="D4666" s="3" t="s">
        <v>517</v>
      </c>
    </row>
    <row r="4667" spans="1:4" x14ac:dyDescent="0.25">
      <c r="A4667" s="11">
        <v>41417</v>
      </c>
      <c r="B4667" s="3" t="s">
        <v>542</v>
      </c>
      <c r="C4667" s="18">
        <v>346.34</v>
      </c>
      <c r="D4667" s="3" t="s">
        <v>511</v>
      </c>
    </row>
    <row r="4668" spans="1:4" x14ac:dyDescent="0.25">
      <c r="A4668" s="11">
        <v>41447</v>
      </c>
      <c r="B4668" s="3" t="s">
        <v>507</v>
      </c>
      <c r="C4668" s="18">
        <v>597.28</v>
      </c>
      <c r="D4668" s="3" t="s">
        <v>511</v>
      </c>
    </row>
    <row r="4669" spans="1:4" x14ac:dyDescent="0.25">
      <c r="A4669" s="11">
        <v>41511</v>
      </c>
      <c r="B4669" s="3" t="s">
        <v>540</v>
      </c>
      <c r="C4669" s="18">
        <v>459.32</v>
      </c>
      <c r="D4669" s="3" t="s">
        <v>511</v>
      </c>
    </row>
    <row r="4670" spans="1:4" x14ac:dyDescent="0.25">
      <c r="A4670" s="11">
        <v>41632</v>
      </c>
      <c r="B4670" s="3" t="s">
        <v>513</v>
      </c>
      <c r="C4670" s="18">
        <v>405.91</v>
      </c>
      <c r="D4670" s="3" t="s">
        <v>515</v>
      </c>
    </row>
    <row r="4671" spans="1:4" x14ac:dyDescent="0.25">
      <c r="A4671" s="11">
        <v>41339</v>
      </c>
      <c r="B4671" s="3" t="s">
        <v>524</v>
      </c>
      <c r="C4671" s="18">
        <v>202.56</v>
      </c>
      <c r="D4671" s="3" t="s">
        <v>515</v>
      </c>
    </row>
    <row r="4672" spans="1:4" x14ac:dyDescent="0.25">
      <c r="A4672" s="11">
        <v>41328</v>
      </c>
      <c r="B4672" s="3" t="s">
        <v>507</v>
      </c>
      <c r="C4672" s="18">
        <v>341.34</v>
      </c>
      <c r="D4672" s="3" t="s">
        <v>479</v>
      </c>
    </row>
    <row r="4673" spans="1:4" x14ac:dyDescent="0.25">
      <c r="A4673" s="11">
        <v>41348</v>
      </c>
      <c r="B4673" s="3" t="s">
        <v>532</v>
      </c>
      <c r="C4673" s="18">
        <v>575.20000000000005</v>
      </c>
      <c r="D4673" s="3" t="s">
        <v>529</v>
      </c>
    </row>
    <row r="4674" spans="1:4" x14ac:dyDescent="0.25">
      <c r="A4674" s="11">
        <v>41509</v>
      </c>
      <c r="B4674" s="3" t="s">
        <v>521</v>
      </c>
      <c r="C4674" s="18">
        <v>26.4</v>
      </c>
      <c r="D4674" s="3" t="s">
        <v>509</v>
      </c>
    </row>
    <row r="4675" spans="1:4" x14ac:dyDescent="0.25">
      <c r="A4675" s="11">
        <v>41400</v>
      </c>
      <c r="B4675" s="3" t="s">
        <v>533</v>
      </c>
      <c r="C4675" s="18">
        <v>269.20999999999998</v>
      </c>
      <c r="D4675" s="3" t="s">
        <v>515</v>
      </c>
    </row>
    <row r="4676" spans="1:4" x14ac:dyDescent="0.25">
      <c r="A4676" s="11">
        <v>41380</v>
      </c>
      <c r="B4676" s="3" t="s">
        <v>525</v>
      </c>
      <c r="C4676" s="18">
        <v>108.26</v>
      </c>
      <c r="D4676" s="3" t="s">
        <v>523</v>
      </c>
    </row>
    <row r="4677" spans="1:4" x14ac:dyDescent="0.25">
      <c r="A4677" s="11">
        <v>41294</v>
      </c>
      <c r="B4677" s="3" t="s">
        <v>541</v>
      </c>
      <c r="C4677" s="18">
        <v>331.43</v>
      </c>
      <c r="D4677" s="3" t="s">
        <v>528</v>
      </c>
    </row>
    <row r="4678" spans="1:4" x14ac:dyDescent="0.25">
      <c r="A4678" s="11">
        <v>41363</v>
      </c>
      <c r="B4678" s="3" t="s">
        <v>514</v>
      </c>
      <c r="C4678" s="18">
        <v>300.95999999999998</v>
      </c>
      <c r="D4678" s="3" t="s">
        <v>538</v>
      </c>
    </row>
    <row r="4679" spans="1:4" x14ac:dyDescent="0.25">
      <c r="A4679" s="11">
        <v>41491</v>
      </c>
      <c r="B4679" s="3" t="s">
        <v>544</v>
      </c>
      <c r="C4679" s="18">
        <v>422.51</v>
      </c>
      <c r="D4679" s="3" t="s">
        <v>519</v>
      </c>
    </row>
    <row r="4680" spans="1:4" x14ac:dyDescent="0.25">
      <c r="A4680" s="11">
        <v>41529</v>
      </c>
      <c r="B4680" s="3" t="s">
        <v>507</v>
      </c>
      <c r="C4680" s="18">
        <v>303.27</v>
      </c>
      <c r="D4680" s="3" t="s">
        <v>517</v>
      </c>
    </row>
    <row r="4681" spans="1:4" x14ac:dyDescent="0.25">
      <c r="A4681" s="11">
        <v>41526</v>
      </c>
      <c r="B4681" s="3" t="s">
        <v>525</v>
      </c>
      <c r="C4681" s="18">
        <v>300.77999999999997</v>
      </c>
      <c r="D4681" s="3" t="s">
        <v>519</v>
      </c>
    </row>
    <row r="4682" spans="1:4" x14ac:dyDescent="0.25">
      <c r="A4682" s="11">
        <v>41584</v>
      </c>
      <c r="B4682" s="3" t="s">
        <v>537</v>
      </c>
      <c r="C4682" s="18">
        <v>250.34</v>
      </c>
      <c r="D4682" s="3" t="s">
        <v>517</v>
      </c>
    </row>
    <row r="4683" spans="1:4" x14ac:dyDescent="0.25">
      <c r="A4683" s="11">
        <v>41607</v>
      </c>
      <c r="B4683" s="3" t="s">
        <v>512</v>
      </c>
      <c r="C4683" s="18">
        <v>236.53</v>
      </c>
      <c r="D4683" s="3" t="s">
        <v>479</v>
      </c>
    </row>
    <row r="4684" spans="1:4" x14ac:dyDescent="0.25">
      <c r="A4684" s="11">
        <v>41294</v>
      </c>
      <c r="B4684" s="3" t="s">
        <v>507</v>
      </c>
      <c r="C4684" s="18">
        <v>454.57</v>
      </c>
      <c r="D4684" s="3" t="s">
        <v>511</v>
      </c>
    </row>
    <row r="4685" spans="1:4" x14ac:dyDescent="0.25">
      <c r="A4685" s="11">
        <v>41446</v>
      </c>
      <c r="B4685" s="3" t="s">
        <v>544</v>
      </c>
      <c r="C4685" s="18">
        <v>511.39</v>
      </c>
      <c r="D4685" s="3" t="s">
        <v>515</v>
      </c>
    </row>
    <row r="4686" spans="1:4" x14ac:dyDescent="0.25">
      <c r="A4686" s="11">
        <v>41545</v>
      </c>
      <c r="B4686" s="3" t="s">
        <v>522</v>
      </c>
      <c r="C4686" s="18">
        <v>272.98</v>
      </c>
      <c r="D4686" s="3" t="s">
        <v>515</v>
      </c>
    </row>
    <row r="4687" spans="1:4" x14ac:dyDescent="0.25">
      <c r="A4687" s="11">
        <v>41318</v>
      </c>
      <c r="B4687" s="3" t="s">
        <v>543</v>
      </c>
      <c r="C4687" s="18">
        <v>135.07</v>
      </c>
      <c r="D4687" s="3" t="s">
        <v>523</v>
      </c>
    </row>
    <row r="4688" spans="1:4" x14ac:dyDescent="0.25">
      <c r="A4688" s="11">
        <v>41463</v>
      </c>
      <c r="B4688" s="3" t="s">
        <v>507</v>
      </c>
      <c r="C4688" s="18">
        <v>522.64</v>
      </c>
      <c r="D4688" s="3" t="s">
        <v>529</v>
      </c>
    </row>
    <row r="4689" spans="1:4" x14ac:dyDescent="0.25">
      <c r="A4689" s="11">
        <v>41360</v>
      </c>
      <c r="B4689" s="3" t="s">
        <v>527</v>
      </c>
      <c r="C4689" s="18">
        <v>150.11000000000001</v>
      </c>
      <c r="D4689" s="3" t="s">
        <v>528</v>
      </c>
    </row>
    <row r="4690" spans="1:4" x14ac:dyDescent="0.25">
      <c r="A4690" s="11">
        <v>41607</v>
      </c>
      <c r="B4690" s="3" t="s">
        <v>514</v>
      </c>
      <c r="C4690" s="18">
        <v>412.7</v>
      </c>
      <c r="D4690" s="3" t="s">
        <v>523</v>
      </c>
    </row>
    <row r="4691" spans="1:4" x14ac:dyDescent="0.25">
      <c r="A4691" s="11">
        <v>41500</v>
      </c>
      <c r="B4691" s="3" t="s">
        <v>539</v>
      </c>
      <c r="C4691" s="18">
        <v>425.6</v>
      </c>
      <c r="D4691" s="3" t="s">
        <v>511</v>
      </c>
    </row>
    <row r="4692" spans="1:4" x14ac:dyDescent="0.25">
      <c r="A4692" s="11">
        <v>41336</v>
      </c>
      <c r="B4692" s="3" t="s">
        <v>531</v>
      </c>
      <c r="C4692" s="18">
        <v>365.09</v>
      </c>
      <c r="D4692" s="3" t="s">
        <v>517</v>
      </c>
    </row>
    <row r="4693" spans="1:4" x14ac:dyDescent="0.25">
      <c r="A4693" s="11">
        <v>41430</v>
      </c>
      <c r="B4693" s="3" t="s">
        <v>508</v>
      </c>
      <c r="C4693" s="18">
        <v>408.68</v>
      </c>
      <c r="D4693" s="3" t="s">
        <v>477</v>
      </c>
    </row>
    <row r="4694" spans="1:4" x14ac:dyDescent="0.25">
      <c r="A4694" s="11">
        <v>41566</v>
      </c>
      <c r="B4694" s="3" t="s">
        <v>507</v>
      </c>
      <c r="C4694" s="18">
        <v>326.25</v>
      </c>
      <c r="D4694" s="3" t="s">
        <v>538</v>
      </c>
    </row>
    <row r="4695" spans="1:4" x14ac:dyDescent="0.25">
      <c r="A4695" s="11">
        <v>41316</v>
      </c>
      <c r="B4695" s="3" t="s">
        <v>527</v>
      </c>
      <c r="C4695" s="18">
        <v>333.38</v>
      </c>
      <c r="D4695" s="3" t="s">
        <v>528</v>
      </c>
    </row>
    <row r="4696" spans="1:4" x14ac:dyDescent="0.25">
      <c r="A4696" s="11">
        <v>41452</v>
      </c>
      <c r="B4696" s="3" t="s">
        <v>541</v>
      </c>
      <c r="C4696" s="18">
        <v>557.72</v>
      </c>
      <c r="D4696" s="3" t="s">
        <v>535</v>
      </c>
    </row>
    <row r="4697" spans="1:4" x14ac:dyDescent="0.25">
      <c r="A4697" s="11">
        <v>41447</v>
      </c>
      <c r="B4697" s="3" t="s">
        <v>524</v>
      </c>
      <c r="C4697" s="18">
        <v>387.41</v>
      </c>
      <c r="D4697" s="3" t="s">
        <v>477</v>
      </c>
    </row>
    <row r="4698" spans="1:4" x14ac:dyDescent="0.25">
      <c r="A4698" s="11">
        <v>41543</v>
      </c>
      <c r="B4698" s="3" t="s">
        <v>513</v>
      </c>
      <c r="C4698" s="18">
        <v>579.26</v>
      </c>
      <c r="D4698" s="3" t="s">
        <v>528</v>
      </c>
    </row>
    <row r="4699" spans="1:4" x14ac:dyDescent="0.25">
      <c r="A4699" s="11">
        <v>41372</v>
      </c>
      <c r="B4699" s="3" t="s">
        <v>532</v>
      </c>
      <c r="C4699" s="18">
        <v>143.29</v>
      </c>
      <c r="D4699" s="3" t="s">
        <v>529</v>
      </c>
    </row>
    <row r="4700" spans="1:4" x14ac:dyDescent="0.25">
      <c r="A4700" s="11">
        <v>41380</v>
      </c>
      <c r="B4700" s="3" t="s">
        <v>540</v>
      </c>
      <c r="C4700" s="18">
        <v>455.84</v>
      </c>
      <c r="D4700" s="3" t="s">
        <v>515</v>
      </c>
    </row>
    <row r="4701" spans="1:4" x14ac:dyDescent="0.25">
      <c r="A4701" s="11">
        <v>41535</v>
      </c>
      <c r="B4701" s="3" t="s">
        <v>540</v>
      </c>
      <c r="C4701" s="18">
        <v>485.43</v>
      </c>
      <c r="D4701" s="3" t="s">
        <v>509</v>
      </c>
    </row>
    <row r="4702" spans="1:4" x14ac:dyDescent="0.25">
      <c r="A4702" s="11">
        <v>41563</v>
      </c>
      <c r="B4702" s="3" t="s">
        <v>537</v>
      </c>
      <c r="C4702" s="18">
        <v>495.05</v>
      </c>
      <c r="D4702" s="3" t="s">
        <v>528</v>
      </c>
    </row>
    <row r="4703" spans="1:4" x14ac:dyDescent="0.25">
      <c r="A4703" s="11">
        <v>41348</v>
      </c>
      <c r="B4703" s="3" t="s">
        <v>533</v>
      </c>
      <c r="C4703" s="18">
        <v>457.67</v>
      </c>
      <c r="D4703" s="3" t="s">
        <v>479</v>
      </c>
    </row>
    <row r="4704" spans="1:4" x14ac:dyDescent="0.25">
      <c r="A4704" s="11">
        <v>41485</v>
      </c>
      <c r="B4704" s="3" t="s">
        <v>510</v>
      </c>
      <c r="C4704" s="18">
        <v>483.35</v>
      </c>
      <c r="D4704" s="3" t="s">
        <v>529</v>
      </c>
    </row>
    <row r="4705" spans="1:4" x14ac:dyDescent="0.25">
      <c r="A4705" s="11">
        <v>41473</v>
      </c>
      <c r="B4705" s="3" t="s">
        <v>543</v>
      </c>
      <c r="C4705" s="18">
        <v>471.03</v>
      </c>
      <c r="D4705" s="3" t="s">
        <v>523</v>
      </c>
    </row>
    <row r="4706" spans="1:4" x14ac:dyDescent="0.25">
      <c r="A4706" s="11">
        <v>41418</v>
      </c>
      <c r="B4706" s="3" t="s">
        <v>536</v>
      </c>
      <c r="C4706" s="18">
        <v>67.77</v>
      </c>
      <c r="D4706" s="3" t="s">
        <v>535</v>
      </c>
    </row>
    <row r="4707" spans="1:4" x14ac:dyDescent="0.25">
      <c r="A4707" s="11">
        <v>41434</v>
      </c>
      <c r="B4707" s="3" t="s">
        <v>524</v>
      </c>
      <c r="C4707" s="18">
        <v>382.22</v>
      </c>
      <c r="D4707" s="3" t="s">
        <v>528</v>
      </c>
    </row>
    <row r="4708" spans="1:4" x14ac:dyDescent="0.25">
      <c r="A4708" s="11">
        <v>41621</v>
      </c>
      <c r="B4708" s="3" t="s">
        <v>516</v>
      </c>
      <c r="C4708" s="18">
        <v>216.05</v>
      </c>
      <c r="D4708" s="3" t="s">
        <v>528</v>
      </c>
    </row>
    <row r="4709" spans="1:4" x14ac:dyDescent="0.25">
      <c r="A4709" s="11">
        <v>41550</v>
      </c>
      <c r="B4709" s="3" t="s">
        <v>525</v>
      </c>
      <c r="C4709" s="18">
        <v>372.01</v>
      </c>
      <c r="D4709" s="3" t="s">
        <v>523</v>
      </c>
    </row>
    <row r="4710" spans="1:4" x14ac:dyDescent="0.25">
      <c r="A4710" s="11">
        <v>41371</v>
      </c>
      <c r="B4710" s="3" t="s">
        <v>516</v>
      </c>
      <c r="C4710" s="18">
        <v>224.77</v>
      </c>
      <c r="D4710" s="3" t="s">
        <v>479</v>
      </c>
    </row>
    <row r="4711" spans="1:4" x14ac:dyDescent="0.25">
      <c r="A4711" s="11">
        <v>41293</v>
      </c>
      <c r="B4711" s="3" t="s">
        <v>513</v>
      </c>
      <c r="C4711" s="18">
        <v>391.77</v>
      </c>
      <c r="D4711" s="3" t="s">
        <v>517</v>
      </c>
    </row>
    <row r="4712" spans="1:4" x14ac:dyDescent="0.25">
      <c r="A4712" s="11">
        <v>41419</v>
      </c>
      <c r="B4712" s="3" t="s">
        <v>536</v>
      </c>
      <c r="C4712" s="18">
        <v>313.64999999999998</v>
      </c>
      <c r="D4712" s="3" t="s">
        <v>529</v>
      </c>
    </row>
    <row r="4713" spans="1:4" x14ac:dyDescent="0.25">
      <c r="A4713" s="11">
        <v>41371</v>
      </c>
      <c r="B4713" s="3" t="s">
        <v>526</v>
      </c>
      <c r="C4713" s="18">
        <v>453.19</v>
      </c>
      <c r="D4713" s="3" t="s">
        <v>517</v>
      </c>
    </row>
    <row r="4714" spans="1:4" x14ac:dyDescent="0.25">
      <c r="A4714" s="11">
        <v>41404</v>
      </c>
      <c r="B4714" s="3" t="s">
        <v>537</v>
      </c>
      <c r="C4714" s="18">
        <v>359.25</v>
      </c>
      <c r="D4714" s="3" t="s">
        <v>477</v>
      </c>
    </row>
    <row r="4715" spans="1:4" x14ac:dyDescent="0.25">
      <c r="A4715" s="11">
        <v>41472</v>
      </c>
      <c r="B4715" s="3" t="s">
        <v>508</v>
      </c>
      <c r="C4715" s="18">
        <v>296.89999999999998</v>
      </c>
      <c r="D4715" s="3" t="s">
        <v>517</v>
      </c>
    </row>
    <row r="4716" spans="1:4" x14ac:dyDescent="0.25">
      <c r="A4716" s="11">
        <v>41620</v>
      </c>
      <c r="B4716" s="3" t="s">
        <v>543</v>
      </c>
      <c r="C4716" s="18">
        <v>159.43</v>
      </c>
      <c r="D4716" s="3" t="s">
        <v>517</v>
      </c>
    </row>
    <row r="4717" spans="1:4" x14ac:dyDescent="0.25">
      <c r="A4717" s="11">
        <v>41634</v>
      </c>
      <c r="B4717" s="3" t="s">
        <v>520</v>
      </c>
      <c r="C4717" s="18">
        <v>190.71</v>
      </c>
      <c r="D4717" s="3" t="s">
        <v>509</v>
      </c>
    </row>
    <row r="4718" spans="1:4" x14ac:dyDescent="0.25">
      <c r="A4718" s="11">
        <v>41592</v>
      </c>
      <c r="B4718" s="3" t="s">
        <v>533</v>
      </c>
      <c r="C4718" s="18">
        <v>189.66</v>
      </c>
      <c r="D4718" s="3" t="s">
        <v>477</v>
      </c>
    </row>
    <row r="4719" spans="1:4" x14ac:dyDescent="0.25">
      <c r="A4719" s="11">
        <v>41313</v>
      </c>
      <c r="B4719" s="3" t="s">
        <v>531</v>
      </c>
      <c r="C4719" s="18">
        <v>363.05</v>
      </c>
      <c r="D4719" s="3" t="s">
        <v>515</v>
      </c>
    </row>
    <row r="4720" spans="1:4" x14ac:dyDescent="0.25">
      <c r="A4720" s="11">
        <v>41496</v>
      </c>
      <c r="B4720" s="3" t="s">
        <v>513</v>
      </c>
      <c r="C4720" s="18">
        <v>344.28</v>
      </c>
      <c r="D4720" s="3" t="s">
        <v>509</v>
      </c>
    </row>
    <row r="4721" spans="1:4" x14ac:dyDescent="0.25">
      <c r="A4721" s="11">
        <v>41309</v>
      </c>
      <c r="B4721" s="3" t="s">
        <v>524</v>
      </c>
      <c r="C4721" s="18">
        <v>254.38</v>
      </c>
      <c r="D4721" s="3" t="s">
        <v>523</v>
      </c>
    </row>
    <row r="4722" spans="1:4" x14ac:dyDescent="0.25">
      <c r="A4722" s="11">
        <v>41326</v>
      </c>
      <c r="B4722" s="3" t="s">
        <v>522</v>
      </c>
      <c r="C4722" s="18">
        <v>391.8</v>
      </c>
      <c r="D4722" s="3" t="s">
        <v>479</v>
      </c>
    </row>
    <row r="4723" spans="1:4" x14ac:dyDescent="0.25">
      <c r="A4723" s="11">
        <v>41620</v>
      </c>
      <c r="B4723" s="3" t="s">
        <v>527</v>
      </c>
      <c r="C4723" s="18">
        <v>141.59</v>
      </c>
      <c r="D4723" s="3" t="s">
        <v>538</v>
      </c>
    </row>
    <row r="4724" spans="1:4" x14ac:dyDescent="0.25">
      <c r="A4724" s="11">
        <v>41395</v>
      </c>
      <c r="B4724" s="3" t="s">
        <v>533</v>
      </c>
      <c r="C4724" s="18">
        <v>367.15</v>
      </c>
      <c r="D4724" s="3" t="s">
        <v>528</v>
      </c>
    </row>
    <row r="4725" spans="1:4" x14ac:dyDescent="0.25">
      <c r="A4725" s="11">
        <v>41472</v>
      </c>
      <c r="B4725" s="3" t="s">
        <v>543</v>
      </c>
      <c r="C4725" s="18">
        <v>166.07</v>
      </c>
      <c r="D4725" s="3" t="s">
        <v>538</v>
      </c>
    </row>
    <row r="4726" spans="1:4" x14ac:dyDescent="0.25">
      <c r="A4726" s="11">
        <v>41538</v>
      </c>
      <c r="B4726" s="3" t="s">
        <v>541</v>
      </c>
      <c r="C4726" s="18">
        <v>408.98</v>
      </c>
      <c r="D4726" s="3" t="s">
        <v>528</v>
      </c>
    </row>
    <row r="4727" spans="1:4" x14ac:dyDescent="0.25">
      <c r="A4727" s="11">
        <v>41396</v>
      </c>
      <c r="B4727" s="3" t="s">
        <v>522</v>
      </c>
      <c r="C4727" s="18">
        <v>541.70000000000005</v>
      </c>
      <c r="D4727" s="3" t="s">
        <v>523</v>
      </c>
    </row>
    <row r="4728" spans="1:4" x14ac:dyDescent="0.25">
      <c r="A4728" s="11">
        <v>41573</v>
      </c>
      <c r="B4728" s="3" t="s">
        <v>537</v>
      </c>
      <c r="C4728" s="18">
        <v>354.99</v>
      </c>
      <c r="D4728" s="3" t="s">
        <v>517</v>
      </c>
    </row>
    <row r="4729" spans="1:4" x14ac:dyDescent="0.25">
      <c r="A4729" s="11">
        <v>41344</v>
      </c>
      <c r="B4729" s="3" t="s">
        <v>522</v>
      </c>
      <c r="C4729" s="18">
        <v>519.45000000000005</v>
      </c>
      <c r="D4729" s="3" t="s">
        <v>477</v>
      </c>
    </row>
    <row r="4730" spans="1:4" x14ac:dyDescent="0.25">
      <c r="A4730" s="11">
        <v>41420</v>
      </c>
      <c r="B4730" s="3" t="s">
        <v>520</v>
      </c>
      <c r="C4730" s="18">
        <v>339.74</v>
      </c>
      <c r="D4730" s="3" t="s">
        <v>517</v>
      </c>
    </row>
    <row r="4731" spans="1:4" x14ac:dyDescent="0.25">
      <c r="A4731" s="11">
        <v>41469</v>
      </c>
      <c r="B4731" s="3" t="s">
        <v>533</v>
      </c>
      <c r="C4731" s="18">
        <v>279.48</v>
      </c>
      <c r="D4731" s="3" t="s">
        <v>538</v>
      </c>
    </row>
    <row r="4732" spans="1:4" x14ac:dyDescent="0.25">
      <c r="A4732" s="11">
        <v>41406</v>
      </c>
      <c r="B4732" s="3" t="s">
        <v>516</v>
      </c>
      <c r="C4732" s="18">
        <v>306.20999999999998</v>
      </c>
      <c r="D4732" s="3" t="s">
        <v>535</v>
      </c>
    </row>
    <row r="4733" spans="1:4" x14ac:dyDescent="0.25">
      <c r="A4733" s="11">
        <v>41515</v>
      </c>
      <c r="B4733" s="3" t="s">
        <v>539</v>
      </c>
      <c r="C4733" s="18">
        <v>214.5</v>
      </c>
      <c r="D4733" s="3" t="s">
        <v>509</v>
      </c>
    </row>
    <row r="4734" spans="1:4" x14ac:dyDescent="0.25">
      <c r="A4734" s="11">
        <v>41503</v>
      </c>
      <c r="B4734" s="3" t="s">
        <v>507</v>
      </c>
      <c r="C4734" s="18">
        <v>537.25</v>
      </c>
      <c r="D4734" s="3" t="s">
        <v>477</v>
      </c>
    </row>
    <row r="4735" spans="1:4" x14ac:dyDescent="0.25">
      <c r="A4735" s="11">
        <v>41367</v>
      </c>
      <c r="B4735" s="3" t="s">
        <v>543</v>
      </c>
      <c r="C4735" s="18">
        <v>422.72</v>
      </c>
      <c r="D4735" s="3" t="s">
        <v>528</v>
      </c>
    </row>
    <row r="4736" spans="1:4" x14ac:dyDescent="0.25">
      <c r="A4736" s="11">
        <v>41596</v>
      </c>
      <c r="B4736" s="3" t="s">
        <v>530</v>
      </c>
      <c r="C4736" s="18">
        <v>271.56</v>
      </c>
      <c r="D4736" s="3" t="s">
        <v>509</v>
      </c>
    </row>
    <row r="4737" spans="1:4" x14ac:dyDescent="0.25">
      <c r="A4737" s="11">
        <v>41310</v>
      </c>
      <c r="B4737" s="3" t="s">
        <v>507</v>
      </c>
      <c r="C4737" s="18">
        <v>403.74</v>
      </c>
      <c r="D4737" s="3" t="s">
        <v>517</v>
      </c>
    </row>
    <row r="4738" spans="1:4" x14ac:dyDescent="0.25">
      <c r="A4738" s="11">
        <v>41556</v>
      </c>
      <c r="B4738" s="3" t="s">
        <v>527</v>
      </c>
      <c r="C4738" s="18">
        <v>370.84</v>
      </c>
      <c r="D4738" s="3" t="s">
        <v>529</v>
      </c>
    </row>
    <row r="4739" spans="1:4" x14ac:dyDescent="0.25">
      <c r="A4739" s="11">
        <v>41369</v>
      </c>
      <c r="B4739" s="3" t="s">
        <v>526</v>
      </c>
      <c r="C4739" s="18">
        <v>598.97</v>
      </c>
      <c r="D4739" s="3" t="s">
        <v>477</v>
      </c>
    </row>
    <row r="4740" spans="1:4" x14ac:dyDescent="0.25">
      <c r="A4740" s="11">
        <v>41567</v>
      </c>
      <c r="B4740" s="3" t="s">
        <v>542</v>
      </c>
      <c r="C4740" s="18">
        <v>355.22</v>
      </c>
      <c r="D4740" s="3" t="s">
        <v>479</v>
      </c>
    </row>
    <row r="4741" spans="1:4" x14ac:dyDescent="0.25">
      <c r="A4741" s="11">
        <v>41366</v>
      </c>
      <c r="B4741" s="3" t="s">
        <v>521</v>
      </c>
      <c r="C4741" s="18">
        <v>339.88</v>
      </c>
      <c r="D4741" s="3" t="s">
        <v>511</v>
      </c>
    </row>
    <row r="4742" spans="1:4" x14ac:dyDescent="0.25">
      <c r="A4742" s="11">
        <v>41548</v>
      </c>
      <c r="B4742" s="3" t="s">
        <v>532</v>
      </c>
      <c r="C4742" s="18">
        <v>139.13999999999999</v>
      </c>
      <c r="D4742" s="3" t="s">
        <v>517</v>
      </c>
    </row>
    <row r="4743" spans="1:4" x14ac:dyDescent="0.25">
      <c r="A4743" s="11">
        <v>41572</v>
      </c>
      <c r="B4743" s="3" t="s">
        <v>536</v>
      </c>
      <c r="C4743" s="18">
        <v>78.739999999999995</v>
      </c>
      <c r="D4743" s="3" t="s">
        <v>529</v>
      </c>
    </row>
    <row r="4744" spans="1:4" x14ac:dyDescent="0.25">
      <c r="A4744" s="11">
        <v>41393</v>
      </c>
      <c r="B4744" s="3" t="s">
        <v>536</v>
      </c>
      <c r="C4744" s="18">
        <v>270.42</v>
      </c>
      <c r="D4744" s="3" t="s">
        <v>529</v>
      </c>
    </row>
    <row r="4745" spans="1:4" x14ac:dyDescent="0.25">
      <c r="A4745" s="11">
        <v>41493</v>
      </c>
      <c r="B4745" s="3" t="s">
        <v>539</v>
      </c>
      <c r="C4745" s="18">
        <v>86.96</v>
      </c>
      <c r="D4745" s="3" t="s">
        <v>517</v>
      </c>
    </row>
    <row r="4746" spans="1:4" x14ac:dyDescent="0.25">
      <c r="A4746" s="11">
        <v>41516</v>
      </c>
      <c r="B4746" s="3" t="s">
        <v>525</v>
      </c>
      <c r="C4746" s="18">
        <v>74.61</v>
      </c>
      <c r="D4746" s="3" t="s">
        <v>535</v>
      </c>
    </row>
    <row r="4747" spans="1:4" x14ac:dyDescent="0.25">
      <c r="A4747" s="11">
        <v>41413</v>
      </c>
      <c r="B4747" s="3" t="s">
        <v>527</v>
      </c>
      <c r="C4747" s="18">
        <v>219.58</v>
      </c>
      <c r="D4747" s="3" t="s">
        <v>511</v>
      </c>
    </row>
    <row r="4748" spans="1:4" x14ac:dyDescent="0.25">
      <c r="A4748" s="11">
        <v>41597</v>
      </c>
      <c r="B4748" s="3" t="s">
        <v>537</v>
      </c>
      <c r="C4748" s="18">
        <v>180.5</v>
      </c>
      <c r="D4748" s="3" t="s">
        <v>528</v>
      </c>
    </row>
    <row r="4749" spans="1:4" x14ac:dyDescent="0.25">
      <c r="A4749" s="11">
        <v>41317</v>
      </c>
      <c r="B4749" s="3" t="s">
        <v>540</v>
      </c>
      <c r="C4749" s="18">
        <v>438.78</v>
      </c>
      <c r="D4749" s="3" t="s">
        <v>511</v>
      </c>
    </row>
    <row r="4750" spans="1:4" x14ac:dyDescent="0.25">
      <c r="A4750" s="11">
        <v>41453</v>
      </c>
      <c r="B4750" s="3" t="s">
        <v>508</v>
      </c>
      <c r="C4750" s="18">
        <v>238.07</v>
      </c>
      <c r="D4750" s="3" t="s">
        <v>538</v>
      </c>
    </row>
    <row r="4751" spans="1:4" x14ac:dyDescent="0.25">
      <c r="A4751" s="11">
        <v>41592</v>
      </c>
      <c r="B4751" s="3" t="s">
        <v>510</v>
      </c>
      <c r="C4751" s="18">
        <v>303.16000000000003</v>
      </c>
      <c r="D4751" s="3" t="s">
        <v>477</v>
      </c>
    </row>
    <row r="4752" spans="1:4" x14ac:dyDescent="0.25">
      <c r="A4752" s="11">
        <v>41301</v>
      </c>
      <c r="B4752" s="3" t="s">
        <v>541</v>
      </c>
      <c r="C4752" s="18">
        <v>526.20000000000005</v>
      </c>
      <c r="D4752" s="3" t="s">
        <v>528</v>
      </c>
    </row>
    <row r="4753" spans="1:4" x14ac:dyDescent="0.25">
      <c r="A4753" s="11">
        <v>41399</v>
      </c>
      <c r="B4753" s="3" t="s">
        <v>518</v>
      </c>
      <c r="C4753" s="18">
        <v>147.63</v>
      </c>
      <c r="D4753" s="3" t="s">
        <v>523</v>
      </c>
    </row>
    <row r="4754" spans="1:4" x14ac:dyDescent="0.25">
      <c r="A4754" s="11">
        <v>41480</v>
      </c>
      <c r="B4754" s="3" t="s">
        <v>521</v>
      </c>
      <c r="C4754" s="18">
        <v>551.59</v>
      </c>
      <c r="D4754" s="3" t="s">
        <v>528</v>
      </c>
    </row>
    <row r="4755" spans="1:4" x14ac:dyDescent="0.25">
      <c r="A4755" s="11">
        <v>41632</v>
      </c>
      <c r="B4755" s="3" t="s">
        <v>514</v>
      </c>
      <c r="C4755" s="18">
        <v>497.8</v>
      </c>
      <c r="D4755" s="3" t="s">
        <v>477</v>
      </c>
    </row>
    <row r="4756" spans="1:4" x14ac:dyDescent="0.25">
      <c r="A4756" s="11">
        <v>41598</v>
      </c>
      <c r="B4756" s="3" t="s">
        <v>525</v>
      </c>
      <c r="C4756" s="18">
        <v>268.45</v>
      </c>
      <c r="D4756" s="3" t="s">
        <v>538</v>
      </c>
    </row>
    <row r="4757" spans="1:4" x14ac:dyDescent="0.25">
      <c r="A4757" s="11">
        <v>41465</v>
      </c>
      <c r="B4757" s="3" t="s">
        <v>531</v>
      </c>
      <c r="C4757" s="18">
        <v>88.25</v>
      </c>
      <c r="D4757" s="3" t="s">
        <v>538</v>
      </c>
    </row>
    <row r="4758" spans="1:4" x14ac:dyDescent="0.25">
      <c r="A4758" s="11">
        <v>41546</v>
      </c>
      <c r="B4758" s="3" t="s">
        <v>544</v>
      </c>
      <c r="C4758" s="18">
        <v>34.72</v>
      </c>
      <c r="D4758" s="3" t="s">
        <v>479</v>
      </c>
    </row>
    <row r="4759" spans="1:4" x14ac:dyDescent="0.25">
      <c r="A4759" s="11">
        <v>41541</v>
      </c>
      <c r="B4759" s="3" t="s">
        <v>526</v>
      </c>
      <c r="C4759" s="18">
        <v>92.33</v>
      </c>
      <c r="D4759" s="3" t="s">
        <v>523</v>
      </c>
    </row>
    <row r="4760" spans="1:4" x14ac:dyDescent="0.25">
      <c r="A4760" s="11">
        <v>41635</v>
      </c>
      <c r="B4760" s="3" t="s">
        <v>527</v>
      </c>
      <c r="C4760" s="18">
        <v>389.15</v>
      </c>
      <c r="D4760" s="3" t="s">
        <v>523</v>
      </c>
    </row>
    <row r="4761" spans="1:4" x14ac:dyDescent="0.25">
      <c r="A4761" s="11">
        <v>41618</v>
      </c>
      <c r="B4761" s="3" t="s">
        <v>531</v>
      </c>
      <c r="C4761" s="18">
        <v>456.99</v>
      </c>
      <c r="D4761" s="3" t="s">
        <v>479</v>
      </c>
    </row>
    <row r="4762" spans="1:4" x14ac:dyDescent="0.25">
      <c r="A4762" s="11">
        <v>41324</v>
      </c>
      <c r="B4762" s="3" t="s">
        <v>534</v>
      </c>
      <c r="C4762" s="18">
        <v>260.49</v>
      </c>
      <c r="D4762" s="3" t="s">
        <v>479</v>
      </c>
    </row>
    <row r="4763" spans="1:4" x14ac:dyDescent="0.25">
      <c r="A4763" s="11">
        <v>41633</v>
      </c>
      <c r="B4763" s="3" t="s">
        <v>534</v>
      </c>
      <c r="C4763" s="18">
        <v>80.849999999999994</v>
      </c>
      <c r="D4763" s="3" t="s">
        <v>519</v>
      </c>
    </row>
    <row r="4764" spans="1:4" x14ac:dyDescent="0.25">
      <c r="A4764" s="11">
        <v>41353</v>
      </c>
      <c r="B4764" s="3" t="s">
        <v>516</v>
      </c>
      <c r="C4764" s="18">
        <v>517.67999999999995</v>
      </c>
      <c r="D4764" s="3" t="s">
        <v>515</v>
      </c>
    </row>
    <row r="4765" spans="1:4" x14ac:dyDescent="0.25">
      <c r="A4765" s="11">
        <v>41600</v>
      </c>
      <c r="B4765" s="3" t="s">
        <v>514</v>
      </c>
      <c r="C4765" s="18">
        <v>598.25</v>
      </c>
      <c r="D4765" s="3" t="s">
        <v>479</v>
      </c>
    </row>
    <row r="4766" spans="1:4" x14ac:dyDescent="0.25">
      <c r="A4766" s="11">
        <v>41568</v>
      </c>
      <c r="B4766" s="3" t="s">
        <v>539</v>
      </c>
      <c r="C4766" s="18">
        <v>468.32</v>
      </c>
      <c r="D4766" s="3" t="s">
        <v>535</v>
      </c>
    </row>
    <row r="4767" spans="1:4" x14ac:dyDescent="0.25">
      <c r="A4767" s="11">
        <v>41591</v>
      </c>
      <c r="B4767" s="3" t="s">
        <v>545</v>
      </c>
      <c r="C4767" s="18">
        <v>475.19</v>
      </c>
      <c r="D4767" s="3" t="s">
        <v>479</v>
      </c>
    </row>
    <row r="4768" spans="1:4" x14ac:dyDescent="0.25">
      <c r="A4768" s="11">
        <v>41617</v>
      </c>
      <c r="B4768" s="3" t="s">
        <v>524</v>
      </c>
      <c r="C4768" s="18">
        <v>386.06</v>
      </c>
      <c r="D4768" s="3" t="s">
        <v>515</v>
      </c>
    </row>
    <row r="4769" spans="1:4" x14ac:dyDescent="0.25">
      <c r="A4769" s="11">
        <v>41540</v>
      </c>
      <c r="B4769" s="3" t="s">
        <v>533</v>
      </c>
      <c r="C4769" s="18">
        <v>453.88</v>
      </c>
      <c r="D4769" s="3" t="s">
        <v>535</v>
      </c>
    </row>
    <row r="4770" spans="1:4" x14ac:dyDescent="0.25">
      <c r="A4770" s="11">
        <v>41582</v>
      </c>
      <c r="B4770" s="3" t="s">
        <v>520</v>
      </c>
      <c r="C4770" s="18">
        <v>259.55</v>
      </c>
      <c r="D4770" s="3" t="s">
        <v>511</v>
      </c>
    </row>
    <row r="4771" spans="1:4" x14ac:dyDescent="0.25">
      <c r="A4771" s="11">
        <v>41484</v>
      </c>
      <c r="B4771" s="3" t="s">
        <v>542</v>
      </c>
      <c r="C4771" s="18">
        <v>366.36</v>
      </c>
      <c r="D4771" s="3" t="s">
        <v>515</v>
      </c>
    </row>
    <row r="4772" spans="1:4" x14ac:dyDescent="0.25">
      <c r="A4772" s="11">
        <v>41437</v>
      </c>
      <c r="B4772" s="3" t="s">
        <v>533</v>
      </c>
      <c r="C4772" s="18">
        <v>450.96</v>
      </c>
      <c r="D4772" s="3" t="s">
        <v>509</v>
      </c>
    </row>
    <row r="4773" spans="1:4" x14ac:dyDescent="0.25">
      <c r="A4773" s="11">
        <v>41521</v>
      </c>
      <c r="B4773" s="3" t="s">
        <v>521</v>
      </c>
      <c r="C4773" s="18">
        <v>187.22</v>
      </c>
      <c r="D4773" s="3" t="s">
        <v>477</v>
      </c>
    </row>
    <row r="4774" spans="1:4" x14ac:dyDescent="0.25">
      <c r="A4774" s="11">
        <v>41586</v>
      </c>
      <c r="B4774" s="3" t="s">
        <v>545</v>
      </c>
      <c r="C4774" s="18">
        <v>50.31</v>
      </c>
      <c r="D4774" s="3" t="s">
        <v>477</v>
      </c>
    </row>
    <row r="4775" spans="1:4" x14ac:dyDescent="0.25">
      <c r="A4775" s="11">
        <v>41402</v>
      </c>
      <c r="B4775" s="3" t="s">
        <v>508</v>
      </c>
      <c r="C4775" s="18">
        <v>249.68</v>
      </c>
      <c r="D4775" s="3" t="s">
        <v>529</v>
      </c>
    </row>
    <row r="4776" spans="1:4" x14ac:dyDescent="0.25">
      <c r="A4776" s="11">
        <v>41360</v>
      </c>
      <c r="B4776" s="3" t="s">
        <v>537</v>
      </c>
      <c r="C4776" s="18">
        <v>286.08999999999997</v>
      </c>
      <c r="D4776" s="3" t="s">
        <v>519</v>
      </c>
    </row>
    <row r="4777" spans="1:4" x14ac:dyDescent="0.25">
      <c r="A4777" s="11">
        <v>41286</v>
      </c>
      <c r="B4777" s="3" t="s">
        <v>537</v>
      </c>
      <c r="C4777" s="18">
        <v>199.58</v>
      </c>
      <c r="D4777" s="3" t="s">
        <v>511</v>
      </c>
    </row>
    <row r="4778" spans="1:4" x14ac:dyDescent="0.25">
      <c r="A4778" s="11">
        <v>41362</v>
      </c>
      <c r="B4778" s="3" t="s">
        <v>539</v>
      </c>
      <c r="C4778" s="18">
        <v>354.52</v>
      </c>
      <c r="D4778" s="3" t="s">
        <v>529</v>
      </c>
    </row>
    <row r="4779" spans="1:4" x14ac:dyDescent="0.25">
      <c r="A4779" s="11">
        <v>41459</v>
      </c>
      <c r="B4779" s="3" t="s">
        <v>521</v>
      </c>
      <c r="C4779" s="18">
        <v>185.04</v>
      </c>
      <c r="D4779" s="3" t="s">
        <v>515</v>
      </c>
    </row>
    <row r="4780" spans="1:4" x14ac:dyDescent="0.25">
      <c r="A4780" s="11">
        <v>41591</v>
      </c>
      <c r="B4780" s="3" t="s">
        <v>526</v>
      </c>
      <c r="C4780" s="18">
        <v>251.7</v>
      </c>
      <c r="D4780" s="3" t="s">
        <v>538</v>
      </c>
    </row>
    <row r="4781" spans="1:4" x14ac:dyDescent="0.25">
      <c r="A4781" s="11">
        <v>41376</v>
      </c>
      <c r="B4781" s="3" t="s">
        <v>514</v>
      </c>
      <c r="C4781" s="18">
        <v>77.510000000000005</v>
      </c>
      <c r="D4781" s="3" t="s">
        <v>529</v>
      </c>
    </row>
    <row r="4782" spans="1:4" x14ac:dyDescent="0.25">
      <c r="A4782" s="11">
        <v>41612</v>
      </c>
      <c r="B4782" s="3" t="s">
        <v>540</v>
      </c>
      <c r="C4782" s="18">
        <v>471.29</v>
      </c>
      <c r="D4782" s="3" t="s">
        <v>509</v>
      </c>
    </row>
    <row r="4783" spans="1:4" x14ac:dyDescent="0.25">
      <c r="A4783" s="11">
        <v>41409</v>
      </c>
      <c r="B4783" s="3" t="s">
        <v>513</v>
      </c>
      <c r="C4783" s="18">
        <v>392.22</v>
      </c>
      <c r="D4783" s="3" t="s">
        <v>538</v>
      </c>
    </row>
    <row r="4784" spans="1:4" x14ac:dyDescent="0.25">
      <c r="A4784" s="11">
        <v>41603</v>
      </c>
      <c r="B4784" s="3" t="s">
        <v>530</v>
      </c>
      <c r="C4784" s="18">
        <v>223.34</v>
      </c>
      <c r="D4784" s="3" t="s">
        <v>479</v>
      </c>
    </row>
    <row r="4785" spans="1:4" x14ac:dyDescent="0.25">
      <c r="A4785" s="11">
        <v>41574</v>
      </c>
      <c r="B4785" s="3" t="s">
        <v>513</v>
      </c>
      <c r="C4785" s="18">
        <v>48.5</v>
      </c>
      <c r="D4785" s="3" t="s">
        <v>509</v>
      </c>
    </row>
    <row r="4786" spans="1:4" x14ac:dyDescent="0.25">
      <c r="A4786" s="11">
        <v>41574</v>
      </c>
      <c r="B4786" s="3" t="s">
        <v>527</v>
      </c>
      <c r="C4786" s="18">
        <v>423.09</v>
      </c>
      <c r="D4786" s="3" t="s">
        <v>519</v>
      </c>
    </row>
    <row r="4787" spans="1:4" x14ac:dyDescent="0.25">
      <c r="A4787" s="11">
        <v>41349</v>
      </c>
      <c r="B4787" s="3" t="s">
        <v>520</v>
      </c>
      <c r="C4787" s="18">
        <v>477.99</v>
      </c>
      <c r="D4787" s="3" t="s">
        <v>519</v>
      </c>
    </row>
    <row r="4788" spans="1:4" x14ac:dyDescent="0.25">
      <c r="A4788" s="11">
        <v>41290</v>
      </c>
      <c r="B4788" s="3" t="s">
        <v>513</v>
      </c>
      <c r="C4788" s="18">
        <v>187.64</v>
      </c>
      <c r="D4788" s="3" t="s">
        <v>477</v>
      </c>
    </row>
    <row r="4789" spans="1:4" x14ac:dyDescent="0.25">
      <c r="A4789" s="11">
        <v>41332</v>
      </c>
      <c r="B4789" s="3" t="s">
        <v>524</v>
      </c>
      <c r="C4789" s="18">
        <v>66.290000000000006</v>
      </c>
      <c r="D4789" s="3" t="s">
        <v>528</v>
      </c>
    </row>
    <row r="4790" spans="1:4" x14ac:dyDescent="0.25">
      <c r="A4790" s="11">
        <v>41297</v>
      </c>
      <c r="B4790" s="3" t="s">
        <v>516</v>
      </c>
      <c r="C4790" s="18">
        <v>141.33000000000001</v>
      </c>
      <c r="D4790" s="3" t="s">
        <v>523</v>
      </c>
    </row>
    <row r="4791" spans="1:4" x14ac:dyDescent="0.25">
      <c r="A4791" s="11">
        <v>41610</v>
      </c>
      <c r="B4791" s="3" t="s">
        <v>539</v>
      </c>
      <c r="C4791" s="18">
        <v>346.47</v>
      </c>
      <c r="D4791" s="3" t="s">
        <v>511</v>
      </c>
    </row>
    <row r="4792" spans="1:4" x14ac:dyDescent="0.25">
      <c r="A4792" s="11">
        <v>41492</v>
      </c>
      <c r="B4792" s="3" t="s">
        <v>522</v>
      </c>
      <c r="C4792" s="18">
        <v>362.81</v>
      </c>
      <c r="D4792" s="3" t="s">
        <v>515</v>
      </c>
    </row>
    <row r="4793" spans="1:4" x14ac:dyDescent="0.25">
      <c r="A4793" s="11">
        <v>41303</v>
      </c>
      <c r="B4793" s="3" t="s">
        <v>516</v>
      </c>
      <c r="C4793" s="18">
        <v>84.18</v>
      </c>
      <c r="D4793" s="3" t="s">
        <v>519</v>
      </c>
    </row>
    <row r="4794" spans="1:4" x14ac:dyDescent="0.25">
      <c r="A4794" s="11">
        <v>41456</v>
      </c>
      <c r="B4794" s="3" t="s">
        <v>539</v>
      </c>
      <c r="C4794" s="18">
        <v>344.05</v>
      </c>
      <c r="D4794" s="3" t="s">
        <v>517</v>
      </c>
    </row>
    <row r="4795" spans="1:4" x14ac:dyDescent="0.25">
      <c r="A4795" s="11">
        <v>41288</v>
      </c>
      <c r="B4795" s="3" t="s">
        <v>525</v>
      </c>
      <c r="C4795" s="18">
        <v>406.88</v>
      </c>
      <c r="D4795" s="3" t="s">
        <v>477</v>
      </c>
    </row>
    <row r="4796" spans="1:4" x14ac:dyDescent="0.25">
      <c r="A4796" s="11">
        <v>41577</v>
      </c>
      <c r="B4796" s="3" t="s">
        <v>527</v>
      </c>
      <c r="C4796" s="18">
        <v>173.41</v>
      </c>
      <c r="D4796" s="3" t="s">
        <v>535</v>
      </c>
    </row>
    <row r="4797" spans="1:4" x14ac:dyDescent="0.25">
      <c r="A4797" s="11">
        <v>41412</v>
      </c>
      <c r="B4797" s="3" t="s">
        <v>516</v>
      </c>
      <c r="C4797" s="18">
        <v>245.1</v>
      </c>
      <c r="D4797" s="3" t="s">
        <v>538</v>
      </c>
    </row>
    <row r="4798" spans="1:4" x14ac:dyDescent="0.25">
      <c r="A4798" s="11">
        <v>41634</v>
      </c>
      <c r="B4798" s="3" t="s">
        <v>532</v>
      </c>
      <c r="C4798" s="18">
        <v>596.98</v>
      </c>
      <c r="D4798" s="3" t="s">
        <v>517</v>
      </c>
    </row>
    <row r="4799" spans="1:4" x14ac:dyDescent="0.25">
      <c r="A4799" s="11">
        <v>41364</v>
      </c>
      <c r="B4799" s="3" t="s">
        <v>507</v>
      </c>
      <c r="C4799" s="18">
        <v>435.09</v>
      </c>
      <c r="D4799" s="3" t="s">
        <v>529</v>
      </c>
    </row>
    <row r="4800" spans="1:4" x14ac:dyDescent="0.25">
      <c r="A4800" s="11">
        <v>41442</v>
      </c>
      <c r="B4800" s="3" t="s">
        <v>540</v>
      </c>
      <c r="C4800" s="18">
        <v>556.94000000000005</v>
      </c>
      <c r="D4800" s="3" t="s">
        <v>538</v>
      </c>
    </row>
    <row r="4801" spans="1:4" x14ac:dyDescent="0.25">
      <c r="A4801" s="11">
        <v>41559</v>
      </c>
      <c r="B4801" s="3" t="s">
        <v>533</v>
      </c>
      <c r="C4801" s="18">
        <v>247.37</v>
      </c>
      <c r="D4801" s="3" t="s">
        <v>477</v>
      </c>
    </row>
    <row r="4802" spans="1:4" x14ac:dyDescent="0.25">
      <c r="A4802" s="11">
        <v>41543</v>
      </c>
      <c r="B4802" s="3" t="s">
        <v>522</v>
      </c>
      <c r="C4802" s="18">
        <v>44.49</v>
      </c>
      <c r="D4802" s="3" t="s">
        <v>477</v>
      </c>
    </row>
    <row r="4803" spans="1:4" x14ac:dyDescent="0.25">
      <c r="A4803" s="11">
        <v>41387</v>
      </c>
      <c r="B4803" s="3" t="s">
        <v>510</v>
      </c>
      <c r="C4803" s="18">
        <v>445.53</v>
      </c>
      <c r="D4803" s="3" t="s">
        <v>538</v>
      </c>
    </row>
    <row r="4804" spans="1:4" x14ac:dyDescent="0.25">
      <c r="A4804" s="11">
        <v>41329</v>
      </c>
      <c r="B4804" s="3" t="s">
        <v>534</v>
      </c>
      <c r="C4804" s="18">
        <v>356.75</v>
      </c>
      <c r="D4804" s="3" t="s">
        <v>509</v>
      </c>
    </row>
    <row r="4805" spans="1:4" x14ac:dyDescent="0.25">
      <c r="A4805" s="11">
        <v>41473</v>
      </c>
      <c r="B4805" s="3" t="s">
        <v>512</v>
      </c>
      <c r="C4805" s="18">
        <v>541.22</v>
      </c>
      <c r="D4805" s="3" t="s">
        <v>511</v>
      </c>
    </row>
    <row r="4806" spans="1:4" x14ac:dyDescent="0.25">
      <c r="A4806" s="11">
        <v>41463</v>
      </c>
      <c r="B4806" s="3" t="s">
        <v>522</v>
      </c>
      <c r="C4806" s="18">
        <v>28.65</v>
      </c>
      <c r="D4806" s="3" t="s">
        <v>477</v>
      </c>
    </row>
    <row r="4807" spans="1:4" x14ac:dyDescent="0.25">
      <c r="A4807" s="11">
        <v>41594</v>
      </c>
      <c r="B4807" s="3" t="s">
        <v>507</v>
      </c>
      <c r="C4807" s="18">
        <v>442.54</v>
      </c>
      <c r="D4807" s="3" t="s">
        <v>477</v>
      </c>
    </row>
    <row r="4808" spans="1:4" x14ac:dyDescent="0.25">
      <c r="A4808" s="11">
        <v>41427</v>
      </c>
      <c r="B4808" s="3" t="s">
        <v>542</v>
      </c>
      <c r="C4808" s="18">
        <v>499.1</v>
      </c>
      <c r="D4808" s="3" t="s">
        <v>538</v>
      </c>
    </row>
    <row r="4809" spans="1:4" x14ac:dyDescent="0.25">
      <c r="A4809" s="11">
        <v>41549</v>
      </c>
      <c r="B4809" s="3" t="s">
        <v>541</v>
      </c>
      <c r="C4809" s="18">
        <v>449.06</v>
      </c>
      <c r="D4809" s="3" t="s">
        <v>509</v>
      </c>
    </row>
    <row r="4810" spans="1:4" x14ac:dyDescent="0.25">
      <c r="A4810" s="11">
        <v>41557</v>
      </c>
      <c r="B4810" s="3" t="s">
        <v>534</v>
      </c>
      <c r="C4810" s="18">
        <v>595.12</v>
      </c>
      <c r="D4810" s="3" t="s">
        <v>479</v>
      </c>
    </row>
    <row r="4811" spans="1:4" x14ac:dyDescent="0.25">
      <c r="A4811" s="11">
        <v>41566</v>
      </c>
      <c r="B4811" s="3" t="s">
        <v>541</v>
      </c>
      <c r="C4811" s="18">
        <v>127.27</v>
      </c>
      <c r="D4811" s="3" t="s">
        <v>517</v>
      </c>
    </row>
    <row r="4812" spans="1:4" x14ac:dyDescent="0.25">
      <c r="A4812" s="11">
        <v>41537</v>
      </c>
      <c r="B4812" s="3" t="s">
        <v>514</v>
      </c>
      <c r="C4812" s="18">
        <v>227.82</v>
      </c>
      <c r="D4812" s="3" t="s">
        <v>535</v>
      </c>
    </row>
    <row r="4813" spans="1:4" x14ac:dyDescent="0.25">
      <c r="A4813" s="11">
        <v>41611</v>
      </c>
      <c r="B4813" s="3" t="s">
        <v>543</v>
      </c>
      <c r="C4813" s="18">
        <v>91.9</v>
      </c>
      <c r="D4813" s="3" t="s">
        <v>479</v>
      </c>
    </row>
    <row r="4814" spans="1:4" x14ac:dyDescent="0.25">
      <c r="A4814" s="11">
        <v>41632</v>
      </c>
      <c r="B4814" s="3" t="s">
        <v>531</v>
      </c>
      <c r="C4814" s="18">
        <v>50.32</v>
      </c>
      <c r="D4814" s="3" t="s">
        <v>528</v>
      </c>
    </row>
    <row r="4815" spans="1:4" x14ac:dyDescent="0.25">
      <c r="A4815" s="11">
        <v>41326</v>
      </c>
      <c r="B4815" s="3" t="s">
        <v>513</v>
      </c>
      <c r="C4815" s="18">
        <v>80.55</v>
      </c>
      <c r="D4815" s="3" t="s">
        <v>529</v>
      </c>
    </row>
    <row r="4816" spans="1:4" x14ac:dyDescent="0.25">
      <c r="A4816" s="11">
        <v>41322</v>
      </c>
      <c r="B4816" s="3" t="s">
        <v>525</v>
      </c>
      <c r="C4816" s="18">
        <v>417.65</v>
      </c>
      <c r="D4816" s="3" t="s">
        <v>479</v>
      </c>
    </row>
    <row r="4817" spans="1:4" x14ac:dyDescent="0.25">
      <c r="A4817" s="11">
        <v>41624</v>
      </c>
      <c r="B4817" s="3" t="s">
        <v>539</v>
      </c>
      <c r="C4817" s="18">
        <v>563.57000000000005</v>
      </c>
      <c r="D4817" s="3" t="s">
        <v>517</v>
      </c>
    </row>
    <row r="4818" spans="1:4" x14ac:dyDescent="0.25">
      <c r="A4818" s="11">
        <v>41380</v>
      </c>
      <c r="B4818" s="3" t="s">
        <v>536</v>
      </c>
      <c r="C4818" s="18">
        <v>12.01</v>
      </c>
      <c r="D4818" s="3" t="s">
        <v>529</v>
      </c>
    </row>
    <row r="4819" spans="1:4" x14ac:dyDescent="0.25">
      <c r="A4819" s="11">
        <v>41352</v>
      </c>
      <c r="B4819" s="3" t="s">
        <v>526</v>
      </c>
      <c r="C4819" s="18">
        <v>317.89999999999998</v>
      </c>
      <c r="D4819" s="3" t="s">
        <v>515</v>
      </c>
    </row>
    <row r="4820" spans="1:4" x14ac:dyDescent="0.25">
      <c r="A4820" s="11">
        <v>41300</v>
      </c>
      <c r="B4820" s="3" t="s">
        <v>520</v>
      </c>
      <c r="C4820" s="18">
        <v>432.88</v>
      </c>
      <c r="D4820" s="3" t="s">
        <v>523</v>
      </c>
    </row>
    <row r="4821" spans="1:4" x14ac:dyDescent="0.25">
      <c r="A4821" s="11">
        <v>41576</v>
      </c>
      <c r="B4821" s="3" t="s">
        <v>526</v>
      </c>
      <c r="C4821" s="18">
        <v>448.97</v>
      </c>
      <c r="D4821" s="3" t="s">
        <v>511</v>
      </c>
    </row>
    <row r="4822" spans="1:4" x14ac:dyDescent="0.25">
      <c r="A4822" s="11">
        <v>41290</v>
      </c>
      <c r="B4822" s="3" t="s">
        <v>539</v>
      </c>
      <c r="C4822" s="18">
        <v>586.66</v>
      </c>
      <c r="D4822" s="3" t="s">
        <v>538</v>
      </c>
    </row>
    <row r="4823" spans="1:4" x14ac:dyDescent="0.25">
      <c r="A4823" s="11">
        <v>41481</v>
      </c>
      <c r="B4823" s="3" t="s">
        <v>527</v>
      </c>
      <c r="C4823" s="18">
        <v>359.72</v>
      </c>
      <c r="D4823" s="3" t="s">
        <v>535</v>
      </c>
    </row>
    <row r="4824" spans="1:4" x14ac:dyDescent="0.25">
      <c r="A4824" s="11">
        <v>41619</v>
      </c>
      <c r="B4824" s="3" t="s">
        <v>534</v>
      </c>
      <c r="C4824" s="18">
        <v>358.3</v>
      </c>
      <c r="D4824" s="3" t="s">
        <v>511</v>
      </c>
    </row>
    <row r="4825" spans="1:4" x14ac:dyDescent="0.25">
      <c r="A4825" s="11">
        <v>41591</v>
      </c>
      <c r="B4825" s="3" t="s">
        <v>522</v>
      </c>
      <c r="C4825" s="18">
        <v>213.7</v>
      </c>
      <c r="D4825" s="3" t="s">
        <v>479</v>
      </c>
    </row>
    <row r="4826" spans="1:4" x14ac:dyDescent="0.25">
      <c r="A4826" s="11">
        <v>41430</v>
      </c>
      <c r="B4826" s="3" t="s">
        <v>520</v>
      </c>
      <c r="C4826" s="18">
        <v>428.38</v>
      </c>
      <c r="D4826" s="3" t="s">
        <v>511</v>
      </c>
    </row>
    <row r="4827" spans="1:4" x14ac:dyDescent="0.25">
      <c r="A4827" s="11">
        <v>41409</v>
      </c>
      <c r="B4827" s="3" t="s">
        <v>545</v>
      </c>
      <c r="C4827" s="18">
        <v>499.54</v>
      </c>
      <c r="D4827" s="3" t="s">
        <v>538</v>
      </c>
    </row>
    <row r="4828" spans="1:4" x14ac:dyDescent="0.25">
      <c r="A4828" s="11">
        <v>41618</v>
      </c>
      <c r="B4828" s="3" t="s">
        <v>534</v>
      </c>
      <c r="C4828" s="18">
        <v>397.73</v>
      </c>
      <c r="D4828" s="3" t="s">
        <v>535</v>
      </c>
    </row>
    <row r="4829" spans="1:4" x14ac:dyDescent="0.25">
      <c r="A4829" s="11">
        <v>41284</v>
      </c>
      <c r="B4829" s="3" t="s">
        <v>543</v>
      </c>
      <c r="C4829" s="18">
        <v>66.05</v>
      </c>
      <c r="D4829" s="3" t="s">
        <v>511</v>
      </c>
    </row>
    <row r="4830" spans="1:4" x14ac:dyDescent="0.25">
      <c r="A4830" s="11">
        <v>41337</v>
      </c>
      <c r="B4830" s="3" t="s">
        <v>534</v>
      </c>
      <c r="C4830" s="18">
        <v>213.39</v>
      </c>
      <c r="D4830" s="3" t="s">
        <v>528</v>
      </c>
    </row>
    <row r="4831" spans="1:4" x14ac:dyDescent="0.25">
      <c r="A4831" s="11">
        <v>41636</v>
      </c>
      <c r="B4831" s="3" t="s">
        <v>512</v>
      </c>
      <c r="C4831" s="18">
        <v>559.97</v>
      </c>
      <c r="D4831" s="3" t="s">
        <v>509</v>
      </c>
    </row>
    <row r="4832" spans="1:4" x14ac:dyDescent="0.25">
      <c r="A4832" s="11">
        <v>41338</v>
      </c>
      <c r="B4832" s="3" t="s">
        <v>521</v>
      </c>
      <c r="C4832" s="18">
        <v>541.15</v>
      </c>
      <c r="D4832" s="3" t="s">
        <v>511</v>
      </c>
    </row>
    <row r="4833" spans="1:4" x14ac:dyDescent="0.25">
      <c r="A4833" s="11">
        <v>41387</v>
      </c>
      <c r="B4833" s="3" t="s">
        <v>518</v>
      </c>
      <c r="C4833" s="18">
        <v>502.13</v>
      </c>
      <c r="D4833" s="3" t="s">
        <v>511</v>
      </c>
    </row>
    <row r="4834" spans="1:4" x14ac:dyDescent="0.25">
      <c r="A4834" s="11">
        <v>41599</v>
      </c>
      <c r="B4834" s="3" t="s">
        <v>507</v>
      </c>
      <c r="C4834" s="18">
        <v>574.27</v>
      </c>
      <c r="D4834" s="3" t="s">
        <v>517</v>
      </c>
    </row>
    <row r="4835" spans="1:4" x14ac:dyDescent="0.25">
      <c r="A4835" s="11">
        <v>41368</v>
      </c>
      <c r="B4835" s="3" t="s">
        <v>507</v>
      </c>
      <c r="C4835" s="18">
        <v>19.309999999999999</v>
      </c>
      <c r="D4835" s="3" t="s">
        <v>535</v>
      </c>
    </row>
    <row r="4836" spans="1:4" x14ac:dyDescent="0.25">
      <c r="A4836" s="11">
        <v>41377</v>
      </c>
      <c r="B4836" s="3" t="s">
        <v>543</v>
      </c>
      <c r="C4836" s="18">
        <v>531.08000000000004</v>
      </c>
      <c r="D4836" s="3" t="s">
        <v>515</v>
      </c>
    </row>
    <row r="4837" spans="1:4" x14ac:dyDescent="0.25">
      <c r="A4837" s="11">
        <v>41291</v>
      </c>
      <c r="B4837" s="3" t="s">
        <v>514</v>
      </c>
      <c r="C4837" s="18">
        <v>595.82000000000005</v>
      </c>
      <c r="D4837" s="3" t="s">
        <v>517</v>
      </c>
    </row>
    <row r="4838" spans="1:4" x14ac:dyDescent="0.25">
      <c r="A4838" s="11">
        <v>41582</v>
      </c>
      <c r="B4838" s="3" t="s">
        <v>544</v>
      </c>
      <c r="C4838" s="18">
        <v>279.64</v>
      </c>
      <c r="D4838" s="3" t="s">
        <v>477</v>
      </c>
    </row>
    <row r="4839" spans="1:4" x14ac:dyDescent="0.25">
      <c r="A4839" s="11">
        <v>41410</v>
      </c>
      <c r="B4839" s="3" t="s">
        <v>532</v>
      </c>
      <c r="C4839" s="18">
        <v>420.76</v>
      </c>
      <c r="D4839" s="3" t="s">
        <v>515</v>
      </c>
    </row>
    <row r="4840" spans="1:4" x14ac:dyDescent="0.25">
      <c r="A4840" s="11">
        <v>41371</v>
      </c>
      <c r="B4840" s="3" t="s">
        <v>532</v>
      </c>
      <c r="C4840" s="18">
        <v>406.04</v>
      </c>
      <c r="D4840" s="3" t="s">
        <v>517</v>
      </c>
    </row>
    <row r="4841" spans="1:4" x14ac:dyDescent="0.25">
      <c r="A4841" s="11">
        <v>41437</v>
      </c>
      <c r="B4841" s="3" t="s">
        <v>510</v>
      </c>
      <c r="C4841" s="18">
        <v>118.99</v>
      </c>
      <c r="D4841" s="3" t="s">
        <v>529</v>
      </c>
    </row>
    <row r="4842" spans="1:4" x14ac:dyDescent="0.25">
      <c r="A4842" s="11">
        <v>41317</v>
      </c>
      <c r="B4842" s="3" t="s">
        <v>520</v>
      </c>
      <c r="C4842" s="18">
        <v>492.58</v>
      </c>
      <c r="D4842" s="3" t="s">
        <v>538</v>
      </c>
    </row>
    <row r="4843" spans="1:4" x14ac:dyDescent="0.25">
      <c r="A4843" s="11">
        <v>41574</v>
      </c>
      <c r="B4843" s="3" t="s">
        <v>521</v>
      </c>
      <c r="C4843" s="18">
        <v>200.65</v>
      </c>
      <c r="D4843" s="3" t="s">
        <v>509</v>
      </c>
    </row>
    <row r="4844" spans="1:4" x14ac:dyDescent="0.25">
      <c r="A4844" s="11">
        <v>41376</v>
      </c>
      <c r="B4844" s="3" t="s">
        <v>531</v>
      </c>
      <c r="C4844" s="18">
        <v>52.99</v>
      </c>
      <c r="D4844" s="3" t="s">
        <v>519</v>
      </c>
    </row>
    <row r="4845" spans="1:4" x14ac:dyDescent="0.25">
      <c r="A4845" s="11">
        <v>41547</v>
      </c>
      <c r="B4845" s="3" t="s">
        <v>534</v>
      </c>
      <c r="C4845" s="18">
        <v>103.26</v>
      </c>
      <c r="D4845" s="3" t="s">
        <v>519</v>
      </c>
    </row>
    <row r="4846" spans="1:4" x14ac:dyDescent="0.25">
      <c r="A4846" s="11">
        <v>41362</v>
      </c>
      <c r="B4846" s="3" t="s">
        <v>545</v>
      </c>
      <c r="C4846" s="18">
        <v>333.59</v>
      </c>
      <c r="D4846" s="3" t="s">
        <v>509</v>
      </c>
    </row>
    <row r="4847" spans="1:4" x14ac:dyDescent="0.25">
      <c r="A4847" s="11">
        <v>41327</v>
      </c>
      <c r="B4847" s="3" t="s">
        <v>540</v>
      </c>
      <c r="C4847" s="18">
        <v>54.48</v>
      </c>
      <c r="D4847" s="3" t="s">
        <v>509</v>
      </c>
    </row>
    <row r="4848" spans="1:4" x14ac:dyDescent="0.25">
      <c r="A4848" s="11">
        <v>41504</v>
      </c>
      <c r="B4848" s="3" t="s">
        <v>516</v>
      </c>
      <c r="C4848" s="18">
        <v>144.11000000000001</v>
      </c>
      <c r="D4848" s="3" t="s">
        <v>523</v>
      </c>
    </row>
    <row r="4849" spans="1:4" x14ac:dyDescent="0.25">
      <c r="A4849" s="11">
        <v>41494</v>
      </c>
      <c r="B4849" s="3" t="s">
        <v>520</v>
      </c>
      <c r="C4849" s="18">
        <v>337.11</v>
      </c>
      <c r="D4849" s="3" t="s">
        <v>519</v>
      </c>
    </row>
    <row r="4850" spans="1:4" x14ac:dyDescent="0.25">
      <c r="A4850" s="11">
        <v>41570</v>
      </c>
      <c r="B4850" s="3" t="s">
        <v>513</v>
      </c>
      <c r="C4850" s="18">
        <v>260.24</v>
      </c>
      <c r="D4850" s="3" t="s">
        <v>523</v>
      </c>
    </row>
    <row r="4851" spans="1:4" x14ac:dyDescent="0.25">
      <c r="A4851" s="11">
        <v>41309</v>
      </c>
      <c r="B4851" s="3" t="s">
        <v>534</v>
      </c>
      <c r="C4851" s="18">
        <v>456.08</v>
      </c>
      <c r="D4851" s="3" t="s">
        <v>528</v>
      </c>
    </row>
    <row r="4852" spans="1:4" x14ac:dyDescent="0.25">
      <c r="A4852" s="11">
        <v>41414</v>
      </c>
      <c r="B4852" s="3" t="s">
        <v>543</v>
      </c>
      <c r="C4852" s="18">
        <v>259.14</v>
      </c>
      <c r="D4852" s="3" t="s">
        <v>529</v>
      </c>
    </row>
    <row r="4853" spans="1:4" x14ac:dyDescent="0.25">
      <c r="A4853" s="11">
        <v>41487</v>
      </c>
      <c r="B4853" s="3" t="s">
        <v>543</v>
      </c>
      <c r="C4853" s="18">
        <v>486.12</v>
      </c>
      <c r="D4853" s="3" t="s">
        <v>519</v>
      </c>
    </row>
    <row r="4854" spans="1:4" x14ac:dyDescent="0.25">
      <c r="A4854" s="11">
        <v>41430</v>
      </c>
      <c r="B4854" s="3" t="s">
        <v>518</v>
      </c>
      <c r="C4854" s="18">
        <v>286.47000000000003</v>
      </c>
      <c r="D4854" s="3" t="s">
        <v>538</v>
      </c>
    </row>
    <row r="4855" spans="1:4" x14ac:dyDescent="0.25">
      <c r="A4855" s="11">
        <v>41505</v>
      </c>
      <c r="B4855" s="3" t="s">
        <v>514</v>
      </c>
      <c r="C4855" s="18">
        <v>311.72000000000003</v>
      </c>
      <c r="D4855" s="3" t="s">
        <v>535</v>
      </c>
    </row>
    <row r="4856" spans="1:4" x14ac:dyDescent="0.25">
      <c r="A4856" s="11">
        <v>41339</v>
      </c>
      <c r="B4856" s="3" t="s">
        <v>539</v>
      </c>
      <c r="C4856" s="18">
        <v>407.37</v>
      </c>
      <c r="D4856" s="3" t="s">
        <v>515</v>
      </c>
    </row>
    <row r="4857" spans="1:4" x14ac:dyDescent="0.25">
      <c r="A4857" s="11">
        <v>41305</v>
      </c>
      <c r="B4857" s="3" t="s">
        <v>521</v>
      </c>
      <c r="C4857" s="18">
        <v>55.17</v>
      </c>
      <c r="D4857" s="3" t="s">
        <v>509</v>
      </c>
    </row>
    <row r="4858" spans="1:4" x14ac:dyDescent="0.25">
      <c r="A4858" s="11">
        <v>41451</v>
      </c>
      <c r="B4858" s="3" t="s">
        <v>513</v>
      </c>
      <c r="C4858" s="18">
        <v>546.89</v>
      </c>
      <c r="D4858" s="3" t="s">
        <v>515</v>
      </c>
    </row>
    <row r="4859" spans="1:4" x14ac:dyDescent="0.25">
      <c r="A4859" s="11">
        <v>41282</v>
      </c>
      <c r="B4859" s="3" t="s">
        <v>524</v>
      </c>
      <c r="C4859" s="18">
        <v>433.23</v>
      </c>
      <c r="D4859" s="3" t="s">
        <v>515</v>
      </c>
    </row>
    <row r="4860" spans="1:4" x14ac:dyDescent="0.25">
      <c r="A4860" s="11">
        <v>41376</v>
      </c>
      <c r="B4860" s="3" t="s">
        <v>514</v>
      </c>
      <c r="C4860" s="18">
        <v>440.56</v>
      </c>
      <c r="D4860" s="3" t="s">
        <v>515</v>
      </c>
    </row>
    <row r="4861" spans="1:4" x14ac:dyDescent="0.25">
      <c r="A4861" s="11">
        <v>41331</v>
      </c>
      <c r="B4861" s="3" t="s">
        <v>545</v>
      </c>
      <c r="C4861" s="18">
        <v>111.78</v>
      </c>
      <c r="D4861" s="3" t="s">
        <v>523</v>
      </c>
    </row>
    <row r="4862" spans="1:4" x14ac:dyDescent="0.25">
      <c r="A4862" s="11">
        <v>41369</v>
      </c>
      <c r="B4862" s="3" t="s">
        <v>532</v>
      </c>
      <c r="C4862" s="18">
        <v>12.55</v>
      </c>
      <c r="D4862" s="3" t="s">
        <v>528</v>
      </c>
    </row>
    <row r="4863" spans="1:4" x14ac:dyDescent="0.25">
      <c r="A4863" s="11">
        <v>41626</v>
      </c>
      <c r="B4863" s="3" t="s">
        <v>540</v>
      </c>
      <c r="C4863" s="18">
        <v>277.22000000000003</v>
      </c>
      <c r="D4863" s="3" t="s">
        <v>528</v>
      </c>
    </row>
    <row r="4864" spans="1:4" x14ac:dyDescent="0.25">
      <c r="A4864" s="11">
        <v>41510</v>
      </c>
      <c r="B4864" s="3" t="s">
        <v>533</v>
      </c>
      <c r="C4864" s="18">
        <v>450</v>
      </c>
      <c r="D4864" s="3" t="s">
        <v>523</v>
      </c>
    </row>
    <row r="4865" spans="1:4" x14ac:dyDescent="0.25">
      <c r="A4865" s="11">
        <v>41296</v>
      </c>
      <c r="B4865" s="3" t="s">
        <v>508</v>
      </c>
      <c r="C4865" s="18">
        <v>102.62</v>
      </c>
      <c r="D4865" s="3" t="s">
        <v>535</v>
      </c>
    </row>
    <row r="4866" spans="1:4" x14ac:dyDescent="0.25">
      <c r="A4866" s="11">
        <v>41423</v>
      </c>
      <c r="B4866" s="3" t="s">
        <v>545</v>
      </c>
      <c r="C4866" s="18">
        <v>113.37</v>
      </c>
      <c r="D4866" s="3" t="s">
        <v>517</v>
      </c>
    </row>
    <row r="4867" spans="1:4" x14ac:dyDescent="0.25">
      <c r="A4867" s="11">
        <v>41527</v>
      </c>
      <c r="B4867" s="3" t="s">
        <v>508</v>
      </c>
      <c r="C4867" s="18">
        <v>89.36</v>
      </c>
      <c r="D4867" s="3" t="s">
        <v>511</v>
      </c>
    </row>
    <row r="4868" spans="1:4" x14ac:dyDescent="0.25">
      <c r="A4868" s="11">
        <v>41386</v>
      </c>
      <c r="B4868" s="3" t="s">
        <v>522</v>
      </c>
      <c r="C4868" s="18">
        <v>18.079999999999998</v>
      </c>
      <c r="D4868" s="3" t="s">
        <v>535</v>
      </c>
    </row>
    <row r="4869" spans="1:4" x14ac:dyDescent="0.25">
      <c r="A4869" s="11">
        <v>41623</v>
      </c>
      <c r="B4869" s="3" t="s">
        <v>514</v>
      </c>
      <c r="C4869" s="18">
        <v>426.87</v>
      </c>
      <c r="D4869" s="3" t="s">
        <v>477</v>
      </c>
    </row>
    <row r="4870" spans="1:4" x14ac:dyDescent="0.25">
      <c r="A4870" s="11">
        <v>41596</v>
      </c>
      <c r="B4870" s="3" t="s">
        <v>518</v>
      </c>
      <c r="C4870" s="18">
        <v>563.20000000000005</v>
      </c>
      <c r="D4870" s="3" t="s">
        <v>535</v>
      </c>
    </row>
    <row r="4871" spans="1:4" x14ac:dyDescent="0.25">
      <c r="A4871" s="11">
        <v>41637</v>
      </c>
      <c r="B4871" s="3" t="s">
        <v>536</v>
      </c>
      <c r="C4871" s="18">
        <v>540.22</v>
      </c>
      <c r="D4871" s="3" t="s">
        <v>511</v>
      </c>
    </row>
    <row r="4872" spans="1:4" x14ac:dyDescent="0.25">
      <c r="A4872" s="11">
        <v>41524</v>
      </c>
      <c r="B4872" s="3" t="s">
        <v>545</v>
      </c>
      <c r="C4872" s="18">
        <v>212.86</v>
      </c>
      <c r="D4872" s="3" t="s">
        <v>538</v>
      </c>
    </row>
    <row r="4873" spans="1:4" x14ac:dyDescent="0.25">
      <c r="A4873" s="11">
        <v>41564</v>
      </c>
      <c r="B4873" s="3" t="s">
        <v>520</v>
      </c>
      <c r="C4873" s="18">
        <v>278.61</v>
      </c>
      <c r="D4873" s="3" t="s">
        <v>479</v>
      </c>
    </row>
    <row r="4874" spans="1:4" x14ac:dyDescent="0.25">
      <c r="A4874" s="11">
        <v>41414</v>
      </c>
      <c r="B4874" s="3" t="s">
        <v>513</v>
      </c>
      <c r="C4874" s="18">
        <v>141.52000000000001</v>
      </c>
      <c r="D4874" s="3" t="s">
        <v>529</v>
      </c>
    </row>
    <row r="4875" spans="1:4" x14ac:dyDescent="0.25">
      <c r="A4875" s="11">
        <v>41306</v>
      </c>
      <c r="B4875" s="3" t="s">
        <v>513</v>
      </c>
      <c r="C4875" s="18">
        <v>80.3</v>
      </c>
      <c r="D4875" s="3" t="s">
        <v>519</v>
      </c>
    </row>
    <row r="4876" spans="1:4" x14ac:dyDescent="0.25">
      <c r="A4876" s="11">
        <v>41521</v>
      </c>
      <c r="B4876" s="3" t="s">
        <v>532</v>
      </c>
      <c r="C4876" s="18">
        <v>365.28</v>
      </c>
      <c r="D4876" s="3" t="s">
        <v>517</v>
      </c>
    </row>
    <row r="4877" spans="1:4" x14ac:dyDescent="0.25">
      <c r="A4877" s="11">
        <v>41583</v>
      </c>
      <c r="B4877" s="3" t="s">
        <v>520</v>
      </c>
      <c r="C4877" s="18">
        <v>164.72</v>
      </c>
      <c r="D4877" s="3" t="s">
        <v>529</v>
      </c>
    </row>
    <row r="4878" spans="1:4" x14ac:dyDescent="0.25">
      <c r="A4878" s="11">
        <v>41302</v>
      </c>
      <c r="B4878" s="3" t="s">
        <v>524</v>
      </c>
      <c r="C4878" s="18">
        <v>219.19</v>
      </c>
      <c r="D4878" s="3" t="s">
        <v>535</v>
      </c>
    </row>
    <row r="4879" spans="1:4" x14ac:dyDescent="0.25">
      <c r="A4879" s="11">
        <v>41491</v>
      </c>
      <c r="B4879" s="3" t="s">
        <v>534</v>
      </c>
      <c r="C4879" s="18">
        <v>512.37</v>
      </c>
      <c r="D4879" s="3" t="s">
        <v>529</v>
      </c>
    </row>
    <row r="4880" spans="1:4" x14ac:dyDescent="0.25">
      <c r="A4880" s="11">
        <v>41392</v>
      </c>
      <c r="B4880" s="3" t="s">
        <v>518</v>
      </c>
      <c r="C4880" s="18">
        <v>90.25</v>
      </c>
      <c r="D4880" s="3" t="s">
        <v>509</v>
      </c>
    </row>
    <row r="4881" spans="1:4" x14ac:dyDescent="0.25">
      <c r="A4881" s="11">
        <v>41552</v>
      </c>
      <c r="B4881" s="3" t="s">
        <v>540</v>
      </c>
      <c r="C4881" s="18">
        <v>38.03</v>
      </c>
      <c r="D4881" s="3" t="s">
        <v>528</v>
      </c>
    </row>
    <row r="4882" spans="1:4" x14ac:dyDescent="0.25">
      <c r="A4882" s="11">
        <v>41464</v>
      </c>
      <c r="B4882" s="3" t="s">
        <v>534</v>
      </c>
      <c r="C4882" s="18">
        <v>105.91</v>
      </c>
      <c r="D4882" s="3" t="s">
        <v>517</v>
      </c>
    </row>
    <row r="4883" spans="1:4" x14ac:dyDescent="0.25">
      <c r="A4883" s="11">
        <v>41308</v>
      </c>
      <c r="B4883" s="3" t="s">
        <v>526</v>
      </c>
      <c r="C4883" s="18">
        <v>181.55</v>
      </c>
      <c r="D4883" s="3" t="s">
        <v>515</v>
      </c>
    </row>
    <row r="4884" spans="1:4" x14ac:dyDescent="0.25">
      <c r="A4884" s="11">
        <v>41280</v>
      </c>
      <c r="B4884" s="3" t="s">
        <v>513</v>
      </c>
      <c r="C4884" s="18">
        <v>311.64999999999998</v>
      </c>
      <c r="D4884" s="3" t="s">
        <v>519</v>
      </c>
    </row>
    <row r="4885" spans="1:4" x14ac:dyDescent="0.25">
      <c r="A4885" s="11">
        <v>41452</v>
      </c>
      <c r="B4885" s="3" t="s">
        <v>532</v>
      </c>
      <c r="C4885" s="18">
        <v>388.83</v>
      </c>
      <c r="D4885" s="3" t="s">
        <v>523</v>
      </c>
    </row>
    <row r="4886" spans="1:4" x14ac:dyDescent="0.25">
      <c r="A4886" s="11">
        <v>41488</v>
      </c>
      <c r="B4886" s="3" t="s">
        <v>508</v>
      </c>
      <c r="C4886" s="18">
        <v>305.39</v>
      </c>
      <c r="D4886" s="3" t="s">
        <v>515</v>
      </c>
    </row>
    <row r="4887" spans="1:4" x14ac:dyDescent="0.25">
      <c r="A4887" s="11">
        <v>41423</v>
      </c>
      <c r="B4887" s="3" t="s">
        <v>530</v>
      </c>
      <c r="C4887" s="18">
        <v>465.96</v>
      </c>
      <c r="D4887" s="3" t="s">
        <v>479</v>
      </c>
    </row>
    <row r="4888" spans="1:4" x14ac:dyDescent="0.25">
      <c r="A4888" s="11">
        <v>41396</v>
      </c>
      <c r="B4888" s="3" t="s">
        <v>518</v>
      </c>
      <c r="C4888" s="18">
        <v>55.83</v>
      </c>
      <c r="D4888" s="3" t="s">
        <v>515</v>
      </c>
    </row>
    <row r="4889" spans="1:4" x14ac:dyDescent="0.25">
      <c r="A4889" s="11">
        <v>41353</v>
      </c>
      <c r="B4889" s="3" t="s">
        <v>521</v>
      </c>
      <c r="C4889" s="18">
        <v>252.5</v>
      </c>
      <c r="D4889" s="3" t="s">
        <v>529</v>
      </c>
    </row>
    <row r="4890" spans="1:4" x14ac:dyDescent="0.25">
      <c r="A4890" s="11">
        <v>41414</v>
      </c>
      <c r="B4890" s="3" t="s">
        <v>522</v>
      </c>
      <c r="C4890" s="18">
        <v>424.74</v>
      </c>
      <c r="D4890" s="3" t="s">
        <v>519</v>
      </c>
    </row>
    <row r="4891" spans="1:4" x14ac:dyDescent="0.25">
      <c r="A4891" s="11">
        <v>41549</v>
      </c>
      <c r="B4891" s="3" t="s">
        <v>526</v>
      </c>
      <c r="C4891" s="18">
        <v>402.82</v>
      </c>
      <c r="D4891" s="3" t="s">
        <v>517</v>
      </c>
    </row>
    <row r="4892" spans="1:4" x14ac:dyDescent="0.25">
      <c r="A4892" s="11">
        <v>41592</v>
      </c>
      <c r="B4892" s="3" t="s">
        <v>533</v>
      </c>
      <c r="C4892" s="18">
        <v>412.54</v>
      </c>
      <c r="D4892" s="3" t="s">
        <v>519</v>
      </c>
    </row>
    <row r="4893" spans="1:4" x14ac:dyDescent="0.25">
      <c r="A4893" s="11">
        <v>41624</v>
      </c>
      <c r="B4893" s="3" t="s">
        <v>526</v>
      </c>
      <c r="C4893" s="18">
        <v>52.86</v>
      </c>
      <c r="D4893" s="3" t="s">
        <v>538</v>
      </c>
    </row>
    <row r="4894" spans="1:4" x14ac:dyDescent="0.25">
      <c r="A4894" s="11">
        <v>41539</v>
      </c>
      <c r="B4894" s="3" t="s">
        <v>526</v>
      </c>
      <c r="C4894" s="18">
        <v>172.14</v>
      </c>
      <c r="D4894" s="3" t="s">
        <v>509</v>
      </c>
    </row>
    <row r="4895" spans="1:4" x14ac:dyDescent="0.25">
      <c r="A4895" s="11">
        <v>41551</v>
      </c>
      <c r="B4895" s="3" t="s">
        <v>541</v>
      </c>
      <c r="C4895" s="18">
        <v>534.26</v>
      </c>
      <c r="D4895" s="3" t="s">
        <v>535</v>
      </c>
    </row>
    <row r="4896" spans="1:4" x14ac:dyDescent="0.25">
      <c r="A4896" s="11">
        <v>41308</v>
      </c>
      <c r="B4896" s="3" t="s">
        <v>533</v>
      </c>
      <c r="C4896" s="18">
        <v>473.39</v>
      </c>
      <c r="D4896" s="3" t="s">
        <v>477</v>
      </c>
    </row>
    <row r="4897" spans="1:4" x14ac:dyDescent="0.25">
      <c r="A4897" s="11">
        <v>41308</v>
      </c>
      <c r="B4897" s="3" t="s">
        <v>530</v>
      </c>
      <c r="C4897" s="18">
        <v>281.83</v>
      </c>
      <c r="D4897" s="3" t="s">
        <v>479</v>
      </c>
    </row>
    <row r="4898" spans="1:4" x14ac:dyDescent="0.25">
      <c r="A4898" s="11">
        <v>41336</v>
      </c>
      <c r="B4898" s="3" t="s">
        <v>507</v>
      </c>
      <c r="C4898" s="18">
        <v>482.96</v>
      </c>
      <c r="D4898" s="3" t="s">
        <v>535</v>
      </c>
    </row>
    <row r="4899" spans="1:4" x14ac:dyDescent="0.25">
      <c r="A4899" s="11">
        <v>41432</v>
      </c>
      <c r="B4899" s="3" t="s">
        <v>512</v>
      </c>
      <c r="C4899" s="18">
        <v>134.9</v>
      </c>
      <c r="D4899" s="3" t="s">
        <v>528</v>
      </c>
    </row>
    <row r="4900" spans="1:4" x14ac:dyDescent="0.25">
      <c r="A4900" s="11">
        <v>41483</v>
      </c>
      <c r="B4900" s="3" t="s">
        <v>510</v>
      </c>
      <c r="C4900" s="18">
        <v>514.04</v>
      </c>
      <c r="D4900" s="3" t="s">
        <v>511</v>
      </c>
    </row>
    <row r="4901" spans="1:4" x14ac:dyDescent="0.25">
      <c r="A4901" s="11">
        <v>41501</v>
      </c>
      <c r="B4901" s="3" t="s">
        <v>537</v>
      </c>
      <c r="C4901" s="18">
        <v>534.21</v>
      </c>
      <c r="D4901" s="3" t="s">
        <v>511</v>
      </c>
    </row>
    <row r="4902" spans="1:4" x14ac:dyDescent="0.25">
      <c r="A4902" s="11">
        <v>41463</v>
      </c>
      <c r="B4902" s="3" t="s">
        <v>522</v>
      </c>
      <c r="C4902" s="18">
        <v>426.88</v>
      </c>
      <c r="D4902" s="3" t="s">
        <v>538</v>
      </c>
    </row>
    <row r="4903" spans="1:4" x14ac:dyDescent="0.25">
      <c r="A4903" s="11">
        <v>41505</v>
      </c>
      <c r="B4903" s="3" t="s">
        <v>537</v>
      </c>
      <c r="C4903" s="18">
        <v>208.05</v>
      </c>
      <c r="D4903" s="3" t="s">
        <v>528</v>
      </c>
    </row>
    <row r="4904" spans="1:4" x14ac:dyDescent="0.25">
      <c r="A4904" s="11">
        <v>41548</v>
      </c>
      <c r="B4904" s="3" t="s">
        <v>516</v>
      </c>
      <c r="C4904" s="18">
        <v>234.29</v>
      </c>
      <c r="D4904" s="3" t="s">
        <v>515</v>
      </c>
    </row>
    <row r="4905" spans="1:4" x14ac:dyDescent="0.25">
      <c r="A4905" s="11">
        <v>41546</v>
      </c>
      <c r="B4905" s="3" t="s">
        <v>540</v>
      </c>
      <c r="C4905" s="18">
        <v>127.77</v>
      </c>
      <c r="D4905" s="3" t="s">
        <v>519</v>
      </c>
    </row>
    <row r="4906" spans="1:4" x14ac:dyDescent="0.25">
      <c r="A4906" s="11">
        <v>41474</v>
      </c>
      <c r="B4906" s="3" t="s">
        <v>533</v>
      </c>
      <c r="C4906" s="18">
        <v>78.5</v>
      </c>
      <c r="D4906" s="3" t="s">
        <v>529</v>
      </c>
    </row>
    <row r="4907" spans="1:4" x14ac:dyDescent="0.25">
      <c r="A4907" s="11">
        <v>41619</v>
      </c>
      <c r="B4907" s="3" t="s">
        <v>536</v>
      </c>
      <c r="C4907" s="18">
        <v>184.04</v>
      </c>
      <c r="D4907" s="3" t="s">
        <v>528</v>
      </c>
    </row>
    <row r="4908" spans="1:4" x14ac:dyDescent="0.25">
      <c r="A4908" s="11">
        <v>41314</v>
      </c>
      <c r="B4908" s="3" t="s">
        <v>507</v>
      </c>
      <c r="C4908" s="18">
        <v>225.13</v>
      </c>
      <c r="D4908" s="3" t="s">
        <v>517</v>
      </c>
    </row>
    <row r="4909" spans="1:4" x14ac:dyDescent="0.25">
      <c r="A4909" s="11">
        <v>41331</v>
      </c>
      <c r="B4909" s="3" t="s">
        <v>507</v>
      </c>
      <c r="C4909" s="18">
        <v>64.790000000000006</v>
      </c>
      <c r="D4909" s="3" t="s">
        <v>509</v>
      </c>
    </row>
    <row r="4910" spans="1:4" x14ac:dyDescent="0.25">
      <c r="A4910" s="11">
        <v>41331</v>
      </c>
      <c r="B4910" s="3" t="s">
        <v>527</v>
      </c>
      <c r="C4910" s="18">
        <v>288.08</v>
      </c>
      <c r="D4910" s="3" t="s">
        <v>529</v>
      </c>
    </row>
    <row r="4911" spans="1:4" x14ac:dyDescent="0.25">
      <c r="A4911" s="11">
        <v>41324</v>
      </c>
      <c r="B4911" s="3" t="s">
        <v>544</v>
      </c>
      <c r="C4911" s="18">
        <v>370.36</v>
      </c>
      <c r="D4911" s="3" t="s">
        <v>479</v>
      </c>
    </row>
    <row r="4912" spans="1:4" x14ac:dyDescent="0.25">
      <c r="A4912" s="11">
        <v>41501</v>
      </c>
      <c r="B4912" s="3" t="s">
        <v>537</v>
      </c>
      <c r="C4912" s="18">
        <v>475.22</v>
      </c>
      <c r="D4912" s="3" t="s">
        <v>509</v>
      </c>
    </row>
    <row r="4913" spans="1:4" x14ac:dyDescent="0.25">
      <c r="A4913" s="11">
        <v>41567</v>
      </c>
      <c r="B4913" s="3" t="s">
        <v>525</v>
      </c>
      <c r="C4913" s="18">
        <v>209.93</v>
      </c>
      <c r="D4913" s="3" t="s">
        <v>529</v>
      </c>
    </row>
    <row r="4914" spans="1:4" x14ac:dyDescent="0.25">
      <c r="A4914" s="11">
        <v>41363</v>
      </c>
      <c r="B4914" s="3" t="s">
        <v>540</v>
      </c>
      <c r="C4914" s="18">
        <v>340.1</v>
      </c>
      <c r="D4914" s="3" t="s">
        <v>511</v>
      </c>
    </row>
    <row r="4915" spans="1:4" x14ac:dyDescent="0.25">
      <c r="A4915" s="11">
        <v>41369</v>
      </c>
      <c r="B4915" s="3" t="s">
        <v>539</v>
      </c>
      <c r="C4915" s="18">
        <v>547.54999999999995</v>
      </c>
      <c r="D4915" s="3" t="s">
        <v>517</v>
      </c>
    </row>
    <row r="4916" spans="1:4" x14ac:dyDescent="0.25">
      <c r="A4916" s="11">
        <v>41315</v>
      </c>
      <c r="B4916" s="3" t="s">
        <v>518</v>
      </c>
      <c r="C4916" s="18">
        <v>432.27</v>
      </c>
      <c r="D4916" s="3" t="s">
        <v>511</v>
      </c>
    </row>
    <row r="4917" spans="1:4" x14ac:dyDescent="0.25">
      <c r="A4917" s="11">
        <v>41412</v>
      </c>
      <c r="B4917" s="3" t="s">
        <v>508</v>
      </c>
      <c r="C4917" s="18">
        <v>243.32</v>
      </c>
      <c r="D4917" s="3" t="s">
        <v>511</v>
      </c>
    </row>
    <row r="4918" spans="1:4" x14ac:dyDescent="0.25">
      <c r="A4918" s="11">
        <v>41453</v>
      </c>
      <c r="B4918" s="3" t="s">
        <v>520</v>
      </c>
      <c r="C4918" s="18">
        <v>568.87</v>
      </c>
      <c r="D4918" s="3" t="s">
        <v>529</v>
      </c>
    </row>
    <row r="4919" spans="1:4" x14ac:dyDescent="0.25">
      <c r="A4919" s="11">
        <v>41555</v>
      </c>
      <c r="B4919" s="3" t="s">
        <v>516</v>
      </c>
      <c r="C4919" s="18">
        <v>376.62</v>
      </c>
      <c r="D4919" s="3" t="s">
        <v>528</v>
      </c>
    </row>
    <row r="4920" spans="1:4" x14ac:dyDescent="0.25">
      <c r="A4920" s="11">
        <v>41624</v>
      </c>
      <c r="B4920" s="3" t="s">
        <v>510</v>
      </c>
      <c r="C4920" s="18">
        <v>236.64</v>
      </c>
      <c r="D4920" s="3" t="s">
        <v>528</v>
      </c>
    </row>
    <row r="4921" spans="1:4" x14ac:dyDescent="0.25">
      <c r="A4921" s="11">
        <v>41422</v>
      </c>
      <c r="B4921" s="3" t="s">
        <v>537</v>
      </c>
      <c r="C4921" s="18">
        <v>422.86</v>
      </c>
      <c r="D4921" s="3" t="s">
        <v>523</v>
      </c>
    </row>
    <row r="4922" spans="1:4" x14ac:dyDescent="0.25">
      <c r="A4922" s="11">
        <v>41352</v>
      </c>
      <c r="B4922" s="3" t="s">
        <v>543</v>
      </c>
      <c r="C4922" s="18">
        <v>450.34</v>
      </c>
      <c r="D4922" s="3" t="s">
        <v>477</v>
      </c>
    </row>
    <row r="4923" spans="1:4" x14ac:dyDescent="0.25">
      <c r="A4923" s="11">
        <v>41414</v>
      </c>
      <c r="B4923" s="3" t="s">
        <v>542</v>
      </c>
      <c r="C4923" s="18">
        <v>429.23</v>
      </c>
      <c r="D4923" s="3" t="s">
        <v>528</v>
      </c>
    </row>
    <row r="4924" spans="1:4" x14ac:dyDescent="0.25">
      <c r="A4924" s="11">
        <v>41311</v>
      </c>
      <c r="B4924" s="3" t="s">
        <v>527</v>
      </c>
      <c r="C4924" s="18">
        <v>102.99</v>
      </c>
      <c r="D4924" s="3" t="s">
        <v>528</v>
      </c>
    </row>
    <row r="4925" spans="1:4" x14ac:dyDescent="0.25">
      <c r="A4925" s="11">
        <v>41296</v>
      </c>
      <c r="B4925" s="3" t="s">
        <v>518</v>
      </c>
      <c r="C4925" s="18">
        <v>318.12</v>
      </c>
      <c r="D4925" s="3" t="s">
        <v>479</v>
      </c>
    </row>
    <row r="4926" spans="1:4" x14ac:dyDescent="0.25">
      <c r="A4926" s="11">
        <v>41523</v>
      </c>
      <c r="B4926" s="3" t="s">
        <v>510</v>
      </c>
      <c r="C4926" s="18">
        <v>266.13</v>
      </c>
      <c r="D4926" s="3" t="s">
        <v>538</v>
      </c>
    </row>
    <row r="4927" spans="1:4" x14ac:dyDescent="0.25">
      <c r="A4927" s="11">
        <v>41402</v>
      </c>
      <c r="B4927" s="3" t="s">
        <v>510</v>
      </c>
      <c r="C4927" s="18">
        <v>141.32</v>
      </c>
      <c r="D4927" s="3" t="s">
        <v>515</v>
      </c>
    </row>
    <row r="4928" spans="1:4" x14ac:dyDescent="0.25">
      <c r="A4928" s="11">
        <v>41522</v>
      </c>
      <c r="B4928" s="3" t="s">
        <v>540</v>
      </c>
      <c r="C4928" s="18">
        <v>174.15</v>
      </c>
      <c r="D4928" s="3" t="s">
        <v>529</v>
      </c>
    </row>
    <row r="4929" spans="1:4" x14ac:dyDescent="0.25">
      <c r="A4929" s="11">
        <v>41542</v>
      </c>
      <c r="B4929" s="3" t="s">
        <v>534</v>
      </c>
      <c r="C4929" s="18">
        <v>189.86</v>
      </c>
      <c r="D4929" s="3" t="s">
        <v>517</v>
      </c>
    </row>
    <row r="4930" spans="1:4" x14ac:dyDescent="0.25">
      <c r="A4930" s="11">
        <v>41284</v>
      </c>
      <c r="B4930" s="3" t="s">
        <v>534</v>
      </c>
      <c r="C4930" s="18">
        <v>549.08000000000004</v>
      </c>
      <c r="D4930" s="3" t="s">
        <v>515</v>
      </c>
    </row>
    <row r="4931" spans="1:4" x14ac:dyDescent="0.25">
      <c r="A4931" s="11">
        <v>41473</v>
      </c>
      <c r="B4931" s="3" t="s">
        <v>518</v>
      </c>
      <c r="C4931" s="18">
        <v>241.75</v>
      </c>
      <c r="D4931" s="3" t="s">
        <v>523</v>
      </c>
    </row>
    <row r="4932" spans="1:4" x14ac:dyDescent="0.25">
      <c r="A4932" s="11">
        <v>41346</v>
      </c>
      <c r="B4932" s="3" t="s">
        <v>532</v>
      </c>
      <c r="C4932" s="18">
        <v>356.31</v>
      </c>
      <c r="D4932" s="3" t="s">
        <v>528</v>
      </c>
    </row>
    <row r="4933" spans="1:4" x14ac:dyDescent="0.25">
      <c r="A4933" s="11">
        <v>41497</v>
      </c>
      <c r="B4933" s="3" t="s">
        <v>539</v>
      </c>
      <c r="C4933" s="18">
        <v>247.51</v>
      </c>
      <c r="D4933" s="3" t="s">
        <v>538</v>
      </c>
    </row>
    <row r="4934" spans="1:4" x14ac:dyDescent="0.25">
      <c r="A4934" s="11">
        <v>41427</v>
      </c>
      <c r="B4934" s="3" t="s">
        <v>534</v>
      </c>
      <c r="C4934" s="18">
        <v>36.24</v>
      </c>
      <c r="D4934" s="3" t="s">
        <v>529</v>
      </c>
    </row>
    <row r="4935" spans="1:4" x14ac:dyDescent="0.25">
      <c r="A4935" s="11">
        <v>41304</v>
      </c>
      <c r="B4935" s="3" t="s">
        <v>542</v>
      </c>
      <c r="C4935" s="18">
        <v>53.35</v>
      </c>
      <c r="D4935" s="3" t="s">
        <v>519</v>
      </c>
    </row>
    <row r="4936" spans="1:4" x14ac:dyDescent="0.25">
      <c r="A4936" s="11">
        <v>41327</v>
      </c>
      <c r="B4936" s="3" t="s">
        <v>512</v>
      </c>
      <c r="C4936" s="18">
        <v>413.28</v>
      </c>
      <c r="D4936" s="3" t="s">
        <v>535</v>
      </c>
    </row>
    <row r="4937" spans="1:4" x14ac:dyDescent="0.25">
      <c r="A4937" s="11">
        <v>41292</v>
      </c>
      <c r="B4937" s="3" t="s">
        <v>518</v>
      </c>
      <c r="C4937" s="18">
        <v>142.75</v>
      </c>
      <c r="D4937" s="3" t="s">
        <v>511</v>
      </c>
    </row>
    <row r="4938" spans="1:4" x14ac:dyDescent="0.25">
      <c r="A4938" s="11">
        <v>41453</v>
      </c>
      <c r="B4938" s="3" t="s">
        <v>534</v>
      </c>
      <c r="C4938" s="18">
        <v>323.83</v>
      </c>
      <c r="D4938" s="3" t="s">
        <v>479</v>
      </c>
    </row>
    <row r="4939" spans="1:4" x14ac:dyDescent="0.25">
      <c r="A4939" s="11">
        <v>41397</v>
      </c>
      <c r="B4939" s="3" t="s">
        <v>533</v>
      </c>
      <c r="C4939" s="18">
        <v>12.83</v>
      </c>
      <c r="D4939" s="3" t="s">
        <v>517</v>
      </c>
    </row>
    <row r="4940" spans="1:4" x14ac:dyDescent="0.25">
      <c r="A4940" s="11">
        <v>41394</v>
      </c>
      <c r="B4940" s="3" t="s">
        <v>534</v>
      </c>
      <c r="C4940" s="18">
        <v>589.15</v>
      </c>
      <c r="D4940" s="3" t="s">
        <v>477</v>
      </c>
    </row>
    <row r="4941" spans="1:4" x14ac:dyDescent="0.25">
      <c r="A4941" s="11">
        <v>41327</v>
      </c>
      <c r="B4941" s="3" t="s">
        <v>533</v>
      </c>
      <c r="C4941" s="18">
        <v>240.29</v>
      </c>
      <c r="D4941" s="3" t="s">
        <v>535</v>
      </c>
    </row>
    <row r="4942" spans="1:4" x14ac:dyDescent="0.25">
      <c r="A4942" s="11">
        <v>41466</v>
      </c>
      <c r="B4942" s="3" t="s">
        <v>541</v>
      </c>
      <c r="C4942" s="18">
        <v>247.84</v>
      </c>
      <c r="D4942" s="3" t="s">
        <v>511</v>
      </c>
    </row>
    <row r="4943" spans="1:4" x14ac:dyDescent="0.25">
      <c r="A4943" s="11">
        <v>41578</v>
      </c>
      <c r="B4943" s="3" t="s">
        <v>508</v>
      </c>
      <c r="C4943" s="18">
        <v>413.86</v>
      </c>
      <c r="D4943" s="3" t="s">
        <v>519</v>
      </c>
    </row>
    <row r="4944" spans="1:4" x14ac:dyDescent="0.25">
      <c r="A4944" s="11">
        <v>41524</v>
      </c>
      <c r="B4944" s="3" t="s">
        <v>527</v>
      </c>
      <c r="C4944" s="18">
        <v>261.07</v>
      </c>
      <c r="D4944" s="3" t="s">
        <v>477</v>
      </c>
    </row>
    <row r="4945" spans="1:4" x14ac:dyDescent="0.25">
      <c r="A4945" s="11">
        <v>41555</v>
      </c>
      <c r="B4945" s="3" t="s">
        <v>532</v>
      </c>
      <c r="C4945" s="18">
        <v>544.44000000000005</v>
      </c>
      <c r="D4945" s="3" t="s">
        <v>511</v>
      </c>
    </row>
    <row r="4946" spans="1:4" x14ac:dyDescent="0.25">
      <c r="A4946" s="11">
        <v>41355</v>
      </c>
      <c r="B4946" s="3" t="s">
        <v>536</v>
      </c>
      <c r="C4946" s="18">
        <v>553.36</v>
      </c>
      <c r="D4946" s="3" t="s">
        <v>528</v>
      </c>
    </row>
    <row r="4947" spans="1:4" x14ac:dyDescent="0.25">
      <c r="A4947" s="11">
        <v>41627</v>
      </c>
      <c r="B4947" s="3" t="s">
        <v>512</v>
      </c>
      <c r="C4947" s="18">
        <v>142.75</v>
      </c>
      <c r="D4947" s="3" t="s">
        <v>523</v>
      </c>
    </row>
    <row r="4948" spans="1:4" x14ac:dyDescent="0.25">
      <c r="A4948" s="11">
        <v>41530</v>
      </c>
      <c r="B4948" s="3" t="s">
        <v>532</v>
      </c>
      <c r="C4948" s="18">
        <v>292.97000000000003</v>
      </c>
      <c r="D4948" s="3" t="s">
        <v>528</v>
      </c>
    </row>
    <row r="4949" spans="1:4" x14ac:dyDescent="0.25">
      <c r="A4949" s="11">
        <v>41357</v>
      </c>
      <c r="B4949" s="3" t="s">
        <v>522</v>
      </c>
      <c r="C4949" s="18">
        <v>201.46</v>
      </c>
      <c r="D4949" s="3" t="s">
        <v>519</v>
      </c>
    </row>
    <row r="4950" spans="1:4" x14ac:dyDescent="0.25">
      <c r="A4950" s="11">
        <v>41565</v>
      </c>
      <c r="B4950" s="3" t="s">
        <v>514</v>
      </c>
      <c r="C4950" s="18">
        <v>47.45</v>
      </c>
      <c r="D4950" s="3" t="s">
        <v>538</v>
      </c>
    </row>
    <row r="4951" spans="1:4" x14ac:dyDescent="0.25">
      <c r="A4951" s="11">
        <v>41524</v>
      </c>
      <c r="B4951" s="3" t="s">
        <v>522</v>
      </c>
      <c r="C4951" s="18">
        <v>461.13</v>
      </c>
      <c r="D4951" s="3" t="s">
        <v>535</v>
      </c>
    </row>
    <row r="4952" spans="1:4" x14ac:dyDescent="0.25">
      <c r="A4952" s="11">
        <v>41588</v>
      </c>
      <c r="B4952" s="3" t="s">
        <v>544</v>
      </c>
      <c r="C4952" s="18">
        <v>396.55</v>
      </c>
      <c r="D4952" s="3" t="s">
        <v>535</v>
      </c>
    </row>
    <row r="4953" spans="1:4" x14ac:dyDescent="0.25">
      <c r="A4953" s="11">
        <v>41328</v>
      </c>
      <c r="B4953" s="3" t="s">
        <v>513</v>
      </c>
      <c r="C4953" s="18">
        <v>370.09</v>
      </c>
      <c r="D4953" s="3" t="s">
        <v>535</v>
      </c>
    </row>
    <row r="4954" spans="1:4" x14ac:dyDescent="0.25">
      <c r="A4954" s="11">
        <v>41342</v>
      </c>
      <c r="B4954" s="3" t="s">
        <v>533</v>
      </c>
      <c r="C4954" s="18">
        <v>297.35000000000002</v>
      </c>
      <c r="D4954" s="3" t="s">
        <v>529</v>
      </c>
    </row>
    <row r="4955" spans="1:4" x14ac:dyDescent="0.25">
      <c r="A4955" s="11">
        <v>41308</v>
      </c>
      <c r="B4955" s="3" t="s">
        <v>539</v>
      </c>
      <c r="C4955" s="18">
        <v>257.52999999999997</v>
      </c>
      <c r="D4955" s="3" t="s">
        <v>477</v>
      </c>
    </row>
    <row r="4956" spans="1:4" x14ac:dyDescent="0.25">
      <c r="A4956" s="11">
        <v>41542</v>
      </c>
      <c r="B4956" s="3" t="s">
        <v>533</v>
      </c>
      <c r="C4956" s="18">
        <v>161.62</v>
      </c>
      <c r="D4956" s="3" t="s">
        <v>529</v>
      </c>
    </row>
    <row r="4957" spans="1:4" x14ac:dyDescent="0.25">
      <c r="A4957" s="11">
        <v>41440</v>
      </c>
      <c r="B4957" s="3" t="s">
        <v>536</v>
      </c>
      <c r="C4957" s="18">
        <v>521.94000000000005</v>
      </c>
      <c r="D4957" s="3" t="s">
        <v>528</v>
      </c>
    </row>
    <row r="4958" spans="1:4" x14ac:dyDescent="0.25">
      <c r="A4958" s="11">
        <v>41380</v>
      </c>
      <c r="B4958" s="3" t="s">
        <v>539</v>
      </c>
      <c r="C4958" s="18">
        <v>349.14</v>
      </c>
      <c r="D4958" s="3" t="s">
        <v>479</v>
      </c>
    </row>
    <row r="4959" spans="1:4" x14ac:dyDescent="0.25">
      <c r="A4959" s="11">
        <v>41504</v>
      </c>
      <c r="B4959" s="3" t="s">
        <v>542</v>
      </c>
      <c r="C4959" s="18">
        <v>292.64999999999998</v>
      </c>
      <c r="D4959" s="3" t="s">
        <v>529</v>
      </c>
    </row>
    <row r="4960" spans="1:4" x14ac:dyDescent="0.25">
      <c r="A4960" s="11">
        <v>41316</v>
      </c>
      <c r="B4960" s="3" t="s">
        <v>521</v>
      </c>
      <c r="C4960" s="18">
        <v>295.56</v>
      </c>
      <c r="D4960" s="3" t="s">
        <v>535</v>
      </c>
    </row>
    <row r="4961" spans="1:4" x14ac:dyDescent="0.25">
      <c r="A4961" s="11">
        <v>41302</v>
      </c>
      <c r="B4961" s="3" t="s">
        <v>541</v>
      </c>
      <c r="C4961" s="18">
        <v>502.6</v>
      </c>
      <c r="D4961" s="3" t="s">
        <v>517</v>
      </c>
    </row>
    <row r="4962" spans="1:4" x14ac:dyDescent="0.25">
      <c r="A4962" s="11">
        <v>41528</v>
      </c>
      <c r="B4962" s="3" t="s">
        <v>514</v>
      </c>
      <c r="C4962" s="18">
        <v>563.32000000000005</v>
      </c>
      <c r="D4962" s="3" t="s">
        <v>517</v>
      </c>
    </row>
    <row r="4963" spans="1:4" x14ac:dyDescent="0.25">
      <c r="A4963" s="11">
        <v>41353</v>
      </c>
      <c r="B4963" s="3" t="s">
        <v>532</v>
      </c>
      <c r="C4963" s="18">
        <v>260.47000000000003</v>
      </c>
      <c r="D4963" s="3" t="s">
        <v>479</v>
      </c>
    </row>
    <row r="4964" spans="1:4" x14ac:dyDescent="0.25">
      <c r="A4964" s="11">
        <v>41327</v>
      </c>
      <c r="B4964" s="3" t="s">
        <v>527</v>
      </c>
      <c r="C4964" s="18">
        <v>13.79</v>
      </c>
      <c r="D4964" s="3" t="s">
        <v>479</v>
      </c>
    </row>
    <row r="4965" spans="1:4" x14ac:dyDescent="0.25">
      <c r="A4965" s="11">
        <v>41609</v>
      </c>
      <c r="B4965" s="3" t="s">
        <v>533</v>
      </c>
      <c r="C4965" s="18">
        <v>50.75</v>
      </c>
      <c r="D4965" s="3" t="s">
        <v>528</v>
      </c>
    </row>
    <row r="4966" spans="1:4" x14ac:dyDescent="0.25">
      <c r="A4966" s="11">
        <v>41444</v>
      </c>
      <c r="B4966" s="3" t="s">
        <v>531</v>
      </c>
      <c r="C4966" s="18">
        <v>573.33000000000004</v>
      </c>
      <c r="D4966" s="3" t="s">
        <v>517</v>
      </c>
    </row>
    <row r="4967" spans="1:4" x14ac:dyDescent="0.25">
      <c r="A4967" s="11">
        <v>41557</v>
      </c>
      <c r="B4967" s="3" t="s">
        <v>540</v>
      </c>
      <c r="C4967" s="18">
        <v>285.26</v>
      </c>
      <c r="D4967" s="3" t="s">
        <v>528</v>
      </c>
    </row>
    <row r="4968" spans="1:4" x14ac:dyDescent="0.25">
      <c r="A4968" s="11">
        <v>41525</v>
      </c>
      <c r="B4968" s="3" t="s">
        <v>524</v>
      </c>
      <c r="C4968" s="18">
        <v>484.53</v>
      </c>
      <c r="D4968" s="3" t="s">
        <v>477</v>
      </c>
    </row>
    <row r="4969" spans="1:4" x14ac:dyDescent="0.25">
      <c r="A4969" s="11">
        <v>41377</v>
      </c>
      <c r="B4969" s="3" t="s">
        <v>539</v>
      </c>
      <c r="C4969" s="18">
        <v>102.86</v>
      </c>
      <c r="D4969" s="3" t="s">
        <v>517</v>
      </c>
    </row>
    <row r="4970" spans="1:4" x14ac:dyDescent="0.25">
      <c r="A4970" s="11">
        <v>41328</v>
      </c>
      <c r="B4970" s="3" t="s">
        <v>533</v>
      </c>
      <c r="C4970" s="18">
        <v>201.29</v>
      </c>
      <c r="D4970" s="3" t="s">
        <v>529</v>
      </c>
    </row>
    <row r="4971" spans="1:4" x14ac:dyDescent="0.25">
      <c r="A4971" s="11">
        <v>41353</v>
      </c>
      <c r="B4971" s="3" t="s">
        <v>513</v>
      </c>
      <c r="C4971" s="18">
        <v>33</v>
      </c>
      <c r="D4971" s="3" t="s">
        <v>477</v>
      </c>
    </row>
    <row r="4972" spans="1:4" x14ac:dyDescent="0.25">
      <c r="A4972" s="11">
        <v>41463</v>
      </c>
      <c r="B4972" s="3" t="s">
        <v>510</v>
      </c>
      <c r="C4972" s="18">
        <v>318.58999999999997</v>
      </c>
      <c r="D4972" s="3" t="s">
        <v>515</v>
      </c>
    </row>
    <row r="4973" spans="1:4" x14ac:dyDescent="0.25">
      <c r="A4973" s="11">
        <v>41315</v>
      </c>
      <c r="B4973" s="3" t="s">
        <v>531</v>
      </c>
      <c r="C4973" s="18">
        <v>69.290000000000006</v>
      </c>
      <c r="D4973" s="3" t="s">
        <v>529</v>
      </c>
    </row>
    <row r="4974" spans="1:4" x14ac:dyDescent="0.25">
      <c r="A4974" s="11">
        <v>41458</v>
      </c>
      <c r="B4974" s="3" t="s">
        <v>516</v>
      </c>
      <c r="C4974" s="18">
        <v>566.49</v>
      </c>
      <c r="D4974" s="3" t="s">
        <v>515</v>
      </c>
    </row>
    <row r="4975" spans="1:4" x14ac:dyDescent="0.25">
      <c r="A4975" s="11">
        <v>41606</v>
      </c>
      <c r="B4975" s="3" t="s">
        <v>527</v>
      </c>
      <c r="C4975" s="18">
        <v>354.14</v>
      </c>
      <c r="D4975" s="3" t="s">
        <v>509</v>
      </c>
    </row>
    <row r="4976" spans="1:4" x14ac:dyDescent="0.25">
      <c r="A4976" s="11">
        <v>41522</v>
      </c>
      <c r="B4976" s="3" t="s">
        <v>518</v>
      </c>
      <c r="C4976" s="18">
        <v>333.9</v>
      </c>
      <c r="D4976" s="3" t="s">
        <v>519</v>
      </c>
    </row>
    <row r="4977" spans="1:4" x14ac:dyDescent="0.25">
      <c r="A4977" s="11">
        <v>41634</v>
      </c>
      <c r="B4977" s="3" t="s">
        <v>533</v>
      </c>
      <c r="C4977" s="18">
        <v>215.98</v>
      </c>
      <c r="D4977" s="3" t="s">
        <v>479</v>
      </c>
    </row>
    <row r="4978" spans="1:4" x14ac:dyDescent="0.25">
      <c r="A4978" s="11">
        <v>41304</v>
      </c>
      <c r="B4978" s="3" t="s">
        <v>537</v>
      </c>
      <c r="C4978" s="18">
        <v>458.86</v>
      </c>
      <c r="D4978" s="3" t="s">
        <v>538</v>
      </c>
    </row>
    <row r="4979" spans="1:4" x14ac:dyDescent="0.25">
      <c r="A4979" s="11">
        <v>41287</v>
      </c>
      <c r="B4979" s="3" t="s">
        <v>531</v>
      </c>
      <c r="C4979" s="18">
        <v>226.62</v>
      </c>
      <c r="D4979" s="3" t="s">
        <v>477</v>
      </c>
    </row>
    <row r="4980" spans="1:4" x14ac:dyDescent="0.25">
      <c r="A4980" s="11">
        <v>41545</v>
      </c>
      <c r="B4980" s="3" t="s">
        <v>542</v>
      </c>
      <c r="C4980" s="18">
        <v>358.08</v>
      </c>
      <c r="D4980" s="3" t="s">
        <v>535</v>
      </c>
    </row>
    <row r="4981" spans="1:4" x14ac:dyDescent="0.25">
      <c r="A4981" s="11">
        <v>41503</v>
      </c>
      <c r="B4981" s="3" t="s">
        <v>534</v>
      </c>
      <c r="C4981" s="18">
        <v>444.03</v>
      </c>
      <c r="D4981" s="3" t="s">
        <v>538</v>
      </c>
    </row>
    <row r="4982" spans="1:4" x14ac:dyDescent="0.25">
      <c r="A4982" s="11">
        <v>41277</v>
      </c>
      <c r="B4982" s="3" t="s">
        <v>544</v>
      </c>
      <c r="C4982" s="18">
        <v>211.53</v>
      </c>
      <c r="D4982" s="3" t="s">
        <v>529</v>
      </c>
    </row>
    <row r="4983" spans="1:4" x14ac:dyDescent="0.25">
      <c r="A4983" s="11">
        <v>41367</v>
      </c>
      <c r="B4983" s="3" t="s">
        <v>512</v>
      </c>
      <c r="C4983" s="18">
        <v>127.38</v>
      </c>
      <c r="D4983" s="3" t="s">
        <v>519</v>
      </c>
    </row>
    <row r="4984" spans="1:4" x14ac:dyDescent="0.25">
      <c r="A4984" s="11">
        <v>41543</v>
      </c>
      <c r="B4984" s="3" t="s">
        <v>530</v>
      </c>
      <c r="C4984" s="18">
        <v>445.29</v>
      </c>
      <c r="D4984" s="3" t="s">
        <v>519</v>
      </c>
    </row>
    <row r="4985" spans="1:4" x14ac:dyDescent="0.25">
      <c r="A4985" s="11">
        <v>41618</v>
      </c>
      <c r="B4985" s="3" t="s">
        <v>545</v>
      </c>
      <c r="C4985" s="18">
        <v>20.96</v>
      </c>
      <c r="D4985" s="3" t="s">
        <v>535</v>
      </c>
    </row>
    <row r="4986" spans="1:4" x14ac:dyDescent="0.25">
      <c r="A4986" s="11">
        <v>41331</v>
      </c>
      <c r="B4986" s="3" t="s">
        <v>533</v>
      </c>
      <c r="C4986" s="18">
        <v>446.69</v>
      </c>
      <c r="D4986" s="3" t="s">
        <v>515</v>
      </c>
    </row>
    <row r="4987" spans="1:4" x14ac:dyDescent="0.25">
      <c r="A4987" s="11">
        <v>41600</v>
      </c>
      <c r="B4987" s="3" t="s">
        <v>520</v>
      </c>
      <c r="C4987" s="18">
        <v>87.5</v>
      </c>
      <c r="D4987" s="3" t="s">
        <v>517</v>
      </c>
    </row>
    <row r="4988" spans="1:4" x14ac:dyDescent="0.25">
      <c r="A4988" s="11">
        <v>41313</v>
      </c>
      <c r="B4988" s="3" t="s">
        <v>543</v>
      </c>
      <c r="C4988" s="18">
        <v>65.849999999999994</v>
      </c>
      <c r="D4988" s="3" t="s">
        <v>511</v>
      </c>
    </row>
    <row r="4989" spans="1:4" x14ac:dyDescent="0.25">
      <c r="A4989" s="11">
        <v>41543</v>
      </c>
      <c r="B4989" s="3" t="s">
        <v>530</v>
      </c>
      <c r="C4989" s="18">
        <v>441.06</v>
      </c>
      <c r="D4989" s="3" t="s">
        <v>511</v>
      </c>
    </row>
    <row r="4990" spans="1:4" x14ac:dyDescent="0.25">
      <c r="A4990" s="11">
        <v>41321</v>
      </c>
      <c r="B4990" s="3" t="s">
        <v>537</v>
      </c>
      <c r="C4990" s="18">
        <v>80.7</v>
      </c>
      <c r="D4990" s="3" t="s">
        <v>477</v>
      </c>
    </row>
    <row r="4991" spans="1:4" x14ac:dyDescent="0.25">
      <c r="A4991" s="11">
        <v>41414</v>
      </c>
      <c r="B4991" s="3" t="s">
        <v>521</v>
      </c>
      <c r="C4991" s="18">
        <v>265.2</v>
      </c>
      <c r="D4991" s="3" t="s">
        <v>477</v>
      </c>
    </row>
    <row r="4992" spans="1:4" x14ac:dyDescent="0.25">
      <c r="A4992" s="11">
        <v>41524</v>
      </c>
      <c r="B4992" s="3" t="s">
        <v>510</v>
      </c>
      <c r="C4992" s="18">
        <v>532.04</v>
      </c>
      <c r="D4992" s="3" t="s">
        <v>515</v>
      </c>
    </row>
    <row r="4993" spans="1:4" x14ac:dyDescent="0.25">
      <c r="A4993" s="11">
        <v>41350</v>
      </c>
      <c r="B4993" s="3" t="s">
        <v>534</v>
      </c>
      <c r="C4993" s="18">
        <v>421.87</v>
      </c>
      <c r="D4993" s="3" t="s">
        <v>538</v>
      </c>
    </row>
    <row r="4994" spans="1:4" x14ac:dyDescent="0.25">
      <c r="A4994" s="11">
        <v>41593</v>
      </c>
      <c r="B4994" s="3" t="s">
        <v>512</v>
      </c>
      <c r="C4994" s="18">
        <v>162.81</v>
      </c>
      <c r="D4994" s="3" t="s">
        <v>479</v>
      </c>
    </row>
    <row r="4995" spans="1:4" x14ac:dyDescent="0.25">
      <c r="A4995" s="11">
        <v>41277</v>
      </c>
      <c r="B4995" s="3" t="s">
        <v>533</v>
      </c>
      <c r="C4995" s="18">
        <v>533.17999999999995</v>
      </c>
      <c r="D4995" s="3" t="s">
        <v>511</v>
      </c>
    </row>
    <row r="4996" spans="1:4" x14ac:dyDescent="0.25">
      <c r="A4996" s="11">
        <v>41427</v>
      </c>
      <c r="B4996" s="3" t="s">
        <v>508</v>
      </c>
      <c r="C4996" s="18">
        <v>316.7</v>
      </c>
      <c r="D4996" s="3" t="s">
        <v>519</v>
      </c>
    </row>
    <row r="4997" spans="1:4" x14ac:dyDescent="0.25">
      <c r="A4997" s="11">
        <v>41525</v>
      </c>
      <c r="B4997" s="3" t="s">
        <v>540</v>
      </c>
      <c r="C4997" s="18">
        <v>271.11</v>
      </c>
      <c r="D4997" s="3" t="s">
        <v>523</v>
      </c>
    </row>
    <row r="4998" spans="1:4" x14ac:dyDescent="0.25">
      <c r="A4998" s="11">
        <v>41288</v>
      </c>
      <c r="B4998" s="3" t="s">
        <v>513</v>
      </c>
      <c r="C4998" s="18">
        <v>284.75</v>
      </c>
      <c r="D4998" s="3" t="s">
        <v>511</v>
      </c>
    </row>
    <row r="4999" spans="1:4" x14ac:dyDescent="0.25">
      <c r="A4999" s="11">
        <v>41353</v>
      </c>
      <c r="B4999" s="3" t="s">
        <v>527</v>
      </c>
      <c r="C4999" s="18">
        <v>82.35</v>
      </c>
      <c r="D4999" s="3" t="s">
        <v>509</v>
      </c>
    </row>
    <row r="5000" spans="1:4" x14ac:dyDescent="0.25">
      <c r="A5000" s="11">
        <v>41611</v>
      </c>
      <c r="B5000" s="3" t="s">
        <v>527</v>
      </c>
      <c r="C5000" s="18">
        <v>497.38</v>
      </c>
      <c r="D5000" s="3" t="s">
        <v>479</v>
      </c>
    </row>
    <row r="5001" spans="1:4" x14ac:dyDescent="0.25">
      <c r="A5001" s="11">
        <v>41382</v>
      </c>
      <c r="B5001" s="3" t="s">
        <v>518</v>
      </c>
      <c r="C5001" s="18">
        <v>511.41</v>
      </c>
      <c r="D5001" s="3" t="s">
        <v>529</v>
      </c>
    </row>
    <row r="5002" spans="1:4" x14ac:dyDescent="0.25">
      <c r="A5002" s="11">
        <v>41454</v>
      </c>
      <c r="B5002" s="3" t="s">
        <v>544</v>
      </c>
      <c r="C5002" s="18">
        <v>211.97</v>
      </c>
      <c r="D5002" s="3" t="s">
        <v>515</v>
      </c>
    </row>
    <row r="5003" spans="1:4" x14ac:dyDescent="0.25">
      <c r="A5003" s="11">
        <v>41614</v>
      </c>
      <c r="B5003" s="3" t="s">
        <v>534</v>
      </c>
      <c r="C5003" s="18">
        <v>547.55999999999995</v>
      </c>
      <c r="D5003" s="3" t="s">
        <v>535</v>
      </c>
    </row>
    <row r="5004" spans="1:4" x14ac:dyDescent="0.25">
      <c r="A5004" s="11">
        <v>41532</v>
      </c>
      <c r="B5004" s="3" t="s">
        <v>524</v>
      </c>
      <c r="C5004" s="18">
        <v>521.17999999999995</v>
      </c>
      <c r="D5004" s="3" t="s">
        <v>538</v>
      </c>
    </row>
    <row r="5005" spans="1:4" x14ac:dyDescent="0.25">
      <c r="A5005" s="11">
        <v>41446</v>
      </c>
      <c r="B5005" s="3" t="s">
        <v>507</v>
      </c>
      <c r="C5005" s="18">
        <v>473.99</v>
      </c>
      <c r="D5005" s="3" t="s">
        <v>529</v>
      </c>
    </row>
    <row r="5006" spans="1:4" x14ac:dyDescent="0.25">
      <c r="A5006" s="11">
        <v>41448</v>
      </c>
      <c r="B5006" s="3" t="s">
        <v>524</v>
      </c>
      <c r="C5006" s="18">
        <v>162.54</v>
      </c>
      <c r="D5006" s="3" t="s">
        <v>535</v>
      </c>
    </row>
    <row r="5007" spans="1:4" x14ac:dyDescent="0.25">
      <c r="A5007" s="11">
        <v>41471</v>
      </c>
      <c r="B5007" s="3" t="s">
        <v>508</v>
      </c>
      <c r="C5007" s="18">
        <v>145.06</v>
      </c>
      <c r="D5007" s="3" t="s">
        <v>515</v>
      </c>
    </row>
    <row r="5008" spans="1:4" x14ac:dyDescent="0.25">
      <c r="A5008" s="11">
        <v>41560</v>
      </c>
      <c r="B5008" s="3" t="s">
        <v>543</v>
      </c>
      <c r="C5008" s="18">
        <v>137.32</v>
      </c>
      <c r="D5008" s="3" t="s">
        <v>523</v>
      </c>
    </row>
    <row r="5009" spans="1:4" x14ac:dyDescent="0.25">
      <c r="A5009" s="11">
        <v>41334</v>
      </c>
      <c r="B5009" s="3" t="s">
        <v>545</v>
      </c>
      <c r="C5009" s="18">
        <v>257.89999999999998</v>
      </c>
      <c r="D5009" s="3" t="s">
        <v>511</v>
      </c>
    </row>
    <row r="5010" spans="1:4" x14ac:dyDescent="0.25">
      <c r="A5010" s="11">
        <v>41618</v>
      </c>
      <c r="B5010" s="3" t="s">
        <v>518</v>
      </c>
      <c r="C5010" s="18">
        <v>302.64999999999998</v>
      </c>
      <c r="D5010" s="3" t="s">
        <v>515</v>
      </c>
    </row>
    <row r="5011" spans="1:4" x14ac:dyDescent="0.25">
      <c r="A5011" s="11">
        <v>41453</v>
      </c>
      <c r="B5011" s="3" t="s">
        <v>508</v>
      </c>
      <c r="C5011" s="18">
        <v>436.53</v>
      </c>
      <c r="D5011" s="3" t="s">
        <v>509</v>
      </c>
    </row>
    <row r="5012" spans="1:4" x14ac:dyDescent="0.25">
      <c r="A5012" s="11">
        <v>41405</v>
      </c>
      <c r="B5012" s="3" t="s">
        <v>539</v>
      </c>
      <c r="C5012" s="18">
        <v>269.91000000000003</v>
      </c>
      <c r="D5012" s="3" t="s">
        <v>515</v>
      </c>
    </row>
    <row r="5013" spans="1:4" x14ac:dyDescent="0.25">
      <c r="A5013" s="11">
        <v>41553</v>
      </c>
      <c r="B5013" s="3" t="s">
        <v>527</v>
      </c>
      <c r="C5013" s="18">
        <v>25.31</v>
      </c>
      <c r="D5013" s="3" t="s">
        <v>528</v>
      </c>
    </row>
    <row r="5014" spans="1:4" x14ac:dyDescent="0.25">
      <c r="A5014" s="11">
        <v>41524</v>
      </c>
      <c r="B5014" s="3" t="s">
        <v>516</v>
      </c>
      <c r="C5014" s="18">
        <v>132.5</v>
      </c>
      <c r="D5014" s="3" t="s">
        <v>509</v>
      </c>
    </row>
    <row r="5015" spans="1:4" x14ac:dyDescent="0.25">
      <c r="A5015" s="11">
        <v>41533</v>
      </c>
      <c r="B5015" s="3" t="s">
        <v>527</v>
      </c>
      <c r="C5015" s="18">
        <v>47.23</v>
      </c>
      <c r="D5015" s="3" t="s">
        <v>519</v>
      </c>
    </row>
    <row r="5016" spans="1:4" x14ac:dyDescent="0.25">
      <c r="A5016" s="11">
        <v>41366</v>
      </c>
      <c r="B5016" s="3" t="s">
        <v>536</v>
      </c>
      <c r="C5016" s="18">
        <v>400.05</v>
      </c>
      <c r="D5016" s="3" t="s">
        <v>523</v>
      </c>
    </row>
    <row r="5017" spans="1:4" x14ac:dyDescent="0.25">
      <c r="A5017" s="11">
        <v>41355</v>
      </c>
      <c r="B5017" s="3" t="s">
        <v>541</v>
      </c>
      <c r="C5017" s="18">
        <v>213.72</v>
      </c>
      <c r="D5017" s="3" t="s">
        <v>509</v>
      </c>
    </row>
    <row r="5018" spans="1:4" x14ac:dyDescent="0.25">
      <c r="A5018" s="11">
        <v>41525</v>
      </c>
      <c r="B5018" s="3" t="s">
        <v>545</v>
      </c>
      <c r="C5018" s="18">
        <v>281.11</v>
      </c>
      <c r="D5018" s="3" t="s">
        <v>528</v>
      </c>
    </row>
    <row r="5019" spans="1:4" x14ac:dyDescent="0.25">
      <c r="A5019" s="11">
        <v>41567</v>
      </c>
      <c r="B5019" s="3" t="s">
        <v>514</v>
      </c>
      <c r="C5019" s="18">
        <v>189.62</v>
      </c>
      <c r="D5019" s="3" t="s">
        <v>529</v>
      </c>
    </row>
    <row r="5020" spans="1:4" x14ac:dyDescent="0.25">
      <c r="A5020" s="11">
        <v>41365</v>
      </c>
      <c r="B5020" s="3" t="s">
        <v>508</v>
      </c>
      <c r="C5020" s="18">
        <v>121.32</v>
      </c>
      <c r="D5020" s="3" t="s">
        <v>477</v>
      </c>
    </row>
    <row r="5021" spans="1:4" x14ac:dyDescent="0.25">
      <c r="A5021" s="11">
        <v>41297</v>
      </c>
      <c r="B5021" s="3" t="s">
        <v>527</v>
      </c>
      <c r="C5021" s="18">
        <v>458.99</v>
      </c>
      <c r="D5021" s="3" t="s">
        <v>538</v>
      </c>
    </row>
    <row r="5022" spans="1:4" x14ac:dyDescent="0.25">
      <c r="A5022" s="11">
        <v>41484</v>
      </c>
      <c r="B5022" s="3" t="s">
        <v>521</v>
      </c>
      <c r="C5022" s="18">
        <v>372.3</v>
      </c>
      <c r="D5022" s="3" t="s">
        <v>538</v>
      </c>
    </row>
    <row r="5023" spans="1:4" x14ac:dyDescent="0.25">
      <c r="A5023" s="11">
        <v>41360</v>
      </c>
      <c r="B5023" s="3" t="s">
        <v>527</v>
      </c>
      <c r="C5023" s="18">
        <v>227.9</v>
      </c>
      <c r="D5023" s="3" t="s">
        <v>538</v>
      </c>
    </row>
    <row r="5024" spans="1:4" x14ac:dyDescent="0.25">
      <c r="A5024" s="11">
        <v>41486</v>
      </c>
      <c r="B5024" s="3" t="s">
        <v>507</v>
      </c>
      <c r="C5024" s="18">
        <v>259.64</v>
      </c>
      <c r="D5024" s="3" t="s">
        <v>538</v>
      </c>
    </row>
    <row r="5025" spans="1:4" x14ac:dyDescent="0.25">
      <c r="A5025" s="11">
        <v>41495</v>
      </c>
      <c r="B5025" s="3" t="s">
        <v>545</v>
      </c>
      <c r="C5025" s="18">
        <v>124.33</v>
      </c>
      <c r="D5025" s="3" t="s">
        <v>519</v>
      </c>
    </row>
    <row r="5026" spans="1:4" x14ac:dyDescent="0.25">
      <c r="A5026" s="11">
        <v>41500</v>
      </c>
      <c r="B5026" s="3" t="s">
        <v>543</v>
      </c>
      <c r="C5026" s="18">
        <v>467.77</v>
      </c>
      <c r="D5026" s="3" t="s">
        <v>528</v>
      </c>
    </row>
    <row r="5027" spans="1:4" x14ac:dyDescent="0.25">
      <c r="A5027" s="11">
        <v>41351</v>
      </c>
      <c r="B5027" s="3" t="s">
        <v>508</v>
      </c>
      <c r="C5027" s="18">
        <v>74.16</v>
      </c>
      <c r="D5027" s="3" t="s">
        <v>528</v>
      </c>
    </row>
    <row r="5028" spans="1:4" x14ac:dyDescent="0.25">
      <c r="A5028" s="11">
        <v>41467</v>
      </c>
      <c r="B5028" s="3" t="s">
        <v>512</v>
      </c>
      <c r="C5028" s="18">
        <v>416.82</v>
      </c>
      <c r="D5028" s="3" t="s">
        <v>528</v>
      </c>
    </row>
    <row r="5029" spans="1:4" x14ac:dyDescent="0.25">
      <c r="A5029" s="11">
        <v>41543</v>
      </c>
      <c r="B5029" s="3" t="s">
        <v>532</v>
      </c>
      <c r="C5029" s="18">
        <v>408.13</v>
      </c>
      <c r="D5029" s="3" t="s">
        <v>479</v>
      </c>
    </row>
    <row r="5030" spans="1:4" x14ac:dyDescent="0.25">
      <c r="A5030" s="11">
        <v>41382</v>
      </c>
      <c r="B5030" s="3" t="s">
        <v>544</v>
      </c>
      <c r="C5030" s="18">
        <v>276.52999999999997</v>
      </c>
      <c r="D5030" s="3" t="s">
        <v>523</v>
      </c>
    </row>
    <row r="5031" spans="1:4" x14ac:dyDescent="0.25">
      <c r="A5031" s="11">
        <v>41609</v>
      </c>
      <c r="B5031" s="3" t="s">
        <v>539</v>
      </c>
      <c r="C5031" s="18">
        <v>293.85000000000002</v>
      </c>
      <c r="D5031" s="3" t="s">
        <v>509</v>
      </c>
    </row>
    <row r="5032" spans="1:4" x14ac:dyDescent="0.25">
      <c r="A5032" s="11">
        <v>41454</v>
      </c>
      <c r="B5032" s="3" t="s">
        <v>516</v>
      </c>
      <c r="C5032" s="18">
        <v>328.01</v>
      </c>
      <c r="D5032" s="3" t="s">
        <v>523</v>
      </c>
    </row>
    <row r="5033" spans="1:4" x14ac:dyDescent="0.25">
      <c r="A5033" s="11">
        <v>41319</v>
      </c>
      <c r="B5033" s="3" t="s">
        <v>532</v>
      </c>
      <c r="C5033" s="18">
        <v>245.32</v>
      </c>
      <c r="D5033" s="3" t="s">
        <v>519</v>
      </c>
    </row>
    <row r="5034" spans="1:4" x14ac:dyDescent="0.25">
      <c r="A5034" s="11">
        <v>41395</v>
      </c>
      <c r="B5034" s="3" t="s">
        <v>520</v>
      </c>
      <c r="C5034" s="18">
        <v>224.03</v>
      </c>
      <c r="D5034" s="3" t="s">
        <v>511</v>
      </c>
    </row>
    <row r="5035" spans="1:4" x14ac:dyDescent="0.25">
      <c r="A5035" s="11">
        <v>41455</v>
      </c>
      <c r="B5035" s="3" t="s">
        <v>536</v>
      </c>
      <c r="C5035" s="18">
        <v>433.79</v>
      </c>
      <c r="D5035" s="3" t="s">
        <v>515</v>
      </c>
    </row>
    <row r="5036" spans="1:4" x14ac:dyDescent="0.25">
      <c r="A5036" s="11">
        <v>41620</v>
      </c>
      <c r="B5036" s="3" t="s">
        <v>524</v>
      </c>
      <c r="C5036" s="18">
        <v>33.08</v>
      </c>
      <c r="D5036" s="3" t="s">
        <v>517</v>
      </c>
    </row>
    <row r="5037" spans="1:4" x14ac:dyDescent="0.25">
      <c r="A5037" s="11">
        <v>41409</v>
      </c>
      <c r="B5037" s="3" t="s">
        <v>539</v>
      </c>
      <c r="C5037" s="18">
        <v>382.47</v>
      </c>
      <c r="D5037" s="3" t="s">
        <v>535</v>
      </c>
    </row>
    <row r="5038" spans="1:4" x14ac:dyDescent="0.25">
      <c r="A5038" s="11">
        <v>41279</v>
      </c>
      <c r="B5038" s="3" t="s">
        <v>533</v>
      </c>
      <c r="C5038" s="18">
        <v>123.81</v>
      </c>
      <c r="D5038" s="3" t="s">
        <v>517</v>
      </c>
    </row>
    <row r="5039" spans="1:4" x14ac:dyDescent="0.25">
      <c r="A5039" s="11">
        <v>41335</v>
      </c>
      <c r="B5039" s="3" t="s">
        <v>536</v>
      </c>
      <c r="C5039" s="18">
        <v>480.72</v>
      </c>
      <c r="D5039" s="3" t="s">
        <v>529</v>
      </c>
    </row>
    <row r="5040" spans="1:4" x14ac:dyDescent="0.25">
      <c r="A5040" s="11">
        <v>41336</v>
      </c>
      <c r="B5040" s="3" t="s">
        <v>527</v>
      </c>
      <c r="C5040" s="18">
        <v>554.70000000000005</v>
      </c>
      <c r="D5040" s="3" t="s">
        <v>535</v>
      </c>
    </row>
    <row r="5041" spans="1:4" x14ac:dyDescent="0.25">
      <c r="A5041" s="11">
        <v>41598</v>
      </c>
      <c r="B5041" s="3" t="s">
        <v>507</v>
      </c>
      <c r="C5041" s="18">
        <v>37.54</v>
      </c>
      <c r="D5041" s="3" t="s">
        <v>538</v>
      </c>
    </row>
    <row r="5042" spans="1:4" x14ac:dyDescent="0.25">
      <c r="A5042" s="11">
        <v>41320</v>
      </c>
      <c r="B5042" s="3" t="s">
        <v>543</v>
      </c>
      <c r="C5042" s="18">
        <v>32.270000000000003</v>
      </c>
      <c r="D5042" s="3" t="s">
        <v>511</v>
      </c>
    </row>
    <row r="5043" spans="1:4" x14ac:dyDescent="0.25">
      <c r="A5043" s="11">
        <v>41282</v>
      </c>
      <c r="B5043" s="3" t="s">
        <v>521</v>
      </c>
      <c r="C5043" s="18">
        <v>488.74</v>
      </c>
      <c r="D5043" s="3" t="s">
        <v>517</v>
      </c>
    </row>
    <row r="5044" spans="1:4" x14ac:dyDescent="0.25">
      <c r="A5044" s="11">
        <v>41576</v>
      </c>
      <c r="B5044" s="3" t="s">
        <v>512</v>
      </c>
      <c r="C5044" s="18">
        <v>333.65</v>
      </c>
      <c r="D5044" s="3" t="s">
        <v>509</v>
      </c>
    </row>
    <row r="5045" spans="1:4" x14ac:dyDescent="0.25">
      <c r="A5045" s="11">
        <v>41338</v>
      </c>
      <c r="B5045" s="3" t="s">
        <v>524</v>
      </c>
      <c r="C5045" s="18">
        <v>354.37</v>
      </c>
      <c r="D5045" s="3" t="s">
        <v>509</v>
      </c>
    </row>
    <row r="5046" spans="1:4" x14ac:dyDescent="0.25">
      <c r="A5046" s="11">
        <v>41514</v>
      </c>
      <c r="B5046" s="3" t="s">
        <v>542</v>
      </c>
      <c r="C5046" s="18">
        <v>319.83999999999997</v>
      </c>
      <c r="D5046" s="3" t="s">
        <v>477</v>
      </c>
    </row>
    <row r="5047" spans="1:4" x14ac:dyDescent="0.25">
      <c r="A5047" s="11">
        <v>41523</v>
      </c>
      <c r="B5047" s="3" t="s">
        <v>510</v>
      </c>
      <c r="C5047" s="18">
        <v>423.37</v>
      </c>
      <c r="D5047" s="3" t="s">
        <v>528</v>
      </c>
    </row>
    <row r="5048" spans="1:4" x14ac:dyDescent="0.25">
      <c r="A5048" s="11">
        <v>41421</v>
      </c>
      <c r="B5048" s="3" t="s">
        <v>526</v>
      </c>
      <c r="C5048" s="18">
        <v>515.70000000000005</v>
      </c>
      <c r="D5048" s="3" t="s">
        <v>523</v>
      </c>
    </row>
    <row r="5049" spans="1:4" x14ac:dyDescent="0.25">
      <c r="A5049" s="11">
        <v>41294</v>
      </c>
      <c r="B5049" s="3" t="s">
        <v>530</v>
      </c>
      <c r="C5049" s="18">
        <v>488.06</v>
      </c>
      <c r="D5049" s="3" t="s">
        <v>511</v>
      </c>
    </row>
    <row r="5050" spans="1:4" x14ac:dyDescent="0.25">
      <c r="A5050" s="11">
        <v>41288</v>
      </c>
      <c r="B5050" s="3" t="s">
        <v>507</v>
      </c>
      <c r="C5050" s="18">
        <v>47.9</v>
      </c>
      <c r="D5050" s="3" t="s">
        <v>517</v>
      </c>
    </row>
    <row r="5051" spans="1:4" x14ac:dyDescent="0.25">
      <c r="A5051" s="11">
        <v>41419</v>
      </c>
      <c r="B5051" s="3" t="s">
        <v>534</v>
      </c>
      <c r="C5051" s="18">
        <v>587.59</v>
      </c>
      <c r="D5051" s="3" t="s">
        <v>538</v>
      </c>
    </row>
    <row r="5052" spans="1:4" x14ac:dyDescent="0.25">
      <c r="A5052" s="11">
        <v>41618</v>
      </c>
      <c r="B5052" s="3" t="s">
        <v>507</v>
      </c>
      <c r="C5052" s="18">
        <v>219.11</v>
      </c>
      <c r="D5052" s="3" t="s">
        <v>517</v>
      </c>
    </row>
    <row r="5053" spans="1:4" x14ac:dyDescent="0.25">
      <c r="A5053" s="11">
        <v>41315</v>
      </c>
      <c r="B5053" s="3" t="s">
        <v>518</v>
      </c>
      <c r="C5053" s="18">
        <v>526.91</v>
      </c>
      <c r="D5053" s="3" t="s">
        <v>535</v>
      </c>
    </row>
    <row r="5054" spans="1:4" x14ac:dyDescent="0.25">
      <c r="A5054" s="11">
        <v>41638</v>
      </c>
      <c r="B5054" s="3" t="s">
        <v>530</v>
      </c>
      <c r="C5054" s="18">
        <v>342.94</v>
      </c>
      <c r="D5054" s="3" t="s">
        <v>479</v>
      </c>
    </row>
    <row r="5055" spans="1:4" x14ac:dyDescent="0.25">
      <c r="A5055" s="11">
        <v>41427</v>
      </c>
      <c r="B5055" s="3" t="s">
        <v>524</v>
      </c>
      <c r="C5055" s="18">
        <v>584.34</v>
      </c>
      <c r="D5055" s="3" t="s">
        <v>479</v>
      </c>
    </row>
    <row r="5056" spans="1:4" x14ac:dyDescent="0.25">
      <c r="A5056" s="11">
        <v>41613</v>
      </c>
      <c r="B5056" s="3" t="s">
        <v>542</v>
      </c>
      <c r="C5056" s="18">
        <v>45.31</v>
      </c>
      <c r="D5056" s="3" t="s">
        <v>517</v>
      </c>
    </row>
    <row r="5057" spans="1:4" x14ac:dyDescent="0.25">
      <c r="A5057" s="11">
        <v>41626</v>
      </c>
      <c r="B5057" s="3" t="s">
        <v>525</v>
      </c>
      <c r="C5057" s="18">
        <v>183.82</v>
      </c>
      <c r="D5057" s="3" t="s">
        <v>511</v>
      </c>
    </row>
    <row r="5058" spans="1:4" x14ac:dyDescent="0.25">
      <c r="A5058" s="11">
        <v>41575</v>
      </c>
      <c r="B5058" s="3" t="s">
        <v>527</v>
      </c>
      <c r="C5058" s="18">
        <v>63.17</v>
      </c>
      <c r="D5058" s="3" t="s">
        <v>477</v>
      </c>
    </row>
    <row r="5059" spans="1:4" x14ac:dyDescent="0.25">
      <c r="A5059" s="11">
        <v>41386</v>
      </c>
      <c r="B5059" s="3" t="s">
        <v>544</v>
      </c>
      <c r="C5059" s="18">
        <v>228.85</v>
      </c>
      <c r="D5059" s="3" t="s">
        <v>519</v>
      </c>
    </row>
    <row r="5060" spans="1:4" x14ac:dyDescent="0.25">
      <c r="A5060" s="11">
        <v>41546</v>
      </c>
      <c r="B5060" s="3" t="s">
        <v>534</v>
      </c>
      <c r="C5060" s="18">
        <v>531.35</v>
      </c>
      <c r="D5060" s="3" t="s">
        <v>517</v>
      </c>
    </row>
    <row r="5061" spans="1:4" x14ac:dyDescent="0.25">
      <c r="A5061" s="11">
        <v>41422</v>
      </c>
      <c r="B5061" s="3" t="s">
        <v>543</v>
      </c>
      <c r="C5061" s="18">
        <v>337.58</v>
      </c>
      <c r="D5061" s="3" t="s">
        <v>528</v>
      </c>
    </row>
    <row r="5062" spans="1:4" x14ac:dyDescent="0.25">
      <c r="A5062" s="11">
        <v>41567</v>
      </c>
      <c r="B5062" s="3" t="s">
        <v>524</v>
      </c>
      <c r="C5062" s="18">
        <v>125.21</v>
      </c>
      <c r="D5062" s="3" t="s">
        <v>519</v>
      </c>
    </row>
    <row r="5063" spans="1:4" x14ac:dyDescent="0.25">
      <c r="A5063" s="11">
        <v>41346</v>
      </c>
      <c r="B5063" s="3" t="s">
        <v>534</v>
      </c>
      <c r="C5063" s="18">
        <v>15.93</v>
      </c>
      <c r="D5063" s="3" t="s">
        <v>538</v>
      </c>
    </row>
    <row r="5064" spans="1:4" x14ac:dyDescent="0.25">
      <c r="A5064" s="11">
        <v>41574</v>
      </c>
      <c r="B5064" s="3" t="s">
        <v>518</v>
      </c>
      <c r="C5064" s="18">
        <v>175.04</v>
      </c>
      <c r="D5064" s="3" t="s">
        <v>529</v>
      </c>
    </row>
    <row r="5065" spans="1:4" x14ac:dyDescent="0.25">
      <c r="A5065" s="11">
        <v>41581</v>
      </c>
      <c r="B5065" s="3" t="s">
        <v>525</v>
      </c>
      <c r="C5065" s="18">
        <v>422.15</v>
      </c>
      <c r="D5065" s="3" t="s">
        <v>515</v>
      </c>
    </row>
    <row r="5066" spans="1:4" x14ac:dyDescent="0.25">
      <c r="A5066" s="11">
        <v>41631</v>
      </c>
      <c r="B5066" s="3" t="s">
        <v>542</v>
      </c>
      <c r="C5066" s="18">
        <v>102.49</v>
      </c>
      <c r="D5066" s="3" t="s">
        <v>477</v>
      </c>
    </row>
    <row r="5067" spans="1:4" x14ac:dyDescent="0.25">
      <c r="A5067" s="11">
        <v>41546</v>
      </c>
      <c r="B5067" s="3" t="s">
        <v>532</v>
      </c>
      <c r="C5067" s="18">
        <v>530.72</v>
      </c>
      <c r="D5067" s="3" t="s">
        <v>515</v>
      </c>
    </row>
    <row r="5068" spans="1:4" x14ac:dyDescent="0.25">
      <c r="A5068" s="11">
        <v>41428</v>
      </c>
      <c r="B5068" s="3" t="s">
        <v>516</v>
      </c>
      <c r="C5068" s="18">
        <v>215.68</v>
      </c>
      <c r="D5068" s="3" t="s">
        <v>538</v>
      </c>
    </row>
    <row r="5069" spans="1:4" x14ac:dyDescent="0.25">
      <c r="A5069" s="11">
        <v>41293</v>
      </c>
      <c r="B5069" s="3" t="s">
        <v>533</v>
      </c>
      <c r="C5069" s="18">
        <v>353.18</v>
      </c>
      <c r="D5069" s="3" t="s">
        <v>509</v>
      </c>
    </row>
    <row r="5070" spans="1:4" x14ac:dyDescent="0.25">
      <c r="A5070" s="11">
        <v>41430</v>
      </c>
      <c r="B5070" s="3" t="s">
        <v>533</v>
      </c>
      <c r="C5070" s="18">
        <v>117.67</v>
      </c>
      <c r="D5070" s="3" t="s">
        <v>509</v>
      </c>
    </row>
    <row r="5071" spans="1:4" x14ac:dyDescent="0.25">
      <c r="A5071" s="11">
        <v>41403</v>
      </c>
      <c r="B5071" s="3" t="s">
        <v>518</v>
      </c>
      <c r="C5071" s="18">
        <v>426</v>
      </c>
      <c r="D5071" s="3" t="s">
        <v>529</v>
      </c>
    </row>
    <row r="5072" spans="1:4" x14ac:dyDescent="0.25">
      <c r="A5072" s="11">
        <v>41345</v>
      </c>
      <c r="B5072" s="3" t="s">
        <v>541</v>
      </c>
      <c r="C5072" s="18">
        <v>71.69</v>
      </c>
      <c r="D5072" s="3" t="s">
        <v>529</v>
      </c>
    </row>
    <row r="5073" spans="1:4" x14ac:dyDescent="0.25">
      <c r="A5073" s="11">
        <v>41598</v>
      </c>
      <c r="B5073" s="3" t="s">
        <v>513</v>
      </c>
      <c r="C5073" s="18">
        <v>497.32</v>
      </c>
      <c r="D5073" s="3" t="s">
        <v>509</v>
      </c>
    </row>
    <row r="5074" spans="1:4" x14ac:dyDescent="0.25">
      <c r="A5074" s="11">
        <v>41468</v>
      </c>
      <c r="B5074" s="3" t="s">
        <v>507</v>
      </c>
      <c r="C5074" s="18">
        <v>47.77</v>
      </c>
      <c r="D5074" s="3" t="s">
        <v>511</v>
      </c>
    </row>
    <row r="5075" spans="1:4" x14ac:dyDescent="0.25">
      <c r="A5075" s="11">
        <v>41533</v>
      </c>
      <c r="B5075" s="3" t="s">
        <v>543</v>
      </c>
      <c r="C5075" s="18">
        <v>428.08</v>
      </c>
      <c r="D5075" s="3" t="s">
        <v>479</v>
      </c>
    </row>
    <row r="5076" spans="1:4" x14ac:dyDescent="0.25">
      <c r="A5076" s="11">
        <v>41303</v>
      </c>
      <c r="B5076" s="3" t="s">
        <v>526</v>
      </c>
      <c r="C5076" s="18">
        <v>88.77</v>
      </c>
      <c r="D5076" s="3" t="s">
        <v>509</v>
      </c>
    </row>
    <row r="5077" spans="1:4" x14ac:dyDescent="0.25">
      <c r="A5077" s="11">
        <v>41277</v>
      </c>
      <c r="B5077" s="3" t="s">
        <v>531</v>
      </c>
      <c r="C5077" s="18">
        <v>53.97</v>
      </c>
      <c r="D5077" s="3" t="s">
        <v>517</v>
      </c>
    </row>
    <row r="5078" spans="1:4" x14ac:dyDescent="0.25">
      <c r="A5078" s="11">
        <v>41588</v>
      </c>
      <c r="B5078" s="3" t="s">
        <v>514</v>
      </c>
      <c r="C5078" s="18">
        <v>294.29000000000002</v>
      </c>
      <c r="D5078" s="3" t="s">
        <v>511</v>
      </c>
    </row>
    <row r="5079" spans="1:4" x14ac:dyDescent="0.25">
      <c r="A5079" s="11">
        <v>41598</v>
      </c>
      <c r="B5079" s="3" t="s">
        <v>514</v>
      </c>
      <c r="C5079" s="18">
        <v>265.35000000000002</v>
      </c>
      <c r="D5079" s="3" t="s">
        <v>519</v>
      </c>
    </row>
    <row r="5080" spans="1:4" x14ac:dyDescent="0.25">
      <c r="A5080" s="11">
        <v>41373</v>
      </c>
      <c r="B5080" s="3" t="s">
        <v>518</v>
      </c>
      <c r="C5080" s="18">
        <v>282.14999999999998</v>
      </c>
      <c r="D5080" s="3" t="s">
        <v>519</v>
      </c>
    </row>
    <row r="5081" spans="1:4" x14ac:dyDescent="0.25">
      <c r="A5081" s="11">
        <v>41387</v>
      </c>
      <c r="B5081" s="3" t="s">
        <v>545</v>
      </c>
      <c r="C5081" s="18">
        <v>79.27</v>
      </c>
      <c r="D5081" s="3" t="s">
        <v>511</v>
      </c>
    </row>
    <row r="5082" spans="1:4" x14ac:dyDescent="0.25">
      <c r="A5082" s="11">
        <v>41527</v>
      </c>
      <c r="B5082" s="3" t="s">
        <v>545</v>
      </c>
      <c r="C5082" s="18">
        <v>460.14</v>
      </c>
      <c r="D5082" s="3" t="s">
        <v>528</v>
      </c>
    </row>
    <row r="5083" spans="1:4" x14ac:dyDescent="0.25">
      <c r="A5083" s="11">
        <v>41426</v>
      </c>
      <c r="B5083" s="3" t="s">
        <v>542</v>
      </c>
      <c r="C5083" s="18">
        <v>565.84</v>
      </c>
      <c r="D5083" s="3" t="s">
        <v>477</v>
      </c>
    </row>
    <row r="5084" spans="1:4" x14ac:dyDescent="0.25">
      <c r="A5084" s="11">
        <v>41633</v>
      </c>
      <c r="B5084" s="3" t="s">
        <v>536</v>
      </c>
      <c r="C5084" s="18">
        <v>317.89999999999998</v>
      </c>
      <c r="D5084" s="3" t="s">
        <v>519</v>
      </c>
    </row>
    <row r="5085" spans="1:4" x14ac:dyDescent="0.25">
      <c r="A5085" s="11">
        <v>41389</v>
      </c>
      <c r="B5085" s="3" t="s">
        <v>532</v>
      </c>
      <c r="C5085" s="18">
        <v>59.23</v>
      </c>
      <c r="D5085" s="3" t="s">
        <v>538</v>
      </c>
    </row>
    <row r="5086" spans="1:4" x14ac:dyDescent="0.25">
      <c r="A5086" s="11">
        <v>41414</v>
      </c>
      <c r="B5086" s="3" t="s">
        <v>541</v>
      </c>
      <c r="C5086" s="18">
        <v>334.84</v>
      </c>
      <c r="D5086" s="3" t="s">
        <v>529</v>
      </c>
    </row>
    <row r="5087" spans="1:4" x14ac:dyDescent="0.25">
      <c r="A5087" s="11">
        <v>41370</v>
      </c>
      <c r="B5087" s="3" t="s">
        <v>521</v>
      </c>
      <c r="C5087" s="18">
        <v>218.79</v>
      </c>
      <c r="D5087" s="3" t="s">
        <v>535</v>
      </c>
    </row>
    <row r="5088" spans="1:4" x14ac:dyDescent="0.25">
      <c r="A5088" s="11">
        <v>41631</v>
      </c>
      <c r="B5088" s="3" t="s">
        <v>527</v>
      </c>
      <c r="C5088" s="18">
        <v>274.63</v>
      </c>
      <c r="D5088" s="3" t="s">
        <v>511</v>
      </c>
    </row>
    <row r="5089" spans="1:4" x14ac:dyDescent="0.25">
      <c r="A5089" s="11">
        <v>41395</v>
      </c>
      <c r="B5089" s="3" t="s">
        <v>540</v>
      </c>
      <c r="C5089" s="18">
        <v>45.53</v>
      </c>
      <c r="D5089" s="3" t="s">
        <v>538</v>
      </c>
    </row>
    <row r="5090" spans="1:4" x14ac:dyDescent="0.25">
      <c r="A5090" s="11">
        <v>41387</v>
      </c>
      <c r="B5090" s="3" t="s">
        <v>530</v>
      </c>
      <c r="C5090" s="18">
        <v>437.6</v>
      </c>
      <c r="D5090" s="3" t="s">
        <v>535</v>
      </c>
    </row>
    <row r="5091" spans="1:4" x14ac:dyDescent="0.25">
      <c r="A5091" s="11">
        <v>41606</v>
      </c>
      <c r="B5091" s="3" t="s">
        <v>514</v>
      </c>
      <c r="C5091" s="18">
        <v>522.38</v>
      </c>
      <c r="D5091" s="3" t="s">
        <v>528</v>
      </c>
    </row>
    <row r="5092" spans="1:4" x14ac:dyDescent="0.25">
      <c r="A5092" s="11">
        <v>41556</v>
      </c>
      <c r="B5092" s="3" t="s">
        <v>518</v>
      </c>
      <c r="C5092" s="18">
        <v>338.93</v>
      </c>
      <c r="D5092" s="3" t="s">
        <v>528</v>
      </c>
    </row>
    <row r="5093" spans="1:4" x14ac:dyDescent="0.25">
      <c r="A5093" s="11">
        <v>41305</v>
      </c>
      <c r="B5093" s="3" t="s">
        <v>532</v>
      </c>
      <c r="C5093" s="18">
        <v>332.34</v>
      </c>
      <c r="D5093" s="3" t="s">
        <v>509</v>
      </c>
    </row>
    <row r="5094" spans="1:4" x14ac:dyDescent="0.25">
      <c r="A5094" s="11">
        <v>41449</v>
      </c>
      <c r="B5094" s="3" t="s">
        <v>521</v>
      </c>
      <c r="C5094" s="18">
        <v>494.81</v>
      </c>
      <c r="D5094" s="3" t="s">
        <v>509</v>
      </c>
    </row>
    <row r="5095" spans="1:4" x14ac:dyDescent="0.25">
      <c r="A5095" s="11">
        <v>41421</v>
      </c>
      <c r="B5095" s="3" t="s">
        <v>540</v>
      </c>
      <c r="C5095" s="18">
        <v>554.35</v>
      </c>
      <c r="D5095" s="3" t="s">
        <v>529</v>
      </c>
    </row>
    <row r="5096" spans="1:4" x14ac:dyDescent="0.25">
      <c r="A5096" s="11">
        <v>41404</v>
      </c>
      <c r="B5096" s="3" t="s">
        <v>521</v>
      </c>
      <c r="C5096" s="18">
        <v>48.41</v>
      </c>
      <c r="D5096" s="3" t="s">
        <v>538</v>
      </c>
    </row>
    <row r="5097" spans="1:4" x14ac:dyDescent="0.25">
      <c r="A5097" s="11">
        <v>41555</v>
      </c>
      <c r="B5097" s="3" t="s">
        <v>543</v>
      </c>
      <c r="C5097" s="18">
        <v>148.47</v>
      </c>
      <c r="D5097" s="3" t="s">
        <v>519</v>
      </c>
    </row>
    <row r="5098" spans="1:4" x14ac:dyDescent="0.25">
      <c r="A5098" s="11">
        <v>41279</v>
      </c>
      <c r="B5098" s="3" t="s">
        <v>536</v>
      </c>
      <c r="C5098" s="18">
        <v>218.3</v>
      </c>
      <c r="D5098" s="3" t="s">
        <v>538</v>
      </c>
    </row>
    <row r="5099" spans="1:4" x14ac:dyDescent="0.25">
      <c r="A5099" s="11">
        <v>41334</v>
      </c>
      <c r="B5099" s="3" t="s">
        <v>521</v>
      </c>
      <c r="C5099" s="18">
        <v>522.52</v>
      </c>
      <c r="D5099" s="3" t="s">
        <v>509</v>
      </c>
    </row>
    <row r="5100" spans="1:4" x14ac:dyDescent="0.25">
      <c r="A5100" s="11">
        <v>41631</v>
      </c>
      <c r="B5100" s="3" t="s">
        <v>508</v>
      </c>
      <c r="C5100" s="18">
        <v>87.24</v>
      </c>
      <c r="D5100" s="3" t="s">
        <v>529</v>
      </c>
    </row>
    <row r="5101" spans="1:4" x14ac:dyDescent="0.25">
      <c r="A5101" s="11">
        <v>41514</v>
      </c>
      <c r="B5101" s="3" t="s">
        <v>533</v>
      </c>
      <c r="C5101" s="18">
        <v>563.85</v>
      </c>
      <c r="D5101" s="3" t="s">
        <v>515</v>
      </c>
    </row>
    <row r="5102" spans="1:4" x14ac:dyDescent="0.25">
      <c r="A5102" s="11">
        <v>41594</v>
      </c>
      <c r="B5102" s="3" t="s">
        <v>542</v>
      </c>
      <c r="C5102" s="18">
        <v>214.79</v>
      </c>
      <c r="D5102" s="3" t="s">
        <v>528</v>
      </c>
    </row>
    <row r="5103" spans="1:4" x14ac:dyDescent="0.25">
      <c r="A5103" s="11">
        <v>41422</v>
      </c>
      <c r="B5103" s="3" t="s">
        <v>525</v>
      </c>
      <c r="C5103" s="18">
        <v>556.79999999999995</v>
      </c>
      <c r="D5103" s="3" t="s">
        <v>529</v>
      </c>
    </row>
    <row r="5104" spans="1:4" x14ac:dyDescent="0.25">
      <c r="A5104" s="11">
        <v>41540</v>
      </c>
      <c r="B5104" s="3" t="s">
        <v>545</v>
      </c>
      <c r="C5104" s="18">
        <v>387.49</v>
      </c>
      <c r="D5104" s="3" t="s">
        <v>523</v>
      </c>
    </row>
    <row r="5105" spans="1:4" x14ac:dyDescent="0.25">
      <c r="A5105" s="11">
        <v>41313</v>
      </c>
      <c r="B5105" s="3" t="s">
        <v>537</v>
      </c>
      <c r="C5105" s="18">
        <v>47.97</v>
      </c>
      <c r="D5105" s="3" t="s">
        <v>477</v>
      </c>
    </row>
    <row r="5106" spans="1:4" x14ac:dyDescent="0.25">
      <c r="A5106" s="11">
        <v>41378</v>
      </c>
      <c r="B5106" s="3" t="s">
        <v>537</v>
      </c>
      <c r="C5106" s="18">
        <v>55.73</v>
      </c>
      <c r="D5106" s="3" t="s">
        <v>515</v>
      </c>
    </row>
    <row r="5107" spans="1:4" x14ac:dyDescent="0.25">
      <c r="A5107" s="11">
        <v>41573</v>
      </c>
      <c r="B5107" s="3" t="s">
        <v>520</v>
      </c>
      <c r="C5107" s="18">
        <v>597.14</v>
      </c>
      <c r="D5107" s="3" t="s">
        <v>529</v>
      </c>
    </row>
    <row r="5108" spans="1:4" x14ac:dyDescent="0.25">
      <c r="A5108" s="11">
        <v>41389</v>
      </c>
      <c r="B5108" s="3" t="s">
        <v>543</v>
      </c>
      <c r="C5108" s="18">
        <v>358.41</v>
      </c>
      <c r="D5108" s="3" t="s">
        <v>523</v>
      </c>
    </row>
    <row r="5109" spans="1:4" x14ac:dyDescent="0.25">
      <c r="A5109" s="11">
        <v>41286</v>
      </c>
      <c r="B5109" s="3" t="s">
        <v>516</v>
      </c>
      <c r="C5109" s="18">
        <v>576.01</v>
      </c>
      <c r="D5109" s="3" t="s">
        <v>517</v>
      </c>
    </row>
    <row r="5110" spans="1:4" x14ac:dyDescent="0.25">
      <c r="A5110" s="11">
        <v>41556</v>
      </c>
      <c r="B5110" s="3" t="s">
        <v>520</v>
      </c>
      <c r="C5110" s="18">
        <v>505.64</v>
      </c>
      <c r="D5110" s="3" t="s">
        <v>517</v>
      </c>
    </row>
    <row r="5111" spans="1:4" x14ac:dyDescent="0.25">
      <c r="A5111" s="11">
        <v>41305</v>
      </c>
      <c r="B5111" s="3" t="s">
        <v>533</v>
      </c>
      <c r="C5111" s="18">
        <v>255.53</v>
      </c>
      <c r="D5111" s="3" t="s">
        <v>535</v>
      </c>
    </row>
    <row r="5112" spans="1:4" x14ac:dyDescent="0.25">
      <c r="A5112" s="11">
        <v>41321</v>
      </c>
      <c r="B5112" s="3" t="s">
        <v>513</v>
      </c>
      <c r="C5112" s="18">
        <v>117.75</v>
      </c>
      <c r="D5112" s="3" t="s">
        <v>523</v>
      </c>
    </row>
    <row r="5113" spans="1:4" x14ac:dyDescent="0.25">
      <c r="A5113" s="11">
        <v>41572</v>
      </c>
      <c r="B5113" s="3" t="s">
        <v>542</v>
      </c>
      <c r="C5113" s="18">
        <v>520.88</v>
      </c>
      <c r="D5113" s="3" t="s">
        <v>515</v>
      </c>
    </row>
    <row r="5114" spans="1:4" x14ac:dyDescent="0.25">
      <c r="A5114" s="11">
        <v>41548</v>
      </c>
      <c r="B5114" s="3" t="s">
        <v>544</v>
      </c>
      <c r="C5114" s="18">
        <v>421.08</v>
      </c>
      <c r="D5114" s="3" t="s">
        <v>515</v>
      </c>
    </row>
    <row r="5115" spans="1:4" x14ac:dyDescent="0.25">
      <c r="A5115" s="11">
        <v>41420</v>
      </c>
      <c r="B5115" s="3" t="s">
        <v>545</v>
      </c>
      <c r="C5115" s="18">
        <v>110.26</v>
      </c>
      <c r="D5115" s="3" t="s">
        <v>479</v>
      </c>
    </row>
    <row r="5116" spans="1:4" x14ac:dyDescent="0.25">
      <c r="A5116" s="11">
        <v>41512</v>
      </c>
      <c r="B5116" s="3" t="s">
        <v>525</v>
      </c>
      <c r="C5116" s="18">
        <v>513.03</v>
      </c>
      <c r="D5116" s="3" t="s">
        <v>528</v>
      </c>
    </row>
    <row r="5117" spans="1:4" x14ac:dyDescent="0.25">
      <c r="A5117" s="11">
        <v>41374</v>
      </c>
      <c r="B5117" s="3" t="s">
        <v>541</v>
      </c>
      <c r="C5117" s="18">
        <v>384.79</v>
      </c>
      <c r="D5117" s="3" t="s">
        <v>477</v>
      </c>
    </row>
    <row r="5118" spans="1:4" x14ac:dyDescent="0.25">
      <c r="A5118" s="11">
        <v>41448</v>
      </c>
      <c r="B5118" s="3" t="s">
        <v>533</v>
      </c>
      <c r="C5118" s="18">
        <v>95.65</v>
      </c>
      <c r="D5118" s="3" t="s">
        <v>519</v>
      </c>
    </row>
    <row r="5119" spans="1:4" x14ac:dyDescent="0.25">
      <c r="A5119" s="11">
        <v>41561</v>
      </c>
      <c r="B5119" s="3" t="s">
        <v>544</v>
      </c>
      <c r="C5119" s="18">
        <v>366.01</v>
      </c>
      <c r="D5119" s="3" t="s">
        <v>517</v>
      </c>
    </row>
    <row r="5120" spans="1:4" x14ac:dyDescent="0.25">
      <c r="A5120" s="11">
        <v>41620</v>
      </c>
      <c r="B5120" s="3" t="s">
        <v>533</v>
      </c>
      <c r="C5120" s="18">
        <v>221.57</v>
      </c>
      <c r="D5120" s="3" t="s">
        <v>477</v>
      </c>
    </row>
    <row r="5121" spans="1:4" x14ac:dyDescent="0.25">
      <c r="A5121" s="11">
        <v>41516</v>
      </c>
      <c r="B5121" s="3" t="s">
        <v>525</v>
      </c>
      <c r="C5121" s="18">
        <v>244.44</v>
      </c>
      <c r="D5121" s="3" t="s">
        <v>523</v>
      </c>
    </row>
    <row r="5122" spans="1:4" x14ac:dyDescent="0.25">
      <c r="A5122" s="11">
        <v>41381</v>
      </c>
      <c r="B5122" s="3" t="s">
        <v>530</v>
      </c>
      <c r="C5122" s="18">
        <v>590.75</v>
      </c>
      <c r="D5122" s="3" t="s">
        <v>515</v>
      </c>
    </row>
    <row r="5123" spans="1:4" x14ac:dyDescent="0.25">
      <c r="A5123" s="11">
        <v>41505</v>
      </c>
      <c r="B5123" s="3" t="s">
        <v>527</v>
      </c>
      <c r="C5123" s="18">
        <v>116.68</v>
      </c>
      <c r="D5123" s="3" t="s">
        <v>517</v>
      </c>
    </row>
    <row r="5124" spans="1:4" x14ac:dyDescent="0.25">
      <c r="A5124" s="11">
        <v>41352</v>
      </c>
      <c r="B5124" s="3" t="s">
        <v>533</v>
      </c>
      <c r="C5124" s="18">
        <v>82.34</v>
      </c>
      <c r="D5124" s="3" t="s">
        <v>523</v>
      </c>
    </row>
    <row r="5125" spans="1:4" x14ac:dyDescent="0.25">
      <c r="A5125" s="11">
        <v>41354</v>
      </c>
      <c r="B5125" s="3" t="s">
        <v>526</v>
      </c>
      <c r="C5125" s="18">
        <v>265.68</v>
      </c>
      <c r="D5125" s="3" t="s">
        <v>477</v>
      </c>
    </row>
    <row r="5126" spans="1:4" x14ac:dyDescent="0.25">
      <c r="A5126" s="11">
        <v>41573</v>
      </c>
      <c r="B5126" s="3" t="s">
        <v>534</v>
      </c>
      <c r="C5126" s="18">
        <v>44.76</v>
      </c>
      <c r="D5126" s="3" t="s">
        <v>517</v>
      </c>
    </row>
    <row r="5127" spans="1:4" x14ac:dyDescent="0.25">
      <c r="A5127" s="11">
        <v>41523</v>
      </c>
      <c r="B5127" s="3" t="s">
        <v>513</v>
      </c>
      <c r="C5127" s="18">
        <v>59.15</v>
      </c>
      <c r="D5127" s="3" t="s">
        <v>517</v>
      </c>
    </row>
    <row r="5128" spans="1:4" x14ac:dyDescent="0.25">
      <c r="A5128" s="11">
        <v>41542</v>
      </c>
      <c r="B5128" s="3" t="s">
        <v>530</v>
      </c>
      <c r="C5128" s="18">
        <v>56.94</v>
      </c>
      <c r="D5128" s="3" t="s">
        <v>519</v>
      </c>
    </row>
    <row r="5129" spans="1:4" x14ac:dyDescent="0.25">
      <c r="A5129" s="11">
        <v>41581</v>
      </c>
      <c r="B5129" s="3" t="s">
        <v>524</v>
      </c>
      <c r="C5129" s="18">
        <v>532.91999999999996</v>
      </c>
      <c r="D5129" s="3" t="s">
        <v>509</v>
      </c>
    </row>
    <row r="5130" spans="1:4" x14ac:dyDescent="0.25">
      <c r="A5130" s="11">
        <v>41436</v>
      </c>
      <c r="B5130" s="3" t="s">
        <v>521</v>
      </c>
      <c r="C5130" s="18">
        <v>260.33999999999997</v>
      </c>
      <c r="D5130" s="3" t="s">
        <v>538</v>
      </c>
    </row>
    <row r="5131" spans="1:4" x14ac:dyDescent="0.25">
      <c r="A5131" s="11">
        <v>41484</v>
      </c>
      <c r="B5131" s="3" t="s">
        <v>531</v>
      </c>
      <c r="C5131" s="18">
        <v>67.75</v>
      </c>
      <c r="D5131" s="3" t="s">
        <v>479</v>
      </c>
    </row>
    <row r="5132" spans="1:4" x14ac:dyDescent="0.25">
      <c r="A5132" s="11">
        <v>41362</v>
      </c>
      <c r="B5132" s="3" t="s">
        <v>525</v>
      </c>
      <c r="C5132" s="18">
        <v>194.02</v>
      </c>
      <c r="D5132" s="3" t="s">
        <v>528</v>
      </c>
    </row>
    <row r="5133" spans="1:4" x14ac:dyDescent="0.25">
      <c r="A5133" s="11">
        <v>41284</v>
      </c>
      <c r="B5133" s="3" t="s">
        <v>533</v>
      </c>
      <c r="C5133" s="18">
        <v>63.95</v>
      </c>
      <c r="D5133" s="3" t="s">
        <v>517</v>
      </c>
    </row>
    <row r="5134" spans="1:4" x14ac:dyDescent="0.25">
      <c r="A5134" s="11">
        <v>41373</v>
      </c>
      <c r="B5134" s="3" t="s">
        <v>514</v>
      </c>
      <c r="C5134" s="18">
        <v>593.66</v>
      </c>
      <c r="D5134" s="3" t="s">
        <v>479</v>
      </c>
    </row>
    <row r="5135" spans="1:4" x14ac:dyDescent="0.25">
      <c r="A5135" s="11">
        <v>41316</v>
      </c>
      <c r="B5135" s="3" t="s">
        <v>518</v>
      </c>
      <c r="C5135" s="18">
        <v>466.81</v>
      </c>
      <c r="D5135" s="3" t="s">
        <v>517</v>
      </c>
    </row>
    <row r="5136" spans="1:4" x14ac:dyDescent="0.25">
      <c r="A5136" s="11">
        <v>41526</v>
      </c>
      <c r="B5136" s="3" t="s">
        <v>518</v>
      </c>
      <c r="C5136" s="18">
        <v>413.36</v>
      </c>
      <c r="D5136" s="3" t="s">
        <v>517</v>
      </c>
    </row>
    <row r="5137" spans="1:4" x14ac:dyDescent="0.25">
      <c r="A5137" s="11">
        <v>41344</v>
      </c>
      <c r="B5137" s="3" t="s">
        <v>510</v>
      </c>
      <c r="C5137" s="18">
        <v>267.75</v>
      </c>
      <c r="D5137" s="3" t="s">
        <v>523</v>
      </c>
    </row>
    <row r="5138" spans="1:4" x14ac:dyDescent="0.25">
      <c r="A5138" s="11">
        <v>41499</v>
      </c>
      <c r="B5138" s="3" t="s">
        <v>512</v>
      </c>
      <c r="C5138" s="18">
        <v>246.19</v>
      </c>
      <c r="D5138" s="3" t="s">
        <v>517</v>
      </c>
    </row>
    <row r="5139" spans="1:4" x14ac:dyDescent="0.25">
      <c r="A5139" s="11">
        <v>41508</v>
      </c>
      <c r="B5139" s="3" t="s">
        <v>532</v>
      </c>
      <c r="C5139" s="18">
        <v>382.23</v>
      </c>
      <c r="D5139" s="3" t="s">
        <v>529</v>
      </c>
    </row>
    <row r="5140" spans="1:4" x14ac:dyDescent="0.25">
      <c r="A5140" s="11">
        <v>41541</v>
      </c>
      <c r="B5140" s="3" t="s">
        <v>522</v>
      </c>
      <c r="C5140" s="18">
        <v>547.44000000000005</v>
      </c>
      <c r="D5140" s="3" t="s">
        <v>511</v>
      </c>
    </row>
    <row r="5141" spans="1:4" x14ac:dyDescent="0.25">
      <c r="A5141" s="11">
        <v>41558</v>
      </c>
      <c r="B5141" s="3" t="s">
        <v>512</v>
      </c>
      <c r="C5141" s="18">
        <v>451</v>
      </c>
      <c r="D5141" s="3" t="s">
        <v>538</v>
      </c>
    </row>
    <row r="5142" spans="1:4" x14ac:dyDescent="0.25">
      <c r="A5142" s="11">
        <v>41596</v>
      </c>
      <c r="B5142" s="3" t="s">
        <v>534</v>
      </c>
      <c r="C5142" s="18">
        <v>336.38</v>
      </c>
      <c r="D5142" s="3" t="s">
        <v>509</v>
      </c>
    </row>
    <row r="5143" spans="1:4" x14ac:dyDescent="0.25">
      <c r="A5143" s="11">
        <v>41595</v>
      </c>
      <c r="B5143" s="3" t="s">
        <v>521</v>
      </c>
      <c r="C5143" s="18">
        <v>205.9</v>
      </c>
      <c r="D5143" s="3" t="s">
        <v>538</v>
      </c>
    </row>
    <row r="5144" spans="1:4" x14ac:dyDescent="0.25">
      <c r="A5144" s="11">
        <v>41282</v>
      </c>
      <c r="B5144" s="3" t="s">
        <v>513</v>
      </c>
      <c r="C5144" s="18">
        <v>75.73</v>
      </c>
      <c r="D5144" s="3" t="s">
        <v>535</v>
      </c>
    </row>
    <row r="5145" spans="1:4" x14ac:dyDescent="0.25">
      <c r="A5145" s="11">
        <v>41606</v>
      </c>
      <c r="B5145" s="3" t="s">
        <v>545</v>
      </c>
      <c r="C5145" s="18">
        <v>404.79</v>
      </c>
      <c r="D5145" s="3" t="s">
        <v>477</v>
      </c>
    </row>
    <row r="5146" spans="1:4" x14ac:dyDescent="0.25">
      <c r="A5146" s="11">
        <v>41549</v>
      </c>
      <c r="B5146" s="3" t="s">
        <v>530</v>
      </c>
      <c r="C5146" s="18">
        <v>89.32</v>
      </c>
      <c r="D5146" s="3" t="s">
        <v>538</v>
      </c>
    </row>
    <row r="5147" spans="1:4" x14ac:dyDescent="0.25">
      <c r="A5147" s="11">
        <v>41483</v>
      </c>
      <c r="B5147" s="3" t="s">
        <v>543</v>
      </c>
      <c r="C5147" s="18">
        <v>409.04</v>
      </c>
      <c r="D5147" s="3" t="s">
        <v>519</v>
      </c>
    </row>
    <row r="5148" spans="1:4" x14ac:dyDescent="0.25">
      <c r="A5148" s="11">
        <v>41537</v>
      </c>
      <c r="B5148" s="3" t="s">
        <v>544</v>
      </c>
      <c r="C5148" s="18">
        <v>215.5</v>
      </c>
      <c r="D5148" s="3" t="s">
        <v>538</v>
      </c>
    </row>
    <row r="5149" spans="1:4" x14ac:dyDescent="0.25">
      <c r="A5149" s="11">
        <v>41561</v>
      </c>
      <c r="B5149" s="3" t="s">
        <v>537</v>
      </c>
      <c r="C5149" s="18">
        <v>63.16</v>
      </c>
      <c r="D5149" s="3" t="s">
        <v>523</v>
      </c>
    </row>
    <row r="5150" spans="1:4" x14ac:dyDescent="0.25">
      <c r="A5150" s="11">
        <v>41420</v>
      </c>
      <c r="B5150" s="3" t="s">
        <v>533</v>
      </c>
      <c r="C5150" s="18">
        <v>351.5</v>
      </c>
      <c r="D5150" s="3" t="s">
        <v>509</v>
      </c>
    </row>
    <row r="5151" spans="1:4" x14ac:dyDescent="0.25">
      <c r="A5151" s="11">
        <v>41315</v>
      </c>
      <c r="B5151" s="3" t="s">
        <v>542</v>
      </c>
      <c r="C5151" s="18">
        <v>50.41</v>
      </c>
      <c r="D5151" s="3" t="s">
        <v>517</v>
      </c>
    </row>
    <row r="5152" spans="1:4" x14ac:dyDescent="0.25">
      <c r="A5152" s="11">
        <v>41353</v>
      </c>
      <c r="B5152" s="3" t="s">
        <v>513</v>
      </c>
      <c r="C5152" s="18">
        <v>299.54000000000002</v>
      </c>
      <c r="D5152" s="3" t="s">
        <v>517</v>
      </c>
    </row>
    <row r="5153" spans="1:4" x14ac:dyDescent="0.25">
      <c r="A5153" s="11">
        <v>41453</v>
      </c>
      <c r="B5153" s="3" t="s">
        <v>541</v>
      </c>
      <c r="C5153" s="18">
        <v>587.73</v>
      </c>
      <c r="D5153" s="3" t="s">
        <v>535</v>
      </c>
    </row>
    <row r="5154" spans="1:4" x14ac:dyDescent="0.25">
      <c r="A5154" s="11">
        <v>41543</v>
      </c>
      <c r="B5154" s="3" t="s">
        <v>525</v>
      </c>
      <c r="C5154" s="18">
        <v>281.58</v>
      </c>
      <c r="D5154" s="3" t="s">
        <v>515</v>
      </c>
    </row>
    <row r="5155" spans="1:4" x14ac:dyDescent="0.25">
      <c r="A5155" s="11">
        <v>41571</v>
      </c>
      <c r="B5155" s="3" t="s">
        <v>527</v>
      </c>
      <c r="C5155" s="18">
        <v>77.790000000000006</v>
      </c>
      <c r="D5155" s="3" t="s">
        <v>535</v>
      </c>
    </row>
    <row r="5156" spans="1:4" x14ac:dyDescent="0.25">
      <c r="A5156" s="11">
        <v>41449</v>
      </c>
      <c r="B5156" s="3" t="s">
        <v>513</v>
      </c>
      <c r="C5156" s="18">
        <v>226.67</v>
      </c>
      <c r="D5156" s="3" t="s">
        <v>519</v>
      </c>
    </row>
    <row r="5157" spans="1:4" x14ac:dyDescent="0.25">
      <c r="A5157" s="11">
        <v>41486</v>
      </c>
      <c r="B5157" s="3" t="s">
        <v>530</v>
      </c>
      <c r="C5157" s="18">
        <v>303.66000000000003</v>
      </c>
      <c r="D5157" s="3" t="s">
        <v>523</v>
      </c>
    </row>
    <row r="5158" spans="1:4" x14ac:dyDescent="0.25">
      <c r="A5158" s="11">
        <v>41452</v>
      </c>
      <c r="B5158" s="3" t="s">
        <v>545</v>
      </c>
      <c r="C5158" s="18">
        <v>141.76</v>
      </c>
      <c r="D5158" s="3" t="s">
        <v>529</v>
      </c>
    </row>
    <row r="5159" spans="1:4" x14ac:dyDescent="0.25">
      <c r="A5159" s="11">
        <v>41517</v>
      </c>
      <c r="B5159" s="3" t="s">
        <v>531</v>
      </c>
      <c r="C5159" s="18">
        <v>55.82</v>
      </c>
      <c r="D5159" s="3" t="s">
        <v>523</v>
      </c>
    </row>
    <row r="5160" spans="1:4" x14ac:dyDescent="0.25">
      <c r="A5160" s="11">
        <v>41631</v>
      </c>
      <c r="B5160" s="3" t="s">
        <v>531</v>
      </c>
      <c r="C5160" s="18">
        <v>261.10000000000002</v>
      </c>
      <c r="D5160" s="3" t="s">
        <v>523</v>
      </c>
    </row>
    <row r="5161" spans="1:4" x14ac:dyDescent="0.25">
      <c r="A5161" s="11">
        <v>41462</v>
      </c>
      <c r="B5161" s="3" t="s">
        <v>540</v>
      </c>
      <c r="C5161" s="18">
        <v>547.83000000000004</v>
      </c>
      <c r="D5161" s="3" t="s">
        <v>535</v>
      </c>
    </row>
    <row r="5162" spans="1:4" x14ac:dyDescent="0.25">
      <c r="A5162" s="11">
        <v>41592</v>
      </c>
      <c r="B5162" s="3" t="s">
        <v>512</v>
      </c>
      <c r="C5162" s="18">
        <v>580.08000000000004</v>
      </c>
      <c r="D5162" s="3" t="s">
        <v>517</v>
      </c>
    </row>
    <row r="5163" spans="1:4" x14ac:dyDescent="0.25">
      <c r="A5163" s="11">
        <v>41529</v>
      </c>
      <c r="B5163" s="3" t="s">
        <v>508</v>
      </c>
      <c r="C5163" s="18">
        <v>99.41</v>
      </c>
      <c r="D5163" s="3" t="s">
        <v>538</v>
      </c>
    </row>
    <row r="5164" spans="1:4" x14ac:dyDescent="0.25">
      <c r="A5164" s="11">
        <v>41556</v>
      </c>
      <c r="B5164" s="3" t="s">
        <v>520</v>
      </c>
      <c r="C5164" s="18">
        <v>340.53</v>
      </c>
      <c r="D5164" s="3" t="s">
        <v>515</v>
      </c>
    </row>
    <row r="5165" spans="1:4" x14ac:dyDescent="0.25">
      <c r="A5165" s="11">
        <v>41405</v>
      </c>
      <c r="B5165" s="3" t="s">
        <v>540</v>
      </c>
      <c r="C5165" s="18">
        <v>577.41999999999996</v>
      </c>
      <c r="D5165" s="3" t="s">
        <v>535</v>
      </c>
    </row>
    <row r="5166" spans="1:4" x14ac:dyDescent="0.25">
      <c r="A5166" s="11">
        <v>41470</v>
      </c>
      <c r="B5166" s="3" t="s">
        <v>518</v>
      </c>
      <c r="C5166" s="18">
        <v>171.54</v>
      </c>
      <c r="D5166" s="3" t="s">
        <v>528</v>
      </c>
    </row>
    <row r="5167" spans="1:4" x14ac:dyDescent="0.25">
      <c r="A5167" s="11">
        <v>41521</v>
      </c>
      <c r="B5167" s="3" t="s">
        <v>543</v>
      </c>
      <c r="C5167" s="18">
        <v>205.45</v>
      </c>
      <c r="D5167" s="3" t="s">
        <v>515</v>
      </c>
    </row>
    <row r="5168" spans="1:4" x14ac:dyDescent="0.25">
      <c r="A5168" s="11">
        <v>41523</v>
      </c>
      <c r="B5168" s="3" t="s">
        <v>545</v>
      </c>
      <c r="C5168" s="18">
        <v>112.75</v>
      </c>
      <c r="D5168" s="3" t="s">
        <v>523</v>
      </c>
    </row>
    <row r="5169" spans="1:4" x14ac:dyDescent="0.25">
      <c r="A5169" s="11">
        <v>41355</v>
      </c>
      <c r="B5169" s="3" t="s">
        <v>518</v>
      </c>
      <c r="C5169" s="18">
        <v>513.20000000000005</v>
      </c>
      <c r="D5169" s="3" t="s">
        <v>535</v>
      </c>
    </row>
    <row r="5170" spans="1:4" x14ac:dyDescent="0.25">
      <c r="A5170" s="11">
        <v>41289</v>
      </c>
      <c r="B5170" s="3" t="s">
        <v>543</v>
      </c>
      <c r="C5170" s="18">
        <v>282.52</v>
      </c>
      <c r="D5170" s="3" t="s">
        <v>529</v>
      </c>
    </row>
    <row r="5171" spans="1:4" x14ac:dyDescent="0.25">
      <c r="A5171" s="11">
        <v>41349</v>
      </c>
      <c r="B5171" s="3" t="s">
        <v>518</v>
      </c>
      <c r="C5171" s="18">
        <v>54.02</v>
      </c>
      <c r="D5171" s="3" t="s">
        <v>477</v>
      </c>
    </row>
    <row r="5172" spans="1:4" x14ac:dyDescent="0.25">
      <c r="A5172" s="11">
        <v>41639</v>
      </c>
      <c r="B5172" s="3" t="s">
        <v>520</v>
      </c>
      <c r="C5172" s="18">
        <v>553.28</v>
      </c>
      <c r="D5172" s="3" t="s">
        <v>515</v>
      </c>
    </row>
    <row r="5173" spans="1:4" x14ac:dyDescent="0.25">
      <c r="A5173" s="11">
        <v>41532</v>
      </c>
      <c r="B5173" s="3" t="s">
        <v>527</v>
      </c>
      <c r="C5173" s="18">
        <v>574.01</v>
      </c>
      <c r="D5173" s="3" t="s">
        <v>538</v>
      </c>
    </row>
    <row r="5174" spans="1:4" x14ac:dyDescent="0.25">
      <c r="A5174" s="11">
        <v>41381</v>
      </c>
      <c r="B5174" s="3" t="s">
        <v>533</v>
      </c>
      <c r="C5174" s="18">
        <v>334.04</v>
      </c>
      <c r="D5174" s="3" t="s">
        <v>511</v>
      </c>
    </row>
    <row r="5175" spans="1:4" x14ac:dyDescent="0.25">
      <c r="A5175" s="11">
        <v>41522</v>
      </c>
      <c r="B5175" s="3" t="s">
        <v>537</v>
      </c>
      <c r="C5175" s="18">
        <v>356.02</v>
      </c>
      <c r="D5175" s="3" t="s">
        <v>479</v>
      </c>
    </row>
    <row r="5176" spans="1:4" x14ac:dyDescent="0.25">
      <c r="A5176" s="11">
        <v>41463</v>
      </c>
      <c r="B5176" s="3" t="s">
        <v>544</v>
      </c>
      <c r="C5176" s="18">
        <v>103.63</v>
      </c>
      <c r="D5176" s="3" t="s">
        <v>519</v>
      </c>
    </row>
    <row r="5177" spans="1:4" x14ac:dyDescent="0.25">
      <c r="A5177" s="11">
        <v>41338</v>
      </c>
      <c r="B5177" s="3" t="s">
        <v>544</v>
      </c>
      <c r="C5177" s="18">
        <v>511.1</v>
      </c>
      <c r="D5177" s="3" t="s">
        <v>509</v>
      </c>
    </row>
    <row r="5178" spans="1:4" x14ac:dyDescent="0.25">
      <c r="A5178" s="11">
        <v>41440</v>
      </c>
      <c r="B5178" s="3" t="s">
        <v>524</v>
      </c>
      <c r="C5178" s="18">
        <v>422.49</v>
      </c>
      <c r="D5178" s="3" t="s">
        <v>523</v>
      </c>
    </row>
    <row r="5179" spans="1:4" x14ac:dyDescent="0.25">
      <c r="A5179" s="11">
        <v>41530</v>
      </c>
      <c r="B5179" s="3" t="s">
        <v>544</v>
      </c>
      <c r="C5179" s="18">
        <v>562.92999999999995</v>
      </c>
      <c r="D5179" s="3" t="s">
        <v>519</v>
      </c>
    </row>
    <row r="5180" spans="1:4" x14ac:dyDescent="0.25">
      <c r="A5180" s="11">
        <v>41332</v>
      </c>
      <c r="B5180" s="3" t="s">
        <v>536</v>
      </c>
      <c r="C5180" s="18">
        <v>581.55999999999995</v>
      </c>
      <c r="D5180" s="3" t="s">
        <v>511</v>
      </c>
    </row>
    <row r="5181" spans="1:4" x14ac:dyDescent="0.25">
      <c r="A5181" s="11">
        <v>41501</v>
      </c>
      <c r="B5181" s="3" t="s">
        <v>533</v>
      </c>
      <c r="C5181" s="18">
        <v>257.08999999999997</v>
      </c>
      <c r="D5181" s="3" t="s">
        <v>529</v>
      </c>
    </row>
    <row r="5182" spans="1:4" x14ac:dyDescent="0.25">
      <c r="A5182" s="11">
        <v>41467</v>
      </c>
      <c r="B5182" s="3" t="s">
        <v>525</v>
      </c>
      <c r="C5182" s="18">
        <v>592.16999999999996</v>
      </c>
      <c r="D5182" s="3" t="s">
        <v>511</v>
      </c>
    </row>
    <row r="5183" spans="1:4" x14ac:dyDescent="0.25">
      <c r="A5183" s="11">
        <v>41377</v>
      </c>
      <c r="B5183" s="3" t="s">
        <v>541</v>
      </c>
      <c r="C5183" s="18">
        <v>305.3</v>
      </c>
      <c r="D5183" s="3" t="s">
        <v>523</v>
      </c>
    </row>
    <row r="5184" spans="1:4" x14ac:dyDescent="0.25">
      <c r="A5184" s="11">
        <v>41452</v>
      </c>
      <c r="B5184" s="3" t="s">
        <v>518</v>
      </c>
      <c r="C5184" s="18">
        <v>508.98</v>
      </c>
      <c r="D5184" s="3" t="s">
        <v>515</v>
      </c>
    </row>
    <row r="5185" spans="1:4" x14ac:dyDescent="0.25">
      <c r="A5185" s="11">
        <v>41280</v>
      </c>
      <c r="B5185" s="3" t="s">
        <v>525</v>
      </c>
      <c r="C5185" s="18">
        <v>407.84</v>
      </c>
      <c r="D5185" s="3" t="s">
        <v>529</v>
      </c>
    </row>
    <row r="5186" spans="1:4" x14ac:dyDescent="0.25">
      <c r="A5186" s="11">
        <v>41500</v>
      </c>
      <c r="B5186" s="3" t="s">
        <v>543</v>
      </c>
      <c r="C5186" s="18">
        <v>335.33</v>
      </c>
      <c r="D5186" s="3" t="s">
        <v>529</v>
      </c>
    </row>
    <row r="5187" spans="1:4" x14ac:dyDescent="0.25">
      <c r="A5187" s="11">
        <v>41476</v>
      </c>
      <c r="B5187" s="3" t="s">
        <v>534</v>
      </c>
      <c r="C5187" s="18">
        <v>426.5</v>
      </c>
      <c r="D5187" s="3" t="s">
        <v>535</v>
      </c>
    </row>
    <row r="5188" spans="1:4" x14ac:dyDescent="0.25">
      <c r="A5188" s="11">
        <v>41281</v>
      </c>
      <c r="B5188" s="3" t="s">
        <v>544</v>
      </c>
      <c r="C5188" s="18">
        <v>272.5</v>
      </c>
      <c r="D5188" s="3" t="s">
        <v>523</v>
      </c>
    </row>
    <row r="5189" spans="1:4" x14ac:dyDescent="0.25">
      <c r="A5189" s="11">
        <v>41584</v>
      </c>
      <c r="B5189" s="3" t="s">
        <v>532</v>
      </c>
      <c r="C5189" s="18">
        <v>242.67</v>
      </c>
      <c r="D5189" s="3" t="s">
        <v>477</v>
      </c>
    </row>
    <row r="5190" spans="1:4" x14ac:dyDescent="0.25">
      <c r="A5190" s="11">
        <v>41595</v>
      </c>
      <c r="B5190" s="3" t="s">
        <v>543</v>
      </c>
      <c r="C5190" s="18">
        <v>14.7</v>
      </c>
      <c r="D5190" s="3" t="s">
        <v>528</v>
      </c>
    </row>
    <row r="5191" spans="1:4" x14ac:dyDescent="0.25">
      <c r="A5191" s="11">
        <v>41439</v>
      </c>
      <c r="B5191" s="3" t="s">
        <v>522</v>
      </c>
      <c r="C5191" s="18">
        <v>108.28</v>
      </c>
      <c r="D5191" s="3" t="s">
        <v>517</v>
      </c>
    </row>
    <row r="5192" spans="1:4" x14ac:dyDescent="0.25">
      <c r="A5192" s="11">
        <v>41559</v>
      </c>
      <c r="B5192" s="3" t="s">
        <v>513</v>
      </c>
      <c r="C5192" s="18">
        <v>281.58999999999997</v>
      </c>
      <c r="D5192" s="3" t="s">
        <v>511</v>
      </c>
    </row>
    <row r="5193" spans="1:4" x14ac:dyDescent="0.25">
      <c r="A5193" s="11">
        <v>41288</v>
      </c>
      <c r="B5193" s="3" t="s">
        <v>537</v>
      </c>
      <c r="C5193" s="18">
        <v>224.59</v>
      </c>
      <c r="D5193" s="3" t="s">
        <v>509</v>
      </c>
    </row>
    <row r="5194" spans="1:4" x14ac:dyDescent="0.25">
      <c r="A5194" s="11">
        <v>41311</v>
      </c>
      <c r="B5194" s="3" t="s">
        <v>507</v>
      </c>
      <c r="C5194" s="18">
        <v>392.83</v>
      </c>
      <c r="D5194" s="3" t="s">
        <v>529</v>
      </c>
    </row>
    <row r="5195" spans="1:4" x14ac:dyDescent="0.25">
      <c r="A5195" s="11">
        <v>41310</v>
      </c>
      <c r="B5195" s="3" t="s">
        <v>510</v>
      </c>
      <c r="C5195" s="18">
        <v>502.07</v>
      </c>
      <c r="D5195" s="3" t="s">
        <v>535</v>
      </c>
    </row>
    <row r="5196" spans="1:4" x14ac:dyDescent="0.25">
      <c r="A5196" s="11">
        <v>41374</v>
      </c>
      <c r="B5196" s="3" t="s">
        <v>531</v>
      </c>
      <c r="C5196" s="18">
        <v>227.16</v>
      </c>
      <c r="D5196" s="3" t="s">
        <v>509</v>
      </c>
    </row>
    <row r="5197" spans="1:4" x14ac:dyDescent="0.25">
      <c r="A5197" s="11">
        <v>41580</v>
      </c>
      <c r="B5197" s="3" t="s">
        <v>536</v>
      </c>
      <c r="C5197" s="18">
        <v>195.57</v>
      </c>
      <c r="D5197" s="3" t="s">
        <v>535</v>
      </c>
    </row>
    <row r="5198" spans="1:4" x14ac:dyDescent="0.25">
      <c r="A5198" s="11">
        <v>41346</v>
      </c>
      <c r="B5198" s="3" t="s">
        <v>510</v>
      </c>
      <c r="C5198" s="18">
        <v>129.84</v>
      </c>
      <c r="D5198" s="3" t="s">
        <v>523</v>
      </c>
    </row>
    <row r="5199" spans="1:4" x14ac:dyDescent="0.25">
      <c r="A5199" s="11">
        <v>41340</v>
      </c>
      <c r="B5199" s="3" t="s">
        <v>541</v>
      </c>
      <c r="C5199" s="18">
        <v>388.73</v>
      </c>
      <c r="D5199" s="3" t="s">
        <v>538</v>
      </c>
    </row>
    <row r="5200" spans="1:4" x14ac:dyDescent="0.25">
      <c r="A5200" s="11">
        <v>41513</v>
      </c>
      <c r="B5200" s="3" t="s">
        <v>536</v>
      </c>
      <c r="C5200" s="18">
        <v>459.91</v>
      </c>
      <c r="D5200" s="3" t="s">
        <v>535</v>
      </c>
    </row>
    <row r="5201" spans="1:4" x14ac:dyDescent="0.25">
      <c r="A5201" s="11">
        <v>41458</v>
      </c>
      <c r="B5201" s="3" t="s">
        <v>521</v>
      </c>
      <c r="C5201" s="18">
        <v>71.81</v>
      </c>
      <c r="D5201" s="3" t="s">
        <v>538</v>
      </c>
    </row>
    <row r="5202" spans="1:4" x14ac:dyDescent="0.25">
      <c r="A5202" s="11">
        <v>41490</v>
      </c>
      <c r="B5202" s="3" t="s">
        <v>508</v>
      </c>
      <c r="C5202" s="18">
        <v>441.67</v>
      </c>
      <c r="D5202" s="3" t="s">
        <v>519</v>
      </c>
    </row>
    <row r="5203" spans="1:4" x14ac:dyDescent="0.25">
      <c r="A5203" s="11">
        <v>41486</v>
      </c>
      <c r="B5203" s="3" t="s">
        <v>531</v>
      </c>
      <c r="C5203" s="18">
        <v>418.31</v>
      </c>
      <c r="D5203" s="3" t="s">
        <v>511</v>
      </c>
    </row>
    <row r="5204" spans="1:4" x14ac:dyDescent="0.25">
      <c r="A5204" s="11">
        <v>41479</v>
      </c>
      <c r="B5204" s="3" t="s">
        <v>541</v>
      </c>
      <c r="C5204" s="18">
        <v>402.37</v>
      </c>
      <c r="D5204" s="3" t="s">
        <v>519</v>
      </c>
    </row>
    <row r="5205" spans="1:4" x14ac:dyDescent="0.25">
      <c r="A5205" s="11">
        <v>41352</v>
      </c>
      <c r="B5205" s="3" t="s">
        <v>507</v>
      </c>
      <c r="C5205" s="18">
        <v>509.56</v>
      </c>
      <c r="D5205" s="3" t="s">
        <v>477</v>
      </c>
    </row>
    <row r="5206" spans="1:4" x14ac:dyDescent="0.25">
      <c r="A5206" s="11">
        <v>41626</v>
      </c>
      <c r="B5206" s="3" t="s">
        <v>540</v>
      </c>
      <c r="C5206" s="18">
        <v>470.65</v>
      </c>
      <c r="D5206" s="3" t="s">
        <v>479</v>
      </c>
    </row>
    <row r="5207" spans="1:4" x14ac:dyDescent="0.25">
      <c r="A5207" s="11">
        <v>41374</v>
      </c>
      <c r="B5207" s="3" t="s">
        <v>533</v>
      </c>
      <c r="C5207" s="18">
        <v>323.85000000000002</v>
      </c>
      <c r="D5207" s="3" t="s">
        <v>511</v>
      </c>
    </row>
    <row r="5208" spans="1:4" x14ac:dyDescent="0.25">
      <c r="A5208" s="11">
        <v>41553</v>
      </c>
      <c r="B5208" s="3" t="s">
        <v>520</v>
      </c>
      <c r="C5208" s="18">
        <v>335.77</v>
      </c>
      <c r="D5208" s="3" t="s">
        <v>538</v>
      </c>
    </row>
    <row r="5209" spans="1:4" x14ac:dyDescent="0.25">
      <c r="A5209" s="11">
        <v>41554</v>
      </c>
      <c r="B5209" s="3" t="s">
        <v>532</v>
      </c>
      <c r="C5209" s="18">
        <v>385.25</v>
      </c>
      <c r="D5209" s="3" t="s">
        <v>517</v>
      </c>
    </row>
    <row r="5210" spans="1:4" x14ac:dyDescent="0.25">
      <c r="A5210" s="11">
        <v>41576</v>
      </c>
      <c r="B5210" s="3" t="s">
        <v>522</v>
      </c>
      <c r="C5210" s="18">
        <v>443.66</v>
      </c>
      <c r="D5210" s="3" t="s">
        <v>511</v>
      </c>
    </row>
    <row r="5211" spans="1:4" x14ac:dyDescent="0.25">
      <c r="A5211" s="11">
        <v>41303</v>
      </c>
      <c r="B5211" s="3" t="s">
        <v>537</v>
      </c>
      <c r="C5211" s="18">
        <v>424.04</v>
      </c>
      <c r="D5211" s="3" t="s">
        <v>477</v>
      </c>
    </row>
    <row r="5212" spans="1:4" x14ac:dyDescent="0.25">
      <c r="A5212" s="11">
        <v>41578</v>
      </c>
      <c r="B5212" s="3" t="s">
        <v>513</v>
      </c>
      <c r="C5212" s="18">
        <v>564.14</v>
      </c>
      <c r="D5212" s="3" t="s">
        <v>515</v>
      </c>
    </row>
    <row r="5213" spans="1:4" x14ac:dyDescent="0.25">
      <c r="A5213" s="11">
        <v>41460</v>
      </c>
      <c r="B5213" s="3" t="s">
        <v>526</v>
      </c>
      <c r="C5213" s="18">
        <v>221.08</v>
      </c>
      <c r="D5213" s="3" t="s">
        <v>515</v>
      </c>
    </row>
    <row r="5214" spans="1:4" x14ac:dyDescent="0.25">
      <c r="A5214" s="11">
        <v>41410</v>
      </c>
      <c r="B5214" s="3" t="s">
        <v>513</v>
      </c>
      <c r="C5214" s="18">
        <v>195.53</v>
      </c>
      <c r="D5214" s="3" t="s">
        <v>517</v>
      </c>
    </row>
    <row r="5215" spans="1:4" x14ac:dyDescent="0.25">
      <c r="A5215" s="11">
        <v>41344</v>
      </c>
      <c r="B5215" s="3" t="s">
        <v>533</v>
      </c>
      <c r="C5215" s="18">
        <v>198.42</v>
      </c>
      <c r="D5215" s="3" t="s">
        <v>538</v>
      </c>
    </row>
    <row r="5216" spans="1:4" x14ac:dyDescent="0.25">
      <c r="A5216" s="11">
        <v>41473</v>
      </c>
      <c r="B5216" s="3" t="s">
        <v>507</v>
      </c>
      <c r="C5216" s="18">
        <v>266.19</v>
      </c>
      <c r="D5216" s="3" t="s">
        <v>528</v>
      </c>
    </row>
    <row r="5217" spans="1:4" x14ac:dyDescent="0.25">
      <c r="A5217" s="11">
        <v>41614</v>
      </c>
      <c r="B5217" s="3" t="s">
        <v>525</v>
      </c>
      <c r="C5217" s="18">
        <v>254.92</v>
      </c>
      <c r="D5217" s="3" t="s">
        <v>477</v>
      </c>
    </row>
    <row r="5218" spans="1:4" x14ac:dyDescent="0.25">
      <c r="A5218" s="11">
        <v>41360</v>
      </c>
      <c r="B5218" s="3" t="s">
        <v>522</v>
      </c>
      <c r="C5218" s="18">
        <v>417.85</v>
      </c>
      <c r="D5218" s="3" t="s">
        <v>477</v>
      </c>
    </row>
    <row r="5219" spans="1:4" x14ac:dyDescent="0.25">
      <c r="A5219" s="11">
        <v>41316</v>
      </c>
      <c r="B5219" s="3" t="s">
        <v>514</v>
      </c>
      <c r="C5219" s="18">
        <v>311.38</v>
      </c>
      <c r="D5219" s="3" t="s">
        <v>515</v>
      </c>
    </row>
    <row r="5220" spans="1:4" x14ac:dyDescent="0.25">
      <c r="A5220" s="11">
        <v>41394</v>
      </c>
      <c r="B5220" s="3" t="s">
        <v>539</v>
      </c>
      <c r="C5220" s="18">
        <v>172.12</v>
      </c>
      <c r="D5220" s="3" t="s">
        <v>519</v>
      </c>
    </row>
    <row r="5221" spans="1:4" x14ac:dyDescent="0.25">
      <c r="A5221" s="11">
        <v>41285</v>
      </c>
      <c r="B5221" s="3" t="s">
        <v>540</v>
      </c>
      <c r="C5221" s="18">
        <v>238.57</v>
      </c>
      <c r="D5221" s="3" t="s">
        <v>535</v>
      </c>
    </row>
    <row r="5222" spans="1:4" x14ac:dyDescent="0.25">
      <c r="A5222" s="11">
        <v>41366</v>
      </c>
      <c r="B5222" s="3" t="s">
        <v>533</v>
      </c>
      <c r="C5222" s="18">
        <v>189.83</v>
      </c>
      <c r="D5222" s="3" t="s">
        <v>509</v>
      </c>
    </row>
    <row r="5223" spans="1:4" x14ac:dyDescent="0.25">
      <c r="A5223" s="11">
        <v>41503</v>
      </c>
      <c r="B5223" s="3" t="s">
        <v>518</v>
      </c>
      <c r="C5223" s="18">
        <v>375.87</v>
      </c>
      <c r="D5223" s="3" t="s">
        <v>509</v>
      </c>
    </row>
    <row r="5224" spans="1:4" x14ac:dyDescent="0.25">
      <c r="A5224" s="11">
        <v>41402</v>
      </c>
      <c r="B5224" s="3" t="s">
        <v>508</v>
      </c>
      <c r="C5224" s="18">
        <v>186.48</v>
      </c>
      <c r="D5224" s="3" t="s">
        <v>479</v>
      </c>
    </row>
    <row r="5225" spans="1:4" x14ac:dyDescent="0.25">
      <c r="A5225" s="11">
        <v>41427</v>
      </c>
      <c r="B5225" s="3" t="s">
        <v>518</v>
      </c>
      <c r="C5225" s="18">
        <v>58.59</v>
      </c>
      <c r="D5225" s="3" t="s">
        <v>529</v>
      </c>
    </row>
    <row r="5226" spans="1:4" x14ac:dyDescent="0.25">
      <c r="A5226" s="11">
        <v>41579</v>
      </c>
      <c r="B5226" s="3" t="s">
        <v>514</v>
      </c>
      <c r="C5226" s="18">
        <v>135.53</v>
      </c>
      <c r="D5226" s="3" t="s">
        <v>519</v>
      </c>
    </row>
    <row r="5227" spans="1:4" x14ac:dyDescent="0.25">
      <c r="A5227" s="11">
        <v>41525</v>
      </c>
      <c r="B5227" s="3" t="s">
        <v>530</v>
      </c>
      <c r="C5227" s="18">
        <v>439.87</v>
      </c>
      <c r="D5227" s="3" t="s">
        <v>477</v>
      </c>
    </row>
    <row r="5228" spans="1:4" x14ac:dyDescent="0.25">
      <c r="A5228" s="11">
        <v>41527</v>
      </c>
      <c r="B5228" s="3" t="s">
        <v>527</v>
      </c>
      <c r="C5228" s="18">
        <v>128.9</v>
      </c>
      <c r="D5228" s="3" t="s">
        <v>511</v>
      </c>
    </row>
    <row r="5229" spans="1:4" x14ac:dyDescent="0.25">
      <c r="A5229" s="11">
        <v>41495</v>
      </c>
      <c r="B5229" s="3" t="s">
        <v>524</v>
      </c>
      <c r="C5229" s="18">
        <v>55.89</v>
      </c>
      <c r="D5229" s="3" t="s">
        <v>515</v>
      </c>
    </row>
    <row r="5230" spans="1:4" x14ac:dyDescent="0.25">
      <c r="A5230" s="11">
        <v>41578</v>
      </c>
      <c r="B5230" s="3" t="s">
        <v>540</v>
      </c>
      <c r="C5230" s="18">
        <v>542.1</v>
      </c>
      <c r="D5230" s="3" t="s">
        <v>517</v>
      </c>
    </row>
    <row r="5231" spans="1:4" x14ac:dyDescent="0.25">
      <c r="A5231" s="11">
        <v>41303</v>
      </c>
      <c r="B5231" s="3" t="s">
        <v>514</v>
      </c>
      <c r="C5231" s="18">
        <v>324.39</v>
      </c>
      <c r="D5231" s="3" t="s">
        <v>535</v>
      </c>
    </row>
    <row r="5232" spans="1:4" x14ac:dyDescent="0.25">
      <c r="A5232" s="11">
        <v>41539</v>
      </c>
      <c r="B5232" s="3" t="s">
        <v>525</v>
      </c>
      <c r="C5232" s="18">
        <v>184.64</v>
      </c>
      <c r="D5232" s="3" t="s">
        <v>479</v>
      </c>
    </row>
    <row r="5233" spans="1:4" x14ac:dyDescent="0.25">
      <c r="A5233" s="11">
        <v>41343</v>
      </c>
      <c r="B5233" s="3" t="s">
        <v>512</v>
      </c>
      <c r="C5233" s="18">
        <v>266.95999999999998</v>
      </c>
      <c r="D5233" s="3" t="s">
        <v>529</v>
      </c>
    </row>
    <row r="5234" spans="1:4" x14ac:dyDescent="0.25">
      <c r="A5234" s="11">
        <v>41462</v>
      </c>
      <c r="B5234" s="3" t="s">
        <v>527</v>
      </c>
      <c r="C5234" s="18">
        <v>35.33</v>
      </c>
      <c r="D5234" s="3" t="s">
        <v>535</v>
      </c>
    </row>
    <row r="5235" spans="1:4" x14ac:dyDescent="0.25">
      <c r="A5235" s="11">
        <v>41405</v>
      </c>
      <c r="B5235" s="3" t="s">
        <v>525</v>
      </c>
      <c r="C5235" s="18">
        <v>108.24</v>
      </c>
      <c r="D5235" s="3" t="s">
        <v>509</v>
      </c>
    </row>
    <row r="5236" spans="1:4" x14ac:dyDescent="0.25">
      <c r="A5236" s="11">
        <v>41622</v>
      </c>
      <c r="B5236" s="3" t="s">
        <v>527</v>
      </c>
      <c r="C5236" s="18">
        <v>241.9</v>
      </c>
      <c r="D5236" s="3" t="s">
        <v>511</v>
      </c>
    </row>
    <row r="5237" spans="1:4" x14ac:dyDescent="0.25">
      <c r="A5237" s="11">
        <v>41577</v>
      </c>
      <c r="B5237" s="3" t="s">
        <v>544</v>
      </c>
      <c r="C5237" s="18">
        <v>362.75</v>
      </c>
      <c r="D5237" s="3" t="s">
        <v>511</v>
      </c>
    </row>
    <row r="5238" spans="1:4" x14ac:dyDescent="0.25">
      <c r="A5238" s="11">
        <v>41554</v>
      </c>
      <c r="B5238" s="3" t="s">
        <v>536</v>
      </c>
      <c r="C5238" s="18">
        <v>267.74</v>
      </c>
      <c r="D5238" s="3" t="s">
        <v>477</v>
      </c>
    </row>
    <row r="5239" spans="1:4" x14ac:dyDescent="0.25">
      <c r="A5239" s="11">
        <v>41499</v>
      </c>
      <c r="B5239" s="3" t="s">
        <v>530</v>
      </c>
      <c r="C5239" s="18">
        <v>518.01</v>
      </c>
      <c r="D5239" s="3" t="s">
        <v>477</v>
      </c>
    </row>
    <row r="5240" spans="1:4" x14ac:dyDescent="0.25">
      <c r="A5240" s="11">
        <v>41394</v>
      </c>
      <c r="B5240" s="3" t="s">
        <v>512</v>
      </c>
      <c r="C5240" s="18">
        <v>398.65</v>
      </c>
      <c r="D5240" s="3" t="s">
        <v>538</v>
      </c>
    </row>
    <row r="5241" spans="1:4" x14ac:dyDescent="0.25">
      <c r="A5241" s="11">
        <v>41542</v>
      </c>
      <c r="B5241" s="3" t="s">
        <v>516</v>
      </c>
      <c r="C5241" s="18">
        <v>446.02</v>
      </c>
      <c r="D5241" s="3" t="s">
        <v>529</v>
      </c>
    </row>
    <row r="5242" spans="1:4" x14ac:dyDescent="0.25">
      <c r="A5242" s="11">
        <v>41449</v>
      </c>
      <c r="B5242" s="3" t="s">
        <v>543</v>
      </c>
      <c r="C5242" s="18">
        <v>205.5</v>
      </c>
      <c r="D5242" s="3" t="s">
        <v>529</v>
      </c>
    </row>
    <row r="5243" spans="1:4" x14ac:dyDescent="0.25">
      <c r="A5243" s="11">
        <v>41435</v>
      </c>
      <c r="B5243" s="3" t="s">
        <v>545</v>
      </c>
      <c r="C5243" s="18">
        <v>316.07</v>
      </c>
      <c r="D5243" s="3" t="s">
        <v>519</v>
      </c>
    </row>
    <row r="5244" spans="1:4" x14ac:dyDescent="0.25">
      <c r="A5244" s="11">
        <v>41322</v>
      </c>
      <c r="B5244" s="3" t="s">
        <v>530</v>
      </c>
      <c r="C5244" s="18">
        <v>29.71</v>
      </c>
      <c r="D5244" s="3" t="s">
        <v>538</v>
      </c>
    </row>
    <row r="5245" spans="1:4" x14ac:dyDescent="0.25">
      <c r="A5245" s="11">
        <v>41505</v>
      </c>
      <c r="B5245" s="3" t="s">
        <v>518</v>
      </c>
      <c r="C5245" s="18">
        <v>306.08999999999997</v>
      </c>
      <c r="D5245" s="3" t="s">
        <v>529</v>
      </c>
    </row>
    <row r="5246" spans="1:4" x14ac:dyDescent="0.25">
      <c r="A5246" s="11">
        <v>41542</v>
      </c>
      <c r="B5246" s="3" t="s">
        <v>516</v>
      </c>
      <c r="C5246" s="18">
        <v>428.22</v>
      </c>
      <c r="D5246" s="3" t="s">
        <v>529</v>
      </c>
    </row>
    <row r="5247" spans="1:4" x14ac:dyDescent="0.25">
      <c r="A5247" s="11">
        <v>41371</v>
      </c>
      <c r="B5247" s="3" t="s">
        <v>536</v>
      </c>
      <c r="C5247" s="18">
        <v>193.76</v>
      </c>
      <c r="D5247" s="3" t="s">
        <v>517</v>
      </c>
    </row>
    <row r="5248" spans="1:4" x14ac:dyDescent="0.25">
      <c r="A5248" s="11">
        <v>41559</v>
      </c>
      <c r="B5248" s="3" t="s">
        <v>545</v>
      </c>
      <c r="C5248" s="18">
        <v>430.76</v>
      </c>
      <c r="D5248" s="3" t="s">
        <v>535</v>
      </c>
    </row>
    <row r="5249" spans="1:4" x14ac:dyDescent="0.25">
      <c r="A5249" s="11">
        <v>41463</v>
      </c>
      <c r="B5249" s="3" t="s">
        <v>514</v>
      </c>
      <c r="C5249" s="18">
        <v>323.67</v>
      </c>
      <c r="D5249" s="3" t="s">
        <v>515</v>
      </c>
    </row>
    <row r="5250" spans="1:4" x14ac:dyDescent="0.25">
      <c r="A5250" s="11">
        <v>41465</v>
      </c>
      <c r="B5250" s="3" t="s">
        <v>533</v>
      </c>
      <c r="C5250" s="18">
        <v>421.95</v>
      </c>
      <c r="D5250" s="3" t="s">
        <v>509</v>
      </c>
    </row>
    <row r="5251" spans="1:4" x14ac:dyDescent="0.25">
      <c r="A5251" s="11">
        <v>41422</v>
      </c>
      <c r="B5251" s="3" t="s">
        <v>527</v>
      </c>
      <c r="C5251" s="18">
        <v>72.790000000000006</v>
      </c>
      <c r="D5251" s="3" t="s">
        <v>538</v>
      </c>
    </row>
    <row r="5252" spans="1:4" x14ac:dyDescent="0.25">
      <c r="A5252" s="11">
        <v>41349</v>
      </c>
      <c r="B5252" s="3" t="s">
        <v>516</v>
      </c>
      <c r="C5252" s="18">
        <v>591.78</v>
      </c>
      <c r="D5252" s="3" t="s">
        <v>515</v>
      </c>
    </row>
    <row r="5253" spans="1:4" x14ac:dyDescent="0.25">
      <c r="A5253" s="11">
        <v>41437</v>
      </c>
      <c r="B5253" s="3" t="s">
        <v>508</v>
      </c>
      <c r="C5253" s="18">
        <v>567.79999999999995</v>
      </c>
      <c r="D5253" s="3" t="s">
        <v>479</v>
      </c>
    </row>
    <row r="5254" spans="1:4" x14ac:dyDescent="0.25">
      <c r="A5254" s="11">
        <v>41311</v>
      </c>
      <c r="B5254" s="3" t="s">
        <v>542</v>
      </c>
      <c r="C5254" s="18">
        <v>339.88</v>
      </c>
      <c r="D5254" s="3" t="s">
        <v>511</v>
      </c>
    </row>
    <row r="5255" spans="1:4" x14ac:dyDescent="0.25">
      <c r="A5255" s="11">
        <v>41455</v>
      </c>
      <c r="B5255" s="3" t="s">
        <v>542</v>
      </c>
      <c r="C5255" s="18">
        <v>208.46</v>
      </c>
      <c r="D5255" s="3" t="s">
        <v>515</v>
      </c>
    </row>
    <row r="5256" spans="1:4" x14ac:dyDescent="0.25">
      <c r="A5256" s="11">
        <v>41407</v>
      </c>
      <c r="B5256" s="3" t="s">
        <v>542</v>
      </c>
      <c r="C5256" s="18">
        <v>21.26</v>
      </c>
      <c r="D5256" s="3" t="s">
        <v>535</v>
      </c>
    </row>
    <row r="5257" spans="1:4" x14ac:dyDescent="0.25">
      <c r="A5257" s="11">
        <v>41384</v>
      </c>
      <c r="B5257" s="3" t="s">
        <v>514</v>
      </c>
      <c r="C5257" s="18">
        <v>81.86</v>
      </c>
      <c r="D5257" s="3" t="s">
        <v>515</v>
      </c>
    </row>
    <row r="5258" spans="1:4" x14ac:dyDescent="0.25">
      <c r="A5258" s="11">
        <v>41320</v>
      </c>
      <c r="B5258" s="3" t="s">
        <v>534</v>
      </c>
      <c r="C5258" s="18">
        <v>588.32000000000005</v>
      </c>
      <c r="D5258" s="3" t="s">
        <v>538</v>
      </c>
    </row>
    <row r="5259" spans="1:4" x14ac:dyDescent="0.25">
      <c r="A5259" s="11">
        <v>41481</v>
      </c>
      <c r="B5259" s="3" t="s">
        <v>536</v>
      </c>
      <c r="C5259" s="18">
        <v>51.72</v>
      </c>
      <c r="D5259" s="3" t="s">
        <v>529</v>
      </c>
    </row>
    <row r="5260" spans="1:4" x14ac:dyDescent="0.25">
      <c r="A5260" s="11">
        <v>41444</v>
      </c>
      <c r="B5260" s="3" t="s">
        <v>543</v>
      </c>
      <c r="C5260" s="18">
        <v>555.52</v>
      </c>
      <c r="D5260" s="3" t="s">
        <v>523</v>
      </c>
    </row>
    <row r="5261" spans="1:4" x14ac:dyDescent="0.25">
      <c r="A5261" s="11">
        <v>41542</v>
      </c>
      <c r="B5261" s="3" t="s">
        <v>545</v>
      </c>
      <c r="C5261" s="18">
        <v>210.67</v>
      </c>
      <c r="D5261" s="3" t="s">
        <v>528</v>
      </c>
    </row>
    <row r="5262" spans="1:4" x14ac:dyDescent="0.25">
      <c r="A5262" s="11">
        <v>41413</v>
      </c>
      <c r="B5262" s="3" t="s">
        <v>527</v>
      </c>
      <c r="C5262" s="18">
        <v>272.60000000000002</v>
      </c>
      <c r="D5262" s="3" t="s">
        <v>479</v>
      </c>
    </row>
    <row r="5263" spans="1:4" x14ac:dyDescent="0.25">
      <c r="A5263" s="11">
        <v>41507</v>
      </c>
      <c r="B5263" s="3" t="s">
        <v>543</v>
      </c>
      <c r="C5263" s="18">
        <v>587.24</v>
      </c>
      <c r="D5263" s="3" t="s">
        <v>528</v>
      </c>
    </row>
    <row r="5264" spans="1:4" x14ac:dyDescent="0.25">
      <c r="A5264" s="11">
        <v>41513</v>
      </c>
      <c r="B5264" s="3" t="s">
        <v>524</v>
      </c>
      <c r="C5264" s="18">
        <v>338.88</v>
      </c>
      <c r="D5264" s="3" t="s">
        <v>523</v>
      </c>
    </row>
    <row r="5265" spans="1:4" x14ac:dyDescent="0.25">
      <c r="A5265" s="11">
        <v>41473</v>
      </c>
      <c r="B5265" s="3" t="s">
        <v>544</v>
      </c>
      <c r="C5265" s="18">
        <v>440.34</v>
      </c>
      <c r="D5265" s="3" t="s">
        <v>477</v>
      </c>
    </row>
    <row r="5266" spans="1:4" x14ac:dyDescent="0.25">
      <c r="A5266" s="11">
        <v>41632</v>
      </c>
      <c r="B5266" s="3" t="s">
        <v>534</v>
      </c>
      <c r="C5266" s="18">
        <v>73.77</v>
      </c>
      <c r="D5266" s="3" t="s">
        <v>529</v>
      </c>
    </row>
    <row r="5267" spans="1:4" x14ac:dyDescent="0.25">
      <c r="A5267" s="11">
        <v>41549</v>
      </c>
      <c r="B5267" s="3" t="s">
        <v>507</v>
      </c>
      <c r="C5267" s="18">
        <v>532.01</v>
      </c>
      <c r="D5267" s="3" t="s">
        <v>535</v>
      </c>
    </row>
    <row r="5268" spans="1:4" x14ac:dyDescent="0.25">
      <c r="A5268" s="11">
        <v>41292</v>
      </c>
      <c r="B5268" s="3" t="s">
        <v>531</v>
      </c>
      <c r="C5268" s="18">
        <v>426.06</v>
      </c>
      <c r="D5268" s="3" t="s">
        <v>509</v>
      </c>
    </row>
    <row r="5269" spans="1:4" x14ac:dyDescent="0.25">
      <c r="A5269" s="11">
        <v>41582</v>
      </c>
      <c r="B5269" s="3" t="s">
        <v>533</v>
      </c>
      <c r="C5269" s="18">
        <v>436.45</v>
      </c>
      <c r="D5269" s="3" t="s">
        <v>515</v>
      </c>
    </row>
    <row r="5270" spans="1:4" x14ac:dyDescent="0.25">
      <c r="A5270" s="11">
        <v>41543</v>
      </c>
      <c r="B5270" s="3" t="s">
        <v>518</v>
      </c>
      <c r="C5270" s="18">
        <v>257.33999999999997</v>
      </c>
      <c r="D5270" s="3" t="s">
        <v>519</v>
      </c>
    </row>
    <row r="5271" spans="1:4" x14ac:dyDescent="0.25">
      <c r="A5271" s="11">
        <v>41545</v>
      </c>
      <c r="B5271" s="3" t="s">
        <v>537</v>
      </c>
      <c r="C5271" s="18">
        <v>182.72</v>
      </c>
      <c r="D5271" s="3" t="s">
        <v>509</v>
      </c>
    </row>
    <row r="5272" spans="1:4" x14ac:dyDescent="0.25">
      <c r="A5272" s="11">
        <v>41392</v>
      </c>
      <c r="B5272" s="3" t="s">
        <v>537</v>
      </c>
      <c r="C5272" s="18">
        <v>219.74</v>
      </c>
      <c r="D5272" s="3" t="s">
        <v>515</v>
      </c>
    </row>
    <row r="5273" spans="1:4" x14ac:dyDescent="0.25">
      <c r="A5273" s="11">
        <v>41394</v>
      </c>
      <c r="B5273" s="3" t="s">
        <v>533</v>
      </c>
      <c r="C5273" s="18">
        <v>316.56</v>
      </c>
      <c r="D5273" s="3" t="s">
        <v>538</v>
      </c>
    </row>
    <row r="5274" spans="1:4" x14ac:dyDescent="0.25">
      <c r="A5274" s="11">
        <v>41286</v>
      </c>
      <c r="B5274" s="3" t="s">
        <v>527</v>
      </c>
      <c r="C5274" s="18">
        <v>524.22</v>
      </c>
      <c r="D5274" s="3" t="s">
        <v>523</v>
      </c>
    </row>
    <row r="5275" spans="1:4" x14ac:dyDescent="0.25">
      <c r="A5275" s="11">
        <v>41488</v>
      </c>
      <c r="B5275" s="3" t="s">
        <v>514</v>
      </c>
      <c r="C5275" s="18">
        <v>165.25</v>
      </c>
      <c r="D5275" s="3" t="s">
        <v>528</v>
      </c>
    </row>
    <row r="5276" spans="1:4" x14ac:dyDescent="0.25">
      <c r="A5276" s="11">
        <v>41315</v>
      </c>
      <c r="B5276" s="3" t="s">
        <v>510</v>
      </c>
      <c r="C5276" s="18">
        <v>353.53</v>
      </c>
      <c r="D5276" s="3" t="s">
        <v>529</v>
      </c>
    </row>
    <row r="5277" spans="1:4" x14ac:dyDescent="0.25">
      <c r="A5277" s="11">
        <v>41517</v>
      </c>
      <c r="B5277" s="3" t="s">
        <v>522</v>
      </c>
      <c r="C5277" s="18">
        <v>117.96</v>
      </c>
      <c r="D5277" s="3" t="s">
        <v>529</v>
      </c>
    </row>
    <row r="5278" spans="1:4" x14ac:dyDescent="0.25">
      <c r="A5278" s="11">
        <v>41498</v>
      </c>
      <c r="B5278" s="3" t="s">
        <v>541</v>
      </c>
      <c r="C5278" s="18">
        <v>304.45999999999998</v>
      </c>
      <c r="D5278" s="3" t="s">
        <v>538</v>
      </c>
    </row>
    <row r="5279" spans="1:4" x14ac:dyDescent="0.25">
      <c r="A5279" s="11">
        <v>41338</v>
      </c>
      <c r="B5279" s="3" t="s">
        <v>532</v>
      </c>
      <c r="C5279" s="18">
        <v>253.15</v>
      </c>
      <c r="D5279" s="3" t="s">
        <v>509</v>
      </c>
    </row>
    <row r="5280" spans="1:4" x14ac:dyDescent="0.25">
      <c r="A5280" s="11">
        <v>41558</v>
      </c>
      <c r="B5280" s="3" t="s">
        <v>514</v>
      </c>
      <c r="C5280" s="18">
        <v>193.36</v>
      </c>
      <c r="D5280" s="3" t="s">
        <v>528</v>
      </c>
    </row>
    <row r="5281" spans="1:4" x14ac:dyDescent="0.25">
      <c r="A5281" s="11">
        <v>41547</v>
      </c>
      <c r="B5281" s="3" t="s">
        <v>537</v>
      </c>
      <c r="C5281" s="18">
        <v>20.010000000000002</v>
      </c>
      <c r="D5281" s="3" t="s">
        <v>535</v>
      </c>
    </row>
    <row r="5282" spans="1:4" x14ac:dyDescent="0.25">
      <c r="A5282" s="11">
        <v>41437</v>
      </c>
      <c r="B5282" s="3" t="s">
        <v>542</v>
      </c>
      <c r="C5282" s="18">
        <v>76.86</v>
      </c>
      <c r="D5282" s="3" t="s">
        <v>519</v>
      </c>
    </row>
    <row r="5283" spans="1:4" x14ac:dyDescent="0.25">
      <c r="A5283" s="11">
        <v>41384</v>
      </c>
      <c r="B5283" s="3" t="s">
        <v>508</v>
      </c>
      <c r="C5283" s="18">
        <v>352.51</v>
      </c>
      <c r="D5283" s="3" t="s">
        <v>523</v>
      </c>
    </row>
    <row r="5284" spans="1:4" x14ac:dyDescent="0.25">
      <c r="A5284" s="11">
        <v>41503</v>
      </c>
      <c r="B5284" s="3" t="s">
        <v>512</v>
      </c>
      <c r="C5284" s="18">
        <v>377.54</v>
      </c>
      <c r="D5284" s="3" t="s">
        <v>477</v>
      </c>
    </row>
    <row r="5285" spans="1:4" x14ac:dyDescent="0.25">
      <c r="A5285" s="11">
        <v>41601</v>
      </c>
      <c r="B5285" s="3" t="s">
        <v>521</v>
      </c>
      <c r="C5285" s="18">
        <v>142.28</v>
      </c>
      <c r="D5285" s="3" t="s">
        <v>517</v>
      </c>
    </row>
    <row r="5286" spans="1:4" x14ac:dyDescent="0.25">
      <c r="A5286" s="11">
        <v>41623</v>
      </c>
      <c r="B5286" s="3" t="s">
        <v>540</v>
      </c>
      <c r="C5286" s="18">
        <v>455.96</v>
      </c>
      <c r="D5286" s="3" t="s">
        <v>528</v>
      </c>
    </row>
    <row r="5287" spans="1:4" x14ac:dyDescent="0.25">
      <c r="A5287" s="11">
        <v>41492</v>
      </c>
      <c r="B5287" s="3" t="s">
        <v>540</v>
      </c>
      <c r="C5287" s="18">
        <v>230.66</v>
      </c>
      <c r="D5287" s="3" t="s">
        <v>523</v>
      </c>
    </row>
    <row r="5288" spans="1:4" x14ac:dyDescent="0.25">
      <c r="A5288" s="11">
        <v>41420</v>
      </c>
      <c r="B5288" s="3" t="s">
        <v>526</v>
      </c>
      <c r="C5288" s="18">
        <v>340.03</v>
      </c>
      <c r="D5288" s="3" t="s">
        <v>528</v>
      </c>
    </row>
    <row r="5289" spans="1:4" x14ac:dyDescent="0.25">
      <c r="A5289" s="11">
        <v>41637</v>
      </c>
      <c r="B5289" s="3" t="s">
        <v>531</v>
      </c>
      <c r="C5289" s="18">
        <v>428.17</v>
      </c>
      <c r="D5289" s="3" t="s">
        <v>529</v>
      </c>
    </row>
    <row r="5290" spans="1:4" x14ac:dyDescent="0.25">
      <c r="A5290" s="11">
        <v>41314</v>
      </c>
      <c r="B5290" s="3" t="s">
        <v>536</v>
      </c>
      <c r="C5290" s="18">
        <v>589.44000000000005</v>
      </c>
      <c r="D5290" s="3" t="s">
        <v>509</v>
      </c>
    </row>
    <row r="5291" spans="1:4" x14ac:dyDescent="0.25">
      <c r="A5291" s="11">
        <v>41513</v>
      </c>
      <c r="B5291" s="3" t="s">
        <v>520</v>
      </c>
      <c r="C5291" s="18">
        <v>309.07</v>
      </c>
      <c r="D5291" s="3" t="s">
        <v>515</v>
      </c>
    </row>
    <row r="5292" spans="1:4" x14ac:dyDescent="0.25">
      <c r="A5292" s="11">
        <v>41372</v>
      </c>
      <c r="B5292" s="3" t="s">
        <v>540</v>
      </c>
      <c r="C5292" s="18">
        <v>143.11000000000001</v>
      </c>
      <c r="D5292" s="3" t="s">
        <v>479</v>
      </c>
    </row>
    <row r="5293" spans="1:4" x14ac:dyDescent="0.25">
      <c r="A5293" s="11">
        <v>41282</v>
      </c>
      <c r="B5293" s="3" t="s">
        <v>510</v>
      </c>
      <c r="C5293" s="18">
        <v>367.93</v>
      </c>
      <c r="D5293" s="3" t="s">
        <v>517</v>
      </c>
    </row>
    <row r="5294" spans="1:4" x14ac:dyDescent="0.25">
      <c r="A5294" s="11">
        <v>41386</v>
      </c>
      <c r="B5294" s="3" t="s">
        <v>524</v>
      </c>
      <c r="C5294" s="18">
        <v>66.66</v>
      </c>
      <c r="D5294" s="3" t="s">
        <v>517</v>
      </c>
    </row>
    <row r="5295" spans="1:4" x14ac:dyDescent="0.25">
      <c r="A5295" s="11">
        <v>41595</v>
      </c>
      <c r="B5295" s="3" t="s">
        <v>540</v>
      </c>
      <c r="C5295" s="18">
        <v>79.03</v>
      </c>
      <c r="D5295" s="3" t="s">
        <v>538</v>
      </c>
    </row>
    <row r="5296" spans="1:4" x14ac:dyDescent="0.25">
      <c r="A5296" s="11">
        <v>41353</v>
      </c>
      <c r="B5296" s="3" t="s">
        <v>522</v>
      </c>
      <c r="C5296" s="18">
        <v>250.24</v>
      </c>
      <c r="D5296" s="3" t="s">
        <v>477</v>
      </c>
    </row>
    <row r="5297" spans="1:4" x14ac:dyDescent="0.25">
      <c r="A5297" s="11">
        <v>41310</v>
      </c>
      <c r="B5297" s="3" t="s">
        <v>516</v>
      </c>
      <c r="C5297" s="18">
        <v>340.54</v>
      </c>
      <c r="D5297" s="3" t="s">
        <v>538</v>
      </c>
    </row>
    <row r="5298" spans="1:4" x14ac:dyDescent="0.25">
      <c r="A5298" s="11">
        <v>41592</v>
      </c>
      <c r="B5298" s="3" t="s">
        <v>543</v>
      </c>
      <c r="C5298" s="18">
        <v>140.55000000000001</v>
      </c>
      <c r="D5298" s="3" t="s">
        <v>538</v>
      </c>
    </row>
    <row r="5299" spans="1:4" x14ac:dyDescent="0.25">
      <c r="A5299" s="11">
        <v>41469</v>
      </c>
      <c r="B5299" s="3" t="s">
        <v>536</v>
      </c>
      <c r="C5299" s="18">
        <v>299.69</v>
      </c>
      <c r="D5299" s="3" t="s">
        <v>529</v>
      </c>
    </row>
    <row r="5300" spans="1:4" x14ac:dyDescent="0.25">
      <c r="A5300" s="11">
        <v>41506</v>
      </c>
      <c r="B5300" s="3" t="s">
        <v>532</v>
      </c>
      <c r="C5300" s="18">
        <v>538.47</v>
      </c>
      <c r="D5300" s="3" t="s">
        <v>479</v>
      </c>
    </row>
    <row r="5301" spans="1:4" x14ac:dyDescent="0.25">
      <c r="A5301" s="11">
        <v>41286</v>
      </c>
      <c r="B5301" s="3" t="s">
        <v>525</v>
      </c>
      <c r="C5301" s="18">
        <v>429.3</v>
      </c>
      <c r="D5301" s="3" t="s">
        <v>529</v>
      </c>
    </row>
    <row r="5302" spans="1:4" x14ac:dyDescent="0.25">
      <c r="A5302" s="11">
        <v>41344</v>
      </c>
      <c r="B5302" s="3" t="s">
        <v>513</v>
      </c>
      <c r="C5302" s="18">
        <v>281.12</v>
      </c>
      <c r="D5302" s="3" t="s">
        <v>523</v>
      </c>
    </row>
    <row r="5303" spans="1:4" x14ac:dyDescent="0.25">
      <c r="A5303" s="11">
        <v>41513</v>
      </c>
      <c r="B5303" s="3" t="s">
        <v>513</v>
      </c>
      <c r="C5303" s="18">
        <v>34.729999999999997</v>
      </c>
      <c r="D5303" s="3" t="s">
        <v>529</v>
      </c>
    </row>
    <row r="5304" spans="1:4" x14ac:dyDescent="0.25">
      <c r="A5304" s="11">
        <v>41625</v>
      </c>
      <c r="B5304" s="3" t="s">
        <v>521</v>
      </c>
      <c r="C5304" s="18">
        <v>582.84</v>
      </c>
      <c r="D5304" s="3" t="s">
        <v>515</v>
      </c>
    </row>
    <row r="5305" spans="1:4" x14ac:dyDescent="0.25">
      <c r="A5305" s="11">
        <v>41512</v>
      </c>
      <c r="B5305" s="3" t="s">
        <v>513</v>
      </c>
      <c r="C5305" s="18">
        <v>335.6</v>
      </c>
      <c r="D5305" s="3" t="s">
        <v>523</v>
      </c>
    </row>
    <row r="5306" spans="1:4" x14ac:dyDescent="0.25">
      <c r="A5306" s="11">
        <v>41639</v>
      </c>
      <c r="B5306" s="3" t="s">
        <v>514</v>
      </c>
      <c r="C5306" s="18">
        <v>335.64</v>
      </c>
      <c r="D5306" s="3" t="s">
        <v>477</v>
      </c>
    </row>
    <row r="5307" spans="1:4" x14ac:dyDescent="0.25">
      <c r="A5307" s="11">
        <v>41618</v>
      </c>
      <c r="B5307" s="3" t="s">
        <v>527</v>
      </c>
      <c r="C5307" s="18">
        <v>459.91</v>
      </c>
      <c r="D5307" s="3" t="s">
        <v>538</v>
      </c>
    </row>
    <row r="5308" spans="1:4" x14ac:dyDescent="0.25">
      <c r="A5308" s="11">
        <v>41386</v>
      </c>
      <c r="B5308" s="3" t="s">
        <v>514</v>
      </c>
      <c r="C5308" s="18">
        <v>507.86</v>
      </c>
      <c r="D5308" s="3" t="s">
        <v>515</v>
      </c>
    </row>
    <row r="5309" spans="1:4" x14ac:dyDescent="0.25">
      <c r="A5309" s="11">
        <v>41323</v>
      </c>
      <c r="B5309" s="3" t="s">
        <v>544</v>
      </c>
      <c r="C5309" s="18">
        <v>450.96</v>
      </c>
      <c r="D5309" s="3" t="s">
        <v>529</v>
      </c>
    </row>
    <row r="5310" spans="1:4" x14ac:dyDescent="0.25">
      <c r="A5310" s="11">
        <v>41512</v>
      </c>
      <c r="B5310" s="3" t="s">
        <v>537</v>
      </c>
      <c r="C5310" s="18">
        <v>409.2</v>
      </c>
      <c r="D5310" s="3" t="s">
        <v>523</v>
      </c>
    </row>
    <row r="5311" spans="1:4" x14ac:dyDescent="0.25">
      <c r="A5311" s="11">
        <v>41510</v>
      </c>
      <c r="B5311" s="3" t="s">
        <v>522</v>
      </c>
      <c r="C5311" s="18">
        <v>276.98</v>
      </c>
      <c r="D5311" s="3" t="s">
        <v>528</v>
      </c>
    </row>
    <row r="5312" spans="1:4" x14ac:dyDescent="0.25">
      <c r="A5312" s="11">
        <v>41620</v>
      </c>
      <c r="B5312" s="3" t="s">
        <v>532</v>
      </c>
      <c r="C5312" s="18">
        <v>401.71</v>
      </c>
      <c r="D5312" s="3" t="s">
        <v>538</v>
      </c>
    </row>
    <row r="5313" spans="1:4" x14ac:dyDescent="0.25">
      <c r="A5313" s="11">
        <v>41292</v>
      </c>
      <c r="B5313" s="3" t="s">
        <v>541</v>
      </c>
      <c r="C5313" s="18">
        <v>256.58</v>
      </c>
      <c r="D5313" s="3" t="s">
        <v>538</v>
      </c>
    </row>
    <row r="5314" spans="1:4" x14ac:dyDescent="0.25">
      <c r="A5314" s="11">
        <v>41576</v>
      </c>
      <c r="B5314" s="3" t="s">
        <v>513</v>
      </c>
      <c r="C5314" s="18">
        <v>467.14</v>
      </c>
      <c r="D5314" s="3" t="s">
        <v>535</v>
      </c>
    </row>
    <row r="5315" spans="1:4" x14ac:dyDescent="0.25">
      <c r="A5315" s="11">
        <v>41401</v>
      </c>
      <c r="B5315" s="3" t="s">
        <v>513</v>
      </c>
      <c r="C5315" s="18">
        <v>44.11</v>
      </c>
      <c r="D5315" s="3" t="s">
        <v>523</v>
      </c>
    </row>
    <row r="5316" spans="1:4" x14ac:dyDescent="0.25">
      <c r="A5316" s="11">
        <v>41434</v>
      </c>
      <c r="B5316" s="3" t="s">
        <v>533</v>
      </c>
      <c r="C5316" s="18">
        <v>200.65</v>
      </c>
      <c r="D5316" s="3" t="s">
        <v>511</v>
      </c>
    </row>
    <row r="5317" spans="1:4" x14ac:dyDescent="0.25">
      <c r="A5317" s="11">
        <v>41379</v>
      </c>
      <c r="B5317" s="3" t="s">
        <v>539</v>
      </c>
      <c r="C5317" s="18">
        <v>362.78</v>
      </c>
      <c r="D5317" s="3" t="s">
        <v>517</v>
      </c>
    </row>
    <row r="5318" spans="1:4" x14ac:dyDescent="0.25">
      <c r="A5318" s="11">
        <v>41330</v>
      </c>
      <c r="B5318" s="3" t="s">
        <v>545</v>
      </c>
      <c r="C5318" s="18">
        <v>157.85</v>
      </c>
      <c r="D5318" s="3" t="s">
        <v>528</v>
      </c>
    </row>
    <row r="5319" spans="1:4" x14ac:dyDescent="0.25">
      <c r="A5319" s="11">
        <v>41526</v>
      </c>
      <c r="B5319" s="3" t="s">
        <v>521</v>
      </c>
      <c r="C5319" s="18">
        <v>244.92</v>
      </c>
      <c r="D5319" s="3" t="s">
        <v>511</v>
      </c>
    </row>
    <row r="5320" spans="1:4" x14ac:dyDescent="0.25">
      <c r="A5320" s="11">
        <v>41439</v>
      </c>
      <c r="B5320" s="3" t="s">
        <v>522</v>
      </c>
      <c r="C5320" s="18">
        <v>265.73</v>
      </c>
      <c r="D5320" s="3" t="s">
        <v>509</v>
      </c>
    </row>
    <row r="5321" spans="1:4" x14ac:dyDescent="0.25">
      <c r="A5321" s="11">
        <v>41426</v>
      </c>
      <c r="B5321" s="3" t="s">
        <v>539</v>
      </c>
      <c r="C5321" s="18">
        <v>269.95</v>
      </c>
      <c r="D5321" s="3" t="s">
        <v>529</v>
      </c>
    </row>
    <row r="5322" spans="1:4" x14ac:dyDescent="0.25">
      <c r="A5322" s="11">
        <v>41565</v>
      </c>
      <c r="B5322" s="3" t="s">
        <v>518</v>
      </c>
      <c r="C5322" s="18">
        <v>546.77</v>
      </c>
      <c r="D5322" s="3" t="s">
        <v>511</v>
      </c>
    </row>
    <row r="5323" spans="1:4" x14ac:dyDescent="0.25">
      <c r="A5323" s="11">
        <v>41556</v>
      </c>
      <c r="B5323" s="3" t="s">
        <v>522</v>
      </c>
      <c r="C5323" s="18">
        <v>481.66</v>
      </c>
      <c r="D5323" s="3" t="s">
        <v>517</v>
      </c>
    </row>
    <row r="5324" spans="1:4" x14ac:dyDescent="0.25">
      <c r="A5324" s="11">
        <v>41479</v>
      </c>
      <c r="B5324" s="3" t="s">
        <v>530</v>
      </c>
      <c r="C5324" s="18">
        <v>30.78</v>
      </c>
      <c r="D5324" s="3" t="s">
        <v>535</v>
      </c>
    </row>
    <row r="5325" spans="1:4" x14ac:dyDescent="0.25">
      <c r="A5325" s="11">
        <v>41508</v>
      </c>
      <c r="B5325" s="3" t="s">
        <v>522</v>
      </c>
      <c r="C5325" s="18">
        <v>411.55</v>
      </c>
      <c r="D5325" s="3" t="s">
        <v>529</v>
      </c>
    </row>
    <row r="5326" spans="1:4" x14ac:dyDescent="0.25">
      <c r="A5326" s="11">
        <v>41585</v>
      </c>
      <c r="B5326" s="3" t="s">
        <v>512</v>
      </c>
      <c r="C5326" s="18">
        <v>29.45</v>
      </c>
      <c r="D5326" s="3" t="s">
        <v>529</v>
      </c>
    </row>
    <row r="5327" spans="1:4" x14ac:dyDescent="0.25">
      <c r="A5327" s="11">
        <v>41318</v>
      </c>
      <c r="B5327" s="3" t="s">
        <v>512</v>
      </c>
      <c r="C5327" s="18">
        <v>308.37</v>
      </c>
      <c r="D5327" s="3" t="s">
        <v>535</v>
      </c>
    </row>
    <row r="5328" spans="1:4" x14ac:dyDescent="0.25">
      <c r="A5328" s="11">
        <v>41605</v>
      </c>
      <c r="B5328" s="3" t="s">
        <v>507</v>
      </c>
      <c r="C5328" s="18">
        <v>182.55</v>
      </c>
      <c r="D5328" s="3" t="s">
        <v>509</v>
      </c>
    </row>
    <row r="5329" spans="1:4" x14ac:dyDescent="0.25">
      <c r="A5329" s="11">
        <v>41368</v>
      </c>
      <c r="B5329" s="3" t="s">
        <v>513</v>
      </c>
      <c r="C5329" s="18">
        <v>549.67999999999995</v>
      </c>
      <c r="D5329" s="3" t="s">
        <v>519</v>
      </c>
    </row>
    <row r="5330" spans="1:4" x14ac:dyDescent="0.25">
      <c r="A5330" s="11">
        <v>41291</v>
      </c>
      <c r="B5330" s="3" t="s">
        <v>507</v>
      </c>
      <c r="C5330" s="18">
        <v>468.82</v>
      </c>
      <c r="D5330" s="3" t="s">
        <v>479</v>
      </c>
    </row>
    <row r="5331" spans="1:4" x14ac:dyDescent="0.25">
      <c r="A5331" s="11">
        <v>41389</v>
      </c>
      <c r="B5331" s="3" t="s">
        <v>545</v>
      </c>
      <c r="C5331" s="18">
        <v>298.44</v>
      </c>
      <c r="D5331" s="3" t="s">
        <v>529</v>
      </c>
    </row>
    <row r="5332" spans="1:4" x14ac:dyDescent="0.25">
      <c r="A5332" s="11">
        <v>41329</v>
      </c>
      <c r="B5332" s="3" t="s">
        <v>510</v>
      </c>
      <c r="C5332" s="18">
        <v>97.88</v>
      </c>
      <c r="D5332" s="3" t="s">
        <v>538</v>
      </c>
    </row>
    <row r="5333" spans="1:4" x14ac:dyDescent="0.25">
      <c r="A5333" s="11">
        <v>41325</v>
      </c>
      <c r="B5333" s="3" t="s">
        <v>513</v>
      </c>
      <c r="C5333" s="18">
        <v>208.32</v>
      </c>
      <c r="D5333" s="3" t="s">
        <v>479</v>
      </c>
    </row>
    <row r="5334" spans="1:4" x14ac:dyDescent="0.25">
      <c r="A5334" s="11">
        <v>41497</v>
      </c>
      <c r="B5334" s="3" t="s">
        <v>518</v>
      </c>
      <c r="C5334" s="18">
        <v>92.45</v>
      </c>
      <c r="D5334" s="3" t="s">
        <v>517</v>
      </c>
    </row>
    <row r="5335" spans="1:4" x14ac:dyDescent="0.25">
      <c r="A5335" s="11">
        <v>41618</v>
      </c>
      <c r="B5335" s="3" t="s">
        <v>537</v>
      </c>
      <c r="C5335" s="18">
        <v>463.83</v>
      </c>
      <c r="D5335" s="3" t="s">
        <v>535</v>
      </c>
    </row>
    <row r="5336" spans="1:4" x14ac:dyDescent="0.25">
      <c r="A5336" s="11">
        <v>41550</v>
      </c>
      <c r="B5336" s="3" t="s">
        <v>531</v>
      </c>
      <c r="C5336" s="18">
        <v>525.59</v>
      </c>
      <c r="D5336" s="3" t="s">
        <v>517</v>
      </c>
    </row>
    <row r="5337" spans="1:4" x14ac:dyDescent="0.25">
      <c r="A5337" s="11">
        <v>41598</v>
      </c>
      <c r="B5337" s="3" t="s">
        <v>532</v>
      </c>
      <c r="C5337" s="18">
        <v>166.59</v>
      </c>
      <c r="D5337" s="3" t="s">
        <v>479</v>
      </c>
    </row>
    <row r="5338" spans="1:4" x14ac:dyDescent="0.25">
      <c r="A5338" s="11">
        <v>41407</v>
      </c>
      <c r="B5338" s="3" t="s">
        <v>524</v>
      </c>
      <c r="C5338" s="18">
        <v>389.55</v>
      </c>
      <c r="D5338" s="3" t="s">
        <v>509</v>
      </c>
    </row>
    <row r="5339" spans="1:4" x14ac:dyDescent="0.25">
      <c r="A5339" s="11">
        <v>41497</v>
      </c>
      <c r="B5339" s="3" t="s">
        <v>527</v>
      </c>
      <c r="C5339" s="18">
        <v>294.48</v>
      </c>
      <c r="D5339" s="3" t="s">
        <v>519</v>
      </c>
    </row>
    <row r="5340" spans="1:4" x14ac:dyDescent="0.25">
      <c r="A5340" s="11">
        <v>41322</v>
      </c>
      <c r="B5340" s="3" t="s">
        <v>522</v>
      </c>
      <c r="C5340" s="18">
        <v>174.39</v>
      </c>
      <c r="D5340" s="3" t="s">
        <v>528</v>
      </c>
    </row>
    <row r="5341" spans="1:4" x14ac:dyDescent="0.25">
      <c r="A5341" s="11">
        <v>41325</v>
      </c>
      <c r="B5341" s="3" t="s">
        <v>539</v>
      </c>
      <c r="C5341" s="18">
        <v>224.56</v>
      </c>
      <c r="D5341" s="3" t="s">
        <v>535</v>
      </c>
    </row>
    <row r="5342" spans="1:4" x14ac:dyDescent="0.25">
      <c r="A5342" s="11">
        <v>41343</v>
      </c>
      <c r="B5342" s="3" t="s">
        <v>534</v>
      </c>
      <c r="C5342" s="18">
        <v>361.2</v>
      </c>
      <c r="D5342" s="3" t="s">
        <v>511</v>
      </c>
    </row>
    <row r="5343" spans="1:4" x14ac:dyDescent="0.25">
      <c r="A5343" s="11">
        <v>41439</v>
      </c>
      <c r="B5343" s="3" t="s">
        <v>526</v>
      </c>
      <c r="C5343" s="18">
        <v>367.12</v>
      </c>
      <c r="D5343" s="3" t="s">
        <v>538</v>
      </c>
    </row>
    <row r="5344" spans="1:4" x14ac:dyDescent="0.25">
      <c r="A5344" s="11">
        <v>41486</v>
      </c>
      <c r="B5344" s="3" t="s">
        <v>537</v>
      </c>
      <c r="C5344" s="18">
        <v>19.98</v>
      </c>
      <c r="D5344" s="3" t="s">
        <v>477</v>
      </c>
    </row>
    <row r="5345" spans="1:4" x14ac:dyDescent="0.25">
      <c r="A5345" s="11">
        <v>41310</v>
      </c>
      <c r="B5345" s="3" t="s">
        <v>531</v>
      </c>
      <c r="C5345" s="18">
        <v>287.91000000000003</v>
      </c>
      <c r="D5345" s="3" t="s">
        <v>479</v>
      </c>
    </row>
    <row r="5346" spans="1:4" x14ac:dyDescent="0.25">
      <c r="A5346" s="11">
        <v>41547</v>
      </c>
      <c r="B5346" s="3" t="s">
        <v>530</v>
      </c>
      <c r="C5346" s="18">
        <v>397.1</v>
      </c>
      <c r="D5346" s="3" t="s">
        <v>523</v>
      </c>
    </row>
    <row r="5347" spans="1:4" x14ac:dyDescent="0.25">
      <c r="A5347" s="11">
        <v>41446</v>
      </c>
      <c r="B5347" s="3" t="s">
        <v>542</v>
      </c>
      <c r="C5347" s="18">
        <v>209.69</v>
      </c>
      <c r="D5347" s="3" t="s">
        <v>528</v>
      </c>
    </row>
    <row r="5348" spans="1:4" x14ac:dyDescent="0.25">
      <c r="A5348" s="11">
        <v>41497</v>
      </c>
      <c r="B5348" s="3" t="s">
        <v>541</v>
      </c>
      <c r="C5348" s="18">
        <v>530.41</v>
      </c>
      <c r="D5348" s="3" t="s">
        <v>519</v>
      </c>
    </row>
    <row r="5349" spans="1:4" x14ac:dyDescent="0.25">
      <c r="A5349" s="11">
        <v>41300</v>
      </c>
      <c r="B5349" s="3" t="s">
        <v>513</v>
      </c>
      <c r="C5349" s="18">
        <v>445.39</v>
      </c>
      <c r="D5349" s="3" t="s">
        <v>479</v>
      </c>
    </row>
    <row r="5350" spans="1:4" x14ac:dyDescent="0.25">
      <c r="A5350" s="11">
        <v>41491</v>
      </c>
      <c r="B5350" s="3" t="s">
        <v>543</v>
      </c>
      <c r="C5350" s="18">
        <v>257.89</v>
      </c>
      <c r="D5350" s="3" t="s">
        <v>519</v>
      </c>
    </row>
    <row r="5351" spans="1:4" x14ac:dyDescent="0.25">
      <c r="A5351" s="11">
        <v>41295</v>
      </c>
      <c r="B5351" s="3" t="s">
        <v>525</v>
      </c>
      <c r="C5351" s="18">
        <v>409.98</v>
      </c>
      <c r="D5351" s="3" t="s">
        <v>477</v>
      </c>
    </row>
    <row r="5352" spans="1:4" x14ac:dyDescent="0.25">
      <c r="A5352" s="11">
        <v>41477</v>
      </c>
      <c r="B5352" s="3" t="s">
        <v>526</v>
      </c>
      <c r="C5352" s="18">
        <v>75.27</v>
      </c>
      <c r="D5352" s="3" t="s">
        <v>519</v>
      </c>
    </row>
    <row r="5353" spans="1:4" x14ac:dyDescent="0.25">
      <c r="A5353" s="11">
        <v>41430</v>
      </c>
      <c r="B5353" s="3" t="s">
        <v>537</v>
      </c>
      <c r="C5353" s="18">
        <v>476.92</v>
      </c>
      <c r="D5353" s="3" t="s">
        <v>511</v>
      </c>
    </row>
    <row r="5354" spans="1:4" x14ac:dyDescent="0.25">
      <c r="A5354" s="11">
        <v>41327</v>
      </c>
      <c r="B5354" s="3" t="s">
        <v>520</v>
      </c>
      <c r="C5354" s="18">
        <v>182.2</v>
      </c>
      <c r="D5354" s="3" t="s">
        <v>477</v>
      </c>
    </row>
    <row r="5355" spans="1:4" x14ac:dyDescent="0.25">
      <c r="A5355" s="11">
        <v>41479</v>
      </c>
      <c r="B5355" s="3" t="s">
        <v>516</v>
      </c>
      <c r="C5355" s="18">
        <v>194.61</v>
      </c>
      <c r="D5355" s="3" t="s">
        <v>519</v>
      </c>
    </row>
    <row r="5356" spans="1:4" x14ac:dyDescent="0.25">
      <c r="A5356" s="11">
        <v>41572</v>
      </c>
      <c r="B5356" s="3" t="s">
        <v>510</v>
      </c>
      <c r="C5356" s="18">
        <v>17.21</v>
      </c>
      <c r="D5356" s="3" t="s">
        <v>523</v>
      </c>
    </row>
    <row r="5357" spans="1:4" x14ac:dyDescent="0.25">
      <c r="A5357" s="11">
        <v>41442</v>
      </c>
      <c r="B5357" s="3" t="s">
        <v>508</v>
      </c>
      <c r="C5357" s="18">
        <v>314.10000000000002</v>
      </c>
      <c r="D5357" s="3" t="s">
        <v>523</v>
      </c>
    </row>
    <row r="5358" spans="1:4" x14ac:dyDescent="0.25">
      <c r="A5358" s="11">
        <v>41277</v>
      </c>
      <c r="B5358" s="3" t="s">
        <v>512</v>
      </c>
      <c r="C5358" s="18">
        <v>595.12</v>
      </c>
      <c r="D5358" s="3" t="s">
        <v>477</v>
      </c>
    </row>
    <row r="5359" spans="1:4" x14ac:dyDescent="0.25">
      <c r="A5359" s="11">
        <v>41372</v>
      </c>
      <c r="B5359" s="3" t="s">
        <v>527</v>
      </c>
      <c r="C5359" s="18">
        <v>321.81</v>
      </c>
      <c r="D5359" s="3" t="s">
        <v>509</v>
      </c>
    </row>
    <row r="5360" spans="1:4" x14ac:dyDescent="0.25">
      <c r="A5360" s="11">
        <v>41561</v>
      </c>
      <c r="B5360" s="3" t="s">
        <v>539</v>
      </c>
      <c r="C5360" s="18">
        <v>157.93</v>
      </c>
      <c r="D5360" s="3" t="s">
        <v>519</v>
      </c>
    </row>
    <row r="5361" spans="1:4" x14ac:dyDescent="0.25">
      <c r="A5361" s="11">
        <v>41381</v>
      </c>
      <c r="B5361" s="3" t="s">
        <v>512</v>
      </c>
      <c r="C5361" s="18">
        <v>61.24</v>
      </c>
      <c r="D5361" s="3" t="s">
        <v>511</v>
      </c>
    </row>
    <row r="5362" spans="1:4" x14ac:dyDescent="0.25">
      <c r="A5362" s="11">
        <v>41607</v>
      </c>
      <c r="B5362" s="3" t="s">
        <v>516</v>
      </c>
      <c r="C5362" s="18">
        <v>73.64</v>
      </c>
      <c r="D5362" s="3" t="s">
        <v>535</v>
      </c>
    </row>
    <row r="5363" spans="1:4" x14ac:dyDescent="0.25">
      <c r="A5363" s="11">
        <v>41465</v>
      </c>
      <c r="B5363" s="3" t="s">
        <v>536</v>
      </c>
      <c r="C5363" s="18">
        <v>497.83</v>
      </c>
      <c r="D5363" s="3" t="s">
        <v>538</v>
      </c>
    </row>
    <row r="5364" spans="1:4" x14ac:dyDescent="0.25">
      <c r="A5364" s="11">
        <v>41495</v>
      </c>
      <c r="B5364" s="3" t="s">
        <v>545</v>
      </c>
      <c r="C5364" s="18">
        <v>309.06</v>
      </c>
      <c r="D5364" s="3" t="s">
        <v>509</v>
      </c>
    </row>
    <row r="5365" spans="1:4" x14ac:dyDescent="0.25">
      <c r="A5365" s="11">
        <v>41318</v>
      </c>
      <c r="B5365" s="3" t="s">
        <v>530</v>
      </c>
      <c r="C5365" s="18">
        <v>197.55</v>
      </c>
      <c r="D5365" s="3" t="s">
        <v>523</v>
      </c>
    </row>
    <row r="5366" spans="1:4" x14ac:dyDescent="0.25">
      <c r="A5366" s="11">
        <v>41478</v>
      </c>
      <c r="B5366" s="3" t="s">
        <v>543</v>
      </c>
      <c r="C5366" s="18">
        <v>588.63</v>
      </c>
      <c r="D5366" s="3" t="s">
        <v>535</v>
      </c>
    </row>
    <row r="5367" spans="1:4" x14ac:dyDescent="0.25">
      <c r="A5367" s="11">
        <v>41435</v>
      </c>
      <c r="B5367" s="3" t="s">
        <v>512</v>
      </c>
      <c r="C5367" s="18">
        <v>450.27</v>
      </c>
      <c r="D5367" s="3" t="s">
        <v>515</v>
      </c>
    </row>
    <row r="5368" spans="1:4" x14ac:dyDescent="0.25">
      <c r="A5368" s="11">
        <v>41289</v>
      </c>
      <c r="B5368" s="3" t="s">
        <v>512</v>
      </c>
      <c r="C5368" s="18">
        <v>489.91</v>
      </c>
      <c r="D5368" s="3" t="s">
        <v>523</v>
      </c>
    </row>
    <row r="5369" spans="1:4" x14ac:dyDescent="0.25">
      <c r="A5369" s="11">
        <v>41500</v>
      </c>
      <c r="B5369" s="3" t="s">
        <v>526</v>
      </c>
      <c r="C5369" s="18">
        <v>188.85</v>
      </c>
      <c r="D5369" s="3" t="s">
        <v>515</v>
      </c>
    </row>
    <row r="5370" spans="1:4" x14ac:dyDescent="0.25">
      <c r="A5370" s="11">
        <v>41373</v>
      </c>
      <c r="B5370" s="3" t="s">
        <v>541</v>
      </c>
      <c r="C5370" s="18">
        <v>255.18</v>
      </c>
      <c r="D5370" s="3" t="s">
        <v>519</v>
      </c>
    </row>
    <row r="5371" spans="1:4" x14ac:dyDescent="0.25">
      <c r="A5371" s="11">
        <v>41360</v>
      </c>
      <c r="B5371" s="3" t="s">
        <v>513</v>
      </c>
      <c r="C5371" s="18">
        <v>164.5</v>
      </c>
      <c r="D5371" s="3" t="s">
        <v>509</v>
      </c>
    </row>
    <row r="5372" spans="1:4" x14ac:dyDescent="0.25">
      <c r="A5372" s="11">
        <v>41319</v>
      </c>
      <c r="B5372" s="3" t="s">
        <v>543</v>
      </c>
      <c r="C5372" s="18">
        <v>523.33000000000004</v>
      </c>
      <c r="D5372" s="3" t="s">
        <v>529</v>
      </c>
    </row>
    <row r="5373" spans="1:4" x14ac:dyDescent="0.25">
      <c r="A5373" s="11">
        <v>41603</v>
      </c>
      <c r="B5373" s="3" t="s">
        <v>536</v>
      </c>
      <c r="C5373" s="18">
        <v>22.49</v>
      </c>
      <c r="D5373" s="3" t="s">
        <v>511</v>
      </c>
    </row>
    <row r="5374" spans="1:4" x14ac:dyDescent="0.25">
      <c r="A5374" s="11">
        <v>41293</v>
      </c>
      <c r="B5374" s="3" t="s">
        <v>532</v>
      </c>
      <c r="C5374" s="18">
        <v>490.27</v>
      </c>
      <c r="D5374" s="3" t="s">
        <v>535</v>
      </c>
    </row>
    <row r="5375" spans="1:4" x14ac:dyDescent="0.25">
      <c r="A5375" s="11">
        <v>41429</v>
      </c>
      <c r="B5375" s="3" t="s">
        <v>514</v>
      </c>
      <c r="C5375" s="18">
        <v>289.67</v>
      </c>
      <c r="D5375" s="3" t="s">
        <v>477</v>
      </c>
    </row>
    <row r="5376" spans="1:4" x14ac:dyDescent="0.25">
      <c r="A5376" s="11">
        <v>41508</v>
      </c>
      <c r="B5376" s="3" t="s">
        <v>536</v>
      </c>
      <c r="C5376" s="18">
        <v>533.33000000000004</v>
      </c>
      <c r="D5376" s="3" t="s">
        <v>519</v>
      </c>
    </row>
    <row r="5377" spans="1:4" x14ac:dyDescent="0.25">
      <c r="A5377" s="11">
        <v>41372</v>
      </c>
      <c r="B5377" s="3" t="s">
        <v>526</v>
      </c>
      <c r="C5377" s="18">
        <v>171.81</v>
      </c>
      <c r="D5377" s="3" t="s">
        <v>535</v>
      </c>
    </row>
    <row r="5378" spans="1:4" x14ac:dyDescent="0.25">
      <c r="A5378" s="11">
        <v>41561</v>
      </c>
      <c r="B5378" s="3" t="s">
        <v>530</v>
      </c>
      <c r="C5378" s="18">
        <v>564.74</v>
      </c>
      <c r="D5378" s="3" t="s">
        <v>479</v>
      </c>
    </row>
    <row r="5379" spans="1:4" x14ac:dyDescent="0.25">
      <c r="A5379" s="11">
        <v>41482</v>
      </c>
      <c r="B5379" s="3" t="s">
        <v>525</v>
      </c>
      <c r="C5379" s="18">
        <v>214.15</v>
      </c>
      <c r="D5379" s="3" t="s">
        <v>479</v>
      </c>
    </row>
    <row r="5380" spans="1:4" x14ac:dyDescent="0.25">
      <c r="A5380" s="11">
        <v>41366</v>
      </c>
      <c r="B5380" s="3" t="s">
        <v>542</v>
      </c>
      <c r="C5380" s="18">
        <v>231.97</v>
      </c>
      <c r="D5380" s="3" t="s">
        <v>479</v>
      </c>
    </row>
    <row r="5381" spans="1:4" x14ac:dyDescent="0.25">
      <c r="A5381" s="11">
        <v>41354</v>
      </c>
      <c r="B5381" s="3" t="s">
        <v>524</v>
      </c>
      <c r="C5381" s="18">
        <v>208.82</v>
      </c>
      <c r="D5381" s="3" t="s">
        <v>479</v>
      </c>
    </row>
    <row r="5382" spans="1:4" x14ac:dyDescent="0.25">
      <c r="A5382" s="11">
        <v>41309</v>
      </c>
      <c r="B5382" s="3" t="s">
        <v>542</v>
      </c>
      <c r="C5382" s="18">
        <v>357.97</v>
      </c>
      <c r="D5382" s="3" t="s">
        <v>523</v>
      </c>
    </row>
    <row r="5383" spans="1:4" x14ac:dyDescent="0.25">
      <c r="A5383" s="11">
        <v>41500</v>
      </c>
      <c r="B5383" s="3" t="s">
        <v>525</v>
      </c>
      <c r="C5383" s="18">
        <v>505.27</v>
      </c>
      <c r="D5383" s="3" t="s">
        <v>479</v>
      </c>
    </row>
    <row r="5384" spans="1:4" x14ac:dyDescent="0.25">
      <c r="A5384" s="11">
        <v>41570</v>
      </c>
      <c r="B5384" s="3" t="s">
        <v>527</v>
      </c>
      <c r="C5384" s="18">
        <v>154.22999999999999</v>
      </c>
      <c r="D5384" s="3" t="s">
        <v>519</v>
      </c>
    </row>
    <row r="5385" spans="1:4" x14ac:dyDescent="0.25">
      <c r="A5385" s="11">
        <v>41566</v>
      </c>
      <c r="B5385" s="3" t="s">
        <v>527</v>
      </c>
      <c r="C5385" s="18">
        <v>436.22</v>
      </c>
      <c r="D5385" s="3" t="s">
        <v>477</v>
      </c>
    </row>
    <row r="5386" spans="1:4" x14ac:dyDescent="0.25">
      <c r="A5386" s="11">
        <v>41467</v>
      </c>
      <c r="B5386" s="3" t="s">
        <v>524</v>
      </c>
      <c r="C5386" s="18">
        <v>499.68</v>
      </c>
      <c r="D5386" s="3" t="s">
        <v>535</v>
      </c>
    </row>
    <row r="5387" spans="1:4" x14ac:dyDescent="0.25">
      <c r="A5387" s="11">
        <v>41407</v>
      </c>
      <c r="B5387" s="3" t="s">
        <v>513</v>
      </c>
      <c r="C5387" s="18">
        <v>133.43</v>
      </c>
      <c r="D5387" s="3" t="s">
        <v>538</v>
      </c>
    </row>
    <row r="5388" spans="1:4" x14ac:dyDescent="0.25">
      <c r="A5388" s="11">
        <v>41302</v>
      </c>
      <c r="B5388" s="3" t="s">
        <v>510</v>
      </c>
      <c r="C5388" s="18">
        <v>285.83</v>
      </c>
      <c r="D5388" s="3" t="s">
        <v>477</v>
      </c>
    </row>
    <row r="5389" spans="1:4" x14ac:dyDescent="0.25">
      <c r="A5389" s="11">
        <v>41505</v>
      </c>
      <c r="B5389" s="3" t="s">
        <v>522</v>
      </c>
      <c r="C5389" s="18">
        <v>12.53</v>
      </c>
      <c r="D5389" s="3" t="s">
        <v>538</v>
      </c>
    </row>
    <row r="5390" spans="1:4" x14ac:dyDescent="0.25">
      <c r="A5390" s="11">
        <v>41519</v>
      </c>
      <c r="B5390" s="3" t="s">
        <v>536</v>
      </c>
      <c r="C5390" s="18">
        <v>360.72</v>
      </c>
      <c r="D5390" s="3" t="s">
        <v>523</v>
      </c>
    </row>
    <row r="5391" spans="1:4" x14ac:dyDescent="0.25">
      <c r="A5391" s="11">
        <v>41521</v>
      </c>
      <c r="B5391" s="3" t="s">
        <v>508</v>
      </c>
      <c r="C5391" s="18">
        <v>439.42</v>
      </c>
      <c r="D5391" s="3" t="s">
        <v>509</v>
      </c>
    </row>
    <row r="5392" spans="1:4" x14ac:dyDescent="0.25">
      <c r="A5392" s="11">
        <v>41502</v>
      </c>
      <c r="B5392" s="3" t="s">
        <v>531</v>
      </c>
      <c r="C5392" s="18">
        <v>584.41</v>
      </c>
      <c r="D5392" s="3" t="s">
        <v>529</v>
      </c>
    </row>
    <row r="5393" spans="1:4" x14ac:dyDescent="0.25">
      <c r="A5393" s="11">
        <v>41583</v>
      </c>
      <c r="B5393" s="3" t="s">
        <v>513</v>
      </c>
      <c r="C5393" s="18">
        <v>315.88</v>
      </c>
      <c r="D5393" s="3" t="s">
        <v>523</v>
      </c>
    </row>
    <row r="5394" spans="1:4" x14ac:dyDescent="0.25">
      <c r="A5394" s="11">
        <v>41547</v>
      </c>
      <c r="B5394" s="3" t="s">
        <v>534</v>
      </c>
      <c r="C5394" s="18">
        <v>401.2</v>
      </c>
      <c r="D5394" s="3" t="s">
        <v>517</v>
      </c>
    </row>
    <row r="5395" spans="1:4" x14ac:dyDescent="0.25">
      <c r="A5395" s="11">
        <v>41581</v>
      </c>
      <c r="B5395" s="3" t="s">
        <v>507</v>
      </c>
      <c r="C5395" s="18">
        <v>217.25</v>
      </c>
      <c r="D5395" s="3" t="s">
        <v>517</v>
      </c>
    </row>
    <row r="5396" spans="1:4" x14ac:dyDescent="0.25">
      <c r="A5396" s="11">
        <v>41483</v>
      </c>
      <c r="B5396" s="3" t="s">
        <v>534</v>
      </c>
      <c r="C5396" s="18">
        <v>265.57</v>
      </c>
      <c r="D5396" s="3" t="s">
        <v>538</v>
      </c>
    </row>
    <row r="5397" spans="1:4" x14ac:dyDescent="0.25">
      <c r="A5397" s="11">
        <v>41417</v>
      </c>
      <c r="B5397" s="3" t="s">
        <v>514</v>
      </c>
      <c r="C5397" s="18">
        <v>30.7</v>
      </c>
      <c r="D5397" s="3" t="s">
        <v>523</v>
      </c>
    </row>
    <row r="5398" spans="1:4" x14ac:dyDescent="0.25">
      <c r="A5398" s="11">
        <v>41577</v>
      </c>
      <c r="B5398" s="3" t="s">
        <v>537</v>
      </c>
      <c r="C5398" s="18">
        <v>83.76</v>
      </c>
      <c r="D5398" s="3" t="s">
        <v>528</v>
      </c>
    </row>
    <row r="5399" spans="1:4" x14ac:dyDescent="0.25">
      <c r="A5399" s="11">
        <v>41473</v>
      </c>
      <c r="B5399" s="3" t="s">
        <v>540</v>
      </c>
      <c r="C5399" s="18">
        <v>275.47000000000003</v>
      </c>
      <c r="D5399" s="3" t="s">
        <v>528</v>
      </c>
    </row>
    <row r="5400" spans="1:4" x14ac:dyDescent="0.25">
      <c r="A5400" s="11">
        <v>41508</v>
      </c>
      <c r="B5400" s="3" t="s">
        <v>516</v>
      </c>
      <c r="C5400" s="18">
        <v>532.79999999999995</v>
      </c>
      <c r="D5400" s="3" t="s">
        <v>511</v>
      </c>
    </row>
    <row r="5401" spans="1:4" x14ac:dyDescent="0.25">
      <c r="A5401" s="11">
        <v>41590</v>
      </c>
      <c r="B5401" s="3" t="s">
        <v>544</v>
      </c>
      <c r="C5401" s="18">
        <v>539.54999999999995</v>
      </c>
      <c r="D5401" s="3" t="s">
        <v>511</v>
      </c>
    </row>
    <row r="5402" spans="1:4" x14ac:dyDescent="0.25">
      <c r="A5402" s="11">
        <v>41342</v>
      </c>
      <c r="B5402" s="3" t="s">
        <v>533</v>
      </c>
      <c r="C5402" s="18">
        <v>47.44</v>
      </c>
      <c r="D5402" s="3" t="s">
        <v>479</v>
      </c>
    </row>
    <row r="5403" spans="1:4" x14ac:dyDescent="0.25">
      <c r="A5403" s="11">
        <v>41417</v>
      </c>
      <c r="B5403" s="3" t="s">
        <v>533</v>
      </c>
      <c r="C5403" s="18">
        <v>221.98</v>
      </c>
      <c r="D5403" s="3" t="s">
        <v>477</v>
      </c>
    </row>
    <row r="5404" spans="1:4" x14ac:dyDescent="0.25">
      <c r="A5404" s="11">
        <v>41494</v>
      </c>
      <c r="B5404" s="3" t="s">
        <v>530</v>
      </c>
      <c r="C5404" s="18">
        <v>119.82</v>
      </c>
      <c r="D5404" s="3" t="s">
        <v>535</v>
      </c>
    </row>
    <row r="5405" spans="1:4" x14ac:dyDescent="0.25">
      <c r="A5405" s="11">
        <v>41410</v>
      </c>
      <c r="B5405" s="3" t="s">
        <v>537</v>
      </c>
      <c r="C5405" s="18">
        <v>457.28</v>
      </c>
      <c r="D5405" s="3" t="s">
        <v>477</v>
      </c>
    </row>
    <row r="5406" spans="1:4" x14ac:dyDescent="0.25">
      <c r="A5406" s="11">
        <v>41472</v>
      </c>
      <c r="B5406" s="3" t="s">
        <v>513</v>
      </c>
      <c r="C5406" s="18">
        <v>248.77</v>
      </c>
      <c r="D5406" s="3" t="s">
        <v>511</v>
      </c>
    </row>
    <row r="5407" spans="1:4" x14ac:dyDescent="0.25">
      <c r="A5407" s="11">
        <v>41613</v>
      </c>
      <c r="B5407" s="3" t="s">
        <v>510</v>
      </c>
      <c r="C5407" s="18">
        <v>407.67</v>
      </c>
      <c r="D5407" s="3" t="s">
        <v>538</v>
      </c>
    </row>
    <row r="5408" spans="1:4" x14ac:dyDescent="0.25">
      <c r="A5408" s="11">
        <v>41332</v>
      </c>
      <c r="B5408" s="3" t="s">
        <v>536</v>
      </c>
      <c r="C5408" s="18">
        <v>114.76</v>
      </c>
      <c r="D5408" s="3" t="s">
        <v>515</v>
      </c>
    </row>
    <row r="5409" spans="1:4" x14ac:dyDescent="0.25">
      <c r="A5409" s="11">
        <v>41449</v>
      </c>
      <c r="B5409" s="3" t="s">
        <v>530</v>
      </c>
      <c r="C5409" s="18">
        <v>220.68</v>
      </c>
      <c r="D5409" s="3" t="s">
        <v>535</v>
      </c>
    </row>
    <row r="5410" spans="1:4" x14ac:dyDescent="0.25">
      <c r="A5410" s="11">
        <v>41401</v>
      </c>
      <c r="B5410" s="3" t="s">
        <v>508</v>
      </c>
      <c r="C5410" s="18">
        <v>441.98</v>
      </c>
      <c r="D5410" s="3" t="s">
        <v>538</v>
      </c>
    </row>
    <row r="5411" spans="1:4" x14ac:dyDescent="0.25">
      <c r="A5411" s="11">
        <v>41373</v>
      </c>
      <c r="B5411" s="3" t="s">
        <v>524</v>
      </c>
      <c r="C5411" s="18">
        <v>530.6</v>
      </c>
      <c r="D5411" s="3" t="s">
        <v>519</v>
      </c>
    </row>
    <row r="5412" spans="1:4" x14ac:dyDescent="0.25">
      <c r="A5412" s="11">
        <v>41481</v>
      </c>
      <c r="B5412" s="3" t="s">
        <v>531</v>
      </c>
      <c r="C5412" s="18">
        <v>398.03</v>
      </c>
      <c r="D5412" s="3" t="s">
        <v>515</v>
      </c>
    </row>
    <row r="5413" spans="1:4" x14ac:dyDescent="0.25">
      <c r="A5413" s="11">
        <v>41487</v>
      </c>
      <c r="B5413" s="3" t="s">
        <v>537</v>
      </c>
      <c r="C5413" s="18">
        <v>537.29</v>
      </c>
      <c r="D5413" s="3" t="s">
        <v>517</v>
      </c>
    </row>
    <row r="5414" spans="1:4" x14ac:dyDescent="0.25">
      <c r="A5414" s="11">
        <v>41432</v>
      </c>
      <c r="B5414" s="3" t="s">
        <v>539</v>
      </c>
      <c r="C5414" s="18">
        <v>565.03</v>
      </c>
      <c r="D5414" s="3" t="s">
        <v>535</v>
      </c>
    </row>
    <row r="5415" spans="1:4" x14ac:dyDescent="0.25">
      <c r="A5415" s="11">
        <v>41333</v>
      </c>
      <c r="B5415" s="3" t="s">
        <v>514</v>
      </c>
      <c r="C5415" s="18">
        <v>594.88</v>
      </c>
      <c r="D5415" s="3" t="s">
        <v>535</v>
      </c>
    </row>
    <row r="5416" spans="1:4" x14ac:dyDescent="0.25">
      <c r="A5416" s="11">
        <v>41518</v>
      </c>
      <c r="B5416" s="3" t="s">
        <v>537</v>
      </c>
      <c r="C5416" s="18">
        <v>499.25</v>
      </c>
      <c r="D5416" s="3" t="s">
        <v>477</v>
      </c>
    </row>
    <row r="5417" spans="1:4" x14ac:dyDescent="0.25">
      <c r="A5417" s="11">
        <v>41610</v>
      </c>
      <c r="B5417" s="3" t="s">
        <v>512</v>
      </c>
      <c r="C5417" s="18">
        <v>303.27999999999997</v>
      </c>
      <c r="D5417" s="3" t="s">
        <v>509</v>
      </c>
    </row>
    <row r="5418" spans="1:4" x14ac:dyDescent="0.25">
      <c r="A5418" s="11">
        <v>41603</v>
      </c>
      <c r="B5418" s="3" t="s">
        <v>520</v>
      </c>
      <c r="C5418" s="18">
        <v>321.31</v>
      </c>
      <c r="D5418" s="3" t="s">
        <v>477</v>
      </c>
    </row>
    <row r="5419" spans="1:4" x14ac:dyDescent="0.25">
      <c r="A5419" s="11">
        <v>41341</v>
      </c>
      <c r="B5419" s="3" t="s">
        <v>543</v>
      </c>
      <c r="C5419" s="18">
        <v>89.47</v>
      </c>
      <c r="D5419" s="3" t="s">
        <v>535</v>
      </c>
    </row>
    <row r="5420" spans="1:4" x14ac:dyDescent="0.25">
      <c r="A5420" s="11">
        <v>41413</v>
      </c>
      <c r="B5420" s="3" t="s">
        <v>536</v>
      </c>
      <c r="C5420" s="18">
        <v>338.19</v>
      </c>
      <c r="D5420" s="3" t="s">
        <v>479</v>
      </c>
    </row>
    <row r="5421" spans="1:4" x14ac:dyDescent="0.25">
      <c r="A5421" s="11">
        <v>41488</v>
      </c>
      <c r="B5421" s="3" t="s">
        <v>530</v>
      </c>
      <c r="C5421" s="18">
        <v>521.29</v>
      </c>
      <c r="D5421" s="3" t="s">
        <v>538</v>
      </c>
    </row>
    <row r="5422" spans="1:4" x14ac:dyDescent="0.25">
      <c r="A5422" s="11">
        <v>41413</v>
      </c>
      <c r="B5422" s="3" t="s">
        <v>507</v>
      </c>
      <c r="C5422" s="18">
        <v>104.51</v>
      </c>
      <c r="D5422" s="3" t="s">
        <v>511</v>
      </c>
    </row>
    <row r="5423" spans="1:4" x14ac:dyDescent="0.25">
      <c r="A5423" s="11">
        <v>41638</v>
      </c>
      <c r="B5423" s="3" t="s">
        <v>540</v>
      </c>
      <c r="C5423" s="18">
        <v>117.62</v>
      </c>
      <c r="D5423" s="3" t="s">
        <v>538</v>
      </c>
    </row>
    <row r="5424" spans="1:4" x14ac:dyDescent="0.25">
      <c r="A5424" s="11">
        <v>41624</v>
      </c>
      <c r="B5424" s="3" t="s">
        <v>508</v>
      </c>
      <c r="C5424" s="18">
        <v>249.63</v>
      </c>
      <c r="D5424" s="3" t="s">
        <v>519</v>
      </c>
    </row>
    <row r="5425" spans="1:4" x14ac:dyDescent="0.25">
      <c r="A5425" s="11">
        <v>41371</v>
      </c>
      <c r="B5425" s="3" t="s">
        <v>521</v>
      </c>
      <c r="C5425" s="18">
        <v>529.72</v>
      </c>
      <c r="D5425" s="3" t="s">
        <v>517</v>
      </c>
    </row>
    <row r="5426" spans="1:4" x14ac:dyDescent="0.25">
      <c r="A5426" s="11">
        <v>41627</v>
      </c>
      <c r="B5426" s="3" t="s">
        <v>512</v>
      </c>
      <c r="C5426" s="18">
        <v>65.930000000000007</v>
      </c>
      <c r="D5426" s="3" t="s">
        <v>477</v>
      </c>
    </row>
    <row r="5427" spans="1:4" x14ac:dyDescent="0.25">
      <c r="A5427" s="11">
        <v>41578</v>
      </c>
      <c r="B5427" s="3" t="s">
        <v>536</v>
      </c>
      <c r="C5427" s="18">
        <v>127.94</v>
      </c>
      <c r="D5427" s="3" t="s">
        <v>515</v>
      </c>
    </row>
    <row r="5428" spans="1:4" x14ac:dyDescent="0.25">
      <c r="A5428" s="11">
        <v>41548</v>
      </c>
      <c r="B5428" s="3" t="s">
        <v>518</v>
      </c>
      <c r="C5428" s="18">
        <v>541.99</v>
      </c>
      <c r="D5428" s="3" t="s">
        <v>528</v>
      </c>
    </row>
    <row r="5429" spans="1:4" x14ac:dyDescent="0.25">
      <c r="A5429" s="11">
        <v>41406</v>
      </c>
      <c r="B5429" s="3" t="s">
        <v>518</v>
      </c>
      <c r="C5429" s="18">
        <v>263.48</v>
      </c>
      <c r="D5429" s="3" t="s">
        <v>479</v>
      </c>
    </row>
    <row r="5430" spans="1:4" x14ac:dyDescent="0.25">
      <c r="A5430" s="11">
        <v>41563</v>
      </c>
      <c r="B5430" s="3" t="s">
        <v>510</v>
      </c>
      <c r="C5430" s="18">
        <v>10.92</v>
      </c>
      <c r="D5430" s="3" t="s">
        <v>538</v>
      </c>
    </row>
    <row r="5431" spans="1:4" x14ac:dyDescent="0.25">
      <c r="A5431" s="11">
        <v>41539</v>
      </c>
      <c r="B5431" s="3" t="s">
        <v>539</v>
      </c>
      <c r="C5431" s="18">
        <v>584.17999999999995</v>
      </c>
      <c r="D5431" s="3" t="s">
        <v>519</v>
      </c>
    </row>
    <row r="5432" spans="1:4" x14ac:dyDescent="0.25">
      <c r="A5432" s="11">
        <v>41554</v>
      </c>
      <c r="B5432" s="3" t="s">
        <v>543</v>
      </c>
      <c r="C5432" s="18">
        <v>54.99</v>
      </c>
      <c r="D5432" s="3" t="s">
        <v>538</v>
      </c>
    </row>
    <row r="5433" spans="1:4" x14ac:dyDescent="0.25">
      <c r="A5433" s="11">
        <v>41311</v>
      </c>
      <c r="B5433" s="3" t="s">
        <v>540</v>
      </c>
      <c r="C5433" s="18">
        <v>38.17</v>
      </c>
      <c r="D5433" s="3" t="s">
        <v>528</v>
      </c>
    </row>
    <row r="5434" spans="1:4" x14ac:dyDescent="0.25">
      <c r="A5434" s="11">
        <v>41281</v>
      </c>
      <c r="B5434" s="3" t="s">
        <v>510</v>
      </c>
      <c r="C5434" s="18">
        <v>131.22999999999999</v>
      </c>
      <c r="D5434" s="3" t="s">
        <v>528</v>
      </c>
    </row>
    <row r="5435" spans="1:4" x14ac:dyDescent="0.25">
      <c r="A5435" s="11">
        <v>41290</v>
      </c>
      <c r="B5435" s="3" t="s">
        <v>540</v>
      </c>
      <c r="C5435" s="18">
        <v>229.06</v>
      </c>
      <c r="D5435" s="3" t="s">
        <v>528</v>
      </c>
    </row>
    <row r="5436" spans="1:4" x14ac:dyDescent="0.25">
      <c r="A5436" s="11">
        <v>41505</v>
      </c>
      <c r="B5436" s="3" t="s">
        <v>524</v>
      </c>
      <c r="C5436" s="18">
        <v>289.05</v>
      </c>
      <c r="D5436" s="3" t="s">
        <v>511</v>
      </c>
    </row>
    <row r="5437" spans="1:4" x14ac:dyDescent="0.25">
      <c r="A5437" s="11">
        <v>41465</v>
      </c>
      <c r="B5437" s="3" t="s">
        <v>545</v>
      </c>
      <c r="C5437" s="18">
        <v>164.58</v>
      </c>
      <c r="D5437" s="3" t="s">
        <v>519</v>
      </c>
    </row>
    <row r="5438" spans="1:4" x14ac:dyDescent="0.25">
      <c r="A5438" s="11">
        <v>41403</v>
      </c>
      <c r="B5438" s="3" t="s">
        <v>518</v>
      </c>
      <c r="C5438" s="18">
        <v>108.74</v>
      </c>
      <c r="D5438" s="3" t="s">
        <v>517</v>
      </c>
    </row>
    <row r="5439" spans="1:4" x14ac:dyDescent="0.25">
      <c r="A5439" s="11">
        <v>41413</v>
      </c>
      <c r="B5439" s="3" t="s">
        <v>525</v>
      </c>
      <c r="C5439" s="18">
        <v>299.22000000000003</v>
      </c>
      <c r="D5439" s="3" t="s">
        <v>477</v>
      </c>
    </row>
    <row r="5440" spans="1:4" x14ac:dyDescent="0.25">
      <c r="A5440" s="11">
        <v>41497</v>
      </c>
      <c r="B5440" s="3" t="s">
        <v>518</v>
      </c>
      <c r="C5440" s="18">
        <v>500.07</v>
      </c>
      <c r="D5440" s="3" t="s">
        <v>511</v>
      </c>
    </row>
    <row r="5441" spans="1:4" x14ac:dyDescent="0.25">
      <c r="A5441" s="11">
        <v>41532</v>
      </c>
      <c r="B5441" s="3" t="s">
        <v>514</v>
      </c>
      <c r="C5441" s="18">
        <v>345.54</v>
      </c>
      <c r="D5441" s="3" t="s">
        <v>517</v>
      </c>
    </row>
    <row r="5442" spans="1:4" x14ac:dyDescent="0.25">
      <c r="A5442" s="11">
        <v>41473</v>
      </c>
      <c r="B5442" s="3" t="s">
        <v>522</v>
      </c>
      <c r="C5442" s="18">
        <v>123.92</v>
      </c>
      <c r="D5442" s="3" t="s">
        <v>523</v>
      </c>
    </row>
    <row r="5443" spans="1:4" x14ac:dyDescent="0.25">
      <c r="A5443" s="11">
        <v>41543</v>
      </c>
      <c r="B5443" s="3" t="s">
        <v>541</v>
      </c>
      <c r="C5443" s="18">
        <v>380.77</v>
      </c>
      <c r="D5443" s="3" t="s">
        <v>515</v>
      </c>
    </row>
    <row r="5444" spans="1:4" x14ac:dyDescent="0.25">
      <c r="A5444" s="11">
        <v>41404</v>
      </c>
      <c r="B5444" s="3" t="s">
        <v>512</v>
      </c>
      <c r="C5444" s="18">
        <v>553.22</v>
      </c>
      <c r="D5444" s="3" t="s">
        <v>538</v>
      </c>
    </row>
    <row r="5445" spans="1:4" x14ac:dyDescent="0.25">
      <c r="A5445" s="11">
        <v>41476</v>
      </c>
      <c r="B5445" s="3" t="s">
        <v>522</v>
      </c>
      <c r="C5445" s="18">
        <v>461.98</v>
      </c>
      <c r="D5445" s="3" t="s">
        <v>477</v>
      </c>
    </row>
    <row r="5446" spans="1:4" x14ac:dyDescent="0.25">
      <c r="A5446" s="11">
        <v>41607</v>
      </c>
      <c r="B5446" s="3" t="s">
        <v>518</v>
      </c>
      <c r="C5446" s="18">
        <v>76.61</v>
      </c>
      <c r="D5446" s="3" t="s">
        <v>477</v>
      </c>
    </row>
    <row r="5447" spans="1:4" x14ac:dyDescent="0.25">
      <c r="A5447" s="11">
        <v>41575</v>
      </c>
      <c r="B5447" s="3" t="s">
        <v>520</v>
      </c>
      <c r="C5447" s="18">
        <v>344.13</v>
      </c>
      <c r="D5447" s="3" t="s">
        <v>519</v>
      </c>
    </row>
    <row r="5448" spans="1:4" x14ac:dyDescent="0.25">
      <c r="A5448" s="11">
        <v>41283</v>
      </c>
      <c r="B5448" s="3" t="s">
        <v>534</v>
      </c>
      <c r="C5448" s="18">
        <v>14.73</v>
      </c>
      <c r="D5448" s="3" t="s">
        <v>538</v>
      </c>
    </row>
    <row r="5449" spans="1:4" x14ac:dyDescent="0.25">
      <c r="A5449" s="11">
        <v>41419</v>
      </c>
      <c r="B5449" s="3" t="s">
        <v>513</v>
      </c>
      <c r="C5449" s="18">
        <v>64.91</v>
      </c>
      <c r="D5449" s="3" t="s">
        <v>528</v>
      </c>
    </row>
    <row r="5450" spans="1:4" x14ac:dyDescent="0.25">
      <c r="A5450" s="11">
        <v>41496</v>
      </c>
      <c r="B5450" s="3" t="s">
        <v>527</v>
      </c>
      <c r="C5450" s="18">
        <v>37.15</v>
      </c>
      <c r="D5450" s="3" t="s">
        <v>519</v>
      </c>
    </row>
    <row r="5451" spans="1:4" x14ac:dyDescent="0.25">
      <c r="A5451" s="11">
        <v>41594</v>
      </c>
      <c r="B5451" s="3" t="s">
        <v>537</v>
      </c>
      <c r="C5451" s="18">
        <v>489.32</v>
      </c>
      <c r="D5451" s="3" t="s">
        <v>479</v>
      </c>
    </row>
    <row r="5452" spans="1:4" x14ac:dyDescent="0.25">
      <c r="A5452" s="11">
        <v>41415</v>
      </c>
      <c r="B5452" s="3" t="s">
        <v>542</v>
      </c>
      <c r="C5452" s="18">
        <v>539.24</v>
      </c>
      <c r="D5452" s="3" t="s">
        <v>509</v>
      </c>
    </row>
    <row r="5453" spans="1:4" x14ac:dyDescent="0.25">
      <c r="A5453" s="11">
        <v>41408</v>
      </c>
      <c r="B5453" s="3" t="s">
        <v>530</v>
      </c>
      <c r="C5453" s="18">
        <v>27.21</v>
      </c>
      <c r="D5453" s="3" t="s">
        <v>528</v>
      </c>
    </row>
    <row r="5454" spans="1:4" x14ac:dyDescent="0.25">
      <c r="A5454" s="11">
        <v>41483</v>
      </c>
      <c r="B5454" s="3" t="s">
        <v>531</v>
      </c>
      <c r="C5454" s="18">
        <v>268.64</v>
      </c>
      <c r="D5454" s="3" t="s">
        <v>538</v>
      </c>
    </row>
    <row r="5455" spans="1:4" x14ac:dyDescent="0.25">
      <c r="A5455" s="11">
        <v>41436</v>
      </c>
      <c r="B5455" s="3" t="s">
        <v>527</v>
      </c>
      <c r="C5455" s="18">
        <v>428.69</v>
      </c>
      <c r="D5455" s="3" t="s">
        <v>538</v>
      </c>
    </row>
    <row r="5456" spans="1:4" x14ac:dyDescent="0.25">
      <c r="A5456" s="11">
        <v>41332</v>
      </c>
      <c r="B5456" s="3" t="s">
        <v>512</v>
      </c>
      <c r="C5456" s="18">
        <v>479.78</v>
      </c>
      <c r="D5456" s="3" t="s">
        <v>538</v>
      </c>
    </row>
    <row r="5457" spans="1:4" x14ac:dyDescent="0.25">
      <c r="A5457" s="11">
        <v>41517</v>
      </c>
      <c r="B5457" s="3" t="s">
        <v>514</v>
      </c>
      <c r="C5457" s="18">
        <v>436.92</v>
      </c>
      <c r="D5457" s="3" t="s">
        <v>511</v>
      </c>
    </row>
    <row r="5458" spans="1:4" x14ac:dyDescent="0.25">
      <c r="A5458" s="11">
        <v>41474</v>
      </c>
      <c r="B5458" s="3" t="s">
        <v>518</v>
      </c>
      <c r="C5458" s="18">
        <v>538.66</v>
      </c>
      <c r="D5458" s="3" t="s">
        <v>529</v>
      </c>
    </row>
    <row r="5459" spans="1:4" x14ac:dyDescent="0.25">
      <c r="A5459" s="11">
        <v>41569</v>
      </c>
      <c r="B5459" s="3" t="s">
        <v>525</v>
      </c>
      <c r="C5459" s="18">
        <v>51.11</v>
      </c>
      <c r="D5459" s="3" t="s">
        <v>535</v>
      </c>
    </row>
    <row r="5460" spans="1:4" x14ac:dyDescent="0.25">
      <c r="A5460" s="11">
        <v>41365</v>
      </c>
      <c r="B5460" s="3" t="s">
        <v>526</v>
      </c>
      <c r="C5460" s="18">
        <v>90.65</v>
      </c>
      <c r="D5460" s="3" t="s">
        <v>511</v>
      </c>
    </row>
    <row r="5461" spans="1:4" x14ac:dyDescent="0.25">
      <c r="A5461" s="11">
        <v>41556</v>
      </c>
      <c r="B5461" s="3" t="s">
        <v>518</v>
      </c>
      <c r="C5461" s="18">
        <v>578.96</v>
      </c>
      <c r="D5461" s="3" t="s">
        <v>535</v>
      </c>
    </row>
    <row r="5462" spans="1:4" x14ac:dyDescent="0.25">
      <c r="A5462" s="11">
        <v>41384</v>
      </c>
      <c r="B5462" s="3" t="s">
        <v>516</v>
      </c>
      <c r="C5462" s="18">
        <v>134.19</v>
      </c>
      <c r="D5462" s="3" t="s">
        <v>515</v>
      </c>
    </row>
    <row r="5463" spans="1:4" x14ac:dyDescent="0.25">
      <c r="A5463" s="11">
        <v>41328</v>
      </c>
      <c r="B5463" s="3" t="s">
        <v>516</v>
      </c>
      <c r="C5463" s="18">
        <v>188.85</v>
      </c>
      <c r="D5463" s="3" t="s">
        <v>519</v>
      </c>
    </row>
    <row r="5464" spans="1:4" x14ac:dyDescent="0.25">
      <c r="A5464" s="11">
        <v>41403</v>
      </c>
      <c r="B5464" s="3" t="s">
        <v>545</v>
      </c>
      <c r="C5464" s="18">
        <v>188.89</v>
      </c>
      <c r="D5464" s="3" t="s">
        <v>477</v>
      </c>
    </row>
    <row r="5465" spans="1:4" x14ac:dyDescent="0.25">
      <c r="A5465" s="11">
        <v>41477</v>
      </c>
      <c r="B5465" s="3" t="s">
        <v>520</v>
      </c>
      <c r="C5465" s="18">
        <v>573.55999999999995</v>
      </c>
      <c r="D5465" s="3" t="s">
        <v>509</v>
      </c>
    </row>
    <row r="5466" spans="1:4" x14ac:dyDescent="0.25">
      <c r="A5466" s="11">
        <v>41451</v>
      </c>
      <c r="B5466" s="3" t="s">
        <v>512</v>
      </c>
      <c r="C5466" s="18">
        <v>486.04</v>
      </c>
      <c r="D5466" s="3" t="s">
        <v>509</v>
      </c>
    </row>
    <row r="5467" spans="1:4" x14ac:dyDescent="0.25">
      <c r="A5467" s="11">
        <v>41374</v>
      </c>
      <c r="B5467" s="3" t="s">
        <v>532</v>
      </c>
      <c r="C5467" s="18">
        <v>529.54999999999995</v>
      </c>
      <c r="D5467" s="3" t="s">
        <v>511</v>
      </c>
    </row>
    <row r="5468" spans="1:4" x14ac:dyDescent="0.25">
      <c r="A5468" s="11">
        <v>41593</v>
      </c>
      <c r="B5468" s="3" t="s">
        <v>514</v>
      </c>
      <c r="C5468" s="18">
        <v>172.02</v>
      </c>
      <c r="D5468" s="3" t="s">
        <v>515</v>
      </c>
    </row>
    <row r="5469" spans="1:4" x14ac:dyDescent="0.25">
      <c r="A5469" s="11">
        <v>41390</v>
      </c>
      <c r="B5469" s="3" t="s">
        <v>533</v>
      </c>
      <c r="C5469" s="18">
        <v>479.53</v>
      </c>
      <c r="D5469" s="3" t="s">
        <v>479</v>
      </c>
    </row>
    <row r="5470" spans="1:4" x14ac:dyDescent="0.25">
      <c r="A5470" s="11">
        <v>41315</v>
      </c>
      <c r="B5470" s="3" t="s">
        <v>536</v>
      </c>
      <c r="C5470" s="18">
        <v>29.47</v>
      </c>
      <c r="D5470" s="3" t="s">
        <v>529</v>
      </c>
    </row>
    <row r="5471" spans="1:4" x14ac:dyDescent="0.25">
      <c r="A5471" s="11">
        <v>41595</v>
      </c>
      <c r="B5471" s="3" t="s">
        <v>524</v>
      </c>
      <c r="C5471" s="18">
        <v>212.43</v>
      </c>
      <c r="D5471" s="3" t="s">
        <v>509</v>
      </c>
    </row>
    <row r="5472" spans="1:4" x14ac:dyDescent="0.25">
      <c r="A5472" s="11">
        <v>41541</v>
      </c>
      <c r="B5472" s="3" t="s">
        <v>522</v>
      </c>
      <c r="C5472" s="18">
        <v>208.19</v>
      </c>
      <c r="D5472" s="3" t="s">
        <v>479</v>
      </c>
    </row>
    <row r="5473" spans="1:4" x14ac:dyDescent="0.25">
      <c r="A5473" s="11">
        <v>41490</v>
      </c>
      <c r="B5473" s="3" t="s">
        <v>541</v>
      </c>
      <c r="C5473" s="18">
        <v>465.15</v>
      </c>
      <c r="D5473" s="3" t="s">
        <v>477</v>
      </c>
    </row>
    <row r="5474" spans="1:4" x14ac:dyDescent="0.25">
      <c r="A5474" s="11">
        <v>41491</v>
      </c>
      <c r="B5474" s="3" t="s">
        <v>537</v>
      </c>
      <c r="C5474" s="18">
        <v>24.84</v>
      </c>
      <c r="D5474" s="3" t="s">
        <v>519</v>
      </c>
    </row>
    <row r="5475" spans="1:4" x14ac:dyDescent="0.25">
      <c r="A5475" s="11">
        <v>41434</v>
      </c>
      <c r="B5475" s="3" t="s">
        <v>526</v>
      </c>
      <c r="C5475" s="18">
        <v>507.76</v>
      </c>
      <c r="D5475" s="3" t="s">
        <v>538</v>
      </c>
    </row>
    <row r="5476" spans="1:4" x14ac:dyDescent="0.25">
      <c r="A5476" s="11">
        <v>41297</v>
      </c>
      <c r="B5476" s="3" t="s">
        <v>534</v>
      </c>
      <c r="C5476" s="18">
        <v>331.86</v>
      </c>
      <c r="D5476" s="3" t="s">
        <v>528</v>
      </c>
    </row>
    <row r="5477" spans="1:4" x14ac:dyDescent="0.25">
      <c r="A5477" s="11">
        <v>41570</v>
      </c>
      <c r="B5477" s="3" t="s">
        <v>522</v>
      </c>
      <c r="C5477" s="18">
        <v>207.09</v>
      </c>
      <c r="D5477" s="3" t="s">
        <v>538</v>
      </c>
    </row>
    <row r="5478" spans="1:4" x14ac:dyDescent="0.25">
      <c r="A5478" s="11">
        <v>41293</v>
      </c>
      <c r="B5478" s="3" t="s">
        <v>544</v>
      </c>
      <c r="C5478" s="18">
        <v>191.6</v>
      </c>
      <c r="D5478" s="3" t="s">
        <v>535</v>
      </c>
    </row>
    <row r="5479" spans="1:4" x14ac:dyDescent="0.25">
      <c r="A5479" s="11">
        <v>41608</v>
      </c>
      <c r="B5479" s="3" t="s">
        <v>534</v>
      </c>
      <c r="C5479" s="18">
        <v>265.43</v>
      </c>
      <c r="D5479" s="3" t="s">
        <v>529</v>
      </c>
    </row>
    <row r="5480" spans="1:4" x14ac:dyDescent="0.25">
      <c r="A5480" s="11">
        <v>41563</v>
      </c>
      <c r="B5480" s="3" t="s">
        <v>524</v>
      </c>
      <c r="C5480" s="18">
        <v>495.81</v>
      </c>
      <c r="D5480" s="3" t="s">
        <v>523</v>
      </c>
    </row>
    <row r="5481" spans="1:4" x14ac:dyDescent="0.25">
      <c r="A5481" s="11">
        <v>41283</v>
      </c>
      <c r="B5481" s="3" t="s">
        <v>520</v>
      </c>
      <c r="C5481" s="18">
        <v>43.49</v>
      </c>
      <c r="D5481" s="3" t="s">
        <v>479</v>
      </c>
    </row>
    <row r="5482" spans="1:4" x14ac:dyDescent="0.25">
      <c r="A5482" s="11">
        <v>41555</v>
      </c>
      <c r="B5482" s="3" t="s">
        <v>540</v>
      </c>
      <c r="C5482" s="18">
        <v>538.52</v>
      </c>
      <c r="D5482" s="3" t="s">
        <v>538</v>
      </c>
    </row>
    <row r="5483" spans="1:4" x14ac:dyDescent="0.25">
      <c r="A5483" s="11">
        <v>41561</v>
      </c>
      <c r="B5483" s="3" t="s">
        <v>518</v>
      </c>
      <c r="C5483" s="18">
        <v>386.7</v>
      </c>
      <c r="D5483" s="3" t="s">
        <v>517</v>
      </c>
    </row>
    <row r="5484" spans="1:4" x14ac:dyDescent="0.25">
      <c r="A5484" s="11">
        <v>41567</v>
      </c>
      <c r="B5484" s="3" t="s">
        <v>507</v>
      </c>
      <c r="C5484" s="18">
        <v>220.25</v>
      </c>
      <c r="D5484" s="3" t="s">
        <v>535</v>
      </c>
    </row>
    <row r="5485" spans="1:4" x14ac:dyDescent="0.25">
      <c r="A5485" s="11">
        <v>41494</v>
      </c>
      <c r="B5485" s="3" t="s">
        <v>516</v>
      </c>
      <c r="C5485" s="18">
        <v>386.03</v>
      </c>
      <c r="D5485" s="3" t="s">
        <v>515</v>
      </c>
    </row>
    <row r="5486" spans="1:4" x14ac:dyDescent="0.25">
      <c r="A5486" s="11">
        <v>41523</v>
      </c>
      <c r="B5486" s="3" t="s">
        <v>533</v>
      </c>
      <c r="C5486" s="18">
        <v>387.85</v>
      </c>
      <c r="D5486" s="3" t="s">
        <v>511</v>
      </c>
    </row>
    <row r="5487" spans="1:4" x14ac:dyDescent="0.25">
      <c r="A5487" s="11">
        <v>41289</v>
      </c>
      <c r="B5487" s="3" t="s">
        <v>514</v>
      </c>
      <c r="C5487" s="18">
        <v>210.23</v>
      </c>
      <c r="D5487" s="3" t="s">
        <v>509</v>
      </c>
    </row>
    <row r="5488" spans="1:4" x14ac:dyDescent="0.25">
      <c r="A5488" s="11">
        <v>41530</v>
      </c>
      <c r="B5488" s="3" t="s">
        <v>533</v>
      </c>
      <c r="C5488" s="18">
        <v>549.1</v>
      </c>
      <c r="D5488" s="3" t="s">
        <v>511</v>
      </c>
    </row>
    <row r="5489" spans="1:4" x14ac:dyDescent="0.25">
      <c r="A5489" s="11">
        <v>41570</v>
      </c>
      <c r="B5489" s="3" t="s">
        <v>537</v>
      </c>
      <c r="C5489" s="18">
        <v>311</v>
      </c>
      <c r="D5489" s="3" t="s">
        <v>535</v>
      </c>
    </row>
    <row r="5490" spans="1:4" x14ac:dyDescent="0.25">
      <c r="A5490" s="11">
        <v>41341</v>
      </c>
      <c r="B5490" s="3" t="s">
        <v>533</v>
      </c>
      <c r="C5490" s="18">
        <v>580.41999999999996</v>
      </c>
      <c r="D5490" s="3" t="s">
        <v>538</v>
      </c>
    </row>
    <row r="5491" spans="1:4" x14ac:dyDescent="0.25">
      <c r="A5491" s="11">
        <v>41364</v>
      </c>
      <c r="B5491" s="3" t="s">
        <v>516</v>
      </c>
      <c r="C5491" s="18">
        <v>134.99</v>
      </c>
      <c r="D5491" s="3" t="s">
        <v>528</v>
      </c>
    </row>
    <row r="5492" spans="1:4" x14ac:dyDescent="0.25">
      <c r="A5492" s="11">
        <v>41497</v>
      </c>
      <c r="B5492" s="3" t="s">
        <v>516</v>
      </c>
      <c r="C5492" s="18">
        <v>10.98</v>
      </c>
      <c r="D5492" s="3" t="s">
        <v>479</v>
      </c>
    </row>
    <row r="5493" spans="1:4" x14ac:dyDescent="0.25">
      <c r="A5493" s="11">
        <v>41585</v>
      </c>
      <c r="B5493" s="3" t="s">
        <v>545</v>
      </c>
      <c r="C5493" s="18">
        <v>261.38</v>
      </c>
      <c r="D5493" s="3" t="s">
        <v>535</v>
      </c>
    </row>
    <row r="5494" spans="1:4" x14ac:dyDescent="0.25">
      <c r="A5494" s="11">
        <v>41403</v>
      </c>
      <c r="B5494" s="3" t="s">
        <v>541</v>
      </c>
      <c r="C5494" s="18">
        <v>112.53</v>
      </c>
      <c r="D5494" s="3" t="s">
        <v>479</v>
      </c>
    </row>
    <row r="5495" spans="1:4" x14ac:dyDescent="0.25">
      <c r="A5495" s="11">
        <v>41543</v>
      </c>
      <c r="B5495" s="3" t="s">
        <v>542</v>
      </c>
      <c r="C5495" s="18">
        <v>518.65</v>
      </c>
      <c r="D5495" s="3" t="s">
        <v>519</v>
      </c>
    </row>
    <row r="5496" spans="1:4" x14ac:dyDescent="0.25">
      <c r="A5496" s="11">
        <v>41402</v>
      </c>
      <c r="B5496" s="3" t="s">
        <v>518</v>
      </c>
      <c r="C5496" s="18">
        <v>178.56</v>
      </c>
      <c r="D5496" s="3" t="s">
        <v>515</v>
      </c>
    </row>
    <row r="5497" spans="1:4" x14ac:dyDescent="0.25">
      <c r="A5497" s="11">
        <v>41429</v>
      </c>
      <c r="B5497" s="3" t="s">
        <v>507</v>
      </c>
      <c r="C5497" s="18">
        <v>504.53</v>
      </c>
      <c r="D5497" s="3" t="s">
        <v>517</v>
      </c>
    </row>
    <row r="5498" spans="1:4" x14ac:dyDescent="0.25">
      <c r="A5498" s="11">
        <v>41392</v>
      </c>
      <c r="B5498" s="3" t="s">
        <v>507</v>
      </c>
      <c r="C5498" s="18">
        <v>314.58999999999997</v>
      </c>
      <c r="D5498" s="3" t="s">
        <v>538</v>
      </c>
    </row>
    <row r="5499" spans="1:4" x14ac:dyDescent="0.25">
      <c r="A5499" s="11">
        <v>41350</v>
      </c>
      <c r="B5499" s="3" t="s">
        <v>542</v>
      </c>
      <c r="C5499" s="18">
        <v>207.61</v>
      </c>
      <c r="D5499" s="3" t="s">
        <v>529</v>
      </c>
    </row>
    <row r="5500" spans="1:4" x14ac:dyDescent="0.25">
      <c r="A5500" s="11">
        <v>41348</v>
      </c>
      <c r="B5500" s="3" t="s">
        <v>527</v>
      </c>
      <c r="C5500" s="18">
        <v>226.36</v>
      </c>
      <c r="D5500" s="3" t="s">
        <v>535</v>
      </c>
    </row>
    <row r="5501" spans="1:4" x14ac:dyDescent="0.25">
      <c r="A5501" s="11">
        <v>41308</v>
      </c>
      <c r="B5501" s="3" t="s">
        <v>521</v>
      </c>
      <c r="C5501" s="18">
        <v>330.29</v>
      </c>
      <c r="D5501" s="3" t="s">
        <v>528</v>
      </c>
    </row>
    <row r="5502" spans="1:4" x14ac:dyDescent="0.25">
      <c r="A5502" s="11">
        <v>41338</v>
      </c>
      <c r="B5502" s="3" t="s">
        <v>522</v>
      </c>
      <c r="C5502" s="18">
        <v>142.13999999999999</v>
      </c>
      <c r="D5502" s="3" t="s">
        <v>538</v>
      </c>
    </row>
    <row r="5503" spans="1:4" x14ac:dyDescent="0.25">
      <c r="A5503" s="11">
        <v>41582</v>
      </c>
      <c r="B5503" s="3" t="s">
        <v>520</v>
      </c>
      <c r="C5503" s="18">
        <v>104.45</v>
      </c>
      <c r="D5503" s="3" t="s">
        <v>528</v>
      </c>
    </row>
    <row r="5504" spans="1:4" x14ac:dyDescent="0.25">
      <c r="A5504" s="11">
        <v>41287</v>
      </c>
      <c r="B5504" s="3" t="s">
        <v>534</v>
      </c>
      <c r="C5504" s="18">
        <v>346.78</v>
      </c>
      <c r="D5504" s="3" t="s">
        <v>479</v>
      </c>
    </row>
    <row r="5505" spans="1:4" x14ac:dyDescent="0.25">
      <c r="A5505" s="11">
        <v>41343</v>
      </c>
      <c r="B5505" s="3" t="s">
        <v>512</v>
      </c>
      <c r="C5505" s="18">
        <v>329.93</v>
      </c>
      <c r="D5505" s="3" t="s">
        <v>517</v>
      </c>
    </row>
    <row r="5506" spans="1:4" x14ac:dyDescent="0.25">
      <c r="A5506" s="11">
        <v>41542</v>
      </c>
      <c r="B5506" s="3" t="s">
        <v>542</v>
      </c>
      <c r="C5506" s="18">
        <v>420.89</v>
      </c>
      <c r="D5506" s="3" t="s">
        <v>515</v>
      </c>
    </row>
    <row r="5507" spans="1:4" x14ac:dyDescent="0.25">
      <c r="A5507" s="11">
        <v>41303</v>
      </c>
      <c r="B5507" s="3" t="s">
        <v>530</v>
      </c>
      <c r="C5507" s="18">
        <v>201.35</v>
      </c>
      <c r="D5507" s="3" t="s">
        <v>519</v>
      </c>
    </row>
    <row r="5508" spans="1:4" x14ac:dyDescent="0.25">
      <c r="A5508" s="11">
        <v>41524</v>
      </c>
      <c r="B5508" s="3" t="s">
        <v>539</v>
      </c>
      <c r="C5508" s="18">
        <v>258.74</v>
      </c>
      <c r="D5508" s="3" t="s">
        <v>523</v>
      </c>
    </row>
    <row r="5509" spans="1:4" x14ac:dyDescent="0.25">
      <c r="A5509" s="11">
        <v>41362</v>
      </c>
      <c r="B5509" s="3" t="s">
        <v>524</v>
      </c>
      <c r="C5509" s="18">
        <v>128.19</v>
      </c>
      <c r="D5509" s="3" t="s">
        <v>523</v>
      </c>
    </row>
    <row r="5510" spans="1:4" x14ac:dyDescent="0.25">
      <c r="A5510" s="11">
        <v>41342</v>
      </c>
      <c r="B5510" s="3" t="s">
        <v>531</v>
      </c>
      <c r="C5510" s="18">
        <v>291.13</v>
      </c>
      <c r="D5510" s="3" t="s">
        <v>535</v>
      </c>
    </row>
    <row r="5511" spans="1:4" x14ac:dyDescent="0.25">
      <c r="A5511" s="11">
        <v>41283</v>
      </c>
      <c r="B5511" s="3" t="s">
        <v>541</v>
      </c>
      <c r="C5511" s="18">
        <v>108.42</v>
      </c>
      <c r="D5511" s="3" t="s">
        <v>528</v>
      </c>
    </row>
    <row r="5512" spans="1:4" x14ac:dyDescent="0.25">
      <c r="A5512" s="11">
        <v>41536</v>
      </c>
      <c r="B5512" s="3" t="s">
        <v>543</v>
      </c>
      <c r="C5512" s="18">
        <v>81.42</v>
      </c>
      <c r="D5512" s="3" t="s">
        <v>477</v>
      </c>
    </row>
    <row r="5513" spans="1:4" x14ac:dyDescent="0.25">
      <c r="A5513" s="11">
        <v>41399</v>
      </c>
      <c r="B5513" s="3" t="s">
        <v>508</v>
      </c>
      <c r="C5513" s="18">
        <v>179.33</v>
      </c>
      <c r="D5513" s="3" t="s">
        <v>477</v>
      </c>
    </row>
    <row r="5514" spans="1:4" x14ac:dyDescent="0.25">
      <c r="A5514" s="11">
        <v>41291</v>
      </c>
      <c r="B5514" s="3" t="s">
        <v>521</v>
      </c>
      <c r="C5514" s="18">
        <v>515.27</v>
      </c>
      <c r="D5514" s="3" t="s">
        <v>538</v>
      </c>
    </row>
    <row r="5515" spans="1:4" x14ac:dyDescent="0.25">
      <c r="A5515" s="11">
        <v>41300</v>
      </c>
      <c r="B5515" s="3" t="s">
        <v>513</v>
      </c>
      <c r="C5515" s="18">
        <v>141.31</v>
      </c>
      <c r="D5515" s="3" t="s">
        <v>519</v>
      </c>
    </row>
    <row r="5516" spans="1:4" x14ac:dyDescent="0.25">
      <c r="A5516" s="11">
        <v>41318</v>
      </c>
      <c r="B5516" s="3" t="s">
        <v>537</v>
      </c>
      <c r="C5516" s="18">
        <v>155.06</v>
      </c>
      <c r="D5516" s="3" t="s">
        <v>517</v>
      </c>
    </row>
    <row r="5517" spans="1:4" x14ac:dyDescent="0.25">
      <c r="A5517" s="11">
        <v>41285</v>
      </c>
      <c r="B5517" s="3" t="s">
        <v>540</v>
      </c>
      <c r="C5517" s="18">
        <v>355.94</v>
      </c>
      <c r="D5517" s="3" t="s">
        <v>477</v>
      </c>
    </row>
    <row r="5518" spans="1:4" x14ac:dyDescent="0.25">
      <c r="A5518" s="11">
        <v>41442</v>
      </c>
      <c r="B5518" s="3" t="s">
        <v>518</v>
      </c>
      <c r="C5518" s="18">
        <v>369.37</v>
      </c>
      <c r="D5518" s="3" t="s">
        <v>538</v>
      </c>
    </row>
    <row r="5519" spans="1:4" x14ac:dyDescent="0.25">
      <c r="A5519" s="11">
        <v>41453</v>
      </c>
      <c r="B5519" s="3" t="s">
        <v>518</v>
      </c>
      <c r="C5519" s="18">
        <v>463.13</v>
      </c>
      <c r="D5519" s="3" t="s">
        <v>517</v>
      </c>
    </row>
    <row r="5520" spans="1:4" x14ac:dyDescent="0.25">
      <c r="A5520" s="11">
        <v>41404</v>
      </c>
      <c r="B5520" s="3" t="s">
        <v>522</v>
      </c>
      <c r="C5520" s="18">
        <v>235.09</v>
      </c>
      <c r="D5520" s="3" t="s">
        <v>529</v>
      </c>
    </row>
    <row r="5521" spans="1:4" x14ac:dyDescent="0.25">
      <c r="A5521" s="11">
        <v>41480</v>
      </c>
      <c r="B5521" s="3" t="s">
        <v>532</v>
      </c>
      <c r="C5521" s="18">
        <v>404.94</v>
      </c>
      <c r="D5521" s="3" t="s">
        <v>529</v>
      </c>
    </row>
    <row r="5522" spans="1:4" x14ac:dyDescent="0.25">
      <c r="A5522" s="11">
        <v>41327</v>
      </c>
      <c r="B5522" s="3" t="s">
        <v>521</v>
      </c>
      <c r="C5522" s="18">
        <v>86.75</v>
      </c>
      <c r="D5522" s="3" t="s">
        <v>517</v>
      </c>
    </row>
    <row r="5523" spans="1:4" x14ac:dyDescent="0.25">
      <c r="A5523" s="11">
        <v>41585</v>
      </c>
      <c r="B5523" s="3" t="s">
        <v>531</v>
      </c>
      <c r="C5523" s="18">
        <v>226.42</v>
      </c>
      <c r="D5523" s="3" t="s">
        <v>511</v>
      </c>
    </row>
    <row r="5524" spans="1:4" x14ac:dyDescent="0.25">
      <c r="A5524" s="11">
        <v>41275</v>
      </c>
      <c r="B5524" s="3" t="s">
        <v>527</v>
      </c>
      <c r="C5524" s="18">
        <v>473.32</v>
      </c>
      <c r="D5524" s="3" t="s">
        <v>509</v>
      </c>
    </row>
    <row r="5525" spans="1:4" x14ac:dyDescent="0.25">
      <c r="A5525" s="11">
        <v>41516</v>
      </c>
      <c r="B5525" s="3" t="s">
        <v>536</v>
      </c>
      <c r="C5525" s="18">
        <v>488.06</v>
      </c>
      <c r="D5525" s="3" t="s">
        <v>479</v>
      </c>
    </row>
    <row r="5526" spans="1:4" x14ac:dyDescent="0.25">
      <c r="A5526" s="11">
        <v>41454</v>
      </c>
      <c r="B5526" s="3" t="s">
        <v>544</v>
      </c>
      <c r="C5526" s="18">
        <v>233.71</v>
      </c>
      <c r="D5526" s="3" t="s">
        <v>515</v>
      </c>
    </row>
    <row r="5527" spans="1:4" x14ac:dyDescent="0.25">
      <c r="A5527" s="11">
        <v>41367</v>
      </c>
      <c r="B5527" s="3" t="s">
        <v>536</v>
      </c>
      <c r="C5527" s="18">
        <v>466.69</v>
      </c>
      <c r="D5527" s="3" t="s">
        <v>515</v>
      </c>
    </row>
    <row r="5528" spans="1:4" x14ac:dyDescent="0.25">
      <c r="A5528" s="11">
        <v>41536</v>
      </c>
      <c r="B5528" s="3" t="s">
        <v>522</v>
      </c>
      <c r="C5528" s="18">
        <v>539.5</v>
      </c>
      <c r="D5528" s="3" t="s">
        <v>477</v>
      </c>
    </row>
    <row r="5529" spans="1:4" x14ac:dyDescent="0.25">
      <c r="A5529" s="11">
        <v>41538</v>
      </c>
      <c r="B5529" s="3" t="s">
        <v>527</v>
      </c>
      <c r="C5529" s="18">
        <v>553.94000000000005</v>
      </c>
      <c r="D5529" s="3" t="s">
        <v>538</v>
      </c>
    </row>
    <row r="5530" spans="1:4" x14ac:dyDescent="0.25">
      <c r="A5530" s="11">
        <v>41587</v>
      </c>
      <c r="B5530" s="3" t="s">
        <v>531</v>
      </c>
      <c r="C5530" s="18">
        <v>205.36</v>
      </c>
      <c r="D5530" s="3" t="s">
        <v>523</v>
      </c>
    </row>
    <row r="5531" spans="1:4" x14ac:dyDescent="0.25">
      <c r="A5531" s="11">
        <v>41423</v>
      </c>
      <c r="B5531" s="3" t="s">
        <v>534</v>
      </c>
      <c r="C5531" s="18">
        <v>119.01</v>
      </c>
      <c r="D5531" s="3" t="s">
        <v>528</v>
      </c>
    </row>
    <row r="5532" spans="1:4" x14ac:dyDescent="0.25">
      <c r="A5532" s="11">
        <v>41418</v>
      </c>
      <c r="B5532" s="3" t="s">
        <v>521</v>
      </c>
      <c r="C5532" s="18">
        <v>295.7</v>
      </c>
      <c r="D5532" s="3" t="s">
        <v>538</v>
      </c>
    </row>
    <row r="5533" spans="1:4" x14ac:dyDescent="0.25">
      <c r="A5533" s="11">
        <v>41501</v>
      </c>
      <c r="B5533" s="3" t="s">
        <v>514</v>
      </c>
      <c r="C5533" s="18">
        <v>107.92</v>
      </c>
      <c r="D5533" s="3" t="s">
        <v>523</v>
      </c>
    </row>
    <row r="5534" spans="1:4" x14ac:dyDescent="0.25">
      <c r="A5534" s="11">
        <v>41474</v>
      </c>
      <c r="B5534" s="3" t="s">
        <v>539</v>
      </c>
      <c r="C5534" s="18">
        <v>342.16</v>
      </c>
      <c r="D5534" s="3" t="s">
        <v>509</v>
      </c>
    </row>
    <row r="5535" spans="1:4" x14ac:dyDescent="0.25">
      <c r="A5535" s="11">
        <v>41616</v>
      </c>
      <c r="B5535" s="3" t="s">
        <v>516</v>
      </c>
      <c r="C5535" s="18">
        <v>336.15</v>
      </c>
      <c r="D5535" s="3" t="s">
        <v>528</v>
      </c>
    </row>
    <row r="5536" spans="1:4" x14ac:dyDescent="0.25">
      <c r="A5536" s="11">
        <v>41602</v>
      </c>
      <c r="B5536" s="3" t="s">
        <v>522</v>
      </c>
      <c r="C5536" s="18">
        <v>492.62</v>
      </c>
      <c r="D5536" s="3" t="s">
        <v>529</v>
      </c>
    </row>
    <row r="5537" spans="1:4" x14ac:dyDescent="0.25">
      <c r="A5537" s="11">
        <v>41524</v>
      </c>
      <c r="B5537" s="3" t="s">
        <v>521</v>
      </c>
      <c r="C5537" s="18">
        <v>275.20999999999998</v>
      </c>
      <c r="D5537" s="3" t="s">
        <v>523</v>
      </c>
    </row>
    <row r="5538" spans="1:4" x14ac:dyDescent="0.25">
      <c r="A5538" s="11">
        <v>41541</v>
      </c>
      <c r="B5538" s="3" t="s">
        <v>530</v>
      </c>
      <c r="C5538" s="18">
        <v>92.82</v>
      </c>
      <c r="D5538" s="3" t="s">
        <v>515</v>
      </c>
    </row>
    <row r="5539" spans="1:4" x14ac:dyDescent="0.25">
      <c r="A5539" s="11">
        <v>41484</v>
      </c>
      <c r="B5539" s="3" t="s">
        <v>518</v>
      </c>
      <c r="C5539" s="18">
        <v>192.15</v>
      </c>
      <c r="D5539" s="3" t="s">
        <v>538</v>
      </c>
    </row>
    <row r="5540" spans="1:4" x14ac:dyDescent="0.25">
      <c r="A5540" s="11">
        <v>41579</v>
      </c>
      <c r="B5540" s="3" t="s">
        <v>539</v>
      </c>
      <c r="C5540" s="18">
        <v>181.63</v>
      </c>
      <c r="D5540" s="3" t="s">
        <v>528</v>
      </c>
    </row>
    <row r="5541" spans="1:4" x14ac:dyDescent="0.25">
      <c r="A5541" s="11">
        <v>41345</v>
      </c>
      <c r="B5541" s="3" t="s">
        <v>545</v>
      </c>
      <c r="C5541" s="18">
        <v>293.62</v>
      </c>
      <c r="D5541" s="3" t="s">
        <v>535</v>
      </c>
    </row>
    <row r="5542" spans="1:4" x14ac:dyDescent="0.25">
      <c r="A5542" s="11">
        <v>41283</v>
      </c>
      <c r="B5542" s="3" t="s">
        <v>543</v>
      </c>
      <c r="C5542" s="18">
        <v>140</v>
      </c>
      <c r="D5542" s="3" t="s">
        <v>538</v>
      </c>
    </row>
    <row r="5543" spans="1:4" x14ac:dyDescent="0.25">
      <c r="A5543" s="11">
        <v>41633</v>
      </c>
      <c r="B5543" s="3" t="s">
        <v>542</v>
      </c>
      <c r="C5543" s="18">
        <v>170.68</v>
      </c>
      <c r="D5543" s="3" t="s">
        <v>529</v>
      </c>
    </row>
    <row r="5544" spans="1:4" x14ac:dyDescent="0.25">
      <c r="A5544" s="11">
        <v>41589</v>
      </c>
      <c r="B5544" s="3" t="s">
        <v>521</v>
      </c>
      <c r="C5544" s="18">
        <v>576.53</v>
      </c>
      <c r="D5544" s="3" t="s">
        <v>515</v>
      </c>
    </row>
    <row r="5545" spans="1:4" x14ac:dyDescent="0.25">
      <c r="A5545" s="11">
        <v>41528</v>
      </c>
      <c r="B5545" s="3" t="s">
        <v>526</v>
      </c>
      <c r="C5545" s="18">
        <v>128.78</v>
      </c>
      <c r="D5545" s="3" t="s">
        <v>477</v>
      </c>
    </row>
    <row r="5546" spans="1:4" x14ac:dyDescent="0.25">
      <c r="A5546" s="11">
        <v>41297</v>
      </c>
      <c r="B5546" s="3" t="s">
        <v>527</v>
      </c>
      <c r="C5546" s="18">
        <v>354.46</v>
      </c>
      <c r="D5546" s="3" t="s">
        <v>509</v>
      </c>
    </row>
    <row r="5547" spans="1:4" x14ac:dyDescent="0.25">
      <c r="A5547" s="11">
        <v>41377</v>
      </c>
      <c r="B5547" s="3" t="s">
        <v>534</v>
      </c>
      <c r="C5547" s="18">
        <v>224.55</v>
      </c>
      <c r="D5547" s="3" t="s">
        <v>535</v>
      </c>
    </row>
    <row r="5548" spans="1:4" x14ac:dyDescent="0.25">
      <c r="A5548" s="11">
        <v>41326</v>
      </c>
      <c r="B5548" s="3" t="s">
        <v>532</v>
      </c>
      <c r="C5548" s="18">
        <v>338.17</v>
      </c>
      <c r="D5548" s="3" t="s">
        <v>519</v>
      </c>
    </row>
    <row r="5549" spans="1:4" x14ac:dyDescent="0.25">
      <c r="A5549" s="11">
        <v>41473</v>
      </c>
      <c r="B5549" s="3" t="s">
        <v>531</v>
      </c>
      <c r="C5549" s="18">
        <v>533.04</v>
      </c>
      <c r="D5549" s="3" t="s">
        <v>528</v>
      </c>
    </row>
    <row r="5550" spans="1:4" x14ac:dyDescent="0.25">
      <c r="A5550" s="11">
        <v>41565</v>
      </c>
      <c r="B5550" s="3" t="s">
        <v>521</v>
      </c>
      <c r="C5550" s="18">
        <v>135.97999999999999</v>
      </c>
      <c r="D5550" s="3" t="s">
        <v>509</v>
      </c>
    </row>
    <row r="5551" spans="1:4" x14ac:dyDescent="0.25">
      <c r="A5551" s="11">
        <v>41625</v>
      </c>
      <c r="B5551" s="3" t="s">
        <v>521</v>
      </c>
      <c r="C5551" s="18">
        <v>118.37</v>
      </c>
      <c r="D5551" s="3" t="s">
        <v>477</v>
      </c>
    </row>
    <row r="5552" spans="1:4" x14ac:dyDescent="0.25">
      <c r="A5552" s="11">
        <v>41482</v>
      </c>
      <c r="B5552" s="3" t="s">
        <v>522</v>
      </c>
      <c r="C5552" s="18">
        <v>462.66</v>
      </c>
      <c r="D5552" s="3" t="s">
        <v>517</v>
      </c>
    </row>
    <row r="5553" spans="1:4" x14ac:dyDescent="0.25">
      <c r="A5553" s="11">
        <v>41323</v>
      </c>
      <c r="B5553" s="3" t="s">
        <v>518</v>
      </c>
      <c r="C5553" s="18">
        <v>583.21</v>
      </c>
      <c r="D5553" s="3" t="s">
        <v>529</v>
      </c>
    </row>
    <row r="5554" spans="1:4" x14ac:dyDescent="0.25">
      <c r="A5554" s="11">
        <v>41480</v>
      </c>
      <c r="B5554" s="3" t="s">
        <v>545</v>
      </c>
      <c r="C5554" s="18">
        <v>521.58000000000004</v>
      </c>
      <c r="D5554" s="3" t="s">
        <v>523</v>
      </c>
    </row>
    <row r="5555" spans="1:4" x14ac:dyDescent="0.25">
      <c r="A5555" s="11">
        <v>41396</v>
      </c>
      <c r="B5555" s="3" t="s">
        <v>518</v>
      </c>
      <c r="C5555" s="18">
        <v>578.30999999999995</v>
      </c>
      <c r="D5555" s="3" t="s">
        <v>511</v>
      </c>
    </row>
    <row r="5556" spans="1:4" x14ac:dyDescent="0.25">
      <c r="A5556" s="11">
        <v>41537</v>
      </c>
      <c r="B5556" s="3" t="s">
        <v>526</v>
      </c>
      <c r="C5556" s="18">
        <v>585.37</v>
      </c>
      <c r="D5556" s="3" t="s">
        <v>515</v>
      </c>
    </row>
    <row r="5557" spans="1:4" x14ac:dyDescent="0.25">
      <c r="A5557" s="11">
        <v>41304</v>
      </c>
      <c r="B5557" s="3" t="s">
        <v>540</v>
      </c>
      <c r="C5557" s="18">
        <v>406.59</v>
      </c>
      <c r="D5557" s="3" t="s">
        <v>528</v>
      </c>
    </row>
    <row r="5558" spans="1:4" x14ac:dyDescent="0.25">
      <c r="A5558" s="11">
        <v>41483</v>
      </c>
      <c r="B5558" s="3" t="s">
        <v>508</v>
      </c>
      <c r="C5558" s="18">
        <v>521.69000000000005</v>
      </c>
      <c r="D5558" s="3" t="s">
        <v>515</v>
      </c>
    </row>
    <row r="5559" spans="1:4" x14ac:dyDescent="0.25">
      <c r="A5559" s="11">
        <v>41610</v>
      </c>
      <c r="B5559" s="3" t="s">
        <v>531</v>
      </c>
      <c r="C5559" s="18">
        <v>565.38</v>
      </c>
      <c r="D5559" s="3" t="s">
        <v>519</v>
      </c>
    </row>
    <row r="5560" spans="1:4" x14ac:dyDescent="0.25">
      <c r="A5560" s="11">
        <v>41620</v>
      </c>
      <c r="B5560" s="3" t="s">
        <v>520</v>
      </c>
      <c r="C5560" s="18">
        <v>590.24</v>
      </c>
      <c r="D5560" s="3" t="s">
        <v>528</v>
      </c>
    </row>
    <row r="5561" spans="1:4" x14ac:dyDescent="0.25">
      <c r="A5561" s="11">
        <v>41588</v>
      </c>
      <c r="B5561" s="3" t="s">
        <v>531</v>
      </c>
      <c r="C5561" s="18">
        <v>10.4</v>
      </c>
      <c r="D5561" s="3" t="s">
        <v>529</v>
      </c>
    </row>
    <row r="5562" spans="1:4" x14ac:dyDescent="0.25">
      <c r="A5562" s="11">
        <v>41486</v>
      </c>
      <c r="B5562" s="3" t="s">
        <v>510</v>
      </c>
      <c r="C5562" s="18">
        <v>284.45999999999998</v>
      </c>
      <c r="D5562" s="3" t="s">
        <v>509</v>
      </c>
    </row>
    <row r="5563" spans="1:4" x14ac:dyDescent="0.25">
      <c r="A5563" s="11">
        <v>41334</v>
      </c>
      <c r="B5563" s="3" t="s">
        <v>539</v>
      </c>
      <c r="C5563" s="18">
        <v>141.74</v>
      </c>
      <c r="D5563" s="3" t="s">
        <v>511</v>
      </c>
    </row>
    <row r="5564" spans="1:4" x14ac:dyDescent="0.25">
      <c r="A5564" s="11">
        <v>41434</v>
      </c>
      <c r="B5564" s="3" t="s">
        <v>513</v>
      </c>
      <c r="C5564" s="18">
        <v>227.88</v>
      </c>
      <c r="D5564" s="3" t="s">
        <v>511</v>
      </c>
    </row>
    <row r="5565" spans="1:4" x14ac:dyDescent="0.25">
      <c r="A5565" s="11">
        <v>41468</v>
      </c>
      <c r="B5565" s="3" t="s">
        <v>543</v>
      </c>
      <c r="C5565" s="18">
        <v>88.16</v>
      </c>
      <c r="D5565" s="3" t="s">
        <v>509</v>
      </c>
    </row>
    <row r="5566" spans="1:4" x14ac:dyDescent="0.25">
      <c r="A5566" s="11">
        <v>41290</v>
      </c>
      <c r="B5566" s="3" t="s">
        <v>521</v>
      </c>
      <c r="C5566" s="18">
        <v>211.44</v>
      </c>
      <c r="D5566" s="3" t="s">
        <v>509</v>
      </c>
    </row>
    <row r="5567" spans="1:4" x14ac:dyDescent="0.25">
      <c r="A5567" s="11">
        <v>41483</v>
      </c>
      <c r="B5567" s="3" t="s">
        <v>534</v>
      </c>
      <c r="C5567" s="18">
        <v>340.35</v>
      </c>
      <c r="D5567" s="3" t="s">
        <v>477</v>
      </c>
    </row>
    <row r="5568" spans="1:4" x14ac:dyDescent="0.25">
      <c r="A5568" s="11">
        <v>41410</v>
      </c>
      <c r="B5568" s="3" t="s">
        <v>539</v>
      </c>
      <c r="C5568" s="18">
        <v>229.88</v>
      </c>
      <c r="D5568" s="3" t="s">
        <v>523</v>
      </c>
    </row>
    <row r="5569" spans="1:4" x14ac:dyDescent="0.25">
      <c r="A5569" s="11">
        <v>41394</v>
      </c>
      <c r="B5569" s="3" t="s">
        <v>532</v>
      </c>
      <c r="C5569" s="18">
        <v>369.9</v>
      </c>
      <c r="D5569" s="3" t="s">
        <v>509</v>
      </c>
    </row>
    <row r="5570" spans="1:4" x14ac:dyDescent="0.25">
      <c r="A5570" s="11">
        <v>41608</v>
      </c>
      <c r="B5570" s="3" t="s">
        <v>510</v>
      </c>
      <c r="C5570" s="18">
        <v>253.74</v>
      </c>
      <c r="D5570" s="3" t="s">
        <v>517</v>
      </c>
    </row>
    <row r="5571" spans="1:4" x14ac:dyDescent="0.25">
      <c r="A5571" s="11">
        <v>41375</v>
      </c>
      <c r="B5571" s="3" t="s">
        <v>534</v>
      </c>
      <c r="C5571" s="18">
        <v>520.6</v>
      </c>
      <c r="D5571" s="3" t="s">
        <v>509</v>
      </c>
    </row>
    <row r="5572" spans="1:4" x14ac:dyDescent="0.25">
      <c r="A5572" s="11">
        <v>41611</v>
      </c>
      <c r="B5572" s="3" t="s">
        <v>521</v>
      </c>
      <c r="C5572" s="18">
        <v>99.05</v>
      </c>
      <c r="D5572" s="3" t="s">
        <v>511</v>
      </c>
    </row>
    <row r="5573" spans="1:4" x14ac:dyDescent="0.25">
      <c r="A5573" s="11">
        <v>41334</v>
      </c>
      <c r="B5573" s="3" t="s">
        <v>527</v>
      </c>
      <c r="C5573" s="18">
        <v>351.46</v>
      </c>
      <c r="D5573" s="3" t="s">
        <v>515</v>
      </c>
    </row>
    <row r="5574" spans="1:4" x14ac:dyDescent="0.25">
      <c r="A5574" s="11">
        <v>41328</v>
      </c>
      <c r="B5574" s="3" t="s">
        <v>524</v>
      </c>
      <c r="C5574" s="18">
        <v>451.35</v>
      </c>
      <c r="D5574" s="3" t="s">
        <v>538</v>
      </c>
    </row>
    <row r="5575" spans="1:4" x14ac:dyDescent="0.25">
      <c r="A5575" s="11">
        <v>41623</v>
      </c>
      <c r="B5575" s="3" t="s">
        <v>544</v>
      </c>
      <c r="C5575" s="18">
        <v>186.91</v>
      </c>
      <c r="D5575" s="3" t="s">
        <v>535</v>
      </c>
    </row>
    <row r="5576" spans="1:4" x14ac:dyDescent="0.25">
      <c r="A5576" s="11">
        <v>41490</v>
      </c>
      <c r="B5576" s="3" t="s">
        <v>543</v>
      </c>
      <c r="C5576" s="18">
        <v>583.4</v>
      </c>
      <c r="D5576" s="3" t="s">
        <v>538</v>
      </c>
    </row>
    <row r="5577" spans="1:4" x14ac:dyDescent="0.25">
      <c r="A5577" s="11">
        <v>41459</v>
      </c>
      <c r="B5577" s="3" t="s">
        <v>532</v>
      </c>
      <c r="C5577" s="18">
        <v>535.08000000000004</v>
      </c>
      <c r="D5577" s="3" t="s">
        <v>538</v>
      </c>
    </row>
    <row r="5578" spans="1:4" x14ac:dyDescent="0.25">
      <c r="A5578" s="11">
        <v>41632</v>
      </c>
      <c r="B5578" s="3" t="s">
        <v>541</v>
      </c>
      <c r="C5578" s="18">
        <v>575.35</v>
      </c>
      <c r="D5578" s="3" t="s">
        <v>509</v>
      </c>
    </row>
    <row r="5579" spans="1:4" x14ac:dyDescent="0.25">
      <c r="A5579" s="11">
        <v>41583</v>
      </c>
      <c r="B5579" s="3" t="s">
        <v>521</v>
      </c>
      <c r="C5579" s="18">
        <v>244.57</v>
      </c>
      <c r="D5579" s="3" t="s">
        <v>519</v>
      </c>
    </row>
    <row r="5580" spans="1:4" x14ac:dyDescent="0.25">
      <c r="A5580" s="11">
        <v>41425</v>
      </c>
      <c r="B5580" s="3" t="s">
        <v>544</v>
      </c>
      <c r="C5580" s="18">
        <v>139.1</v>
      </c>
      <c r="D5580" s="3" t="s">
        <v>523</v>
      </c>
    </row>
    <row r="5581" spans="1:4" x14ac:dyDescent="0.25">
      <c r="A5581" s="11">
        <v>41303</v>
      </c>
      <c r="B5581" s="3" t="s">
        <v>544</v>
      </c>
      <c r="C5581" s="18">
        <v>462.75</v>
      </c>
      <c r="D5581" s="3" t="s">
        <v>479</v>
      </c>
    </row>
    <row r="5582" spans="1:4" x14ac:dyDescent="0.25">
      <c r="A5582" s="11">
        <v>41586</v>
      </c>
      <c r="B5582" s="3" t="s">
        <v>512</v>
      </c>
      <c r="C5582" s="18">
        <v>480.33</v>
      </c>
      <c r="D5582" s="3" t="s">
        <v>515</v>
      </c>
    </row>
    <row r="5583" spans="1:4" x14ac:dyDescent="0.25">
      <c r="A5583" s="11">
        <v>41513</v>
      </c>
      <c r="B5583" s="3" t="s">
        <v>521</v>
      </c>
      <c r="C5583" s="18">
        <v>537.22</v>
      </c>
      <c r="D5583" s="3" t="s">
        <v>528</v>
      </c>
    </row>
    <row r="5584" spans="1:4" x14ac:dyDescent="0.25">
      <c r="A5584" s="11">
        <v>41303</v>
      </c>
      <c r="B5584" s="3" t="s">
        <v>544</v>
      </c>
      <c r="C5584" s="18">
        <v>129.34</v>
      </c>
      <c r="D5584" s="3" t="s">
        <v>529</v>
      </c>
    </row>
    <row r="5585" spans="1:4" x14ac:dyDescent="0.25">
      <c r="A5585" s="11">
        <v>41497</v>
      </c>
      <c r="B5585" s="3" t="s">
        <v>536</v>
      </c>
      <c r="C5585" s="18">
        <v>164.91</v>
      </c>
      <c r="D5585" s="3" t="s">
        <v>538</v>
      </c>
    </row>
    <row r="5586" spans="1:4" x14ac:dyDescent="0.25">
      <c r="A5586" s="11">
        <v>41474</v>
      </c>
      <c r="B5586" s="3" t="s">
        <v>530</v>
      </c>
      <c r="C5586" s="18">
        <v>321.07</v>
      </c>
      <c r="D5586" s="3" t="s">
        <v>517</v>
      </c>
    </row>
    <row r="5587" spans="1:4" x14ac:dyDescent="0.25">
      <c r="A5587" s="11">
        <v>41494</v>
      </c>
      <c r="B5587" s="3" t="s">
        <v>521</v>
      </c>
      <c r="C5587" s="18">
        <v>163.09</v>
      </c>
      <c r="D5587" s="3" t="s">
        <v>511</v>
      </c>
    </row>
    <row r="5588" spans="1:4" x14ac:dyDescent="0.25">
      <c r="A5588" s="11">
        <v>41626</v>
      </c>
      <c r="B5588" s="3" t="s">
        <v>512</v>
      </c>
      <c r="C5588" s="18">
        <v>523.32000000000005</v>
      </c>
      <c r="D5588" s="3" t="s">
        <v>477</v>
      </c>
    </row>
    <row r="5589" spans="1:4" x14ac:dyDescent="0.25">
      <c r="A5589" s="11">
        <v>41479</v>
      </c>
      <c r="B5589" s="3" t="s">
        <v>539</v>
      </c>
      <c r="C5589" s="18">
        <v>127.82</v>
      </c>
      <c r="D5589" s="3" t="s">
        <v>523</v>
      </c>
    </row>
    <row r="5590" spans="1:4" x14ac:dyDescent="0.25">
      <c r="A5590" s="11">
        <v>41482</v>
      </c>
      <c r="B5590" s="3" t="s">
        <v>527</v>
      </c>
      <c r="C5590" s="18">
        <v>182.82</v>
      </c>
      <c r="D5590" s="3" t="s">
        <v>519</v>
      </c>
    </row>
    <row r="5591" spans="1:4" x14ac:dyDescent="0.25">
      <c r="A5591" s="11">
        <v>41279</v>
      </c>
      <c r="B5591" s="3" t="s">
        <v>533</v>
      </c>
      <c r="C5591" s="18">
        <v>35.42</v>
      </c>
      <c r="D5591" s="3" t="s">
        <v>535</v>
      </c>
    </row>
    <row r="5592" spans="1:4" x14ac:dyDescent="0.25">
      <c r="A5592" s="11">
        <v>41409</v>
      </c>
      <c r="B5592" s="3" t="s">
        <v>545</v>
      </c>
      <c r="C5592" s="18">
        <v>363.45</v>
      </c>
      <c r="D5592" s="3" t="s">
        <v>528</v>
      </c>
    </row>
    <row r="5593" spans="1:4" x14ac:dyDescent="0.25">
      <c r="A5593" s="11">
        <v>41373</v>
      </c>
      <c r="B5593" s="3" t="s">
        <v>527</v>
      </c>
      <c r="C5593" s="18">
        <v>106.53</v>
      </c>
      <c r="D5593" s="3" t="s">
        <v>523</v>
      </c>
    </row>
    <row r="5594" spans="1:4" x14ac:dyDescent="0.25">
      <c r="A5594" s="11">
        <v>41569</v>
      </c>
      <c r="B5594" s="3" t="s">
        <v>544</v>
      </c>
      <c r="C5594" s="18">
        <v>253.86</v>
      </c>
      <c r="D5594" s="3" t="s">
        <v>511</v>
      </c>
    </row>
    <row r="5595" spans="1:4" x14ac:dyDescent="0.25">
      <c r="A5595" s="11">
        <v>41521</v>
      </c>
      <c r="B5595" s="3" t="s">
        <v>530</v>
      </c>
      <c r="C5595" s="18">
        <v>297.3</v>
      </c>
      <c r="D5595" s="3" t="s">
        <v>535</v>
      </c>
    </row>
    <row r="5596" spans="1:4" x14ac:dyDescent="0.25">
      <c r="A5596" s="11">
        <v>41478</v>
      </c>
      <c r="B5596" s="3" t="s">
        <v>544</v>
      </c>
      <c r="C5596" s="18">
        <v>398.55</v>
      </c>
      <c r="D5596" s="3" t="s">
        <v>519</v>
      </c>
    </row>
    <row r="5597" spans="1:4" x14ac:dyDescent="0.25">
      <c r="A5597" s="11">
        <v>41306</v>
      </c>
      <c r="B5597" s="3" t="s">
        <v>525</v>
      </c>
      <c r="C5597" s="18">
        <v>297.66000000000003</v>
      </c>
      <c r="D5597" s="3" t="s">
        <v>511</v>
      </c>
    </row>
    <row r="5598" spans="1:4" x14ac:dyDescent="0.25">
      <c r="A5598" s="11">
        <v>41286</v>
      </c>
      <c r="B5598" s="3" t="s">
        <v>522</v>
      </c>
      <c r="C5598" s="18">
        <v>106.46</v>
      </c>
      <c r="D5598" s="3" t="s">
        <v>519</v>
      </c>
    </row>
    <row r="5599" spans="1:4" x14ac:dyDescent="0.25">
      <c r="A5599" s="11">
        <v>41572</v>
      </c>
      <c r="B5599" s="3" t="s">
        <v>533</v>
      </c>
      <c r="C5599" s="18">
        <v>40.24</v>
      </c>
      <c r="D5599" s="3" t="s">
        <v>515</v>
      </c>
    </row>
    <row r="5600" spans="1:4" x14ac:dyDescent="0.25">
      <c r="A5600" s="11">
        <v>41381</v>
      </c>
      <c r="B5600" s="3" t="s">
        <v>518</v>
      </c>
      <c r="C5600" s="18">
        <v>317.01</v>
      </c>
      <c r="D5600" s="3" t="s">
        <v>529</v>
      </c>
    </row>
    <row r="5601" spans="1:4" x14ac:dyDescent="0.25">
      <c r="A5601" s="11">
        <v>41307</v>
      </c>
      <c r="B5601" s="3" t="s">
        <v>534</v>
      </c>
      <c r="C5601" s="18">
        <v>235.48</v>
      </c>
      <c r="D5601" s="3" t="s">
        <v>528</v>
      </c>
    </row>
    <row r="5602" spans="1:4" x14ac:dyDescent="0.25">
      <c r="A5602" s="11">
        <v>41622</v>
      </c>
      <c r="B5602" s="3" t="s">
        <v>533</v>
      </c>
      <c r="C5602" s="18">
        <v>56.6</v>
      </c>
      <c r="D5602" s="3" t="s">
        <v>511</v>
      </c>
    </row>
    <row r="5603" spans="1:4" x14ac:dyDescent="0.25">
      <c r="A5603" s="11">
        <v>41318</v>
      </c>
      <c r="B5603" s="3" t="s">
        <v>513</v>
      </c>
      <c r="C5603" s="18">
        <v>232.33</v>
      </c>
      <c r="D5603" s="3" t="s">
        <v>509</v>
      </c>
    </row>
    <row r="5604" spans="1:4" x14ac:dyDescent="0.25">
      <c r="A5604" s="11">
        <v>41415</v>
      </c>
      <c r="B5604" s="3" t="s">
        <v>513</v>
      </c>
      <c r="C5604" s="18">
        <v>55.14</v>
      </c>
      <c r="D5604" s="3" t="s">
        <v>509</v>
      </c>
    </row>
    <row r="5605" spans="1:4" x14ac:dyDescent="0.25">
      <c r="A5605" s="11">
        <v>41610</v>
      </c>
      <c r="B5605" s="3" t="s">
        <v>539</v>
      </c>
      <c r="C5605" s="18">
        <v>349.85</v>
      </c>
      <c r="D5605" s="3" t="s">
        <v>538</v>
      </c>
    </row>
    <row r="5606" spans="1:4" x14ac:dyDescent="0.25">
      <c r="A5606" s="11">
        <v>41524</v>
      </c>
      <c r="B5606" s="3" t="s">
        <v>536</v>
      </c>
      <c r="C5606" s="18">
        <v>512.66</v>
      </c>
      <c r="D5606" s="3" t="s">
        <v>519</v>
      </c>
    </row>
    <row r="5607" spans="1:4" x14ac:dyDescent="0.25">
      <c r="A5607" s="11">
        <v>41439</v>
      </c>
      <c r="B5607" s="3" t="s">
        <v>527</v>
      </c>
      <c r="C5607" s="18">
        <v>300.55</v>
      </c>
      <c r="D5607" s="3" t="s">
        <v>509</v>
      </c>
    </row>
    <row r="5608" spans="1:4" x14ac:dyDescent="0.25">
      <c r="A5608" s="11">
        <v>41400</v>
      </c>
      <c r="B5608" s="3" t="s">
        <v>518</v>
      </c>
      <c r="C5608" s="18">
        <v>531.39</v>
      </c>
      <c r="D5608" s="3" t="s">
        <v>511</v>
      </c>
    </row>
    <row r="5609" spans="1:4" x14ac:dyDescent="0.25">
      <c r="A5609" s="11">
        <v>41324</v>
      </c>
      <c r="B5609" s="3" t="s">
        <v>542</v>
      </c>
      <c r="C5609" s="18">
        <v>52.7</v>
      </c>
      <c r="D5609" s="3" t="s">
        <v>479</v>
      </c>
    </row>
    <row r="5610" spans="1:4" x14ac:dyDescent="0.25">
      <c r="A5610" s="11">
        <v>41556</v>
      </c>
      <c r="B5610" s="3" t="s">
        <v>534</v>
      </c>
      <c r="C5610" s="18">
        <v>342.08</v>
      </c>
      <c r="D5610" s="3" t="s">
        <v>535</v>
      </c>
    </row>
    <row r="5611" spans="1:4" x14ac:dyDescent="0.25">
      <c r="A5611" s="11">
        <v>41614</v>
      </c>
      <c r="B5611" s="3" t="s">
        <v>545</v>
      </c>
      <c r="C5611" s="18">
        <v>592.32000000000005</v>
      </c>
      <c r="D5611" s="3" t="s">
        <v>517</v>
      </c>
    </row>
    <row r="5612" spans="1:4" x14ac:dyDescent="0.25">
      <c r="A5612" s="11">
        <v>41406</v>
      </c>
      <c r="B5612" s="3" t="s">
        <v>512</v>
      </c>
      <c r="C5612" s="18">
        <v>499.59</v>
      </c>
      <c r="D5612" s="3" t="s">
        <v>538</v>
      </c>
    </row>
    <row r="5613" spans="1:4" x14ac:dyDescent="0.25">
      <c r="A5613" s="11">
        <v>41559</v>
      </c>
      <c r="B5613" s="3" t="s">
        <v>521</v>
      </c>
      <c r="C5613" s="18">
        <v>565.21</v>
      </c>
      <c r="D5613" s="3" t="s">
        <v>477</v>
      </c>
    </row>
    <row r="5614" spans="1:4" x14ac:dyDescent="0.25">
      <c r="A5614" s="11">
        <v>41393</v>
      </c>
      <c r="B5614" s="3" t="s">
        <v>518</v>
      </c>
      <c r="C5614" s="18">
        <v>585.84</v>
      </c>
      <c r="D5614" s="3" t="s">
        <v>515</v>
      </c>
    </row>
    <row r="5615" spans="1:4" x14ac:dyDescent="0.25">
      <c r="A5615" s="11">
        <v>41375</v>
      </c>
      <c r="B5615" s="3" t="s">
        <v>545</v>
      </c>
      <c r="C5615" s="18">
        <v>470.2</v>
      </c>
      <c r="D5615" s="3" t="s">
        <v>517</v>
      </c>
    </row>
    <row r="5616" spans="1:4" x14ac:dyDescent="0.25">
      <c r="A5616" s="11">
        <v>41544</v>
      </c>
      <c r="B5616" s="3" t="s">
        <v>522</v>
      </c>
      <c r="C5616" s="18">
        <v>550.20000000000005</v>
      </c>
      <c r="D5616" s="3" t="s">
        <v>523</v>
      </c>
    </row>
    <row r="5617" spans="1:4" x14ac:dyDescent="0.25">
      <c r="A5617" s="11">
        <v>41555</v>
      </c>
      <c r="B5617" s="3" t="s">
        <v>532</v>
      </c>
      <c r="C5617" s="18">
        <v>384.38</v>
      </c>
      <c r="D5617" s="3" t="s">
        <v>529</v>
      </c>
    </row>
    <row r="5618" spans="1:4" x14ac:dyDescent="0.25">
      <c r="A5618" s="11">
        <v>41545</v>
      </c>
      <c r="B5618" s="3" t="s">
        <v>520</v>
      </c>
      <c r="C5618" s="18">
        <v>561.59</v>
      </c>
      <c r="D5618" s="3" t="s">
        <v>511</v>
      </c>
    </row>
    <row r="5619" spans="1:4" x14ac:dyDescent="0.25">
      <c r="A5619" s="11">
        <v>41588</v>
      </c>
      <c r="B5619" s="3" t="s">
        <v>510</v>
      </c>
      <c r="C5619" s="18">
        <v>249.45</v>
      </c>
      <c r="D5619" s="3" t="s">
        <v>528</v>
      </c>
    </row>
    <row r="5620" spans="1:4" x14ac:dyDescent="0.25">
      <c r="A5620" s="11">
        <v>41358</v>
      </c>
      <c r="B5620" s="3" t="s">
        <v>508</v>
      </c>
      <c r="C5620" s="18">
        <v>95.85</v>
      </c>
      <c r="D5620" s="3" t="s">
        <v>477</v>
      </c>
    </row>
    <row r="5621" spans="1:4" x14ac:dyDescent="0.25">
      <c r="A5621" s="11">
        <v>41461</v>
      </c>
      <c r="B5621" s="3" t="s">
        <v>539</v>
      </c>
      <c r="C5621" s="18">
        <v>14.69</v>
      </c>
      <c r="D5621" s="3" t="s">
        <v>509</v>
      </c>
    </row>
    <row r="5622" spans="1:4" x14ac:dyDescent="0.25">
      <c r="A5622" s="11">
        <v>41318</v>
      </c>
      <c r="B5622" s="3" t="s">
        <v>512</v>
      </c>
      <c r="C5622" s="18">
        <v>315.01</v>
      </c>
      <c r="D5622" s="3" t="s">
        <v>535</v>
      </c>
    </row>
    <row r="5623" spans="1:4" x14ac:dyDescent="0.25">
      <c r="A5623" s="11">
        <v>41531</v>
      </c>
      <c r="B5623" s="3" t="s">
        <v>522</v>
      </c>
      <c r="C5623" s="18">
        <v>303.64999999999998</v>
      </c>
      <c r="D5623" s="3" t="s">
        <v>535</v>
      </c>
    </row>
    <row r="5624" spans="1:4" x14ac:dyDescent="0.25">
      <c r="A5624" s="11">
        <v>41366</v>
      </c>
      <c r="B5624" s="3" t="s">
        <v>520</v>
      </c>
      <c r="C5624" s="18">
        <v>317.16000000000003</v>
      </c>
      <c r="D5624" s="3" t="s">
        <v>519</v>
      </c>
    </row>
    <row r="5625" spans="1:4" x14ac:dyDescent="0.25">
      <c r="A5625" s="11">
        <v>41608</v>
      </c>
      <c r="B5625" s="3" t="s">
        <v>534</v>
      </c>
      <c r="C5625" s="18">
        <v>333.43</v>
      </c>
      <c r="D5625" s="3" t="s">
        <v>519</v>
      </c>
    </row>
    <row r="5626" spans="1:4" x14ac:dyDescent="0.25">
      <c r="A5626" s="11">
        <v>41340</v>
      </c>
      <c r="B5626" s="3" t="s">
        <v>541</v>
      </c>
      <c r="C5626" s="18">
        <v>442.12</v>
      </c>
      <c r="D5626" s="3" t="s">
        <v>528</v>
      </c>
    </row>
    <row r="5627" spans="1:4" x14ac:dyDescent="0.25">
      <c r="A5627" s="11">
        <v>41468</v>
      </c>
      <c r="B5627" s="3" t="s">
        <v>524</v>
      </c>
      <c r="C5627" s="18">
        <v>59.94</v>
      </c>
      <c r="D5627" s="3" t="s">
        <v>511</v>
      </c>
    </row>
    <row r="5628" spans="1:4" x14ac:dyDescent="0.25">
      <c r="A5628" s="11">
        <v>41575</v>
      </c>
      <c r="B5628" s="3" t="s">
        <v>543</v>
      </c>
      <c r="C5628" s="18">
        <v>51.87</v>
      </c>
      <c r="D5628" s="3" t="s">
        <v>529</v>
      </c>
    </row>
    <row r="5629" spans="1:4" x14ac:dyDescent="0.25">
      <c r="A5629" s="11">
        <v>41298</v>
      </c>
      <c r="B5629" s="3" t="s">
        <v>539</v>
      </c>
      <c r="C5629" s="18">
        <v>64.12</v>
      </c>
      <c r="D5629" s="3" t="s">
        <v>535</v>
      </c>
    </row>
    <row r="5630" spans="1:4" x14ac:dyDescent="0.25">
      <c r="A5630" s="11">
        <v>41529</v>
      </c>
      <c r="B5630" s="3" t="s">
        <v>520</v>
      </c>
      <c r="C5630" s="18">
        <v>183.02</v>
      </c>
      <c r="D5630" s="3" t="s">
        <v>511</v>
      </c>
    </row>
    <row r="5631" spans="1:4" x14ac:dyDescent="0.25">
      <c r="A5631" s="11">
        <v>41287</v>
      </c>
      <c r="B5631" s="3" t="s">
        <v>516</v>
      </c>
      <c r="C5631" s="18">
        <v>166.83</v>
      </c>
      <c r="D5631" s="3" t="s">
        <v>477</v>
      </c>
    </row>
    <row r="5632" spans="1:4" x14ac:dyDescent="0.25">
      <c r="A5632" s="11">
        <v>41313</v>
      </c>
      <c r="B5632" s="3" t="s">
        <v>513</v>
      </c>
      <c r="C5632" s="18">
        <v>229</v>
      </c>
      <c r="D5632" s="3" t="s">
        <v>535</v>
      </c>
    </row>
    <row r="5633" spans="1:4" x14ac:dyDescent="0.25">
      <c r="A5633" s="11">
        <v>41320</v>
      </c>
      <c r="B5633" s="3" t="s">
        <v>539</v>
      </c>
      <c r="C5633" s="18">
        <v>56.96</v>
      </c>
      <c r="D5633" s="3" t="s">
        <v>535</v>
      </c>
    </row>
    <row r="5634" spans="1:4" x14ac:dyDescent="0.25">
      <c r="A5634" s="11">
        <v>41384</v>
      </c>
      <c r="B5634" s="3" t="s">
        <v>536</v>
      </c>
      <c r="C5634" s="18">
        <v>275.5</v>
      </c>
      <c r="D5634" s="3" t="s">
        <v>538</v>
      </c>
    </row>
    <row r="5635" spans="1:4" x14ac:dyDescent="0.25">
      <c r="A5635" s="11">
        <v>41307</v>
      </c>
      <c r="B5635" s="3" t="s">
        <v>539</v>
      </c>
      <c r="C5635" s="18">
        <v>370.39</v>
      </c>
      <c r="D5635" s="3" t="s">
        <v>509</v>
      </c>
    </row>
    <row r="5636" spans="1:4" x14ac:dyDescent="0.25">
      <c r="A5636" s="11">
        <v>41603</v>
      </c>
      <c r="B5636" s="3" t="s">
        <v>518</v>
      </c>
      <c r="C5636" s="18">
        <v>478</v>
      </c>
      <c r="D5636" s="3" t="s">
        <v>523</v>
      </c>
    </row>
    <row r="5637" spans="1:4" x14ac:dyDescent="0.25">
      <c r="A5637" s="11">
        <v>41295</v>
      </c>
      <c r="B5637" s="3" t="s">
        <v>537</v>
      </c>
      <c r="C5637" s="18">
        <v>344.37</v>
      </c>
      <c r="D5637" s="3" t="s">
        <v>477</v>
      </c>
    </row>
    <row r="5638" spans="1:4" x14ac:dyDescent="0.25">
      <c r="A5638" s="11">
        <v>41638</v>
      </c>
      <c r="B5638" s="3" t="s">
        <v>525</v>
      </c>
      <c r="C5638" s="18">
        <v>436.35</v>
      </c>
      <c r="D5638" s="3" t="s">
        <v>535</v>
      </c>
    </row>
    <row r="5639" spans="1:4" x14ac:dyDescent="0.25">
      <c r="A5639" s="11">
        <v>41542</v>
      </c>
      <c r="B5639" s="3" t="s">
        <v>541</v>
      </c>
      <c r="C5639" s="18">
        <v>411.7</v>
      </c>
      <c r="D5639" s="3" t="s">
        <v>523</v>
      </c>
    </row>
    <row r="5640" spans="1:4" x14ac:dyDescent="0.25">
      <c r="A5640" s="11">
        <v>41413</v>
      </c>
      <c r="B5640" s="3" t="s">
        <v>545</v>
      </c>
      <c r="C5640" s="18">
        <v>32.229999999999997</v>
      </c>
      <c r="D5640" s="3" t="s">
        <v>529</v>
      </c>
    </row>
    <row r="5641" spans="1:4" x14ac:dyDescent="0.25">
      <c r="A5641" s="11">
        <v>41625</v>
      </c>
      <c r="B5641" s="3" t="s">
        <v>521</v>
      </c>
      <c r="C5641" s="18">
        <v>387.14</v>
      </c>
      <c r="D5641" s="3" t="s">
        <v>519</v>
      </c>
    </row>
    <row r="5642" spans="1:4" x14ac:dyDescent="0.25">
      <c r="A5642" s="11">
        <v>41533</v>
      </c>
      <c r="B5642" s="3" t="s">
        <v>514</v>
      </c>
      <c r="C5642" s="18">
        <v>344.73</v>
      </c>
      <c r="D5642" s="3" t="s">
        <v>479</v>
      </c>
    </row>
    <row r="5643" spans="1:4" x14ac:dyDescent="0.25">
      <c r="A5643" s="11">
        <v>41383</v>
      </c>
      <c r="B5643" s="3" t="s">
        <v>530</v>
      </c>
      <c r="C5643" s="18">
        <v>352.95</v>
      </c>
      <c r="D5643" s="3" t="s">
        <v>511</v>
      </c>
    </row>
    <row r="5644" spans="1:4" x14ac:dyDescent="0.25">
      <c r="A5644" s="11">
        <v>41319</v>
      </c>
      <c r="B5644" s="3" t="s">
        <v>532</v>
      </c>
      <c r="C5644" s="18">
        <v>118.18</v>
      </c>
      <c r="D5644" s="3" t="s">
        <v>523</v>
      </c>
    </row>
    <row r="5645" spans="1:4" x14ac:dyDescent="0.25">
      <c r="A5645" s="11">
        <v>41386</v>
      </c>
      <c r="B5645" s="3" t="s">
        <v>510</v>
      </c>
      <c r="C5645" s="18">
        <v>148.30000000000001</v>
      </c>
      <c r="D5645" s="3" t="s">
        <v>528</v>
      </c>
    </row>
    <row r="5646" spans="1:4" x14ac:dyDescent="0.25">
      <c r="A5646" s="11">
        <v>41406</v>
      </c>
      <c r="B5646" s="3" t="s">
        <v>522</v>
      </c>
      <c r="C5646" s="18">
        <v>597.70000000000005</v>
      </c>
      <c r="D5646" s="3" t="s">
        <v>535</v>
      </c>
    </row>
    <row r="5647" spans="1:4" x14ac:dyDescent="0.25">
      <c r="A5647" s="11">
        <v>41346</v>
      </c>
      <c r="B5647" s="3" t="s">
        <v>539</v>
      </c>
      <c r="C5647" s="18">
        <v>467.47</v>
      </c>
      <c r="D5647" s="3" t="s">
        <v>517</v>
      </c>
    </row>
    <row r="5648" spans="1:4" x14ac:dyDescent="0.25">
      <c r="A5648" s="11">
        <v>41397</v>
      </c>
      <c r="B5648" s="3" t="s">
        <v>540</v>
      </c>
      <c r="C5648" s="18">
        <v>237.63</v>
      </c>
      <c r="D5648" s="3" t="s">
        <v>509</v>
      </c>
    </row>
    <row r="5649" spans="1:4" x14ac:dyDescent="0.25">
      <c r="A5649" s="11">
        <v>41349</v>
      </c>
      <c r="B5649" s="3" t="s">
        <v>508</v>
      </c>
      <c r="C5649" s="18">
        <v>244.92</v>
      </c>
      <c r="D5649" s="3" t="s">
        <v>509</v>
      </c>
    </row>
    <row r="5650" spans="1:4" x14ac:dyDescent="0.25">
      <c r="A5650" s="11">
        <v>41360</v>
      </c>
      <c r="B5650" s="3" t="s">
        <v>530</v>
      </c>
      <c r="C5650" s="18">
        <v>48.64</v>
      </c>
      <c r="D5650" s="3" t="s">
        <v>523</v>
      </c>
    </row>
    <row r="5651" spans="1:4" x14ac:dyDescent="0.25">
      <c r="A5651" s="11">
        <v>41295</v>
      </c>
      <c r="B5651" s="3" t="s">
        <v>541</v>
      </c>
      <c r="C5651" s="18">
        <v>126.66</v>
      </c>
      <c r="D5651" s="3" t="s">
        <v>477</v>
      </c>
    </row>
    <row r="5652" spans="1:4" x14ac:dyDescent="0.25">
      <c r="A5652" s="11">
        <v>41574</v>
      </c>
      <c r="B5652" s="3" t="s">
        <v>536</v>
      </c>
      <c r="C5652" s="18">
        <v>79.27</v>
      </c>
      <c r="D5652" s="3" t="s">
        <v>535</v>
      </c>
    </row>
    <row r="5653" spans="1:4" x14ac:dyDescent="0.25">
      <c r="A5653" s="11">
        <v>41359</v>
      </c>
      <c r="B5653" s="3" t="s">
        <v>521</v>
      </c>
      <c r="C5653" s="18">
        <v>489.48</v>
      </c>
      <c r="D5653" s="3" t="s">
        <v>479</v>
      </c>
    </row>
    <row r="5654" spans="1:4" x14ac:dyDescent="0.25">
      <c r="A5654" s="11">
        <v>41537</v>
      </c>
      <c r="B5654" s="3" t="s">
        <v>527</v>
      </c>
      <c r="C5654" s="18">
        <v>446.7</v>
      </c>
      <c r="D5654" s="3" t="s">
        <v>509</v>
      </c>
    </row>
    <row r="5655" spans="1:4" x14ac:dyDescent="0.25">
      <c r="A5655" s="11">
        <v>41454</v>
      </c>
      <c r="B5655" s="3" t="s">
        <v>539</v>
      </c>
      <c r="C5655" s="18">
        <v>333</v>
      </c>
      <c r="D5655" s="3" t="s">
        <v>479</v>
      </c>
    </row>
    <row r="5656" spans="1:4" x14ac:dyDescent="0.25">
      <c r="A5656" s="11">
        <v>41326</v>
      </c>
      <c r="B5656" s="3" t="s">
        <v>521</v>
      </c>
      <c r="C5656" s="18">
        <v>249.36</v>
      </c>
      <c r="D5656" s="3" t="s">
        <v>477</v>
      </c>
    </row>
    <row r="5657" spans="1:4" x14ac:dyDescent="0.25">
      <c r="A5657" s="11">
        <v>41422</v>
      </c>
      <c r="B5657" s="3" t="s">
        <v>543</v>
      </c>
      <c r="C5657" s="18">
        <v>281.68</v>
      </c>
      <c r="D5657" s="3" t="s">
        <v>479</v>
      </c>
    </row>
    <row r="5658" spans="1:4" x14ac:dyDescent="0.25">
      <c r="A5658" s="11">
        <v>41298</v>
      </c>
      <c r="B5658" s="3" t="s">
        <v>512</v>
      </c>
      <c r="C5658" s="18">
        <v>449.96</v>
      </c>
      <c r="D5658" s="3" t="s">
        <v>538</v>
      </c>
    </row>
    <row r="5659" spans="1:4" x14ac:dyDescent="0.25">
      <c r="A5659" s="11">
        <v>41521</v>
      </c>
      <c r="B5659" s="3" t="s">
        <v>544</v>
      </c>
      <c r="C5659" s="18">
        <v>385.16</v>
      </c>
      <c r="D5659" s="3" t="s">
        <v>515</v>
      </c>
    </row>
    <row r="5660" spans="1:4" x14ac:dyDescent="0.25">
      <c r="A5660" s="11">
        <v>41477</v>
      </c>
      <c r="B5660" s="3" t="s">
        <v>531</v>
      </c>
      <c r="C5660" s="18">
        <v>479.15</v>
      </c>
      <c r="D5660" s="3" t="s">
        <v>519</v>
      </c>
    </row>
    <row r="5661" spans="1:4" x14ac:dyDescent="0.25">
      <c r="A5661" s="11">
        <v>41371</v>
      </c>
      <c r="B5661" s="3" t="s">
        <v>536</v>
      </c>
      <c r="C5661" s="18">
        <v>459.67</v>
      </c>
      <c r="D5661" s="3" t="s">
        <v>479</v>
      </c>
    </row>
    <row r="5662" spans="1:4" x14ac:dyDescent="0.25">
      <c r="A5662" s="11">
        <v>41456</v>
      </c>
      <c r="B5662" s="3" t="s">
        <v>516</v>
      </c>
      <c r="C5662" s="18">
        <v>213.01</v>
      </c>
      <c r="D5662" s="3" t="s">
        <v>528</v>
      </c>
    </row>
    <row r="5663" spans="1:4" x14ac:dyDescent="0.25">
      <c r="A5663" s="11">
        <v>41611</v>
      </c>
      <c r="B5663" s="3" t="s">
        <v>514</v>
      </c>
      <c r="C5663" s="18">
        <v>127.41</v>
      </c>
      <c r="D5663" s="3" t="s">
        <v>538</v>
      </c>
    </row>
    <row r="5664" spans="1:4" x14ac:dyDescent="0.25">
      <c r="A5664" s="11">
        <v>41434</v>
      </c>
      <c r="B5664" s="3" t="s">
        <v>534</v>
      </c>
      <c r="C5664" s="18">
        <v>594.75</v>
      </c>
      <c r="D5664" s="3" t="s">
        <v>509</v>
      </c>
    </row>
    <row r="5665" spans="1:4" x14ac:dyDescent="0.25">
      <c r="A5665" s="11">
        <v>41601</v>
      </c>
      <c r="B5665" s="3" t="s">
        <v>544</v>
      </c>
      <c r="C5665" s="18">
        <v>338.81</v>
      </c>
      <c r="D5665" s="3" t="s">
        <v>523</v>
      </c>
    </row>
    <row r="5666" spans="1:4" x14ac:dyDescent="0.25">
      <c r="A5666" s="11">
        <v>41602</v>
      </c>
      <c r="B5666" s="3" t="s">
        <v>518</v>
      </c>
      <c r="C5666" s="18">
        <v>418.95</v>
      </c>
      <c r="D5666" s="3" t="s">
        <v>523</v>
      </c>
    </row>
    <row r="5667" spans="1:4" x14ac:dyDescent="0.25">
      <c r="A5667" s="11">
        <v>41452</v>
      </c>
      <c r="B5667" s="3" t="s">
        <v>545</v>
      </c>
      <c r="C5667" s="18">
        <v>67.17</v>
      </c>
      <c r="D5667" s="3" t="s">
        <v>528</v>
      </c>
    </row>
    <row r="5668" spans="1:4" x14ac:dyDescent="0.25">
      <c r="A5668" s="11">
        <v>41315</v>
      </c>
      <c r="B5668" s="3" t="s">
        <v>537</v>
      </c>
      <c r="C5668" s="18">
        <v>458.6</v>
      </c>
      <c r="D5668" s="3" t="s">
        <v>479</v>
      </c>
    </row>
    <row r="5669" spans="1:4" x14ac:dyDescent="0.25">
      <c r="A5669" s="11">
        <v>41460</v>
      </c>
      <c r="B5669" s="3" t="s">
        <v>530</v>
      </c>
      <c r="C5669" s="18">
        <v>276.49</v>
      </c>
      <c r="D5669" s="3" t="s">
        <v>538</v>
      </c>
    </row>
    <row r="5670" spans="1:4" x14ac:dyDescent="0.25">
      <c r="A5670" s="11">
        <v>41616</v>
      </c>
      <c r="B5670" s="3" t="s">
        <v>543</v>
      </c>
      <c r="C5670" s="18">
        <v>555.36</v>
      </c>
      <c r="D5670" s="3" t="s">
        <v>515</v>
      </c>
    </row>
    <row r="5671" spans="1:4" x14ac:dyDescent="0.25">
      <c r="A5671" s="11">
        <v>41351</v>
      </c>
      <c r="B5671" s="3" t="s">
        <v>544</v>
      </c>
      <c r="C5671" s="18">
        <v>595.04</v>
      </c>
      <c r="D5671" s="3" t="s">
        <v>523</v>
      </c>
    </row>
    <row r="5672" spans="1:4" x14ac:dyDescent="0.25">
      <c r="A5672" s="11">
        <v>41422</v>
      </c>
      <c r="B5672" s="3" t="s">
        <v>507</v>
      </c>
      <c r="C5672" s="18">
        <v>73.09</v>
      </c>
      <c r="D5672" s="3" t="s">
        <v>529</v>
      </c>
    </row>
    <row r="5673" spans="1:4" x14ac:dyDescent="0.25">
      <c r="A5673" s="11">
        <v>41547</v>
      </c>
      <c r="B5673" s="3" t="s">
        <v>534</v>
      </c>
      <c r="C5673" s="18">
        <v>222.62</v>
      </c>
      <c r="D5673" s="3" t="s">
        <v>479</v>
      </c>
    </row>
    <row r="5674" spans="1:4" x14ac:dyDescent="0.25">
      <c r="A5674" s="11">
        <v>41559</v>
      </c>
      <c r="B5674" s="3" t="s">
        <v>507</v>
      </c>
      <c r="C5674" s="18">
        <v>215.4</v>
      </c>
      <c r="D5674" s="3" t="s">
        <v>535</v>
      </c>
    </row>
    <row r="5675" spans="1:4" x14ac:dyDescent="0.25">
      <c r="A5675" s="11">
        <v>41497</v>
      </c>
      <c r="B5675" s="3" t="s">
        <v>518</v>
      </c>
      <c r="C5675" s="18">
        <v>348.24</v>
      </c>
      <c r="D5675" s="3" t="s">
        <v>515</v>
      </c>
    </row>
    <row r="5676" spans="1:4" x14ac:dyDescent="0.25">
      <c r="A5676" s="11">
        <v>41364</v>
      </c>
      <c r="B5676" s="3" t="s">
        <v>536</v>
      </c>
      <c r="C5676" s="18">
        <v>126.59</v>
      </c>
      <c r="D5676" s="3" t="s">
        <v>509</v>
      </c>
    </row>
    <row r="5677" spans="1:4" x14ac:dyDescent="0.25">
      <c r="A5677" s="11">
        <v>41529</v>
      </c>
      <c r="B5677" s="3" t="s">
        <v>516</v>
      </c>
      <c r="C5677" s="18">
        <v>64.44</v>
      </c>
      <c r="D5677" s="3" t="s">
        <v>517</v>
      </c>
    </row>
    <row r="5678" spans="1:4" x14ac:dyDescent="0.25">
      <c r="A5678" s="11">
        <v>41304</v>
      </c>
      <c r="B5678" s="3" t="s">
        <v>530</v>
      </c>
      <c r="C5678" s="18">
        <v>32.58</v>
      </c>
      <c r="D5678" s="3" t="s">
        <v>511</v>
      </c>
    </row>
    <row r="5679" spans="1:4" x14ac:dyDescent="0.25">
      <c r="A5679" s="11">
        <v>41437</v>
      </c>
      <c r="B5679" s="3" t="s">
        <v>512</v>
      </c>
      <c r="C5679" s="18">
        <v>332.03</v>
      </c>
      <c r="D5679" s="3" t="s">
        <v>479</v>
      </c>
    </row>
    <row r="5680" spans="1:4" x14ac:dyDescent="0.25">
      <c r="A5680" s="11">
        <v>41572</v>
      </c>
      <c r="B5680" s="3" t="s">
        <v>526</v>
      </c>
      <c r="C5680" s="18">
        <v>136.01</v>
      </c>
      <c r="D5680" s="3" t="s">
        <v>515</v>
      </c>
    </row>
    <row r="5681" spans="1:4" x14ac:dyDescent="0.25">
      <c r="A5681" s="11">
        <v>41521</v>
      </c>
      <c r="B5681" s="3" t="s">
        <v>530</v>
      </c>
      <c r="C5681" s="18">
        <v>492.16</v>
      </c>
      <c r="D5681" s="3" t="s">
        <v>477</v>
      </c>
    </row>
    <row r="5682" spans="1:4" x14ac:dyDescent="0.25">
      <c r="A5682" s="11">
        <v>41569</v>
      </c>
      <c r="B5682" s="3" t="s">
        <v>522</v>
      </c>
      <c r="C5682" s="18">
        <v>141.66</v>
      </c>
      <c r="D5682" s="3" t="s">
        <v>538</v>
      </c>
    </row>
    <row r="5683" spans="1:4" x14ac:dyDescent="0.25">
      <c r="A5683" s="11">
        <v>41565</v>
      </c>
      <c r="B5683" s="3" t="s">
        <v>540</v>
      </c>
      <c r="C5683" s="18">
        <v>287.41000000000003</v>
      </c>
      <c r="D5683" s="3" t="s">
        <v>509</v>
      </c>
    </row>
    <row r="5684" spans="1:4" x14ac:dyDescent="0.25">
      <c r="A5684" s="11">
        <v>41460</v>
      </c>
      <c r="B5684" s="3" t="s">
        <v>543</v>
      </c>
      <c r="C5684" s="18">
        <v>405.57</v>
      </c>
      <c r="D5684" s="3" t="s">
        <v>529</v>
      </c>
    </row>
    <row r="5685" spans="1:4" x14ac:dyDescent="0.25">
      <c r="A5685" s="11">
        <v>41339</v>
      </c>
      <c r="B5685" s="3" t="s">
        <v>544</v>
      </c>
      <c r="C5685" s="18">
        <v>251.48</v>
      </c>
      <c r="D5685" s="3" t="s">
        <v>479</v>
      </c>
    </row>
    <row r="5686" spans="1:4" x14ac:dyDescent="0.25">
      <c r="A5686" s="11">
        <v>41442</v>
      </c>
      <c r="B5686" s="3" t="s">
        <v>516</v>
      </c>
      <c r="C5686" s="18">
        <v>591.21</v>
      </c>
      <c r="D5686" s="3" t="s">
        <v>528</v>
      </c>
    </row>
    <row r="5687" spans="1:4" x14ac:dyDescent="0.25">
      <c r="A5687" s="11">
        <v>41503</v>
      </c>
      <c r="B5687" s="3" t="s">
        <v>542</v>
      </c>
      <c r="C5687" s="18">
        <v>94.37</v>
      </c>
      <c r="D5687" s="3" t="s">
        <v>515</v>
      </c>
    </row>
    <row r="5688" spans="1:4" x14ac:dyDescent="0.25">
      <c r="A5688" s="11">
        <v>41482</v>
      </c>
      <c r="B5688" s="3" t="s">
        <v>522</v>
      </c>
      <c r="C5688" s="18">
        <v>558.78</v>
      </c>
      <c r="D5688" s="3" t="s">
        <v>538</v>
      </c>
    </row>
    <row r="5689" spans="1:4" x14ac:dyDescent="0.25">
      <c r="A5689" s="11">
        <v>41333</v>
      </c>
      <c r="B5689" s="3" t="s">
        <v>513</v>
      </c>
      <c r="C5689" s="18">
        <v>284.99</v>
      </c>
      <c r="D5689" s="3" t="s">
        <v>538</v>
      </c>
    </row>
    <row r="5690" spans="1:4" x14ac:dyDescent="0.25">
      <c r="A5690" s="11">
        <v>41385</v>
      </c>
      <c r="B5690" s="3" t="s">
        <v>531</v>
      </c>
      <c r="C5690" s="18">
        <v>305.11</v>
      </c>
      <c r="D5690" s="3" t="s">
        <v>528</v>
      </c>
    </row>
    <row r="5691" spans="1:4" x14ac:dyDescent="0.25">
      <c r="A5691" s="11">
        <v>41342</v>
      </c>
      <c r="B5691" s="3" t="s">
        <v>542</v>
      </c>
      <c r="C5691" s="18">
        <v>26.77</v>
      </c>
      <c r="D5691" s="3" t="s">
        <v>515</v>
      </c>
    </row>
    <row r="5692" spans="1:4" x14ac:dyDescent="0.25">
      <c r="A5692" s="11">
        <v>41499</v>
      </c>
      <c r="B5692" s="3" t="s">
        <v>543</v>
      </c>
      <c r="C5692" s="18">
        <v>46.52</v>
      </c>
      <c r="D5692" s="3" t="s">
        <v>511</v>
      </c>
    </row>
    <row r="5693" spans="1:4" x14ac:dyDescent="0.25">
      <c r="A5693" s="11">
        <v>41308</v>
      </c>
      <c r="B5693" s="3" t="s">
        <v>537</v>
      </c>
      <c r="C5693" s="18">
        <v>430.65</v>
      </c>
      <c r="D5693" s="3" t="s">
        <v>519</v>
      </c>
    </row>
    <row r="5694" spans="1:4" x14ac:dyDescent="0.25">
      <c r="A5694" s="11">
        <v>41496</v>
      </c>
      <c r="B5694" s="3" t="s">
        <v>542</v>
      </c>
      <c r="C5694" s="18">
        <v>357.74</v>
      </c>
      <c r="D5694" s="3" t="s">
        <v>509</v>
      </c>
    </row>
    <row r="5695" spans="1:4" x14ac:dyDescent="0.25">
      <c r="A5695" s="11">
        <v>41455</v>
      </c>
      <c r="B5695" s="3" t="s">
        <v>513</v>
      </c>
      <c r="C5695" s="18">
        <v>392.41</v>
      </c>
      <c r="D5695" s="3" t="s">
        <v>517</v>
      </c>
    </row>
    <row r="5696" spans="1:4" x14ac:dyDescent="0.25">
      <c r="A5696" s="11">
        <v>41575</v>
      </c>
      <c r="B5696" s="3" t="s">
        <v>539</v>
      </c>
      <c r="C5696" s="18">
        <v>101.81</v>
      </c>
      <c r="D5696" s="3" t="s">
        <v>529</v>
      </c>
    </row>
    <row r="5697" spans="1:4" x14ac:dyDescent="0.25">
      <c r="A5697" s="11">
        <v>41461</v>
      </c>
      <c r="B5697" s="3" t="s">
        <v>514</v>
      </c>
      <c r="C5697" s="18">
        <v>433.5</v>
      </c>
      <c r="D5697" s="3" t="s">
        <v>528</v>
      </c>
    </row>
    <row r="5698" spans="1:4" x14ac:dyDescent="0.25">
      <c r="A5698" s="11">
        <v>41378</v>
      </c>
      <c r="B5698" s="3" t="s">
        <v>514</v>
      </c>
      <c r="C5698" s="18">
        <v>87.75</v>
      </c>
      <c r="D5698" s="3" t="s">
        <v>538</v>
      </c>
    </row>
    <row r="5699" spans="1:4" x14ac:dyDescent="0.25">
      <c r="A5699" s="11">
        <v>41350</v>
      </c>
      <c r="B5699" s="3" t="s">
        <v>531</v>
      </c>
      <c r="C5699" s="18">
        <v>223.23</v>
      </c>
      <c r="D5699" s="3" t="s">
        <v>479</v>
      </c>
    </row>
    <row r="5700" spans="1:4" x14ac:dyDescent="0.25">
      <c r="A5700" s="11">
        <v>41518</v>
      </c>
      <c r="B5700" s="3" t="s">
        <v>533</v>
      </c>
      <c r="C5700" s="18">
        <v>442.52</v>
      </c>
      <c r="D5700" s="3" t="s">
        <v>517</v>
      </c>
    </row>
    <row r="5701" spans="1:4" x14ac:dyDescent="0.25">
      <c r="A5701" s="11">
        <v>41354</v>
      </c>
      <c r="B5701" s="3" t="s">
        <v>512</v>
      </c>
      <c r="C5701" s="18">
        <v>64.53</v>
      </c>
      <c r="D5701" s="3" t="s">
        <v>509</v>
      </c>
    </row>
    <row r="5702" spans="1:4" x14ac:dyDescent="0.25">
      <c r="A5702" s="11">
        <v>41337</v>
      </c>
      <c r="B5702" s="3" t="s">
        <v>539</v>
      </c>
      <c r="C5702" s="18">
        <v>235.16</v>
      </c>
      <c r="D5702" s="3" t="s">
        <v>519</v>
      </c>
    </row>
    <row r="5703" spans="1:4" x14ac:dyDescent="0.25">
      <c r="A5703" s="11">
        <v>41470</v>
      </c>
      <c r="B5703" s="3" t="s">
        <v>531</v>
      </c>
      <c r="C5703" s="18">
        <v>158.77000000000001</v>
      </c>
      <c r="D5703" s="3" t="s">
        <v>515</v>
      </c>
    </row>
    <row r="5704" spans="1:4" x14ac:dyDescent="0.25">
      <c r="A5704" s="11">
        <v>41606</v>
      </c>
      <c r="B5704" s="3" t="s">
        <v>507</v>
      </c>
      <c r="C5704" s="18">
        <v>271.11</v>
      </c>
      <c r="D5704" s="3" t="s">
        <v>535</v>
      </c>
    </row>
    <row r="5705" spans="1:4" x14ac:dyDescent="0.25">
      <c r="A5705" s="11">
        <v>41383</v>
      </c>
      <c r="B5705" s="3" t="s">
        <v>540</v>
      </c>
      <c r="C5705" s="18">
        <v>571.49</v>
      </c>
      <c r="D5705" s="3" t="s">
        <v>479</v>
      </c>
    </row>
    <row r="5706" spans="1:4" x14ac:dyDescent="0.25">
      <c r="A5706" s="11">
        <v>41410</v>
      </c>
      <c r="B5706" s="3" t="s">
        <v>526</v>
      </c>
      <c r="C5706" s="18">
        <v>551.16</v>
      </c>
      <c r="D5706" s="3" t="s">
        <v>509</v>
      </c>
    </row>
    <row r="5707" spans="1:4" x14ac:dyDescent="0.25">
      <c r="A5707" s="11">
        <v>41406</v>
      </c>
      <c r="B5707" s="3" t="s">
        <v>534</v>
      </c>
      <c r="C5707" s="18">
        <v>408.52</v>
      </c>
      <c r="D5707" s="3" t="s">
        <v>529</v>
      </c>
    </row>
    <row r="5708" spans="1:4" x14ac:dyDescent="0.25">
      <c r="A5708" s="11">
        <v>41629</v>
      </c>
      <c r="B5708" s="3" t="s">
        <v>510</v>
      </c>
      <c r="C5708" s="18">
        <v>401.12</v>
      </c>
      <c r="D5708" s="3" t="s">
        <v>511</v>
      </c>
    </row>
    <row r="5709" spans="1:4" x14ac:dyDescent="0.25">
      <c r="A5709" s="11">
        <v>41628</v>
      </c>
      <c r="B5709" s="3" t="s">
        <v>514</v>
      </c>
      <c r="C5709" s="18">
        <v>91.76</v>
      </c>
      <c r="D5709" s="3" t="s">
        <v>523</v>
      </c>
    </row>
    <row r="5710" spans="1:4" x14ac:dyDescent="0.25">
      <c r="A5710" s="11">
        <v>41289</v>
      </c>
      <c r="B5710" s="3" t="s">
        <v>542</v>
      </c>
      <c r="C5710" s="18">
        <v>554.20000000000005</v>
      </c>
      <c r="D5710" s="3" t="s">
        <v>528</v>
      </c>
    </row>
    <row r="5711" spans="1:4" x14ac:dyDescent="0.25">
      <c r="A5711" s="11">
        <v>41577</v>
      </c>
      <c r="B5711" s="3" t="s">
        <v>521</v>
      </c>
      <c r="C5711" s="18">
        <v>330.58</v>
      </c>
      <c r="D5711" s="3" t="s">
        <v>515</v>
      </c>
    </row>
    <row r="5712" spans="1:4" x14ac:dyDescent="0.25">
      <c r="A5712" s="11">
        <v>41581</v>
      </c>
      <c r="B5712" s="3" t="s">
        <v>544</v>
      </c>
      <c r="C5712" s="18">
        <v>20.72</v>
      </c>
      <c r="D5712" s="3" t="s">
        <v>509</v>
      </c>
    </row>
    <row r="5713" spans="1:4" x14ac:dyDescent="0.25">
      <c r="A5713" s="11">
        <v>41420</v>
      </c>
      <c r="B5713" s="3" t="s">
        <v>541</v>
      </c>
      <c r="C5713" s="18">
        <v>409.72</v>
      </c>
      <c r="D5713" s="3" t="s">
        <v>511</v>
      </c>
    </row>
    <row r="5714" spans="1:4" x14ac:dyDescent="0.25">
      <c r="A5714" s="11">
        <v>41569</v>
      </c>
      <c r="B5714" s="3" t="s">
        <v>532</v>
      </c>
      <c r="C5714" s="18">
        <v>575.49</v>
      </c>
      <c r="D5714" s="3" t="s">
        <v>538</v>
      </c>
    </row>
    <row r="5715" spans="1:4" x14ac:dyDescent="0.25">
      <c r="A5715" s="11">
        <v>41343</v>
      </c>
      <c r="B5715" s="3" t="s">
        <v>536</v>
      </c>
      <c r="C5715" s="18">
        <v>184.23</v>
      </c>
      <c r="D5715" s="3" t="s">
        <v>509</v>
      </c>
    </row>
    <row r="5716" spans="1:4" x14ac:dyDescent="0.25">
      <c r="A5716" s="11">
        <v>41429</v>
      </c>
      <c r="B5716" s="3" t="s">
        <v>544</v>
      </c>
      <c r="C5716" s="18">
        <v>350.91</v>
      </c>
      <c r="D5716" s="3" t="s">
        <v>477</v>
      </c>
    </row>
    <row r="5717" spans="1:4" x14ac:dyDescent="0.25">
      <c r="A5717" s="11">
        <v>41633</v>
      </c>
      <c r="B5717" s="3" t="s">
        <v>532</v>
      </c>
      <c r="C5717" s="18">
        <v>249.31</v>
      </c>
      <c r="D5717" s="3" t="s">
        <v>519</v>
      </c>
    </row>
    <row r="5718" spans="1:4" x14ac:dyDescent="0.25">
      <c r="A5718" s="11">
        <v>41424</v>
      </c>
      <c r="B5718" s="3" t="s">
        <v>540</v>
      </c>
      <c r="C5718" s="18">
        <v>99.18</v>
      </c>
      <c r="D5718" s="3" t="s">
        <v>517</v>
      </c>
    </row>
    <row r="5719" spans="1:4" x14ac:dyDescent="0.25">
      <c r="A5719" s="11">
        <v>41455</v>
      </c>
      <c r="B5719" s="3" t="s">
        <v>508</v>
      </c>
      <c r="C5719" s="18">
        <v>515.13</v>
      </c>
      <c r="D5719" s="3" t="s">
        <v>535</v>
      </c>
    </row>
    <row r="5720" spans="1:4" x14ac:dyDescent="0.25">
      <c r="A5720" s="11">
        <v>41593</v>
      </c>
      <c r="B5720" s="3" t="s">
        <v>508</v>
      </c>
      <c r="C5720" s="18">
        <v>258.17</v>
      </c>
      <c r="D5720" s="3" t="s">
        <v>477</v>
      </c>
    </row>
    <row r="5721" spans="1:4" x14ac:dyDescent="0.25">
      <c r="A5721" s="11">
        <v>41569</v>
      </c>
      <c r="B5721" s="3" t="s">
        <v>525</v>
      </c>
      <c r="C5721" s="18">
        <v>349.76</v>
      </c>
      <c r="D5721" s="3" t="s">
        <v>538</v>
      </c>
    </row>
    <row r="5722" spans="1:4" x14ac:dyDescent="0.25">
      <c r="A5722" s="11">
        <v>41349</v>
      </c>
      <c r="B5722" s="3" t="s">
        <v>541</v>
      </c>
      <c r="C5722" s="18">
        <v>235.27</v>
      </c>
      <c r="D5722" s="3" t="s">
        <v>535</v>
      </c>
    </row>
    <row r="5723" spans="1:4" x14ac:dyDescent="0.25">
      <c r="A5723" s="11">
        <v>41483</v>
      </c>
      <c r="B5723" s="3" t="s">
        <v>542</v>
      </c>
      <c r="C5723" s="18">
        <v>475.55</v>
      </c>
      <c r="D5723" s="3" t="s">
        <v>519</v>
      </c>
    </row>
    <row r="5724" spans="1:4" x14ac:dyDescent="0.25">
      <c r="A5724" s="11">
        <v>41429</v>
      </c>
      <c r="B5724" s="3" t="s">
        <v>545</v>
      </c>
      <c r="C5724" s="18">
        <v>229.64</v>
      </c>
      <c r="D5724" s="3" t="s">
        <v>511</v>
      </c>
    </row>
    <row r="5725" spans="1:4" x14ac:dyDescent="0.25">
      <c r="A5725" s="11">
        <v>41404</v>
      </c>
      <c r="B5725" s="3" t="s">
        <v>520</v>
      </c>
      <c r="C5725" s="18">
        <v>519.94000000000005</v>
      </c>
      <c r="D5725" s="3" t="s">
        <v>528</v>
      </c>
    </row>
    <row r="5726" spans="1:4" x14ac:dyDescent="0.25">
      <c r="A5726" s="11">
        <v>41481</v>
      </c>
      <c r="B5726" s="3" t="s">
        <v>516</v>
      </c>
      <c r="C5726" s="18">
        <v>426.16</v>
      </c>
      <c r="D5726" s="3" t="s">
        <v>538</v>
      </c>
    </row>
    <row r="5727" spans="1:4" x14ac:dyDescent="0.25">
      <c r="A5727" s="11">
        <v>41339</v>
      </c>
      <c r="B5727" s="3" t="s">
        <v>542</v>
      </c>
      <c r="C5727" s="18">
        <v>227.34</v>
      </c>
      <c r="D5727" s="3" t="s">
        <v>528</v>
      </c>
    </row>
    <row r="5728" spans="1:4" x14ac:dyDescent="0.25">
      <c r="A5728" s="11">
        <v>41286</v>
      </c>
      <c r="B5728" s="3" t="s">
        <v>526</v>
      </c>
      <c r="C5728" s="18">
        <v>149.43</v>
      </c>
      <c r="D5728" s="3" t="s">
        <v>517</v>
      </c>
    </row>
    <row r="5729" spans="1:4" x14ac:dyDescent="0.25">
      <c r="A5729" s="11">
        <v>41344</v>
      </c>
      <c r="B5729" s="3" t="s">
        <v>507</v>
      </c>
      <c r="C5729" s="18">
        <v>288.67</v>
      </c>
      <c r="D5729" s="3" t="s">
        <v>477</v>
      </c>
    </row>
    <row r="5730" spans="1:4" x14ac:dyDescent="0.25">
      <c r="A5730" s="11">
        <v>41443</v>
      </c>
      <c r="B5730" s="3" t="s">
        <v>513</v>
      </c>
      <c r="C5730" s="18">
        <v>121.77</v>
      </c>
      <c r="D5730" s="3" t="s">
        <v>511</v>
      </c>
    </row>
    <row r="5731" spans="1:4" x14ac:dyDescent="0.25">
      <c r="A5731" s="11">
        <v>41489</v>
      </c>
      <c r="B5731" s="3" t="s">
        <v>525</v>
      </c>
      <c r="C5731" s="18">
        <v>464.95</v>
      </c>
      <c r="D5731" s="3" t="s">
        <v>523</v>
      </c>
    </row>
    <row r="5732" spans="1:4" x14ac:dyDescent="0.25">
      <c r="A5732" s="11">
        <v>41527</v>
      </c>
      <c r="B5732" s="3" t="s">
        <v>514</v>
      </c>
      <c r="C5732" s="18">
        <v>372.97</v>
      </c>
      <c r="D5732" s="3" t="s">
        <v>535</v>
      </c>
    </row>
    <row r="5733" spans="1:4" x14ac:dyDescent="0.25">
      <c r="A5733" s="11">
        <v>41561</v>
      </c>
      <c r="B5733" s="3" t="s">
        <v>543</v>
      </c>
      <c r="C5733" s="18">
        <v>30.45</v>
      </c>
      <c r="D5733" s="3" t="s">
        <v>511</v>
      </c>
    </row>
    <row r="5734" spans="1:4" x14ac:dyDescent="0.25">
      <c r="A5734" s="11">
        <v>41361</v>
      </c>
      <c r="B5734" s="3" t="s">
        <v>541</v>
      </c>
      <c r="C5734" s="18">
        <v>390.49</v>
      </c>
      <c r="D5734" s="3" t="s">
        <v>515</v>
      </c>
    </row>
    <row r="5735" spans="1:4" x14ac:dyDescent="0.25">
      <c r="A5735" s="11">
        <v>41333</v>
      </c>
      <c r="B5735" s="3" t="s">
        <v>524</v>
      </c>
      <c r="C5735" s="18">
        <v>254.82</v>
      </c>
      <c r="D5735" s="3" t="s">
        <v>477</v>
      </c>
    </row>
    <row r="5736" spans="1:4" x14ac:dyDescent="0.25">
      <c r="A5736" s="11">
        <v>41356</v>
      </c>
      <c r="B5736" s="3" t="s">
        <v>512</v>
      </c>
      <c r="C5736" s="18">
        <v>74.78</v>
      </c>
      <c r="D5736" s="3" t="s">
        <v>519</v>
      </c>
    </row>
    <row r="5737" spans="1:4" x14ac:dyDescent="0.25">
      <c r="A5737" s="11">
        <v>41518</v>
      </c>
      <c r="B5737" s="3" t="s">
        <v>520</v>
      </c>
      <c r="C5737" s="18">
        <v>62.85</v>
      </c>
      <c r="D5737" s="3" t="s">
        <v>535</v>
      </c>
    </row>
    <row r="5738" spans="1:4" x14ac:dyDescent="0.25">
      <c r="A5738" s="11">
        <v>41510</v>
      </c>
      <c r="B5738" s="3" t="s">
        <v>534</v>
      </c>
      <c r="C5738" s="18">
        <v>580.36</v>
      </c>
      <c r="D5738" s="3" t="s">
        <v>523</v>
      </c>
    </row>
    <row r="5739" spans="1:4" x14ac:dyDescent="0.25">
      <c r="A5739" s="11">
        <v>41364</v>
      </c>
      <c r="B5739" s="3" t="s">
        <v>533</v>
      </c>
      <c r="C5739" s="18">
        <v>194.11</v>
      </c>
      <c r="D5739" s="3" t="s">
        <v>517</v>
      </c>
    </row>
    <row r="5740" spans="1:4" x14ac:dyDescent="0.25">
      <c r="A5740" s="11">
        <v>41276</v>
      </c>
      <c r="B5740" s="3" t="s">
        <v>537</v>
      </c>
      <c r="C5740" s="18">
        <v>572.74</v>
      </c>
      <c r="D5740" s="3" t="s">
        <v>479</v>
      </c>
    </row>
    <row r="5741" spans="1:4" x14ac:dyDescent="0.25">
      <c r="A5741" s="11">
        <v>41498</v>
      </c>
      <c r="B5741" s="3" t="s">
        <v>542</v>
      </c>
      <c r="C5741" s="18">
        <v>436.55</v>
      </c>
      <c r="D5741" s="3" t="s">
        <v>509</v>
      </c>
    </row>
    <row r="5742" spans="1:4" x14ac:dyDescent="0.25">
      <c r="A5742" s="11">
        <v>41478</v>
      </c>
      <c r="B5742" s="3" t="s">
        <v>512</v>
      </c>
      <c r="C5742" s="18">
        <v>496.66</v>
      </c>
      <c r="D5742" s="3" t="s">
        <v>511</v>
      </c>
    </row>
    <row r="5743" spans="1:4" x14ac:dyDescent="0.25">
      <c r="A5743" s="11">
        <v>41501</v>
      </c>
      <c r="B5743" s="3" t="s">
        <v>534</v>
      </c>
      <c r="C5743" s="18">
        <v>19.29</v>
      </c>
      <c r="D5743" s="3" t="s">
        <v>477</v>
      </c>
    </row>
    <row r="5744" spans="1:4" x14ac:dyDescent="0.25">
      <c r="A5744" s="11">
        <v>41280</v>
      </c>
      <c r="B5744" s="3" t="s">
        <v>531</v>
      </c>
      <c r="C5744" s="18">
        <v>93.77</v>
      </c>
      <c r="D5744" s="3" t="s">
        <v>519</v>
      </c>
    </row>
    <row r="5745" spans="1:4" x14ac:dyDescent="0.25">
      <c r="A5745" s="11">
        <v>41279</v>
      </c>
      <c r="B5745" s="3" t="s">
        <v>512</v>
      </c>
      <c r="C5745" s="18">
        <v>585.54</v>
      </c>
      <c r="D5745" s="3" t="s">
        <v>529</v>
      </c>
    </row>
    <row r="5746" spans="1:4" x14ac:dyDescent="0.25">
      <c r="A5746" s="11">
        <v>41547</v>
      </c>
      <c r="B5746" s="3" t="s">
        <v>543</v>
      </c>
      <c r="C5746" s="18">
        <v>113.65</v>
      </c>
      <c r="D5746" s="3" t="s">
        <v>519</v>
      </c>
    </row>
    <row r="5747" spans="1:4" x14ac:dyDescent="0.25">
      <c r="A5747" s="11">
        <v>41284</v>
      </c>
      <c r="B5747" s="3" t="s">
        <v>527</v>
      </c>
      <c r="C5747" s="18">
        <v>219.88</v>
      </c>
      <c r="D5747" s="3" t="s">
        <v>529</v>
      </c>
    </row>
    <row r="5748" spans="1:4" x14ac:dyDescent="0.25">
      <c r="A5748" s="11">
        <v>41421</v>
      </c>
      <c r="B5748" s="3" t="s">
        <v>530</v>
      </c>
      <c r="C5748" s="18">
        <v>475.94</v>
      </c>
      <c r="D5748" s="3" t="s">
        <v>515</v>
      </c>
    </row>
    <row r="5749" spans="1:4" x14ac:dyDescent="0.25">
      <c r="A5749" s="11">
        <v>41347</v>
      </c>
      <c r="B5749" s="3" t="s">
        <v>533</v>
      </c>
      <c r="C5749" s="18">
        <v>393.01</v>
      </c>
      <c r="D5749" s="3" t="s">
        <v>519</v>
      </c>
    </row>
    <row r="5750" spans="1:4" x14ac:dyDescent="0.25">
      <c r="A5750" s="11">
        <v>41509</v>
      </c>
      <c r="B5750" s="3" t="s">
        <v>536</v>
      </c>
      <c r="C5750" s="18">
        <v>429.5</v>
      </c>
      <c r="D5750" s="3" t="s">
        <v>523</v>
      </c>
    </row>
    <row r="5751" spans="1:4" x14ac:dyDescent="0.25">
      <c r="A5751" s="11">
        <v>41540</v>
      </c>
      <c r="B5751" s="3" t="s">
        <v>531</v>
      </c>
      <c r="C5751" s="18">
        <v>230.58</v>
      </c>
      <c r="D5751" s="3" t="s">
        <v>511</v>
      </c>
    </row>
    <row r="5752" spans="1:4" x14ac:dyDescent="0.25">
      <c r="A5752" s="11">
        <v>41487</v>
      </c>
      <c r="B5752" s="3" t="s">
        <v>545</v>
      </c>
      <c r="C5752" s="18">
        <v>398.71</v>
      </c>
      <c r="D5752" s="3" t="s">
        <v>511</v>
      </c>
    </row>
    <row r="5753" spans="1:4" x14ac:dyDescent="0.25">
      <c r="A5753" s="11">
        <v>41458</v>
      </c>
      <c r="B5753" s="3" t="s">
        <v>522</v>
      </c>
      <c r="C5753" s="18">
        <v>557.57000000000005</v>
      </c>
      <c r="D5753" s="3" t="s">
        <v>477</v>
      </c>
    </row>
    <row r="5754" spans="1:4" x14ac:dyDescent="0.25">
      <c r="A5754" s="11">
        <v>41535</v>
      </c>
      <c r="B5754" s="3" t="s">
        <v>539</v>
      </c>
      <c r="C5754" s="18">
        <v>35.99</v>
      </c>
      <c r="D5754" s="3" t="s">
        <v>511</v>
      </c>
    </row>
    <row r="5755" spans="1:4" x14ac:dyDescent="0.25">
      <c r="A5755" s="11">
        <v>41505</v>
      </c>
      <c r="B5755" s="3" t="s">
        <v>531</v>
      </c>
      <c r="C5755" s="18">
        <v>563.16999999999996</v>
      </c>
      <c r="D5755" s="3" t="s">
        <v>479</v>
      </c>
    </row>
    <row r="5756" spans="1:4" x14ac:dyDescent="0.25">
      <c r="A5756" s="11">
        <v>41523</v>
      </c>
      <c r="B5756" s="3" t="s">
        <v>531</v>
      </c>
      <c r="C5756" s="18">
        <v>350.58</v>
      </c>
      <c r="D5756" s="3" t="s">
        <v>479</v>
      </c>
    </row>
    <row r="5757" spans="1:4" x14ac:dyDescent="0.25">
      <c r="A5757" s="11">
        <v>41634</v>
      </c>
      <c r="B5757" s="3" t="s">
        <v>539</v>
      </c>
      <c r="C5757" s="18">
        <v>23.24</v>
      </c>
      <c r="D5757" s="3" t="s">
        <v>509</v>
      </c>
    </row>
    <row r="5758" spans="1:4" x14ac:dyDescent="0.25">
      <c r="A5758" s="11">
        <v>41543</v>
      </c>
      <c r="B5758" s="3" t="s">
        <v>531</v>
      </c>
      <c r="C5758" s="18">
        <v>258.38</v>
      </c>
      <c r="D5758" s="3" t="s">
        <v>538</v>
      </c>
    </row>
    <row r="5759" spans="1:4" x14ac:dyDescent="0.25">
      <c r="A5759" s="11">
        <v>41575</v>
      </c>
      <c r="B5759" s="3" t="s">
        <v>513</v>
      </c>
      <c r="C5759" s="18">
        <v>58.23</v>
      </c>
      <c r="D5759" s="3" t="s">
        <v>479</v>
      </c>
    </row>
    <row r="5760" spans="1:4" x14ac:dyDescent="0.25">
      <c r="A5760" s="11">
        <v>41597</v>
      </c>
      <c r="B5760" s="3" t="s">
        <v>540</v>
      </c>
      <c r="C5760" s="18">
        <v>428.54</v>
      </c>
      <c r="D5760" s="3" t="s">
        <v>528</v>
      </c>
    </row>
    <row r="5761" spans="1:4" x14ac:dyDescent="0.25">
      <c r="A5761" s="11">
        <v>41421</v>
      </c>
      <c r="B5761" s="3" t="s">
        <v>537</v>
      </c>
      <c r="C5761" s="18">
        <v>228.74</v>
      </c>
      <c r="D5761" s="3" t="s">
        <v>523</v>
      </c>
    </row>
    <row r="5762" spans="1:4" x14ac:dyDescent="0.25">
      <c r="A5762" s="11">
        <v>41409</v>
      </c>
      <c r="B5762" s="3" t="s">
        <v>513</v>
      </c>
      <c r="C5762" s="18">
        <v>191.17</v>
      </c>
      <c r="D5762" s="3" t="s">
        <v>517</v>
      </c>
    </row>
    <row r="5763" spans="1:4" x14ac:dyDescent="0.25">
      <c r="A5763" s="11">
        <v>41334</v>
      </c>
      <c r="B5763" s="3" t="s">
        <v>542</v>
      </c>
      <c r="C5763" s="18">
        <v>568.28</v>
      </c>
      <c r="D5763" s="3" t="s">
        <v>477</v>
      </c>
    </row>
    <row r="5764" spans="1:4" x14ac:dyDescent="0.25">
      <c r="A5764" s="11">
        <v>41333</v>
      </c>
      <c r="B5764" s="3" t="s">
        <v>539</v>
      </c>
      <c r="C5764" s="18">
        <v>383.6</v>
      </c>
      <c r="D5764" s="3" t="s">
        <v>509</v>
      </c>
    </row>
    <row r="5765" spans="1:4" x14ac:dyDescent="0.25">
      <c r="A5765" s="11">
        <v>41504</v>
      </c>
      <c r="B5765" s="3" t="s">
        <v>540</v>
      </c>
      <c r="C5765" s="18">
        <v>81.91</v>
      </c>
      <c r="D5765" s="3" t="s">
        <v>538</v>
      </c>
    </row>
    <row r="5766" spans="1:4" x14ac:dyDescent="0.25">
      <c r="A5766" s="11">
        <v>41476</v>
      </c>
      <c r="B5766" s="3" t="s">
        <v>516</v>
      </c>
      <c r="C5766" s="18">
        <v>218.22</v>
      </c>
      <c r="D5766" s="3" t="s">
        <v>538</v>
      </c>
    </row>
    <row r="5767" spans="1:4" x14ac:dyDescent="0.25">
      <c r="A5767" s="11">
        <v>41486</v>
      </c>
      <c r="B5767" s="3" t="s">
        <v>530</v>
      </c>
      <c r="C5767" s="18">
        <v>443.53</v>
      </c>
      <c r="D5767" s="3" t="s">
        <v>528</v>
      </c>
    </row>
    <row r="5768" spans="1:4" x14ac:dyDescent="0.25">
      <c r="A5768" s="11">
        <v>41357</v>
      </c>
      <c r="B5768" s="3" t="s">
        <v>537</v>
      </c>
      <c r="C5768" s="18">
        <v>457.12</v>
      </c>
      <c r="D5768" s="3" t="s">
        <v>535</v>
      </c>
    </row>
    <row r="5769" spans="1:4" x14ac:dyDescent="0.25">
      <c r="A5769" s="11">
        <v>41314</v>
      </c>
      <c r="B5769" s="3" t="s">
        <v>536</v>
      </c>
      <c r="C5769" s="18">
        <v>204.79</v>
      </c>
      <c r="D5769" s="3" t="s">
        <v>511</v>
      </c>
    </row>
    <row r="5770" spans="1:4" x14ac:dyDescent="0.25">
      <c r="A5770" s="11">
        <v>41375</v>
      </c>
      <c r="B5770" s="3" t="s">
        <v>508</v>
      </c>
      <c r="C5770" s="18">
        <v>522.88</v>
      </c>
      <c r="D5770" s="3" t="s">
        <v>479</v>
      </c>
    </row>
    <row r="5771" spans="1:4" x14ac:dyDescent="0.25">
      <c r="A5771" s="11">
        <v>41597</v>
      </c>
      <c r="B5771" s="3" t="s">
        <v>532</v>
      </c>
      <c r="C5771" s="18">
        <v>22.26</v>
      </c>
      <c r="D5771" s="3" t="s">
        <v>515</v>
      </c>
    </row>
    <row r="5772" spans="1:4" x14ac:dyDescent="0.25">
      <c r="A5772" s="11">
        <v>41439</v>
      </c>
      <c r="B5772" s="3" t="s">
        <v>518</v>
      </c>
      <c r="C5772" s="18">
        <v>135.94</v>
      </c>
      <c r="D5772" s="3" t="s">
        <v>477</v>
      </c>
    </row>
    <row r="5773" spans="1:4" x14ac:dyDescent="0.25">
      <c r="A5773" s="11">
        <v>41607</v>
      </c>
      <c r="B5773" s="3" t="s">
        <v>542</v>
      </c>
      <c r="C5773" s="18">
        <v>549.99</v>
      </c>
      <c r="D5773" s="3" t="s">
        <v>477</v>
      </c>
    </row>
    <row r="5774" spans="1:4" x14ac:dyDescent="0.25">
      <c r="A5774" s="11">
        <v>41615</v>
      </c>
      <c r="B5774" s="3" t="s">
        <v>537</v>
      </c>
      <c r="C5774" s="18">
        <v>282.04000000000002</v>
      </c>
      <c r="D5774" s="3" t="s">
        <v>519</v>
      </c>
    </row>
    <row r="5775" spans="1:4" x14ac:dyDescent="0.25">
      <c r="A5775" s="11">
        <v>41464</v>
      </c>
      <c r="B5775" s="3" t="s">
        <v>542</v>
      </c>
      <c r="C5775" s="18">
        <v>419.48</v>
      </c>
      <c r="D5775" s="3" t="s">
        <v>528</v>
      </c>
    </row>
    <row r="5776" spans="1:4" x14ac:dyDescent="0.25">
      <c r="A5776" s="11">
        <v>41583</v>
      </c>
      <c r="B5776" s="3" t="s">
        <v>514</v>
      </c>
      <c r="C5776" s="18">
        <v>294.68</v>
      </c>
      <c r="D5776" s="3" t="s">
        <v>535</v>
      </c>
    </row>
    <row r="5777" spans="1:4" x14ac:dyDescent="0.25">
      <c r="A5777" s="11">
        <v>41519</v>
      </c>
      <c r="B5777" s="3" t="s">
        <v>540</v>
      </c>
      <c r="C5777" s="18">
        <v>544.04</v>
      </c>
      <c r="D5777" s="3" t="s">
        <v>515</v>
      </c>
    </row>
    <row r="5778" spans="1:4" x14ac:dyDescent="0.25">
      <c r="A5778" s="11">
        <v>41341</v>
      </c>
      <c r="B5778" s="3" t="s">
        <v>534</v>
      </c>
      <c r="C5778" s="18">
        <v>532.88</v>
      </c>
      <c r="D5778" s="3" t="s">
        <v>509</v>
      </c>
    </row>
    <row r="5779" spans="1:4" x14ac:dyDescent="0.25">
      <c r="A5779" s="11">
        <v>41319</v>
      </c>
      <c r="B5779" s="3" t="s">
        <v>514</v>
      </c>
      <c r="C5779" s="18">
        <v>591.30999999999995</v>
      </c>
      <c r="D5779" s="3" t="s">
        <v>477</v>
      </c>
    </row>
    <row r="5780" spans="1:4" x14ac:dyDescent="0.25">
      <c r="A5780" s="11">
        <v>41615</v>
      </c>
      <c r="B5780" s="3" t="s">
        <v>514</v>
      </c>
      <c r="C5780" s="18">
        <v>291.57</v>
      </c>
      <c r="D5780" s="3" t="s">
        <v>538</v>
      </c>
    </row>
    <row r="5781" spans="1:4" x14ac:dyDescent="0.25">
      <c r="A5781" s="11">
        <v>41445</v>
      </c>
      <c r="B5781" s="3" t="s">
        <v>520</v>
      </c>
      <c r="C5781" s="18">
        <v>198.86</v>
      </c>
      <c r="D5781" s="3" t="s">
        <v>479</v>
      </c>
    </row>
    <row r="5782" spans="1:4" x14ac:dyDescent="0.25">
      <c r="A5782" s="11">
        <v>41325</v>
      </c>
      <c r="B5782" s="3" t="s">
        <v>512</v>
      </c>
      <c r="C5782" s="18">
        <v>197.62</v>
      </c>
      <c r="D5782" s="3" t="s">
        <v>528</v>
      </c>
    </row>
    <row r="5783" spans="1:4" x14ac:dyDescent="0.25">
      <c r="A5783" s="11">
        <v>41583</v>
      </c>
      <c r="B5783" s="3" t="s">
        <v>536</v>
      </c>
      <c r="C5783" s="18">
        <v>588.16999999999996</v>
      </c>
      <c r="D5783" s="3" t="s">
        <v>515</v>
      </c>
    </row>
    <row r="5784" spans="1:4" x14ac:dyDescent="0.25">
      <c r="A5784" s="11">
        <v>41613</v>
      </c>
      <c r="B5784" s="3" t="s">
        <v>525</v>
      </c>
      <c r="C5784" s="18">
        <v>446.1</v>
      </c>
      <c r="D5784" s="3" t="s">
        <v>529</v>
      </c>
    </row>
    <row r="5785" spans="1:4" x14ac:dyDescent="0.25">
      <c r="A5785" s="11">
        <v>41470</v>
      </c>
      <c r="B5785" s="3" t="s">
        <v>543</v>
      </c>
      <c r="C5785" s="18">
        <v>426.72</v>
      </c>
      <c r="D5785" s="3" t="s">
        <v>519</v>
      </c>
    </row>
    <row r="5786" spans="1:4" x14ac:dyDescent="0.25">
      <c r="A5786" s="11">
        <v>41437</v>
      </c>
      <c r="B5786" s="3" t="s">
        <v>543</v>
      </c>
      <c r="C5786" s="18">
        <v>563.89</v>
      </c>
      <c r="D5786" s="3" t="s">
        <v>517</v>
      </c>
    </row>
    <row r="5787" spans="1:4" x14ac:dyDescent="0.25">
      <c r="A5787" s="11">
        <v>41502</v>
      </c>
      <c r="B5787" s="3" t="s">
        <v>537</v>
      </c>
      <c r="C5787" s="18">
        <v>209.47</v>
      </c>
      <c r="D5787" s="3" t="s">
        <v>519</v>
      </c>
    </row>
    <row r="5788" spans="1:4" x14ac:dyDescent="0.25">
      <c r="A5788" s="11">
        <v>41509</v>
      </c>
      <c r="B5788" s="3" t="s">
        <v>524</v>
      </c>
      <c r="C5788" s="18">
        <v>475.02</v>
      </c>
      <c r="D5788" s="3" t="s">
        <v>535</v>
      </c>
    </row>
    <row r="5789" spans="1:4" x14ac:dyDescent="0.25">
      <c r="A5789" s="11">
        <v>41533</v>
      </c>
      <c r="B5789" s="3" t="s">
        <v>530</v>
      </c>
      <c r="C5789" s="18">
        <v>274.99</v>
      </c>
      <c r="D5789" s="3" t="s">
        <v>523</v>
      </c>
    </row>
    <row r="5790" spans="1:4" x14ac:dyDescent="0.25">
      <c r="A5790" s="11">
        <v>41614</v>
      </c>
      <c r="B5790" s="3" t="s">
        <v>530</v>
      </c>
      <c r="C5790" s="18">
        <v>588.94000000000005</v>
      </c>
      <c r="D5790" s="3" t="s">
        <v>477</v>
      </c>
    </row>
    <row r="5791" spans="1:4" x14ac:dyDescent="0.25">
      <c r="A5791" s="11">
        <v>41349</v>
      </c>
      <c r="B5791" s="3" t="s">
        <v>512</v>
      </c>
      <c r="C5791" s="18">
        <v>344.04</v>
      </c>
      <c r="D5791" s="3" t="s">
        <v>538</v>
      </c>
    </row>
    <row r="5792" spans="1:4" x14ac:dyDescent="0.25">
      <c r="A5792" s="11">
        <v>41627</v>
      </c>
      <c r="B5792" s="3" t="s">
        <v>522</v>
      </c>
      <c r="C5792" s="18">
        <v>534.64</v>
      </c>
      <c r="D5792" s="3" t="s">
        <v>528</v>
      </c>
    </row>
    <row r="5793" spans="1:4" x14ac:dyDescent="0.25">
      <c r="A5793" s="11">
        <v>41398</v>
      </c>
      <c r="B5793" s="3" t="s">
        <v>537</v>
      </c>
      <c r="C5793" s="18">
        <v>556.12</v>
      </c>
      <c r="D5793" s="3" t="s">
        <v>509</v>
      </c>
    </row>
    <row r="5794" spans="1:4" x14ac:dyDescent="0.25">
      <c r="A5794" s="11">
        <v>41521</v>
      </c>
      <c r="B5794" s="3" t="s">
        <v>530</v>
      </c>
      <c r="C5794" s="18">
        <v>109.95</v>
      </c>
      <c r="D5794" s="3" t="s">
        <v>528</v>
      </c>
    </row>
    <row r="5795" spans="1:4" x14ac:dyDescent="0.25">
      <c r="A5795" s="11">
        <v>41475</v>
      </c>
      <c r="B5795" s="3" t="s">
        <v>521</v>
      </c>
      <c r="C5795" s="18">
        <v>558.84</v>
      </c>
      <c r="D5795" s="3" t="s">
        <v>535</v>
      </c>
    </row>
    <row r="5796" spans="1:4" x14ac:dyDescent="0.25">
      <c r="A5796" s="11">
        <v>41619</v>
      </c>
      <c r="B5796" s="3" t="s">
        <v>539</v>
      </c>
      <c r="C5796" s="18">
        <v>467.61</v>
      </c>
      <c r="D5796" s="3" t="s">
        <v>515</v>
      </c>
    </row>
    <row r="5797" spans="1:4" x14ac:dyDescent="0.25">
      <c r="A5797" s="11">
        <v>41623</v>
      </c>
      <c r="B5797" s="3" t="s">
        <v>531</v>
      </c>
      <c r="C5797" s="18">
        <v>103.22</v>
      </c>
      <c r="D5797" s="3" t="s">
        <v>538</v>
      </c>
    </row>
    <row r="5798" spans="1:4" x14ac:dyDescent="0.25">
      <c r="A5798" s="11">
        <v>41416</v>
      </c>
      <c r="B5798" s="3" t="s">
        <v>513</v>
      </c>
      <c r="C5798" s="18">
        <v>363.56</v>
      </c>
      <c r="D5798" s="3" t="s">
        <v>515</v>
      </c>
    </row>
    <row r="5799" spans="1:4" x14ac:dyDescent="0.25">
      <c r="A5799" s="11">
        <v>41541</v>
      </c>
      <c r="B5799" s="3" t="s">
        <v>544</v>
      </c>
      <c r="C5799" s="18">
        <v>518.14</v>
      </c>
      <c r="D5799" s="3" t="s">
        <v>479</v>
      </c>
    </row>
    <row r="5800" spans="1:4" x14ac:dyDescent="0.25">
      <c r="A5800" s="11">
        <v>41516</v>
      </c>
      <c r="B5800" s="3" t="s">
        <v>545</v>
      </c>
      <c r="C5800" s="18">
        <v>247.7</v>
      </c>
      <c r="D5800" s="3" t="s">
        <v>523</v>
      </c>
    </row>
    <row r="5801" spans="1:4" x14ac:dyDescent="0.25">
      <c r="A5801" s="11">
        <v>41275</v>
      </c>
      <c r="B5801" s="3" t="s">
        <v>543</v>
      </c>
      <c r="C5801" s="18">
        <v>332.8</v>
      </c>
      <c r="D5801" s="3" t="s">
        <v>517</v>
      </c>
    </row>
    <row r="5802" spans="1:4" x14ac:dyDescent="0.25">
      <c r="A5802" s="11">
        <v>41427</v>
      </c>
      <c r="B5802" s="3" t="s">
        <v>536</v>
      </c>
      <c r="C5802" s="18">
        <v>221.38</v>
      </c>
      <c r="D5802" s="3" t="s">
        <v>509</v>
      </c>
    </row>
    <row r="5803" spans="1:4" x14ac:dyDescent="0.25">
      <c r="A5803" s="11">
        <v>41343</v>
      </c>
      <c r="B5803" s="3" t="s">
        <v>522</v>
      </c>
      <c r="C5803" s="18">
        <v>519.92999999999995</v>
      </c>
      <c r="D5803" s="3" t="s">
        <v>479</v>
      </c>
    </row>
    <row r="5804" spans="1:4" x14ac:dyDescent="0.25">
      <c r="A5804" s="11">
        <v>41467</v>
      </c>
      <c r="B5804" s="3" t="s">
        <v>533</v>
      </c>
      <c r="C5804" s="18">
        <v>145.63999999999999</v>
      </c>
      <c r="D5804" s="3" t="s">
        <v>538</v>
      </c>
    </row>
    <row r="5805" spans="1:4" x14ac:dyDescent="0.25">
      <c r="A5805" s="11">
        <v>41376</v>
      </c>
      <c r="B5805" s="3" t="s">
        <v>540</v>
      </c>
      <c r="C5805" s="18">
        <v>473.09</v>
      </c>
      <c r="D5805" s="3" t="s">
        <v>511</v>
      </c>
    </row>
    <row r="5806" spans="1:4" x14ac:dyDescent="0.25">
      <c r="A5806" s="11">
        <v>41595</v>
      </c>
      <c r="B5806" s="3" t="s">
        <v>522</v>
      </c>
      <c r="C5806" s="18">
        <v>599.27</v>
      </c>
      <c r="D5806" s="3" t="s">
        <v>528</v>
      </c>
    </row>
    <row r="5807" spans="1:4" x14ac:dyDescent="0.25">
      <c r="A5807" s="11">
        <v>41280</v>
      </c>
      <c r="B5807" s="3" t="s">
        <v>524</v>
      </c>
      <c r="C5807" s="18">
        <v>442.79</v>
      </c>
      <c r="D5807" s="3" t="s">
        <v>519</v>
      </c>
    </row>
    <row r="5808" spans="1:4" x14ac:dyDescent="0.25">
      <c r="A5808" s="11">
        <v>41576</v>
      </c>
      <c r="B5808" s="3" t="s">
        <v>508</v>
      </c>
      <c r="C5808" s="18">
        <v>352.13</v>
      </c>
      <c r="D5808" s="3" t="s">
        <v>515</v>
      </c>
    </row>
    <row r="5809" spans="1:4" x14ac:dyDescent="0.25">
      <c r="A5809" s="11">
        <v>41319</v>
      </c>
      <c r="B5809" s="3" t="s">
        <v>531</v>
      </c>
      <c r="C5809" s="18">
        <v>538.26</v>
      </c>
      <c r="D5809" s="3" t="s">
        <v>511</v>
      </c>
    </row>
    <row r="5810" spans="1:4" x14ac:dyDescent="0.25">
      <c r="A5810" s="11">
        <v>41506</v>
      </c>
      <c r="B5810" s="3" t="s">
        <v>532</v>
      </c>
      <c r="C5810" s="18">
        <v>591.09</v>
      </c>
      <c r="D5810" s="3" t="s">
        <v>511</v>
      </c>
    </row>
    <row r="5811" spans="1:4" x14ac:dyDescent="0.25">
      <c r="A5811" s="11">
        <v>41601</v>
      </c>
      <c r="B5811" s="3" t="s">
        <v>514</v>
      </c>
      <c r="C5811" s="18">
        <v>520.65</v>
      </c>
      <c r="D5811" s="3" t="s">
        <v>523</v>
      </c>
    </row>
    <row r="5812" spans="1:4" x14ac:dyDescent="0.25">
      <c r="A5812" s="11">
        <v>41575</v>
      </c>
      <c r="B5812" s="3" t="s">
        <v>508</v>
      </c>
      <c r="C5812" s="18">
        <v>17.09</v>
      </c>
      <c r="D5812" s="3" t="s">
        <v>535</v>
      </c>
    </row>
    <row r="5813" spans="1:4" x14ac:dyDescent="0.25">
      <c r="A5813" s="11">
        <v>41333</v>
      </c>
      <c r="B5813" s="3" t="s">
        <v>530</v>
      </c>
      <c r="C5813" s="18">
        <v>168.68</v>
      </c>
      <c r="D5813" s="3" t="s">
        <v>511</v>
      </c>
    </row>
    <row r="5814" spans="1:4" x14ac:dyDescent="0.25">
      <c r="A5814" s="11">
        <v>41308</v>
      </c>
      <c r="B5814" s="3" t="s">
        <v>526</v>
      </c>
      <c r="C5814" s="18">
        <v>83.32</v>
      </c>
      <c r="D5814" s="3" t="s">
        <v>509</v>
      </c>
    </row>
    <row r="5815" spans="1:4" x14ac:dyDescent="0.25">
      <c r="A5815" s="11">
        <v>41393</v>
      </c>
      <c r="B5815" s="3" t="s">
        <v>507</v>
      </c>
      <c r="C5815" s="18">
        <v>460.88</v>
      </c>
      <c r="D5815" s="3" t="s">
        <v>535</v>
      </c>
    </row>
    <row r="5816" spans="1:4" x14ac:dyDescent="0.25">
      <c r="A5816" s="11">
        <v>41396</v>
      </c>
      <c r="B5816" s="3" t="s">
        <v>544</v>
      </c>
      <c r="C5816" s="18">
        <v>128.11000000000001</v>
      </c>
      <c r="D5816" s="3" t="s">
        <v>479</v>
      </c>
    </row>
    <row r="5817" spans="1:4" x14ac:dyDescent="0.25">
      <c r="A5817" s="11">
        <v>41510</v>
      </c>
      <c r="B5817" s="3" t="s">
        <v>512</v>
      </c>
      <c r="C5817" s="18">
        <v>343.73</v>
      </c>
      <c r="D5817" s="3" t="s">
        <v>535</v>
      </c>
    </row>
    <row r="5818" spans="1:4" x14ac:dyDescent="0.25">
      <c r="A5818" s="11">
        <v>41623</v>
      </c>
      <c r="B5818" s="3" t="s">
        <v>507</v>
      </c>
      <c r="C5818" s="18">
        <v>191.9</v>
      </c>
      <c r="D5818" s="3" t="s">
        <v>538</v>
      </c>
    </row>
    <row r="5819" spans="1:4" x14ac:dyDescent="0.25">
      <c r="A5819" s="11">
        <v>41454</v>
      </c>
      <c r="B5819" s="3" t="s">
        <v>537</v>
      </c>
      <c r="C5819" s="18">
        <v>42.02</v>
      </c>
      <c r="D5819" s="3" t="s">
        <v>538</v>
      </c>
    </row>
    <row r="5820" spans="1:4" x14ac:dyDescent="0.25">
      <c r="A5820" s="11">
        <v>41518</v>
      </c>
      <c r="B5820" s="3" t="s">
        <v>531</v>
      </c>
      <c r="C5820" s="18">
        <v>499.08</v>
      </c>
      <c r="D5820" s="3" t="s">
        <v>509</v>
      </c>
    </row>
    <row r="5821" spans="1:4" x14ac:dyDescent="0.25">
      <c r="A5821" s="11">
        <v>41564</v>
      </c>
      <c r="B5821" s="3" t="s">
        <v>507</v>
      </c>
      <c r="C5821" s="18">
        <v>256.74</v>
      </c>
      <c r="D5821" s="3" t="s">
        <v>511</v>
      </c>
    </row>
    <row r="5822" spans="1:4" x14ac:dyDescent="0.25">
      <c r="A5822" s="11">
        <v>41574</v>
      </c>
      <c r="B5822" s="3" t="s">
        <v>525</v>
      </c>
      <c r="C5822" s="18">
        <v>433.06</v>
      </c>
      <c r="D5822" s="3" t="s">
        <v>509</v>
      </c>
    </row>
    <row r="5823" spans="1:4" x14ac:dyDescent="0.25">
      <c r="A5823" s="11">
        <v>41319</v>
      </c>
      <c r="B5823" s="3" t="s">
        <v>530</v>
      </c>
      <c r="C5823" s="18">
        <v>404.12</v>
      </c>
      <c r="D5823" s="3" t="s">
        <v>517</v>
      </c>
    </row>
    <row r="5824" spans="1:4" x14ac:dyDescent="0.25">
      <c r="A5824" s="11">
        <v>41507</v>
      </c>
      <c r="B5824" s="3" t="s">
        <v>542</v>
      </c>
      <c r="C5824" s="18">
        <v>498.56</v>
      </c>
      <c r="D5824" s="3" t="s">
        <v>538</v>
      </c>
    </row>
    <row r="5825" spans="1:4" x14ac:dyDescent="0.25">
      <c r="A5825" s="11">
        <v>41377</v>
      </c>
      <c r="B5825" s="3" t="s">
        <v>530</v>
      </c>
      <c r="C5825" s="18">
        <v>504.72</v>
      </c>
      <c r="D5825" s="3" t="s">
        <v>517</v>
      </c>
    </row>
    <row r="5826" spans="1:4" x14ac:dyDescent="0.25">
      <c r="A5826" s="11">
        <v>41290</v>
      </c>
      <c r="B5826" s="3" t="s">
        <v>510</v>
      </c>
      <c r="C5826" s="18">
        <v>353.27</v>
      </c>
      <c r="D5826" s="3" t="s">
        <v>538</v>
      </c>
    </row>
    <row r="5827" spans="1:4" x14ac:dyDescent="0.25">
      <c r="A5827" s="11">
        <v>41328</v>
      </c>
      <c r="B5827" s="3" t="s">
        <v>514</v>
      </c>
      <c r="C5827" s="18">
        <v>509.57</v>
      </c>
      <c r="D5827" s="3" t="s">
        <v>509</v>
      </c>
    </row>
    <row r="5828" spans="1:4" x14ac:dyDescent="0.25">
      <c r="A5828" s="11">
        <v>41509</v>
      </c>
      <c r="B5828" s="3" t="s">
        <v>521</v>
      </c>
      <c r="C5828" s="18">
        <v>273.37</v>
      </c>
      <c r="D5828" s="3" t="s">
        <v>509</v>
      </c>
    </row>
    <row r="5829" spans="1:4" x14ac:dyDescent="0.25">
      <c r="A5829" s="11">
        <v>41594</v>
      </c>
      <c r="B5829" s="3" t="s">
        <v>514</v>
      </c>
      <c r="C5829" s="18">
        <v>334.26</v>
      </c>
      <c r="D5829" s="3" t="s">
        <v>529</v>
      </c>
    </row>
    <row r="5830" spans="1:4" x14ac:dyDescent="0.25">
      <c r="A5830" s="11">
        <v>41282</v>
      </c>
      <c r="B5830" s="3" t="s">
        <v>543</v>
      </c>
      <c r="C5830" s="18">
        <v>190.31</v>
      </c>
      <c r="D5830" s="3" t="s">
        <v>528</v>
      </c>
    </row>
    <row r="5831" spans="1:4" x14ac:dyDescent="0.25">
      <c r="A5831" s="11">
        <v>41345</v>
      </c>
      <c r="B5831" s="3" t="s">
        <v>507</v>
      </c>
      <c r="C5831" s="18">
        <v>518.51</v>
      </c>
      <c r="D5831" s="3" t="s">
        <v>535</v>
      </c>
    </row>
    <row r="5832" spans="1:4" x14ac:dyDescent="0.25">
      <c r="A5832" s="11">
        <v>41300</v>
      </c>
      <c r="B5832" s="3" t="s">
        <v>531</v>
      </c>
      <c r="C5832" s="18">
        <v>169.24</v>
      </c>
      <c r="D5832" s="3" t="s">
        <v>519</v>
      </c>
    </row>
    <row r="5833" spans="1:4" x14ac:dyDescent="0.25">
      <c r="A5833" s="11">
        <v>41562</v>
      </c>
      <c r="B5833" s="3" t="s">
        <v>526</v>
      </c>
      <c r="C5833" s="18">
        <v>41.57</v>
      </c>
      <c r="D5833" s="3" t="s">
        <v>509</v>
      </c>
    </row>
    <row r="5834" spans="1:4" x14ac:dyDescent="0.25">
      <c r="A5834" s="11">
        <v>41382</v>
      </c>
      <c r="B5834" s="3" t="s">
        <v>536</v>
      </c>
      <c r="C5834" s="18">
        <v>196.18</v>
      </c>
      <c r="D5834" s="3" t="s">
        <v>479</v>
      </c>
    </row>
    <row r="5835" spans="1:4" x14ac:dyDescent="0.25">
      <c r="A5835" s="11">
        <v>41370</v>
      </c>
      <c r="B5835" s="3" t="s">
        <v>534</v>
      </c>
      <c r="C5835" s="18">
        <v>302.70999999999998</v>
      </c>
      <c r="D5835" s="3" t="s">
        <v>515</v>
      </c>
    </row>
    <row r="5836" spans="1:4" x14ac:dyDescent="0.25">
      <c r="A5836" s="11">
        <v>41377</v>
      </c>
      <c r="B5836" s="3" t="s">
        <v>512</v>
      </c>
      <c r="C5836" s="18">
        <v>372.11</v>
      </c>
      <c r="D5836" s="3" t="s">
        <v>479</v>
      </c>
    </row>
    <row r="5837" spans="1:4" x14ac:dyDescent="0.25">
      <c r="A5837" s="11">
        <v>41486</v>
      </c>
      <c r="B5837" s="3" t="s">
        <v>526</v>
      </c>
      <c r="C5837" s="18">
        <v>472.27</v>
      </c>
      <c r="D5837" s="3" t="s">
        <v>523</v>
      </c>
    </row>
    <row r="5838" spans="1:4" x14ac:dyDescent="0.25">
      <c r="A5838" s="11">
        <v>41558</v>
      </c>
      <c r="B5838" s="3" t="s">
        <v>542</v>
      </c>
      <c r="C5838" s="18">
        <v>233.14</v>
      </c>
      <c r="D5838" s="3" t="s">
        <v>515</v>
      </c>
    </row>
    <row r="5839" spans="1:4" x14ac:dyDescent="0.25">
      <c r="A5839" s="11">
        <v>41504</v>
      </c>
      <c r="B5839" s="3" t="s">
        <v>536</v>
      </c>
      <c r="C5839" s="18">
        <v>481.6</v>
      </c>
      <c r="D5839" s="3" t="s">
        <v>528</v>
      </c>
    </row>
    <row r="5840" spans="1:4" x14ac:dyDescent="0.25">
      <c r="A5840" s="11">
        <v>41300</v>
      </c>
      <c r="B5840" s="3" t="s">
        <v>522</v>
      </c>
      <c r="C5840" s="18">
        <v>288.64999999999998</v>
      </c>
      <c r="D5840" s="3" t="s">
        <v>517</v>
      </c>
    </row>
    <row r="5841" spans="1:4" x14ac:dyDescent="0.25">
      <c r="A5841" s="11">
        <v>41408</v>
      </c>
      <c r="B5841" s="3" t="s">
        <v>510</v>
      </c>
      <c r="C5841" s="18">
        <v>389.85</v>
      </c>
      <c r="D5841" s="3" t="s">
        <v>523</v>
      </c>
    </row>
    <row r="5842" spans="1:4" x14ac:dyDescent="0.25">
      <c r="A5842" s="11">
        <v>41470</v>
      </c>
      <c r="B5842" s="3" t="s">
        <v>532</v>
      </c>
      <c r="C5842" s="18">
        <v>163.29</v>
      </c>
      <c r="D5842" s="3" t="s">
        <v>529</v>
      </c>
    </row>
    <row r="5843" spans="1:4" x14ac:dyDescent="0.25">
      <c r="A5843" s="11">
        <v>41592</v>
      </c>
      <c r="B5843" s="3" t="s">
        <v>542</v>
      </c>
      <c r="C5843" s="18">
        <v>118.55</v>
      </c>
      <c r="D5843" s="3" t="s">
        <v>519</v>
      </c>
    </row>
    <row r="5844" spans="1:4" x14ac:dyDescent="0.25">
      <c r="A5844" s="11">
        <v>41612</v>
      </c>
      <c r="B5844" s="3" t="s">
        <v>530</v>
      </c>
      <c r="C5844" s="18">
        <v>477.92</v>
      </c>
      <c r="D5844" s="3" t="s">
        <v>529</v>
      </c>
    </row>
    <row r="5845" spans="1:4" x14ac:dyDescent="0.25">
      <c r="A5845" s="11">
        <v>41322</v>
      </c>
      <c r="B5845" s="3" t="s">
        <v>508</v>
      </c>
      <c r="C5845" s="18">
        <v>134.28</v>
      </c>
      <c r="D5845" s="3" t="s">
        <v>477</v>
      </c>
    </row>
    <row r="5846" spans="1:4" x14ac:dyDescent="0.25">
      <c r="A5846" s="11">
        <v>41289</v>
      </c>
      <c r="B5846" s="3" t="s">
        <v>518</v>
      </c>
      <c r="C5846" s="18">
        <v>308.39</v>
      </c>
      <c r="D5846" s="3" t="s">
        <v>511</v>
      </c>
    </row>
    <row r="5847" spans="1:4" x14ac:dyDescent="0.25">
      <c r="A5847" s="11">
        <v>41390</v>
      </c>
      <c r="B5847" s="3" t="s">
        <v>533</v>
      </c>
      <c r="C5847" s="18">
        <v>92.82</v>
      </c>
      <c r="D5847" s="3" t="s">
        <v>535</v>
      </c>
    </row>
    <row r="5848" spans="1:4" x14ac:dyDescent="0.25">
      <c r="A5848" s="11">
        <v>41509</v>
      </c>
      <c r="B5848" s="3" t="s">
        <v>543</v>
      </c>
      <c r="C5848" s="18">
        <v>326.62</v>
      </c>
      <c r="D5848" s="3" t="s">
        <v>515</v>
      </c>
    </row>
    <row r="5849" spans="1:4" x14ac:dyDescent="0.25">
      <c r="A5849" s="11">
        <v>41336</v>
      </c>
      <c r="B5849" s="3" t="s">
        <v>521</v>
      </c>
      <c r="C5849" s="18">
        <v>561.44000000000005</v>
      </c>
      <c r="D5849" s="3" t="s">
        <v>517</v>
      </c>
    </row>
    <row r="5850" spans="1:4" x14ac:dyDescent="0.25">
      <c r="A5850" s="11">
        <v>41548</v>
      </c>
      <c r="B5850" s="3" t="s">
        <v>521</v>
      </c>
      <c r="C5850" s="18">
        <v>86.52</v>
      </c>
      <c r="D5850" s="3" t="s">
        <v>523</v>
      </c>
    </row>
    <row r="5851" spans="1:4" x14ac:dyDescent="0.25">
      <c r="A5851" s="11">
        <v>41484</v>
      </c>
      <c r="B5851" s="3" t="s">
        <v>512</v>
      </c>
      <c r="C5851" s="18">
        <v>579.14</v>
      </c>
      <c r="D5851" s="3" t="s">
        <v>519</v>
      </c>
    </row>
    <row r="5852" spans="1:4" x14ac:dyDescent="0.25">
      <c r="A5852" s="11">
        <v>41541</v>
      </c>
      <c r="B5852" s="3" t="s">
        <v>525</v>
      </c>
      <c r="C5852" s="18">
        <v>201.89</v>
      </c>
      <c r="D5852" s="3" t="s">
        <v>535</v>
      </c>
    </row>
    <row r="5853" spans="1:4" x14ac:dyDescent="0.25">
      <c r="A5853" s="11">
        <v>41611</v>
      </c>
      <c r="B5853" s="3" t="s">
        <v>540</v>
      </c>
      <c r="C5853" s="18">
        <v>597.62</v>
      </c>
      <c r="D5853" s="3" t="s">
        <v>519</v>
      </c>
    </row>
    <row r="5854" spans="1:4" x14ac:dyDescent="0.25">
      <c r="A5854" s="11">
        <v>41492</v>
      </c>
      <c r="B5854" s="3" t="s">
        <v>542</v>
      </c>
      <c r="C5854" s="18">
        <v>325.38</v>
      </c>
      <c r="D5854" s="3" t="s">
        <v>535</v>
      </c>
    </row>
    <row r="5855" spans="1:4" x14ac:dyDescent="0.25">
      <c r="A5855" s="11">
        <v>41581</v>
      </c>
      <c r="B5855" s="3" t="s">
        <v>524</v>
      </c>
      <c r="C5855" s="18">
        <v>548.66</v>
      </c>
      <c r="D5855" s="3" t="s">
        <v>477</v>
      </c>
    </row>
    <row r="5856" spans="1:4" x14ac:dyDescent="0.25">
      <c r="A5856" s="11">
        <v>41480</v>
      </c>
      <c r="B5856" s="3" t="s">
        <v>531</v>
      </c>
      <c r="C5856" s="18">
        <v>595.84</v>
      </c>
      <c r="D5856" s="3" t="s">
        <v>519</v>
      </c>
    </row>
    <row r="5857" spans="1:4" x14ac:dyDescent="0.25">
      <c r="A5857" s="11">
        <v>41531</v>
      </c>
      <c r="B5857" s="3" t="s">
        <v>545</v>
      </c>
      <c r="C5857" s="18">
        <v>449.39</v>
      </c>
      <c r="D5857" s="3" t="s">
        <v>523</v>
      </c>
    </row>
    <row r="5858" spans="1:4" x14ac:dyDescent="0.25">
      <c r="A5858" s="11">
        <v>41567</v>
      </c>
      <c r="B5858" s="3" t="s">
        <v>508</v>
      </c>
      <c r="C5858" s="18">
        <v>561.77</v>
      </c>
      <c r="D5858" s="3" t="s">
        <v>509</v>
      </c>
    </row>
    <row r="5859" spans="1:4" x14ac:dyDescent="0.25">
      <c r="A5859" s="11">
        <v>41541</v>
      </c>
      <c r="B5859" s="3" t="s">
        <v>508</v>
      </c>
      <c r="C5859" s="18">
        <v>400.88</v>
      </c>
      <c r="D5859" s="3" t="s">
        <v>529</v>
      </c>
    </row>
    <row r="5860" spans="1:4" x14ac:dyDescent="0.25">
      <c r="A5860" s="11">
        <v>41287</v>
      </c>
      <c r="B5860" s="3" t="s">
        <v>508</v>
      </c>
      <c r="C5860" s="18">
        <v>261.04000000000002</v>
      </c>
      <c r="D5860" s="3" t="s">
        <v>538</v>
      </c>
    </row>
    <row r="5861" spans="1:4" x14ac:dyDescent="0.25">
      <c r="A5861" s="11">
        <v>41460</v>
      </c>
      <c r="B5861" s="3" t="s">
        <v>527</v>
      </c>
      <c r="C5861" s="18">
        <v>424.91</v>
      </c>
      <c r="D5861" s="3" t="s">
        <v>515</v>
      </c>
    </row>
    <row r="5862" spans="1:4" x14ac:dyDescent="0.25">
      <c r="A5862" s="11">
        <v>41362</v>
      </c>
      <c r="B5862" s="3" t="s">
        <v>516</v>
      </c>
      <c r="C5862" s="18">
        <v>361.64</v>
      </c>
      <c r="D5862" s="3" t="s">
        <v>519</v>
      </c>
    </row>
    <row r="5863" spans="1:4" x14ac:dyDescent="0.25">
      <c r="A5863" s="11">
        <v>41524</v>
      </c>
      <c r="B5863" s="3" t="s">
        <v>524</v>
      </c>
      <c r="C5863" s="18">
        <v>14.88</v>
      </c>
      <c r="D5863" s="3" t="s">
        <v>523</v>
      </c>
    </row>
    <row r="5864" spans="1:4" x14ac:dyDescent="0.25">
      <c r="A5864" s="11">
        <v>41500</v>
      </c>
      <c r="B5864" s="3" t="s">
        <v>510</v>
      </c>
      <c r="C5864" s="18">
        <v>492.67</v>
      </c>
      <c r="D5864" s="3" t="s">
        <v>517</v>
      </c>
    </row>
    <row r="5865" spans="1:4" x14ac:dyDescent="0.25">
      <c r="A5865" s="11">
        <v>41429</v>
      </c>
      <c r="B5865" s="3" t="s">
        <v>525</v>
      </c>
      <c r="C5865" s="18">
        <v>270.95</v>
      </c>
      <c r="D5865" s="3" t="s">
        <v>528</v>
      </c>
    </row>
    <row r="5866" spans="1:4" x14ac:dyDescent="0.25">
      <c r="A5866" s="11">
        <v>41613</v>
      </c>
      <c r="B5866" s="3" t="s">
        <v>536</v>
      </c>
      <c r="C5866" s="18">
        <v>377.59</v>
      </c>
      <c r="D5866" s="3" t="s">
        <v>528</v>
      </c>
    </row>
    <row r="5867" spans="1:4" x14ac:dyDescent="0.25">
      <c r="A5867" s="11">
        <v>41602</v>
      </c>
      <c r="B5867" s="3" t="s">
        <v>507</v>
      </c>
      <c r="C5867" s="18">
        <v>205.99</v>
      </c>
      <c r="D5867" s="3" t="s">
        <v>519</v>
      </c>
    </row>
    <row r="5868" spans="1:4" x14ac:dyDescent="0.25">
      <c r="A5868" s="11">
        <v>41571</v>
      </c>
      <c r="B5868" s="3" t="s">
        <v>516</v>
      </c>
      <c r="C5868" s="18">
        <v>424.47</v>
      </c>
      <c r="D5868" s="3" t="s">
        <v>479</v>
      </c>
    </row>
    <row r="5869" spans="1:4" x14ac:dyDescent="0.25">
      <c r="A5869" s="11">
        <v>41344</v>
      </c>
      <c r="B5869" s="3" t="s">
        <v>526</v>
      </c>
      <c r="C5869" s="18">
        <v>512.34</v>
      </c>
      <c r="D5869" s="3" t="s">
        <v>538</v>
      </c>
    </row>
    <row r="5870" spans="1:4" x14ac:dyDescent="0.25">
      <c r="A5870" s="11">
        <v>41480</v>
      </c>
      <c r="B5870" s="3" t="s">
        <v>542</v>
      </c>
      <c r="C5870" s="18">
        <v>368.6</v>
      </c>
      <c r="D5870" s="3" t="s">
        <v>511</v>
      </c>
    </row>
    <row r="5871" spans="1:4" x14ac:dyDescent="0.25">
      <c r="A5871" s="11">
        <v>41401</v>
      </c>
      <c r="B5871" s="3" t="s">
        <v>525</v>
      </c>
      <c r="C5871" s="18">
        <v>298.32</v>
      </c>
      <c r="D5871" s="3" t="s">
        <v>477</v>
      </c>
    </row>
    <row r="5872" spans="1:4" x14ac:dyDescent="0.25">
      <c r="A5872" s="11">
        <v>41471</v>
      </c>
      <c r="B5872" s="3" t="s">
        <v>522</v>
      </c>
      <c r="C5872" s="18">
        <v>499.24</v>
      </c>
      <c r="D5872" s="3" t="s">
        <v>517</v>
      </c>
    </row>
    <row r="5873" spans="1:4" x14ac:dyDescent="0.25">
      <c r="A5873" s="11">
        <v>41627</v>
      </c>
      <c r="B5873" s="3" t="s">
        <v>532</v>
      </c>
      <c r="C5873" s="18">
        <v>104.57</v>
      </c>
      <c r="D5873" s="3" t="s">
        <v>535</v>
      </c>
    </row>
    <row r="5874" spans="1:4" x14ac:dyDescent="0.25">
      <c r="A5874" s="11">
        <v>41604</v>
      </c>
      <c r="B5874" s="3" t="s">
        <v>521</v>
      </c>
      <c r="C5874" s="18">
        <v>265.86</v>
      </c>
      <c r="D5874" s="3" t="s">
        <v>529</v>
      </c>
    </row>
    <row r="5875" spans="1:4" x14ac:dyDescent="0.25">
      <c r="A5875" s="11">
        <v>41487</v>
      </c>
      <c r="B5875" s="3" t="s">
        <v>530</v>
      </c>
      <c r="C5875" s="18">
        <v>284.64999999999998</v>
      </c>
      <c r="D5875" s="3" t="s">
        <v>511</v>
      </c>
    </row>
    <row r="5876" spans="1:4" x14ac:dyDescent="0.25">
      <c r="A5876" s="11">
        <v>41389</v>
      </c>
      <c r="B5876" s="3" t="s">
        <v>536</v>
      </c>
      <c r="C5876" s="18">
        <v>566.09</v>
      </c>
      <c r="D5876" s="3" t="s">
        <v>515</v>
      </c>
    </row>
    <row r="5877" spans="1:4" x14ac:dyDescent="0.25">
      <c r="A5877" s="11">
        <v>41475</v>
      </c>
      <c r="B5877" s="3" t="s">
        <v>543</v>
      </c>
      <c r="C5877" s="18">
        <v>498.07</v>
      </c>
      <c r="D5877" s="3" t="s">
        <v>519</v>
      </c>
    </row>
    <row r="5878" spans="1:4" x14ac:dyDescent="0.25">
      <c r="A5878" s="11">
        <v>41479</v>
      </c>
      <c r="B5878" s="3" t="s">
        <v>537</v>
      </c>
      <c r="C5878" s="18">
        <v>239.9</v>
      </c>
      <c r="D5878" s="3" t="s">
        <v>535</v>
      </c>
    </row>
    <row r="5879" spans="1:4" x14ac:dyDescent="0.25">
      <c r="A5879" s="11">
        <v>41305</v>
      </c>
      <c r="B5879" s="3" t="s">
        <v>527</v>
      </c>
      <c r="C5879" s="18">
        <v>432.86</v>
      </c>
      <c r="D5879" s="3" t="s">
        <v>528</v>
      </c>
    </row>
    <row r="5880" spans="1:4" x14ac:dyDescent="0.25">
      <c r="A5880" s="11">
        <v>41489</v>
      </c>
      <c r="B5880" s="3" t="s">
        <v>537</v>
      </c>
      <c r="C5880" s="18">
        <v>118.31</v>
      </c>
      <c r="D5880" s="3" t="s">
        <v>535</v>
      </c>
    </row>
    <row r="5881" spans="1:4" x14ac:dyDescent="0.25">
      <c r="A5881" s="11">
        <v>41531</v>
      </c>
      <c r="B5881" s="3" t="s">
        <v>543</v>
      </c>
      <c r="C5881" s="18">
        <v>135.82</v>
      </c>
      <c r="D5881" s="3" t="s">
        <v>519</v>
      </c>
    </row>
    <row r="5882" spans="1:4" x14ac:dyDescent="0.25">
      <c r="A5882" s="11">
        <v>41453</v>
      </c>
      <c r="B5882" s="3" t="s">
        <v>536</v>
      </c>
      <c r="C5882" s="18">
        <v>533.19000000000005</v>
      </c>
      <c r="D5882" s="3" t="s">
        <v>535</v>
      </c>
    </row>
    <row r="5883" spans="1:4" x14ac:dyDescent="0.25">
      <c r="A5883" s="11">
        <v>41296</v>
      </c>
      <c r="B5883" s="3" t="s">
        <v>520</v>
      </c>
      <c r="C5883" s="18">
        <v>173.85</v>
      </c>
      <c r="D5883" s="3" t="s">
        <v>509</v>
      </c>
    </row>
    <row r="5884" spans="1:4" x14ac:dyDescent="0.25">
      <c r="A5884" s="11">
        <v>41627</v>
      </c>
      <c r="B5884" s="3" t="s">
        <v>537</v>
      </c>
      <c r="C5884" s="18">
        <v>129.97</v>
      </c>
      <c r="D5884" s="3" t="s">
        <v>538</v>
      </c>
    </row>
    <row r="5885" spans="1:4" x14ac:dyDescent="0.25">
      <c r="A5885" s="11">
        <v>41286</v>
      </c>
      <c r="B5885" s="3" t="s">
        <v>533</v>
      </c>
      <c r="C5885" s="18">
        <v>165.18</v>
      </c>
      <c r="D5885" s="3" t="s">
        <v>477</v>
      </c>
    </row>
    <row r="5886" spans="1:4" x14ac:dyDescent="0.25">
      <c r="A5886" s="11">
        <v>41326</v>
      </c>
      <c r="B5886" s="3" t="s">
        <v>524</v>
      </c>
      <c r="C5886" s="18">
        <v>94.75</v>
      </c>
      <c r="D5886" s="3" t="s">
        <v>479</v>
      </c>
    </row>
    <row r="5887" spans="1:4" x14ac:dyDescent="0.25">
      <c r="A5887" s="11">
        <v>41467</v>
      </c>
      <c r="B5887" s="3" t="s">
        <v>530</v>
      </c>
      <c r="C5887" s="18">
        <v>187.87</v>
      </c>
      <c r="D5887" s="3" t="s">
        <v>477</v>
      </c>
    </row>
    <row r="5888" spans="1:4" x14ac:dyDescent="0.25">
      <c r="A5888" s="11">
        <v>41416</v>
      </c>
      <c r="B5888" s="3" t="s">
        <v>521</v>
      </c>
      <c r="C5888" s="18">
        <v>38.07</v>
      </c>
      <c r="D5888" s="3" t="s">
        <v>529</v>
      </c>
    </row>
    <row r="5889" spans="1:4" x14ac:dyDescent="0.25">
      <c r="A5889" s="11">
        <v>41282</v>
      </c>
      <c r="B5889" s="3" t="s">
        <v>518</v>
      </c>
      <c r="C5889" s="18">
        <v>262.5</v>
      </c>
      <c r="D5889" s="3" t="s">
        <v>535</v>
      </c>
    </row>
    <row r="5890" spans="1:4" x14ac:dyDescent="0.25">
      <c r="A5890" s="11">
        <v>41387</v>
      </c>
      <c r="B5890" s="3" t="s">
        <v>513</v>
      </c>
      <c r="C5890" s="18">
        <v>493.01</v>
      </c>
      <c r="D5890" s="3" t="s">
        <v>523</v>
      </c>
    </row>
    <row r="5891" spans="1:4" x14ac:dyDescent="0.25">
      <c r="A5891" s="11">
        <v>41543</v>
      </c>
      <c r="B5891" s="3" t="s">
        <v>524</v>
      </c>
      <c r="C5891" s="18">
        <v>333.56</v>
      </c>
      <c r="D5891" s="3" t="s">
        <v>519</v>
      </c>
    </row>
    <row r="5892" spans="1:4" x14ac:dyDescent="0.25">
      <c r="A5892" s="11">
        <v>41621</v>
      </c>
      <c r="B5892" s="3" t="s">
        <v>518</v>
      </c>
      <c r="C5892" s="18">
        <v>258.51</v>
      </c>
      <c r="D5892" s="3" t="s">
        <v>535</v>
      </c>
    </row>
    <row r="5893" spans="1:4" x14ac:dyDescent="0.25">
      <c r="A5893" s="11">
        <v>41578</v>
      </c>
      <c r="B5893" s="3" t="s">
        <v>536</v>
      </c>
      <c r="C5893" s="18">
        <v>482.18</v>
      </c>
      <c r="D5893" s="3" t="s">
        <v>515</v>
      </c>
    </row>
    <row r="5894" spans="1:4" x14ac:dyDescent="0.25">
      <c r="A5894" s="11">
        <v>41595</v>
      </c>
      <c r="B5894" s="3" t="s">
        <v>524</v>
      </c>
      <c r="C5894" s="18">
        <v>271.39999999999998</v>
      </c>
      <c r="D5894" s="3" t="s">
        <v>535</v>
      </c>
    </row>
    <row r="5895" spans="1:4" x14ac:dyDescent="0.25">
      <c r="A5895" s="11">
        <v>41297</v>
      </c>
      <c r="B5895" s="3" t="s">
        <v>525</v>
      </c>
      <c r="C5895" s="18">
        <v>233.81</v>
      </c>
      <c r="D5895" s="3" t="s">
        <v>538</v>
      </c>
    </row>
    <row r="5896" spans="1:4" x14ac:dyDescent="0.25">
      <c r="A5896" s="11">
        <v>41319</v>
      </c>
      <c r="B5896" s="3" t="s">
        <v>520</v>
      </c>
      <c r="C5896" s="18">
        <v>419.54</v>
      </c>
      <c r="D5896" s="3" t="s">
        <v>511</v>
      </c>
    </row>
    <row r="5897" spans="1:4" x14ac:dyDescent="0.25">
      <c r="A5897" s="11">
        <v>41576</v>
      </c>
      <c r="B5897" s="3" t="s">
        <v>508</v>
      </c>
      <c r="C5897" s="18">
        <v>416.9</v>
      </c>
      <c r="D5897" s="3" t="s">
        <v>523</v>
      </c>
    </row>
    <row r="5898" spans="1:4" x14ac:dyDescent="0.25">
      <c r="A5898" s="11">
        <v>41427</v>
      </c>
      <c r="B5898" s="3" t="s">
        <v>518</v>
      </c>
      <c r="C5898" s="18">
        <v>246.49</v>
      </c>
      <c r="D5898" s="3" t="s">
        <v>511</v>
      </c>
    </row>
    <row r="5899" spans="1:4" x14ac:dyDescent="0.25">
      <c r="A5899" s="11">
        <v>41292</v>
      </c>
      <c r="B5899" s="3" t="s">
        <v>533</v>
      </c>
      <c r="C5899" s="18">
        <v>587.66999999999996</v>
      </c>
      <c r="D5899" s="3" t="s">
        <v>519</v>
      </c>
    </row>
    <row r="5900" spans="1:4" x14ac:dyDescent="0.25">
      <c r="A5900" s="11">
        <v>41444</v>
      </c>
      <c r="B5900" s="3" t="s">
        <v>534</v>
      </c>
      <c r="C5900" s="18">
        <v>243.31</v>
      </c>
      <c r="D5900" s="3" t="s">
        <v>479</v>
      </c>
    </row>
    <row r="5901" spans="1:4" x14ac:dyDescent="0.25">
      <c r="A5901" s="11">
        <v>41522</v>
      </c>
      <c r="B5901" s="3" t="s">
        <v>541</v>
      </c>
      <c r="C5901" s="18">
        <v>69.56</v>
      </c>
      <c r="D5901" s="3" t="s">
        <v>509</v>
      </c>
    </row>
    <row r="5902" spans="1:4" x14ac:dyDescent="0.25">
      <c r="A5902" s="11">
        <v>41319</v>
      </c>
      <c r="B5902" s="3" t="s">
        <v>530</v>
      </c>
      <c r="C5902" s="18">
        <v>189.1</v>
      </c>
      <c r="D5902" s="3" t="s">
        <v>479</v>
      </c>
    </row>
    <row r="5903" spans="1:4" x14ac:dyDescent="0.25">
      <c r="A5903" s="11">
        <v>41524</v>
      </c>
      <c r="B5903" s="3" t="s">
        <v>521</v>
      </c>
      <c r="C5903" s="18">
        <v>336.49</v>
      </c>
      <c r="D5903" s="3" t="s">
        <v>477</v>
      </c>
    </row>
    <row r="5904" spans="1:4" x14ac:dyDescent="0.25">
      <c r="A5904" s="11">
        <v>41622</v>
      </c>
      <c r="B5904" s="3" t="s">
        <v>524</v>
      </c>
      <c r="C5904" s="18">
        <v>165.88</v>
      </c>
      <c r="D5904" s="3" t="s">
        <v>515</v>
      </c>
    </row>
    <row r="5905" spans="1:4" x14ac:dyDescent="0.25">
      <c r="A5905" s="11">
        <v>41365</v>
      </c>
      <c r="B5905" s="3" t="s">
        <v>507</v>
      </c>
      <c r="C5905" s="18">
        <v>276.16000000000003</v>
      </c>
      <c r="D5905" s="3" t="s">
        <v>517</v>
      </c>
    </row>
    <row r="5906" spans="1:4" x14ac:dyDescent="0.25">
      <c r="A5906" s="11">
        <v>41278</v>
      </c>
      <c r="B5906" s="3" t="s">
        <v>533</v>
      </c>
      <c r="C5906" s="18">
        <v>339.58</v>
      </c>
      <c r="D5906" s="3" t="s">
        <v>509</v>
      </c>
    </row>
    <row r="5907" spans="1:4" x14ac:dyDescent="0.25">
      <c r="A5907" s="11">
        <v>41441</v>
      </c>
      <c r="B5907" s="3" t="s">
        <v>512</v>
      </c>
      <c r="C5907" s="18">
        <v>130.18</v>
      </c>
      <c r="D5907" s="3" t="s">
        <v>479</v>
      </c>
    </row>
    <row r="5908" spans="1:4" x14ac:dyDescent="0.25">
      <c r="A5908" s="11">
        <v>41327</v>
      </c>
      <c r="B5908" s="3" t="s">
        <v>525</v>
      </c>
      <c r="C5908" s="18">
        <v>243.83</v>
      </c>
      <c r="D5908" s="3" t="s">
        <v>511</v>
      </c>
    </row>
    <row r="5909" spans="1:4" x14ac:dyDescent="0.25">
      <c r="A5909" s="11">
        <v>41324</v>
      </c>
      <c r="B5909" s="3" t="s">
        <v>521</v>
      </c>
      <c r="C5909" s="18">
        <v>249.34</v>
      </c>
      <c r="D5909" s="3" t="s">
        <v>479</v>
      </c>
    </row>
    <row r="5910" spans="1:4" x14ac:dyDescent="0.25">
      <c r="A5910" s="11">
        <v>41502</v>
      </c>
      <c r="B5910" s="3" t="s">
        <v>536</v>
      </c>
      <c r="C5910" s="18">
        <v>592.41</v>
      </c>
      <c r="D5910" s="3" t="s">
        <v>515</v>
      </c>
    </row>
    <row r="5911" spans="1:4" x14ac:dyDescent="0.25">
      <c r="A5911" s="11">
        <v>41567</v>
      </c>
      <c r="B5911" s="3" t="s">
        <v>539</v>
      </c>
      <c r="C5911" s="18">
        <v>47.28</v>
      </c>
      <c r="D5911" s="3" t="s">
        <v>515</v>
      </c>
    </row>
    <row r="5912" spans="1:4" x14ac:dyDescent="0.25">
      <c r="A5912" s="11">
        <v>41402</v>
      </c>
      <c r="B5912" s="3" t="s">
        <v>527</v>
      </c>
      <c r="C5912" s="18">
        <v>583.89</v>
      </c>
      <c r="D5912" s="3" t="s">
        <v>511</v>
      </c>
    </row>
    <row r="5913" spans="1:4" x14ac:dyDescent="0.25">
      <c r="A5913" s="11">
        <v>41359</v>
      </c>
      <c r="B5913" s="3" t="s">
        <v>521</v>
      </c>
      <c r="C5913" s="18">
        <v>274.07</v>
      </c>
      <c r="D5913" s="3" t="s">
        <v>479</v>
      </c>
    </row>
    <row r="5914" spans="1:4" x14ac:dyDescent="0.25">
      <c r="A5914" s="11">
        <v>41589</v>
      </c>
      <c r="B5914" s="3" t="s">
        <v>542</v>
      </c>
      <c r="C5914" s="18">
        <v>277.99</v>
      </c>
      <c r="D5914" s="3" t="s">
        <v>529</v>
      </c>
    </row>
    <row r="5915" spans="1:4" x14ac:dyDescent="0.25">
      <c r="A5915" s="11">
        <v>41471</v>
      </c>
      <c r="B5915" s="3" t="s">
        <v>533</v>
      </c>
      <c r="C5915" s="18">
        <v>527.22</v>
      </c>
      <c r="D5915" s="3" t="s">
        <v>479</v>
      </c>
    </row>
    <row r="5916" spans="1:4" x14ac:dyDescent="0.25">
      <c r="A5916" s="11">
        <v>41355</v>
      </c>
      <c r="B5916" s="3" t="s">
        <v>518</v>
      </c>
      <c r="C5916" s="18">
        <v>324.39</v>
      </c>
      <c r="D5916" s="3" t="s">
        <v>511</v>
      </c>
    </row>
    <row r="5917" spans="1:4" x14ac:dyDescent="0.25">
      <c r="A5917" s="11">
        <v>41298</v>
      </c>
      <c r="B5917" s="3" t="s">
        <v>510</v>
      </c>
      <c r="C5917" s="18">
        <v>14.77</v>
      </c>
      <c r="D5917" s="3" t="s">
        <v>528</v>
      </c>
    </row>
    <row r="5918" spans="1:4" x14ac:dyDescent="0.25">
      <c r="A5918" s="11">
        <v>41617</v>
      </c>
      <c r="B5918" s="3" t="s">
        <v>510</v>
      </c>
      <c r="C5918" s="18">
        <v>323.33999999999997</v>
      </c>
      <c r="D5918" s="3" t="s">
        <v>519</v>
      </c>
    </row>
    <row r="5919" spans="1:4" x14ac:dyDescent="0.25">
      <c r="A5919" s="11">
        <v>41413</v>
      </c>
      <c r="B5919" s="3" t="s">
        <v>544</v>
      </c>
      <c r="C5919" s="18">
        <v>16.47</v>
      </c>
      <c r="D5919" s="3" t="s">
        <v>529</v>
      </c>
    </row>
    <row r="5920" spans="1:4" x14ac:dyDescent="0.25">
      <c r="A5920" s="11">
        <v>41540</v>
      </c>
      <c r="B5920" s="3" t="s">
        <v>521</v>
      </c>
      <c r="C5920" s="18">
        <v>551.86</v>
      </c>
      <c r="D5920" s="3" t="s">
        <v>477</v>
      </c>
    </row>
    <row r="5921" spans="1:4" x14ac:dyDescent="0.25">
      <c r="A5921" s="11">
        <v>41387</v>
      </c>
      <c r="B5921" s="3" t="s">
        <v>524</v>
      </c>
      <c r="C5921" s="18">
        <v>461.95</v>
      </c>
      <c r="D5921" s="3" t="s">
        <v>535</v>
      </c>
    </row>
    <row r="5922" spans="1:4" x14ac:dyDescent="0.25">
      <c r="A5922" s="11">
        <v>41593</v>
      </c>
      <c r="B5922" s="3" t="s">
        <v>531</v>
      </c>
      <c r="C5922" s="18">
        <v>298.06</v>
      </c>
      <c r="D5922" s="3" t="s">
        <v>528</v>
      </c>
    </row>
    <row r="5923" spans="1:4" x14ac:dyDescent="0.25">
      <c r="A5923" s="11">
        <v>41527</v>
      </c>
      <c r="B5923" s="3" t="s">
        <v>531</v>
      </c>
      <c r="C5923" s="18">
        <v>270.92</v>
      </c>
      <c r="D5923" s="3" t="s">
        <v>517</v>
      </c>
    </row>
    <row r="5924" spans="1:4" x14ac:dyDescent="0.25">
      <c r="A5924" s="11">
        <v>41584</v>
      </c>
      <c r="B5924" s="3" t="s">
        <v>514</v>
      </c>
      <c r="C5924" s="18">
        <v>195.6</v>
      </c>
      <c r="D5924" s="3" t="s">
        <v>479</v>
      </c>
    </row>
    <row r="5925" spans="1:4" x14ac:dyDescent="0.25">
      <c r="A5925" s="11">
        <v>41576</v>
      </c>
      <c r="B5925" s="3" t="s">
        <v>527</v>
      </c>
      <c r="C5925" s="18">
        <v>590.66</v>
      </c>
      <c r="D5925" s="3" t="s">
        <v>529</v>
      </c>
    </row>
    <row r="5926" spans="1:4" x14ac:dyDescent="0.25">
      <c r="A5926" s="11">
        <v>41505</v>
      </c>
      <c r="B5926" s="3" t="s">
        <v>508</v>
      </c>
      <c r="C5926" s="18">
        <v>350.59</v>
      </c>
      <c r="D5926" s="3" t="s">
        <v>515</v>
      </c>
    </row>
    <row r="5927" spans="1:4" x14ac:dyDescent="0.25">
      <c r="A5927" s="11">
        <v>41496</v>
      </c>
      <c r="B5927" s="3" t="s">
        <v>510</v>
      </c>
      <c r="C5927" s="18">
        <v>245.18</v>
      </c>
      <c r="D5927" s="3" t="s">
        <v>517</v>
      </c>
    </row>
    <row r="5928" spans="1:4" x14ac:dyDescent="0.25">
      <c r="A5928" s="11">
        <v>41638</v>
      </c>
      <c r="B5928" s="3" t="s">
        <v>527</v>
      </c>
      <c r="C5928" s="18">
        <v>122.93</v>
      </c>
      <c r="D5928" s="3" t="s">
        <v>523</v>
      </c>
    </row>
    <row r="5929" spans="1:4" x14ac:dyDescent="0.25">
      <c r="A5929" s="11">
        <v>41617</v>
      </c>
      <c r="B5929" s="3" t="s">
        <v>543</v>
      </c>
      <c r="C5929" s="18">
        <v>519.52</v>
      </c>
      <c r="D5929" s="3" t="s">
        <v>479</v>
      </c>
    </row>
    <row r="5930" spans="1:4" x14ac:dyDescent="0.25">
      <c r="A5930" s="11">
        <v>41377</v>
      </c>
      <c r="B5930" s="3" t="s">
        <v>516</v>
      </c>
      <c r="C5930" s="18">
        <v>35.24</v>
      </c>
      <c r="D5930" s="3" t="s">
        <v>515</v>
      </c>
    </row>
    <row r="5931" spans="1:4" x14ac:dyDescent="0.25">
      <c r="A5931" s="11">
        <v>41336</v>
      </c>
      <c r="B5931" s="3" t="s">
        <v>542</v>
      </c>
      <c r="C5931" s="18">
        <v>112.8</v>
      </c>
      <c r="D5931" s="3" t="s">
        <v>538</v>
      </c>
    </row>
    <row r="5932" spans="1:4" x14ac:dyDescent="0.25">
      <c r="A5932" s="11">
        <v>41373</v>
      </c>
      <c r="B5932" s="3" t="s">
        <v>541</v>
      </c>
      <c r="C5932" s="18">
        <v>596.91999999999996</v>
      </c>
      <c r="D5932" s="3" t="s">
        <v>515</v>
      </c>
    </row>
    <row r="5933" spans="1:4" x14ac:dyDescent="0.25">
      <c r="A5933" s="11">
        <v>41474</v>
      </c>
      <c r="B5933" s="3" t="s">
        <v>533</v>
      </c>
      <c r="C5933" s="18">
        <v>464.08</v>
      </c>
      <c r="D5933" s="3" t="s">
        <v>477</v>
      </c>
    </row>
    <row r="5934" spans="1:4" x14ac:dyDescent="0.25">
      <c r="A5934" s="11">
        <v>41404</v>
      </c>
      <c r="B5934" s="3" t="s">
        <v>534</v>
      </c>
      <c r="C5934" s="18">
        <v>566.35</v>
      </c>
      <c r="D5934" s="3" t="s">
        <v>477</v>
      </c>
    </row>
    <row r="5935" spans="1:4" x14ac:dyDescent="0.25">
      <c r="A5935" s="11">
        <v>41554</v>
      </c>
      <c r="B5935" s="3" t="s">
        <v>533</v>
      </c>
      <c r="C5935" s="18">
        <v>564.88</v>
      </c>
      <c r="D5935" s="3" t="s">
        <v>479</v>
      </c>
    </row>
    <row r="5936" spans="1:4" x14ac:dyDescent="0.25">
      <c r="A5936" s="11">
        <v>41476</v>
      </c>
      <c r="B5936" s="3" t="s">
        <v>520</v>
      </c>
      <c r="C5936" s="18">
        <v>126.36</v>
      </c>
      <c r="D5936" s="3" t="s">
        <v>479</v>
      </c>
    </row>
    <row r="5937" spans="1:4" x14ac:dyDescent="0.25">
      <c r="A5937" s="11">
        <v>41578</v>
      </c>
      <c r="B5937" s="3" t="s">
        <v>520</v>
      </c>
      <c r="C5937" s="18">
        <v>568.9</v>
      </c>
      <c r="D5937" s="3" t="s">
        <v>511</v>
      </c>
    </row>
    <row r="5938" spans="1:4" x14ac:dyDescent="0.25">
      <c r="A5938" s="11">
        <v>41379</v>
      </c>
      <c r="B5938" s="3" t="s">
        <v>537</v>
      </c>
      <c r="C5938" s="18">
        <v>548.03</v>
      </c>
      <c r="D5938" s="3" t="s">
        <v>535</v>
      </c>
    </row>
    <row r="5939" spans="1:4" x14ac:dyDescent="0.25">
      <c r="A5939" s="11">
        <v>41292</v>
      </c>
      <c r="B5939" s="3" t="s">
        <v>534</v>
      </c>
      <c r="C5939" s="18">
        <v>131.24</v>
      </c>
      <c r="D5939" s="3" t="s">
        <v>511</v>
      </c>
    </row>
    <row r="5940" spans="1:4" x14ac:dyDescent="0.25">
      <c r="A5940" s="11">
        <v>41542</v>
      </c>
      <c r="B5940" s="3" t="s">
        <v>531</v>
      </c>
      <c r="C5940" s="18">
        <v>517.4</v>
      </c>
      <c r="D5940" s="3" t="s">
        <v>529</v>
      </c>
    </row>
    <row r="5941" spans="1:4" x14ac:dyDescent="0.25">
      <c r="A5941" s="11">
        <v>41575</v>
      </c>
      <c r="B5941" s="3" t="s">
        <v>527</v>
      </c>
      <c r="C5941" s="18">
        <v>16.399999999999999</v>
      </c>
      <c r="D5941" s="3" t="s">
        <v>523</v>
      </c>
    </row>
    <row r="5942" spans="1:4" x14ac:dyDescent="0.25">
      <c r="A5942" s="11">
        <v>41412</v>
      </c>
      <c r="B5942" s="3" t="s">
        <v>540</v>
      </c>
      <c r="C5942" s="18">
        <v>305.58999999999997</v>
      </c>
      <c r="D5942" s="3" t="s">
        <v>515</v>
      </c>
    </row>
    <row r="5943" spans="1:4" x14ac:dyDescent="0.25">
      <c r="A5943" s="11">
        <v>41333</v>
      </c>
      <c r="B5943" s="3" t="s">
        <v>526</v>
      </c>
      <c r="C5943" s="18">
        <v>428.13</v>
      </c>
      <c r="D5943" s="3" t="s">
        <v>509</v>
      </c>
    </row>
    <row r="5944" spans="1:4" x14ac:dyDescent="0.25">
      <c r="A5944" s="11">
        <v>41413</v>
      </c>
      <c r="B5944" s="3" t="s">
        <v>521</v>
      </c>
      <c r="C5944" s="18">
        <v>180.99</v>
      </c>
      <c r="D5944" s="3" t="s">
        <v>511</v>
      </c>
    </row>
    <row r="5945" spans="1:4" x14ac:dyDescent="0.25">
      <c r="A5945" s="11">
        <v>41403</v>
      </c>
      <c r="B5945" s="3" t="s">
        <v>543</v>
      </c>
      <c r="C5945" s="18">
        <v>335.44</v>
      </c>
      <c r="D5945" s="3" t="s">
        <v>528</v>
      </c>
    </row>
    <row r="5946" spans="1:4" x14ac:dyDescent="0.25">
      <c r="A5946" s="11">
        <v>41577</v>
      </c>
      <c r="B5946" s="3" t="s">
        <v>520</v>
      </c>
      <c r="C5946" s="18">
        <v>486.91</v>
      </c>
      <c r="D5946" s="3" t="s">
        <v>523</v>
      </c>
    </row>
    <row r="5947" spans="1:4" x14ac:dyDescent="0.25">
      <c r="A5947" s="11">
        <v>41486</v>
      </c>
      <c r="B5947" s="3" t="s">
        <v>522</v>
      </c>
      <c r="C5947" s="18">
        <v>441.24</v>
      </c>
      <c r="D5947" s="3" t="s">
        <v>519</v>
      </c>
    </row>
    <row r="5948" spans="1:4" x14ac:dyDescent="0.25">
      <c r="A5948" s="11">
        <v>41327</v>
      </c>
      <c r="B5948" s="3" t="s">
        <v>543</v>
      </c>
      <c r="C5948" s="18">
        <v>165.64</v>
      </c>
      <c r="D5948" s="3" t="s">
        <v>517</v>
      </c>
    </row>
    <row r="5949" spans="1:4" x14ac:dyDescent="0.25">
      <c r="A5949" s="11">
        <v>41503</v>
      </c>
      <c r="B5949" s="3" t="s">
        <v>545</v>
      </c>
      <c r="C5949" s="18">
        <v>506.47</v>
      </c>
      <c r="D5949" s="3" t="s">
        <v>538</v>
      </c>
    </row>
    <row r="5950" spans="1:4" x14ac:dyDescent="0.25">
      <c r="A5950" s="11">
        <v>41525</v>
      </c>
      <c r="B5950" s="3" t="s">
        <v>527</v>
      </c>
      <c r="C5950" s="18">
        <v>241.33</v>
      </c>
      <c r="D5950" s="3" t="s">
        <v>523</v>
      </c>
    </row>
    <row r="5951" spans="1:4" x14ac:dyDescent="0.25">
      <c r="A5951" s="11">
        <v>41530</v>
      </c>
      <c r="B5951" s="3" t="s">
        <v>542</v>
      </c>
      <c r="C5951" s="18">
        <v>598.46</v>
      </c>
      <c r="D5951" s="3" t="s">
        <v>523</v>
      </c>
    </row>
    <row r="5952" spans="1:4" x14ac:dyDescent="0.25">
      <c r="A5952" s="11">
        <v>41366</v>
      </c>
      <c r="B5952" s="3" t="s">
        <v>513</v>
      </c>
      <c r="C5952" s="18">
        <v>559.59</v>
      </c>
      <c r="D5952" s="3" t="s">
        <v>535</v>
      </c>
    </row>
    <row r="5953" spans="1:4" x14ac:dyDescent="0.25">
      <c r="A5953" s="11">
        <v>41508</v>
      </c>
      <c r="B5953" s="3" t="s">
        <v>530</v>
      </c>
      <c r="C5953" s="18">
        <v>403.76</v>
      </c>
      <c r="D5953" s="3" t="s">
        <v>515</v>
      </c>
    </row>
    <row r="5954" spans="1:4" x14ac:dyDescent="0.25">
      <c r="A5954" s="11">
        <v>41586</v>
      </c>
      <c r="B5954" s="3" t="s">
        <v>543</v>
      </c>
      <c r="C5954" s="18">
        <v>362.05</v>
      </c>
      <c r="D5954" s="3" t="s">
        <v>528</v>
      </c>
    </row>
    <row r="5955" spans="1:4" x14ac:dyDescent="0.25">
      <c r="A5955" s="11">
        <v>41437</v>
      </c>
      <c r="B5955" s="3" t="s">
        <v>536</v>
      </c>
      <c r="C5955" s="18">
        <v>434.67</v>
      </c>
      <c r="D5955" s="3" t="s">
        <v>515</v>
      </c>
    </row>
    <row r="5956" spans="1:4" x14ac:dyDescent="0.25">
      <c r="A5956" s="11">
        <v>41346</v>
      </c>
      <c r="B5956" s="3" t="s">
        <v>534</v>
      </c>
      <c r="C5956" s="18">
        <v>265.95</v>
      </c>
      <c r="D5956" s="3" t="s">
        <v>523</v>
      </c>
    </row>
    <row r="5957" spans="1:4" x14ac:dyDescent="0.25">
      <c r="A5957" s="11">
        <v>41277</v>
      </c>
      <c r="B5957" s="3" t="s">
        <v>522</v>
      </c>
      <c r="C5957" s="18">
        <v>104.48</v>
      </c>
      <c r="D5957" s="3" t="s">
        <v>519</v>
      </c>
    </row>
    <row r="5958" spans="1:4" x14ac:dyDescent="0.25">
      <c r="A5958" s="11">
        <v>41445</v>
      </c>
      <c r="B5958" s="3" t="s">
        <v>514</v>
      </c>
      <c r="C5958" s="18">
        <v>307.17</v>
      </c>
      <c r="D5958" s="3" t="s">
        <v>509</v>
      </c>
    </row>
    <row r="5959" spans="1:4" x14ac:dyDescent="0.25">
      <c r="A5959" s="11">
        <v>41544</v>
      </c>
      <c r="B5959" s="3" t="s">
        <v>526</v>
      </c>
      <c r="C5959" s="18">
        <v>105.25</v>
      </c>
      <c r="D5959" s="3" t="s">
        <v>519</v>
      </c>
    </row>
    <row r="5960" spans="1:4" x14ac:dyDescent="0.25">
      <c r="A5960" s="11">
        <v>41353</v>
      </c>
      <c r="B5960" s="3" t="s">
        <v>514</v>
      </c>
      <c r="C5960" s="18">
        <v>484.08</v>
      </c>
      <c r="D5960" s="3" t="s">
        <v>511</v>
      </c>
    </row>
    <row r="5961" spans="1:4" x14ac:dyDescent="0.25">
      <c r="A5961" s="11">
        <v>41351</v>
      </c>
      <c r="B5961" s="3" t="s">
        <v>539</v>
      </c>
      <c r="C5961" s="18">
        <v>38.72</v>
      </c>
      <c r="D5961" s="3" t="s">
        <v>528</v>
      </c>
    </row>
    <row r="5962" spans="1:4" x14ac:dyDescent="0.25">
      <c r="A5962" s="11">
        <v>41327</v>
      </c>
      <c r="B5962" s="3" t="s">
        <v>537</v>
      </c>
      <c r="C5962" s="18">
        <v>261.87</v>
      </c>
      <c r="D5962" s="3" t="s">
        <v>509</v>
      </c>
    </row>
    <row r="5963" spans="1:4" x14ac:dyDescent="0.25">
      <c r="A5963" s="11">
        <v>41278</v>
      </c>
      <c r="B5963" s="3" t="s">
        <v>524</v>
      </c>
      <c r="C5963" s="18">
        <v>251.79</v>
      </c>
      <c r="D5963" s="3" t="s">
        <v>528</v>
      </c>
    </row>
    <row r="5964" spans="1:4" x14ac:dyDescent="0.25">
      <c r="A5964" s="11">
        <v>41502</v>
      </c>
      <c r="B5964" s="3" t="s">
        <v>530</v>
      </c>
      <c r="C5964" s="18">
        <v>43.52</v>
      </c>
      <c r="D5964" s="3" t="s">
        <v>511</v>
      </c>
    </row>
    <row r="5965" spans="1:4" x14ac:dyDescent="0.25">
      <c r="A5965" s="11">
        <v>41464</v>
      </c>
      <c r="B5965" s="3" t="s">
        <v>534</v>
      </c>
      <c r="C5965" s="18">
        <v>489.29</v>
      </c>
      <c r="D5965" s="3" t="s">
        <v>477</v>
      </c>
    </row>
    <row r="5966" spans="1:4" x14ac:dyDescent="0.25">
      <c r="A5966" s="11">
        <v>41577</v>
      </c>
      <c r="B5966" s="3" t="s">
        <v>510</v>
      </c>
      <c r="C5966" s="18">
        <v>124.38</v>
      </c>
      <c r="D5966" s="3" t="s">
        <v>523</v>
      </c>
    </row>
    <row r="5967" spans="1:4" x14ac:dyDescent="0.25">
      <c r="A5967" s="11">
        <v>41292</v>
      </c>
      <c r="B5967" s="3" t="s">
        <v>532</v>
      </c>
      <c r="C5967" s="18">
        <v>562.35</v>
      </c>
      <c r="D5967" s="3" t="s">
        <v>535</v>
      </c>
    </row>
    <row r="5968" spans="1:4" x14ac:dyDescent="0.25">
      <c r="A5968" s="11">
        <v>41543</v>
      </c>
      <c r="B5968" s="3" t="s">
        <v>514</v>
      </c>
      <c r="C5968" s="18">
        <v>448.35</v>
      </c>
      <c r="D5968" s="3" t="s">
        <v>515</v>
      </c>
    </row>
    <row r="5969" spans="1:4" x14ac:dyDescent="0.25">
      <c r="A5969" s="11">
        <v>41311</v>
      </c>
      <c r="B5969" s="3" t="s">
        <v>521</v>
      </c>
      <c r="C5969" s="18">
        <v>176.31</v>
      </c>
      <c r="D5969" s="3" t="s">
        <v>538</v>
      </c>
    </row>
    <row r="5970" spans="1:4" x14ac:dyDescent="0.25">
      <c r="A5970" s="11">
        <v>41433</v>
      </c>
      <c r="B5970" s="3" t="s">
        <v>541</v>
      </c>
      <c r="C5970" s="18">
        <v>259.95999999999998</v>
      </c>
      <c r="D5970" s="3" t="s">
        <v>511</v>
      </c>
    </row>
    <row r="5971" spans="1:4" x14ac:dyDescent="0.25">
      <c r="A5971" s="11">
        <v>41551</v>
      </c>
      <c r="B5971" s="3" t="s">
        <v>512</v>
      </c>
      <c r="C5971" s="18">
        <v>391.3</v>
      </c>
      <c r="D5971" s="3" t="s">
        <v>477</v>
      </c>
    </row>
    <row r="5972" spans="1:4" x14ac:dyDescent="0.25">
      <c r="A5972" s="11">
        <v>41563</v>
      </c>
      <c r="B5972" s="3" t="s">
        <v>516</v>
      </c>
      <c r="C5972" s="18">
        <v>332.83</v>
      </c>
      <c r="D5972" s="3" t="s">
        <v>519</v>
      </c>
    </row>
    <row r="5973" spans="1:4" x14ac:dyDescent="0.25">
      <c r="A5973" s="11">
        <v>41537</v>
      </c>
      <c r="B5973" s="3" t="s">
        <v>518</v>
      </c>
      <c r="C5973" s="18">
        <v>35.1</v>
      </c>
      <c r="D5973" s="3" t="s">
        <v>517</v>
      </c>
    </row>
    <row r="5974" spans="1:4" x14ac:dyDescent="0.25">
      <c r="A5974" s="11">
        <v>41456</v>
      </c>
      <c r="B5974" s="3" t="s">
        <v>518</v>
      </c>
      <c r="C5974" s="18">
        <v>380.82</v>
      </c>
      <c r="D5974" s="3" t="s">
        <v>538</v>
      </c>
    </row>
    <row r="5975" spans="1:4" x14ac:dyDescent="0.25">
      <c r="A5975" s="11">
        <v>41335</v>
      </c>
      <c r="B5975" s="3" t="s">
        <v>507</v>
      </c>
      <c r="C5975" s="18">
        <v>160.82</v>
      </c>
      <c r="D5975" s="3" t="s">
        <v>519</v>
      </c>
    </row>
    <row r="5976" spans="1:4" x14ac:dyDescent="0.25">
      <c r="A5976" s="11">
        <v>41422</v>
      </c>
      <c r="B5976" s="3" t="s">
        <v>531</v>
      </c>
      <c r="C5976" s="18">
        <v>97.95</v>
      </c>
      <c r="D5976" s="3" t="s">
        <v>511</v>
      </c>
    </row>
    <row r="5977" spans="1:4" x14ac:dyDescent="0.25">
      <c r="A5977" s="11">
        <v>41324</v>
      </c>
      <c r="B5977" s="3" t="s">
        <v>539</v>
      </c>
      <c r="C5977" s="18">
        <v>522.14</v>
      </c>
      <c r="D5977" s="3" t="s">
        <v>479</v>
      </c>
    </row>
    <row r="5978" spans="1:4" x14ac:dyDescent="0.25">
      <c r="A5978" s="11">
        <v>41327</v>
      </c>
      <c r="B5978" s="3" t="s">
        <v>531</v>
      </c>
      <c r="C5978" s="18">
        <v>487.82</v>
      </c>
      <c r="D5978" s="3" t="s">
        <v>529</v>
      </c>
    </row>
    <row r="5979" spans="1:4" x14ac:dyDescent="0.25">
      <c r="A5979" s="11">
        <v>41290</v>
      </c>
      <c r="B5979" s="3" t="s">
        <v>522</v>
      </c>
      <c r="C5979" s="18">
        <v>585.54</v>
      </c>
      <c r="D5979" s="3" t="s">
        <v>538</v>
      </c>
    </row>
    <row r="5980" spans="1:4" x14ac:dyDescent="0.25">
      <c r="A5980" s="11">
        <v>41453</v>
      </c>
      <c r="B5980" s="3" t="s">
        <v>527</v>
      </c>
      <c r="C5980" s="18">
        <v>65.739999999999995</v>
      </c>
      <c r="D5980" s="3" t="s">
        <v>538</v>
      </c>
    </row>
    <row r="5981" spans="1:4" x14ac:dyDescent="0.25">
      <c r="A5981" s="11">
        <v>41388</v>
      </c>
      <c r="B5981" s="3" t="s">
        <v>527</v>
      </c>
      <c r="C5981" s="18">
        <v>374.36</v>
      </c>
      <c r="D5981" s="3" t="s">
        <v>509</v>
      </c>
    </row>
    <row r="5982" spans="1:4" x14ac:dyDescent="0.25">
      <c r="A5982" s="11">
        <v>41542</v>
      </c>
      <c r="B5982" s="3" t="s">
        <v>534</v>
      </c>
      <c r="C5982" s="18">
        <v>173.5</v>
      </c>
      <c r="D5982" s="3" t="s">
        <v>538</v>
      </c>
    </row>
    <row r="5983" spans="1:4" x14ac:dyDescent="0.25">
      <c r="A5983" s="11">
        <v>41452</v>
      </c>
      <c r="B5983" s="3" t="s">
        <v>525</v>
      </c>
      <c r="C5983" s="18">
        <v>145.02000000000001</v>
      </c>
      <c r="D5983" s="3" t="s">
        <v>515</v>
      </c>
    </row>
    <row r="5984" spans="1:4" x14ac:dyDescent="0.25">
      <c r="A5984" s="11">
        <v>41302</v>
      </c>
      <c r="B5984" s="3" t="s">
        <v>536</v>
      </c>
      <c r="C5984" s="18">
        <v>527.99</v>
      </c>
      <c r="D5984" s="3" t="s">
        <v>509</v>
      </c>
    </row>
    <row r="5985" spans="1:4" x14ac:dyDescent="0.25">
      <c r="A5985" s="11">
        <v>41401</v>
      </c>
      <c r="B5985" s="3" t="s">
        <v>533</v>
      </c>
      <c r="C5985" s="18">
        <v>350.21</v>
      </c>
      <c r="D5985" s="3" t="s">
        <v>519</v>
      </c>
    </row>
    <row r="5986" spans="1:4" x14ac:dyDescent="0.25">
      <c r="A5986" s="11">
        <v>41338</v>
      </c>
      <c r="B5986" s="3" t="s">
        <v>543</v>
      </c>
      <c r="C5986" s="18">
        <v>417.16</v>
      </c>
      <c r="D5986" s="3" t="s">
        <v>535</v>
      </c>
    </row>
    <row r="5987" spans="1:4" x14ac:dyDescent="0.25">
      <c r="A5987" s="11">
        <v>41637</v>
      </c>
      <c r="B5987" s="3" t="s">
        <v>533</v>
      </c>
      <c r="C5987" s="18">
        <v>14.92</v>
      </c>
      <c r="D5987" s="3" t="s">
        <v>477</v>
      </c>
    </row>
    <row r="5988" spans="1:4" x14ac:dyDescent="0.25">
      <c r="A5988" s="11">
        <v>41328</v>
      </c>
      <c r="B5988" s="3" t="s">
        <v>543</v>
      </c>
      <c r="C5988" s="18">
        <v>101.95</v>
      </c>
      <c r="D5988" s="3" t="s">
        <v>535</v>
      </c>
    </row>
    <row r="5989" spans="1:4" x14ac:dyDescent="0.25">
      <c r="A5989" s="11">
        <v>41621</v>
      </c>
      <c r="B5989" s="3" t="s">
        <v>539</v>
      </c>
      <c r="C5989" s="18">
        <v>307.58999999999997</v>
      </c>
      <c r="D5989" s="3" t="s">
        <v>509</v>
      </c>
    </row>
    <row r="5990" spans="1:4" x14ac:dyDescent="0.25">
      <c r="A5990" s="11">
        <v>41624</v>
      </c>
      <c r="B5990" s="3" t="s">
        <v>526</v>
      </c>
      <c r="C5990" s="18">
        <v>528.30999999999995</v>
      </c>
      <c r="D5990" s="3" t="s">
        <v>529</v>
      </c>
    </row>
    <row r="5991" spans="1:4" x14ac:dyDescent="0.25">
      <c r="A5991" s="11">
        <v>41358</v>
      </c>
      <c r="B5991" s="3" t="s">
        <v>544</v>
      </c>
      <c r="C5991" s="18">
        <v>197.77</v>
      </c>
      <c r="D5991" s="3" t="s">
        <v>529</v>
      </c>
    </row>
    <row r="5992" spans="1:4" x14ac:dyDescent="0.25">
      <c r="A5992" s="11">
        <v>41566</v>
      </c>
      <c r="B5992" s="3" t="s">
        <v>533</v>
      </c>
      <c r="C5992" s="18">
        <v>10.3</v>
      </c>
      <c r="D5992" s="3" t="s">
        <v>511</v>
      </c>
    </row>
    <row r="5993" spans="1:4" x14ac:dyDescent="0.25">
      <c r="A5993" s="11">
        <v>41501</v>
      </c>
      <c r="B5993" s="3" t="s">
        <v>533</v>
      </c>
      <c r="C5993" s="18">
        <v>259.08</v>
      </c>
      <c r="D5993" s="3" t="s">
        <v>477</v>
      </c>
    </row>
    <row r="5994" spans="1:4" x14ac:dyDescent="0.25">
      <c r="A5994" s="11">
        <v>41578</v>
      </c>
      <c r="B5994" s="3" t="s">
        <v>544</v>
      </c>
      <c r="C5994" s="18">
        <v>478.65</v>
      </c>
      <c r="D5994" s="3" t="s">
        <v>517</v>
      </c>
    </row>
    <row r="5995" spans="1:4" x14ac:dyDescent="0.25">
      <c r="A5995" s="11">
        <v>41484</v>
      </c>
      <c r="B5995" s="3" t="s">
        <v>520</v>
      </c>
      <c r="C5995" s="18">
        <v>223.86</v>
      </c>
      <c r="D5995" s="3" t="s">
        <v>517</v>
      </c>
    </row>
    <row r="5996" spans="1:4" x14ac:dyDescent="0.25">
      <c r="A5996" s="11">
        <v>41288</v>
      </c>
      <c r="B5996" s="3" t="s">
        <v>539</v>
      </c>
      <c r="C5996" s="18">
        <v>403.48</v>
      </c>
      <c r="D5996" s="3" t="s">
        <v>511</v>
      </c>
    </row>
    <row r="5997" spans="1:4" x14ac:dyDescent="0.25">
      <c r="A5997" s="11">
        <v>41454</v>
      </c>
      <c r="B5997" s="3" t="s">
        <v>536</v>
      </c>
      <c r="C5997" s="18">
        <v>597.71</v>
      </c>
      <c r="D5997" s="3" t="s">
        <v>479</v>
      </c>
    </row>
    <row r="5998" spans="1:4" x14ac:dyDescent="0.25">
      <c r="A5998" s="11">
        <v>41417</v>
      </c>
      <c r="B5998" s="3" t="s">
        <v>520</v>
      </c>
      <c r="C5998" s="18">
        <v>26.41</v>
      </c>
      <c r="D5998" s="3" t="s">
        <v>535</v>
      </c>
    </row>
    <row r="5999" spans="1:4" x14ac:dyDescent="0.25">
      <c r="A5999" s="11">
        <v>41593</v>
      </c>
      <c r="B5999" s="3" t="s">
        <v>534</v>
      </c>
      <c r="C5999" s="18">
        <v>510.29</v>
      </c>
      <c r="D5999" s="3" t="s">
        <v>515</v>
      </c>
    </row>
    <row r="6000" spans="1:4" x14ac:dyDescent="0.25">
      <c r="A6000" s="11">
        <v>41411</v>
      </c>
      <c r="B6000" s="3" t="s">
        <v>520</v>
      </c>
      <c r="C6000" s="18">
        <v>518.16</v>
      </c>
      <c r="D6000" s="3" t="s">
        <v>523</v>
      </c>
    </row>
    <row r="6001" spans="1:4" x14ac:dyDescent="0.25">
      <c r="A6001" s="11">
        <v>41433</v>
      </c>
      <c r="B6001" s="3" t="s">
        <v>508</v>
      </c>
      <c r="C6001" s="18">
        <v>292.18</v>
      </c>
      <c r="D6001" s="3" t="s">
        <v>538</v>
      </c>
    </row>
    <row r="6002" spans="1:4" x14ac:dyDescent="0.25">
      <c r="A6002" s="11">
        <v>41522</v>
      </c>
      <c r="B6002" s="3" t="s">
        <v>531</v>
      </c>
      <c r="C6002" s="18">
        <v>446.54</v>
      </c>
      <c r="D6002" s="3" t="s">
        <v>515</v>
      </c>
    </row>
    <row r="6003" spans="1:4" x14ac:dyDescent="0.25">
      <c r="A6003" s="11">
        <v>41604</v>
      </c>
      <c r="B6003" s="3" t="s">
        <v>526</v>
      </c>
      <c r="C6003" s="18">
        <v>156.28</v>
      </c>
      <c r="D6003" s="3" t="s">
        <v>528</v>
      </c>
    </row>
    <row r="6004" spans="1:4" x14ac:dyDescent="0.25">
      <c r="A6004" s="11">
        <v>41524</v>
      </c>
      <c r="B6004" s="3" t="s">
        <v>522</v>
      </c>
      <c r="C6004" s="18">
        <v>379.34</v>
      </c>
      <c r="D6004" s="3" t="s">
        <v>477</v>
      </c>
    </row>
    <row r="6005" spans="1:4" x14ac:dyDescent="0.25">
      <c r="A6005" s="11">
        <v>41394</v>
      </c>
      <c r="B6005" s="3" t="s">
        <v>531</v>
      </c>
      <c r="C6005" s="18">
        <v>448.6</v>
      </c>
      <c r="D6005" s="3" t="s">
        <v>538</v>
      </c>
    </row>
    <row r="6006" spans="1:4" x14ac:dyDescent="0.25">
      <c r="A6006" s="11">
        <v>41412</v>
      </c>
      <c r="B6006" s="3" t="s">
        <v>526</v>
      </c>
      <c r="C6006" s="18">
        <v>173.23</v>
      </c>
      <c r="D6006" s="3" t="s">
        <v>523</v>
      </c>
    </row>
    <row r="6007" spans="1:4" x14ac:dyDescent="0.25">
      <c r="A6007" s="11">
        <v>41437</v>
      </c>
      <c r="B6007" s="3" t="s">
        <v>533</v>
      </c>
      <c r="C6007" s="18">
        <v>503.77</v>
      </c>
      <c r="D6007" s="3" t="s">
        <v>535</v>
      </c>
    </row>
    <row r="6008" spans="1:4" x14ac:dyDescent="0.25">
      <c r="A6008" s="11">
        <v>41559</v>
      </c>
      <c r="B6008" s="3" t="s">
        <v>513</v>
      </c>
      <c r="C6008" s="18">
        <v>120.14</v>
      </c>
      <c r="D6008" s="3" t="s">
        <v>528</v>
      </c>
    </row>
    <row r="6009" spans="1:4" x14ac:dyDescent="0.25">
      <c r="A6009" s="11">
        <v>41412</v>
      </c>
      <c r="B6009" s="3" t="s">
        <v>542</v>
      </c>
      <c r="C6009" s="18">
        <v>365.63</v>
      </c>
      <c r="D6009" s="3" t="s">
        <v>529</v>
      </c>
    </row>
    <row r="6010" spans="1:4" x14ac:dyDescent="0.25">
      <c r="A6010" s="11">
        <v>41340</v>
      </c>
      <c r="B6010" s="3" t="s">
        <v>522</v>
      </c>
      <c r="C6010" s="18">
        <v>402.47</v>
      </c>
      <c r="D6010" s="3" t="s">
        <v>529</v>
      </c>
    </row>
    <row r="6011" spans="1:4" x14ac:dyDescent="0.25">
      <c r="A6011" s="11">
        <v>41561</v>
      </c>
      <c r="B6011" s="3" t="s">
        <v>534</v>
      </c>
      <c r="C6011" s="18">
        <v>253.36</v>
      </c>
      <c r="D6011" s="3" t="s">
        <v>529</v>
      </c>
    </row>
    <row r="6012" spans="1:4" x14ac:dyDescent="0.25">
      <c r="A6012" s="11">
        <v>41345</v>
      </c>
      <c r="B6012" s="3" t="s">
        <v>508</v>
      </c>
      <c r="C6012" s="18">
        <v>248.13</v>
      </c>
      <c r="D6012" s="3" t="s">
        <v>517</v>
      </c>
    </row>
    <row r="6013" spans="1:4" x14ac:dyDescent="0.25">
      <c r="A6013" s="11">
        <v>41638</v>
      </c>
      <c r="B6013" s="3" t="s">
        <v>539</v>
      </c>
      <c r="C6013" s="18">
        <v>60.59</v>
      </c>
      <c r="D6013" s="3" t="s">
        <v>511</v>
      </c>
    </row>
    <row r="6014" spans="1:4" x14ac:dyDescent="0.25">
      <c r="A6014" s="11">
        <v>41414</v>
      </c>
      <c r="B6014" s="3" t="s">
        <v>530</v>
      </c>
      <c r="C6014" s="18">
        <v>449.65</v>
      </c>
      <c r="D6014" s="3" t="s">
        <v>517</v>
      </c>
    </row>
    <row r="6015" spans="1:4" x14ac:dyDescent="0.25">
      <c r="A6015" s="11">
        <v>41608</v>
      </c>
      <c r="B6015" s="3" t="s">
        <v>524</v>
      </c>
      <c r="C6015" s="18">
        <v>252.99</v>
      </c>
      <c r="D6015" s="3" t="s">
        <v>517</v>
      </c>
    </row>
    <row r="6016" spans="1:4" x14ac:dyDescent="0.25">
      <c r="A6016" s="11">
        <v>41624</v>
      </c>
      <c r="B6016" s="3" t="s">
        <v>512</v>
      </c>
      <c r="C6016" s="18">
        <v>77.069999999999993</v>
      </c>
      <c r="D6016" s="3" t="s">
        <v>535</v>
      </c>
    </row>
    <row r="6017" spans="1:4" x14ac:dyDescent="0.25">
      <c r="A6017" s="11">
        <v>41287</v>
      </c>
      <c r="B6017" s="3" t="s">
        <v>512</v>
      </c>
      <c r="C6017" s="18">
        <v>315.25</v>
      </c>
      <c r="D6017" s="3" t="s">
        <v>511</v>
      </c>
    </row>
    <row r="6018" spans="1:4" x14ac:dyDescent="0.25">
      <c r="A6018" s="11">
        <v>41631</v>
      </c>
      <c r="B6018" s="3" t="s">
        <v>536</v>
      </c>
      <c r="C6018" s="18">
        <v>580.23</v>
      </c>
      <c r="D6018" s="3" t="s">
        <v>535</v>
      </c>
    </row>
    <row r="6019" spans="1:4" x14ac:dyDescent="0.25">
      <c r="A6019" s="11">
        <v>41392</v>
      </c>
      <c r="B6019" s="3" t="s">
        <v>542</v>
      </c>
      <c r="C6019" s="18">
        <v>179.77</v>
      </c>
      <c r="D6019" s="3" t="s">
        <v>523</v>
      </c>
    </row>
    <row r="6020" spans="1:4" x14ac:dyDescent="0.25">
      <c r="A6020" s="11">
        <v>41408</v>
      </c>
      <c r="B6020" s="3" t="s">
        <v>540</v>
      </c>
      <c r="C6020" s="18">
        <v>457.45</v>
      </c>
      <c r="D6020" s="3" t="s">
        <v>515</v>
      </c>
    </row>
    <row r="6021" spans="1:4" x14ac:dyDescent="0.25">
      <c r="A6021" s="11">
        <v>41498</v>
      </c>
      <c r="B6021" s="3" t="s">
        <v>520</v>
      </c>
      <c r="C6021" s="18">
        <v>294.88</v>
      </c>
      <c r="D6021" s="3" t="s">
        <v>523</v>
      </c>
    </row>
    <row r="6022" spans="1:4" x14ac:dyDescent="0.25">
      <c r="A6022" s="11">
        <v>41369</v>
      </c>
      <c r="B6022" s="3" t="s">
        <v>508</v>
      </c>
      <c r="C6022" s="18">
        <v>587.96</v>
      </c>
      <c r="D6022" s="3" t="s">
        <v>519</v>
      </c>
    </row>
    <row r="6023" spans="1:4" x14ac:dyDescent="0.25">
      <c r="A6023" s="11">
        <v>41619</v>
      </c>
      <c r="B6023" s="3" t="s">
        <v>530</v>
      </c>
      <c r="C6023" s="18">
        <v>467.36</v>
      </c>
      <c r="D6023" s="3" t="s">
        <v>517</v>
      </c>
    </row>
    <row r="6024" spans="1:4" x14ac:dyDescent="0.25">
      <c r="A6024" s="11">
        <v>41463</v>
      </c>
      <c r="B6024" s="3" t="s">
        <v>531</v>
      </c>
      <c r="C6024" s="18">
        <v>533.46</v>
      </c>
      <c r="D6024" s="3" t="s">
        <v>523</v>
      </c>
    </row>
    <row r="6025" spans="1:4" x14ac:dyDescent="0.25">
      <c r="A6025" s="11">
        <v>41339</v>
      </c>
      <c r="B6025" s="3" t="s">
        <v>526</v>
      </c>
      <c r="C6025" s="18">
        <v>171.81</v>
      </c>
      <c r="D6025" s="3" t="s">
        <v>479</v>
      </c>
    </row>
    <row r="6026" spans="1:4" x14ac:dyDescent="0.25">
      <c r="A6026" s="11">
        <v>41598</v>
      </c>
      <c r="B6026" s="3" t="s">
        <v>544</v>
      </c>
      <c r="C6026" s="18">
        <v>47.82</v>
      </c>
      <c r="D6026" s="3" t="s">
        <v>535</v>
      </c>
    </row>
    <row r="6027" spans="1:4" x14ac:dyDescent="0.25">
      <c r="A6027" s="11">
        <v>41560</v>
      </c>
      <c r="B6027" s="3" t="s">
        <v>527</v>
      </c>
      <c r="C6027" s="18">
        <v>450.98</v>
      </c>
      <c r="D6027" s="3" t="s">
        <v>523</v>
      </c>
    </row>
    <row r="6028" spans="1:4" x14ac:dyDescent="0.25">
      <c r="A6028" s="11">
        <v>41315</v>
      </c>
      <c r="B6028" s="3" t="s">
        <v>516</v>
      </c>
      <c r="C6028" s="18">
        <v>343.38</v>
      </c>
      <c r="D6028" s="3" t="s">
        <v>523</v>
      </c>
    </row>
    <row r="6029" spans="1:4" x14ac:dyDescent="0.25">
      <c r="A6029" s="11">
        <v>41558</v>
      </c>
      <c r="B6029" s="3" t="s">
        <v>525</v>
      </c>
      <c r="C6029" s="18">
        <v>203.17</v>
      </c>
      <c r="D6029" s="3" t="s">
        <v>479</v>
      </c>
    </row>
    <row r="6030" spans="1:4" x14ac:dyDescent="0.25">
      <c r="A6030" s="11">
        <v>41469</v>
      </c>
      <c r="B6030" s="3" t="s">
        <v>533</v>
      </c>
      <c r="C6030" s="18">
        <v>589.83000000000004</v>
      </c>
      <c r="D6030" s="3" t="s">
        <v>511</v>
      </c>
    </row>
    <row r="6031" spans="1:4" x14ac:dyDescent="0.25">
      <c r="A6031" s="11">
        <v>41315</v>
      </c>
      <c r="B6031" s="3" t="s">
        <v>532</v>
      </c>
      <c r="C6031" s="18">
        <v>369.48</v>
      </c>
      <c r="D6031" s="3" t="s">
        <v>529</v>
      </c>
    </row>
    <row r="6032" spans="1:4" x14ac:dyDescent="0.25">
      <c r="A6032" s="11">
        <v>41409</v>
      </c>
      <c r="B6032" s="3" t="s">
        <v>527</v>
      </c>
      <c r="C6032" s="18">
        <v>512.54999999999995</v>
      </c>
      <c r="D6032" s="3" t="s">
        <v>529</v>
      </c>
    </row>
    <row r="6033" spans="1:4" x14ac:dyDescent="0.25">
      <c r="A6033" s="11">
        <v>41370</v>
      </c>
      <c r="B6033" s="3" t="s">
        <v>524</v>
      </c>
      <c r="C6033" s="18">
        <v>503.61</v>
      </c>
      <c r="D6033" s="3" t="s">
        <v>535</v>
      </c>
    </row>
    <row r="6034" spans="1:4" x14ac:dyDescent="0.25">
      <c r="A6034" s="11">
        <v>41325</v>
      </c>
      <c r="B6034" s="3" t="s">
        <v>516</v>
      </c>
      <c r="C6034" s="18">
        <v>444.65</v>
      </c>
      <c r="D6034" s="3" t="s">
        <v>477</v>
      </c>
    </row>
    <row r="6035" spans="1:4" x14ac:dyDescent="0.25">
      <c r="A6035" s="11">
        <v>41538</v>
      </c>
      <c r="B6035" s="3" t="s">
        <v>545</v>
      </c>
      <c r="C6035" s="18">
        <v>309.14999999999998</v>
      </c>
      <c r="D6035" s="3" t="s">
        <v>477</v>
      </c>
    </row>
    <row r="6036" spans="1:4" x14ac:dyDescent="0.25">
      <c r="A6036" s="11">
        <v>41370</v>
      </c>
      <c r="B6036" s="3" t="s">
        <v>537</v>
      </c>
      <c r="C6036" s="18">
        <v>578.12</v>
      </c>
      <c r="D6036" s="3" t="s">
        <v>515</v>
      </c>
    </row>
    <row r="6037" spans="1:4" x14ac:dyDescent="0.25">
      <c r="A6037" s="11">
        <v>41603</v>
      </c>
      <c r="B6037" s="3" t="s">
        <v>532</v>
      </c>
      <c r="C6037" s="18">
        <v>307.32</v>
      </c>
      <c r="D6037" s="3" t="s">
        <v>509</v>
      </c>
    </row>
    <row r="6038" spans="1:4" x14ac:dyDescent="0.25">
      <c r="A6038" s="11">
        <v>41588</v>
      </c>
      <c r="B6038" s="3" t="s">
        <v>534</v>
      </c>
      <c r="C6038" s="18">
        <v>173.48</v>
      </c>
      <c r="D6038" s="3" t="s">
        <v>517</v>
      </c>
    </row>
    <row r="6039" spans="1:4" x14ac:dyDescent="0.25">
      <c r="A6039" s="11">
        <v>41632</v>
      </c>
      <c r="B6039" s="3" t="s">
        <v>545</v>
      </c>
      <c r="C6039" s="18">
        <v>513.32000000000005</v>
      </c>
      <c r="D6039" s="3" t="s">
        <v>538</v>
      </c>
    </row>
    <row r="6040" spans="1:4" x14ac:dyDescent="0.25">
      <c r="A6040" s="11">
        <v>41479</v>
      </c>
      <c r="B6040" s="3" t="s">
        <v>545</v>
      </c>
      <c r="C6040" s="18">
        <v>62.01</v>
      </c>
      <c r="D6040" s="3" t="s">
        <v>511</v>
      </c>
    </row>
    <row r="6041" spans="1:4" x14ac:dyDescent="0.25">
      <c r="A6041" s="11">
        <v>41386</v>
      </c>
      <c r="B6041" s="3" t="s">
        <v>541</v>
      </c>
      <c r="C6041" s="18">
        <v>536.41</v>
      </c>
      <c r="D6041" s="3" t="s">
        <v>477</v>
      </c>
    </row>
    <row r="6042" spans="1:4" x14ac:dyDescent="0.25">
      <c r="A6042" s="11">
        <v>41607</v>
      </c>
      <c r="B6042" s="3" t="s">
        <v>512</v>
      </c>
      <c r="C6042" s="18">
        <v>533.16999999999996</v>
      </c>
      <c r="D6042" s="3" t="s">
        <v>538</v>
      </c>
    </row>
    <row r="6043" spans="1:4" x14ac:dyDescent="0.25">
      <c r="A6043" s="11">
        <v>41564</v>
      </c>
      <c r="B6043" s="3" t="s">
        <v>530</v>
      </c>
      <c r="C6043" s="18">
        <v>587.66999999999996</v>
      </c>
      <c r="D6043" s="3" t="s">
        <v>511</v>
      </c>
    </row>
    <row r="6044" spans="1:4" x14ac:dyDescent="0.25">
      <c r="A6044" s="11">
        <v>41287</v>
      </c>
      <c r="B6044" s="3" t="s">
        <v>512</v>
      </c>
      <c r="C6044" s="18">
        <v>40.44</v>
      </c>
      <c r="D6044" s="3" t="s">
        <v>529</v>
      </c>
    </row>
    <row r="6045" spans="1:4" x14ac:dyDescent="0.25">
      <c r="A6045" s="11">
        <v>41394</v>
      </c>
      <c r="B6045" s="3" t="s">
        <v>518</v>
      </c>
      <c r="C6045" s="18">
        <v>352.08</v>
      </c>
      <c r="D6045" s="3" t="s">
        <v>528</v>
      </c>
    </row>
    <row r="6046" spans="1:4" x14ac:dyDescent="0.25">
      <c r="A6046" s="11">
        <v>41400</v>
      </c>
      <c r="B6046" s="3" t="s">
        <v>521</v>
      </c>
      <c r="C6046" s="18">
        <v>404.85</v>
      </c>
      <c r="D6046" s="3" t="s">
        <v>519</v>
      </c>
    </row>
    <row r="6047" spans="1:4" x14ac:dyDescent="0.25">
      <c r="A6047" s="11">
        <v>41504</v>
      </c>
      <c r="B6047" s="3" t="s">
        <v>531</v>
      </c>
      <c r="C6047" s="18">
        <v>476.35</v>
      </c>
      <c r="D6047" s="3" t="s">
        <v>529</v>
      </c>
    </row>
    <row r="6048" spans="1:4" x14ac:dyDescent="0.25">
      <c r="A6048" s="11">
        <v>41613</v>
      </c>
      <c r="B6048" s="3" t="s">
        <v>540</v>
      </c>
      <c r="C6048" s="18">
        <v>556.51</v>
      </c>
      <c r="D6048" s="3" t="s">
        <v>519</v>
      </c>
    </row>
    <row r="6049" spans="1:4" x14ac:dyDescent="0.25">
      <c r="A6049" s="11">
        <v>41472</v>
      </c>
      <c r="B6049" s="3" t="s">
        <v>541</v>
      </c>
      <c r="C6049" s="18">
        <v>459.33</v>
      </c>
      <c r="D6049" s="3" t="s">
        <v>517</v>
      </c>
    </row>
    <row r="6050" spans="1:4" x14ac:dyDescent="0.25">
      <c r="A6050" s="11">
        <v>41415</v>
      </c>
      <c r="B6050" s="3" t="s">
        <v>534</v>
      </c>
      <c r="C6050" s="18">
        <v>184.71</v>
      </c>
      <c r="D6050" s="3" t="s">
        <v>538</v>
      </c>
    </row>
    <row r="6051" spans="1:4" x14ac:dyDescent="0.25">
      <c r="A6051" s="11">
        <v>41528</v>
      </c>
      <c r="B6051" s="3" t="s">
        <v>544</v>
      </c>
      <c r="C6051" s="18">
        <v>154.55000000000001</v>
      </c>
      <c r="D6051" s="3" t="s">
        <v>538</v>
      </c>
    </row>
    <row r="6052" spans="1:4" x14ac:dyDescent="0.25">
      <c r="A6052" s="11">
        <v>41483</v>
      </c>
      <c r="B6052" s="3" t="s">
        <v>533</v>
      </c>
      <c r="C6052" s="18">
        <v>19.100000000000001</v>
      </c>
      <c r="D6052" s="3" t="s">
        <v>509</v>
      </c>
    </row>
    <row r="6053" spans="1:4" x14ac:dyDescent="0.25">
      <c r="A6053" s="11">
        <v>41288</v>
      </c>
      <c r="B6053" s="3" t="s">
        <v>514</v>
      </c>
      <c r="C6053" s="18">
        <v>120.23</v>
      </c>
      <c r="D6053" s="3" t="s">
        <v>477</v>
      </c>
    </row>
    <row r="6054" spans="1:4" x14ac:dyDescent="0.25">
      <c r="A6054" s="11">
        <v>41459</v>
      </c>
      <c r="B6054" s="3" t="s">
        <v>531</v>
      </c>
      <c r="C6054" s="18">
        <v>53.17</v>
      </c>
      <c r="D6054" s="3" t="s">
        <v>519</v>
      </c>
    </row>
    <row r="6055" spans="1:4" x14ac:dyDescent="0.25">
      <c r="A6055" s="11">
        <v>41408</v>
      </c>
      <c r="B6055" s="3" t="s">
        <v>507</v>
      </c>
      <c r="C6055" s="18">
        <v>370.63</v>
      </c>
      <c r="D6055" s="3" t="s">
        <v>515</v>
      </c>
    </row>
    <row r="6056" spans="1:4" x14ac:dyDescent="0.25">
      <c r="A6056" s="11">
        <v>41336</v>
      </c>
      <c r="B6056" s="3" t="s">
        <v>526</v>
      </c>
      <c r="C6056" s="18">
        <v>222.57</v>
      </c>
      <c r="D6056" s="3" t="s">
        <v>523</v>
      </c>
    </row>
    <row r="6057" spans="1:4" x14ac:dyDescent="0.25">
      <c r="A6057" s="11">
        <v>41513</v>
      </c>
      <c r="B6057" s="3" t="s">
        <v>526</v>
      </c>
      <c r="C6057" s="18">
        <v>304.45</v>
      </c>
      <c r="D6057" s="3" t="s">
        <v>538</v>
      </c>
    </row>
    <row r="6058" spans="1:4" x14ac:dyDescent="0.25">
      <c r="A6058" s="11">
        <v>41526</v>
      </c>
      <c r="B6058" s="3" t="s">
        <v>516</v>
      </c>
      <c r="C6058" s="18">
        <v>105.43</v>
      </c>
      <c r="D6058" s="3" t="s">
        <v>519</v>
      </c>
    </row>
    <row r="6059" spans="1:4" x14ac:dyDescent="0.25">
      <c r="A6059" s="11">
        <v>41453</v>
      </c>
      <c r="B6059" s="3" t="s">
        <v>543</v>
      </c>
      <c r="C6059" s="18">
        <v>149.07</v>
      </c>
      <c r="D6059" s="3" t="s">
        <v>523</v>
      </c>
    </row>
    <row r="6060" spans="1:4" x14ac:dyDescent="0.25">
      <c r="A6060" s="11">
        <v>41389</v>
      </c>
      <c r="B6060" s="3" t="s">
        <v>521</v>
      </c>
      <c r="C6060" s="18">
        <v>428.71</v>
      </c>
      <c r="D6060" s="3" t="s">
        <v>509</v>
      </c>
    </row>
    <row r="6061" spans="1:4" x14ac:dyDescent="0.25">
      <c r="A6061" s="11">
        <v>41340</v>
      </c>
      <c r="B6061" s="3" t="s">
        <v>520</v>
      </c>
      <c r="C6061" s="18">
        <v>534.38</v>
      </c>
      <c r="D6061" s="3" t="s">
        <v>535</v>
      </c>
    </row>
    <row r="6062" spans="1:4" x14ac:dyDescent="0.25">
      <c r="A6062" s="11">
        <v>41450</v>
      </c>
      <c r="B6062" s="3" t="s">
        <v>524</v>
      </c>
      <c r="C6062" s="18">
        <v>488.65</v>
      </c>
      <c r="D6062" s="3" t="s">
        <v>538</v>
      </c>
    </row>
    <row r="6063" spans="1:4" x14ac:dyDescent="0.25">
      <c r="A6063" s="11">
        <v>41479</v>
      </c>
      <c r="B6063" s="3" t="s">
        <v>531</v>
      </c>
      <c r="C6063" s="18">
        <v>216.61</v>
      </c>
      <c r="D6063" s="3" t="s">
        <v>519</v>
      </c>
    </row>
    <row r="6064" spans="1:4" x14ac:dyDescent="0.25">
      <c r="A6064" s="11">
        <v>41425</v>
      </c>
      <c r="B6064" s="3" t="s">
        <v>544</v>
      </c>
      <c r="C6064" s="18">
        <v>317.45</v>
      </c>
      <c r="D6064" s="3" t="s">
        <v>479</v>
      </c>
    </row>
    <row r="6065" spans="1:4" x14ac:dyDescent="0.25">
      <c r="A6065" s="11">
        <v>41542</v>
      </c>
      <c r="B6065" s="3" t="s">
        <v>512</v>
      </c>
      <c r="C6065" s="18">
        <v>423.01</v>
      </c>
      <c r="D6065" s="3" t="s">
        <v>523</v>
      </c>
    </row>
    <row r="6066" spans="1:4" x14ac:dyDescent="0.25">
      <c r="A6066" s="11">
        <v>41311</v>
      </c>
      <c r="B6066" s="3" t="s">
        <v>524</v>
      </c>
      <c r="C6066" s="18">
        <v>140.78</v>
      </c>
      <c r="D6066" s="3" t="s">
        <v>515</v>
      </c>
    </row>
    <row r="6067" spans="1:4" x14ac:dyDescent="0.25">
      <c r="A6067" s="11">
        <v>41606</v>
      </c>
      <c r="B6067" s="3" t="s">
        <v>524</v>
      </c>
      <c r="C6067" s="18">
        <v>144.94</v>
      </c>
      <c r="D6067" s="3" t="s">
        <v>535</v>
      </c>
    </row>
    <row r="6068" spans="1:4" x14ac:dyDescent="0.25">
      <c r="A6068" s="11">
        <v>41465</v>
      </c>
      <c r="B6068" s="3" t="s">
        <v>530</v>
      </c>
      <c r="C6068" s="18">
        <v>550.63</v>
      </c>
      <c r="D6068" s="3" t="s">
        <v>517</v>
      </c>
    </row>
    <row r="6069" spans="1:4" x14ac:dyDescent="0.25">
      <c r="A6069" s="11">
        <v>41545</v>
      </c>
      <c r="B6069" s="3" t="s">
        <v>540</v>
      </c>
      <c r="C6069" s="18">
        <v>101.57</v>
      </c>
      <c r="D6069" s="3" t="s">
        <v>528</v>
      </c>
    </row>
    <row r="6070" spans="1:4" x14ac:dyDescent="0.25">
      <c r="A6070" s="11">
        <v>41477</v>
      </c>
      <c r="B6070" s="3" t="s">
        <v>508</v>
      </c>
      <c r="C6070" s="18">
        <v>328.86</v>
      </c>
      <c r="D6070" s="3" t="s">
        <v>528</v>
      </c>
    </row>
    <row r="6071" spans="1:4" x14ac:dyDescent="0.25">
      <c r="A6071" s="11">
        <v>41384</v>
      </c>
      <c r="B6071" s="3" t="s">
        <v>525</v>
      </c>
      <c r="C6071" s="18">
        <v>193.93</v>
      </c>
      <c r="D6071" s="3" t="s">
        <v>477</v>
      </c>
    </row>
    <row r="6072" spans="1:4" x14ac:dyDescent="0.25">
      <c r="A6072" s="11">
        <v>41397</v>
      </c>
      <c r="B6072" s="3" t="s">
        <v>544</v>
      </c>
      <c r="C6072" s="18">
        <v>447.47</v>
      </c>
      <c r="D6072" s="3" t="s">
        <v>538</v>
      </c>
    </row>
    <row r="6073" spans="1:4" x14ac:dyDescent="0.25">
      <c r="A6073" s="11">
        <v>41606</v>
      </c>
      <c r="B6073" s="3" t="s">
        <v>512</v>
      </c>
      <c r="C6073" s="18">
        <v>418.91</v>
      </c>
      <c r="D6073" s="3" t="s">
        <v>515</v>
      </c>
    </row>
    <row r="6074" spans="1:4" x14ac:dyDescent="0.25">
      <c r="A6074" s="11">
        <v>41637</v>
      </c>
      <c r="B6074" s="3" t="s">
        <v>540</v>
      </c>
      <c r="C6074" s="18">
        <v>112.33</v>
      </c>
      <c r="D6074" s="3" t="s">
        <v>515</v>
      </c>
    </row>
    <row r="6075" spans="1:4" x14ac:dyDescent="0.25">
      <c r="A6075" s="11">
        <v>41591</v>
      </c>
      <c r="B6075" s="3" t="s">
        <v>524</v>
      </c>
      <c r="C6075" s="18">
        <v>277.7</v>
      </c>
      <c r="D6075" s="3" t="s">
        <v>517</v>
      </c>
    </row>
    <row r="6076" spans="1:4" x14ac:dyDescent="0.25">
      <c r="A6076" s="11">
        <v>41566</v>
      </c>
      <c r="B6076" s="3" t="s">
        <v>520</v>
      </c>
      <c r="C6076" s="18">
        <v>392.72</v>
      </c>
      <c r="D6076" s="3" t="s">
        <v>535</v>
      </c>
    </row>
    <row r="6077" spans="1:4" x14ac:dyDescent="0.25">
      <c r="A6077" s="11">
        <v>41599</v>
      </c>
      <c r="B6077" s="3" t="s">
        <v>514</v>
      </c>
      <c r="C6077" s="18">
        <v>214</v>
      </c>
      <c r="D6077" s="3" t="s">
        <v>515</v>
      </c>
    </row>
    <row r="6078" spans="1:4" x14ac:dyDescent="0.25">
      <c r="A6078" s="11">
        <v>41492</v>
      </c>
      <c r="B6078" s="3" t="s">
        <v>526</v>
      </c>
      <c r="C6078" s="18">
        <v>37.17</v>
      </c>
      <c r="D6078" s="3" t="s">
        <v>523</v>
      </c>
    </row>
    <row r="6079" spans="1:4" x14ac:dyDescent="0.25">
      <c r="A6079" s="11">
        <v>41531</v>
      </c>
      <c r="B6079" s="3" t="s">
        <v>544</v>
      </c>
      <c r="C6079" s="18">
        <v>290.33999999999997</v>
      </c>
      <c r="D6079" s="3" t="s">
        <v>479</v>
      </c>
    </row>
    <row r="6080" spans="1:4" x14ac:dyDescent="0.25">
      <c r="A6080" s="11">
        <v>41387</v>
      </c>
      <c r="B6080" s="3" t="s">
        <v>512</v>
      </c>
      <c r="C6080" s="18">
        <v>582.11</v>
      </c>
      <c r="D6080" s="3" t="s">
        <v>517</v>
      </c>
    </row>
    <row r="6081" spans="1:4" x14ac:dyDescent="0.25">
      <c r="A6081" s="11">
        <v>41386</v>
      </c>
      <c r="B6081" s="3" t="s">
        <v>508</v>
      </c>
      <c r="C6081" s="18">
        <v>85.17</v>
      </c>
      <c r="D6081" s="3" t="s">
        <v>477</v>
      </c>
    </row>
    <row r="6082" spans="1:4" x14ac:dyDescent="0.25">
      <c r="A6082" s="11">
        <v>41464</v>
      </c>
      <c r="B6082" s="3" t="s">
        <v>521</v>
      </c>
      <c r="C6082" s="18">
        <v>267.70999999999998</v>
      </c>
      <c r="D6082" s="3" t="s">
        <v>509</v>
      </c>
    </row>
    <row r="6083" spans="1:4" x14ac:dyDescent="0.25">
      <c r="A6083" s="11">
        <v>41569</v>
      </c>
      <c r="B6083" s="3" t="s">
        <v>527</v>
      </c>
      <c r="C6083" s="18">
        <v>428.59</v>
      </c>
      <c r="D6083" s="3" t="s">
        <v>479</v>
      </c>
    </row>
    <row r="6084" spans="1:4" x14ac:dyDescent="0.25">
      <c r="A6084" s="11">
        <v>41293</v>
      </c>
      <c r="B6084" s="3" t="s">
        <v>545</v>
      </c>
      <c r="C6084" s="18">
        <v>107.39</v>
      </c>
      <c r="D6084" s="3" t="s">
        <v>528</v>
      </c>
    </row>
    <row r="6085" spans="1:4" x14ac:dyDescent="0.25">
      <c r="A6085" s="11">
        <v>41441</v>
      </c>
      <c r="B6085" s="3" t="s">
        <v>540</v>
      </c>
      <c r="C6085" s="18">
        <v>387.72</v>
      </c>
      <c r="D6085" s="3" t="s">
        <v>528</v>
      </c>
    </row>
    <row r="6086" spans="1:4" x14ac:dyDescent="0.25">
      <c r="A6086" s="11">
        <v>41563</v>
      </c>
      <c r="B6086" s="3" t="s">
        <v>518</v>
      </c>
      <c r="C6086" s="18">
        <v>278.75</v>
      </c>
      <c r="D6086" s="3" t="s">
        <v>535</v>
      </c>
    </row>
    <row r="6087" spans="1:4" x14ac:dyDescent="0.25">
      <c r="A6087" s="11">
        <v>41543</v>
      </c>
      <c r="B6087" s="3" t="s">
        <v>508</v>
      </c>
      <c r="C6087" s="18">
        <v>439.86</v>
      </c>
      <c r="D6087" s="3" t="s">
        <v>523</v>
      </c>
    </row>
    <row r="6088" spans="1:4" x14ac:dyDescent="0.25">
      <c r="A6088" s="11">
        <v>41287</v>
      </c>
      <c r="B6088" s="3" t="s">
        <v>525</v>
      </c>
      <c r="C6088" s="18">
        <v>213.09</v>
      </c>
      <c r="D6088" s="3" t="s">
        <v>509</v>
      </c>
    </row>
    <row r="6089" spans="1:4" x14ac:dyDescent="0.25">
      <c r="A6089" s="11">
        <v>41334</v>
      </c>
      <c r="B6089" s="3" t="s">
        <v>536</v>
      </c>
      <c r="C6089" s="18">
        <v>84.31</v>
      </c>
      <c r="D6089" s="3" t="s">
        <v>519</v>
      </c>
    </row>
    <row r="6090" spans="1:4" x14ac:dyDescent="0.25">
      <c r="A6090" s="11">
        <v>41288</v>
      </c>
      <c r="B6090" s="3" t="s">
        <v>516</v>
      </c>
      <c r="C6090" s="18">
        <v>202.15</v>
      </c>
      <c r="D6090" s="3" t="s">
        <v>511</v>
      </c>
    </row>
    <row r="6091" spans="1:4" x14ac:dyDescent="0.25">
      <c r="A6091" s="11">
        <v>41614</v>
      </c>
      <c r="B6091" s="3" t="s">
        <v>542</v>
      </c>
      <c r="C6091" s="18">
        <v>108.34</v>
      </c>
      <c r="D6091" s="3" t="s">
        <v>529</v>
      </c>
    </row>
    <row r="6092" spans="1:4" x14ac:dyDescent="0.25">
      <c r="A6092" s="11">
        <v>41291</v>
      </c>
      <c r="B6092" s="3" t="s">
        <v>527</v>
      </c>
      <c r="C6092" s="18">
        <v>531.66</v>
      </c>
      <c r="D6092" s="3" t="s">
        <v>509</v>
      </c>
    </row>
    <row r="6093" spans="1:4" x14ac:dyDescent="0.25">
      <c r="A6093" s="11">
        <v>41500</v>
      </c>
      <c r="B6093" s="3" t="s">
        <v>520</v>
      </c>
      <c r="C6093" s="18">
        <v>40.42</v>
      </c>
      <c r="D6093" s="3" t="s">
        <v>515</v>
      </c>
    </row>
    <row r="6094" spans="1:4" x14ac:dyDescent="0.25">
      <c r="A6094" s="11">
        <v>41578</v>
      </c>
      <c r="B6094" s="3" t="s">
        <v>525</v>
      </c>
      <c r="C6094" s="18">
        <v>560.15</v>
      </c>
      <c r="D6094" s="3" t="s">
        <v>535</v>
      </c>
    </row>
    <row r="6095" spans="1:4" x14ac:dyDescent="0.25">
      <c r="A6095" s="11">
        <v>41432</v>
      </c>
      <c r="B6095" s="3" t="s">
        <v>540</v>
      </c>
      <c r="C6095" s="18">
        <v>123.15</v>
      </c>
      <c r="D6095" s="3" t="s">
        <v>515</v>
      </c>
    </row>
    <row r="6096" spans="1:4" x14ac:dyDescent="0.25">
      <c r="A6096" s="11">
        <v>41436</v>
      </c>
      <c r="B6096" s="3" t="s">
        <v>512</v>
      </c>
      <c r="C6096" s="18">
        <v>392.83</v>
      </c>
      <c r="D6096" s="3" t="s">
        <v>479</v>
      </c>
    </row>
    <row r="6097" spans="1:4" x14ac:dyDescent="0.25">
      <c r="A6097" s="11">
        <v>41490</v>
      </c>
      <c r="B6097" s="3" t="s">
        <v>532</v>
      </c>
      <c r="C6097" s="18">
        <v>394.24</v>
      </c>
      <c r="D6097" s="3" t="s">
        <v>529</v>
      </c>
    </row>
    <row r="6098" spans="1:4" x14ac:dyDescent="0.25">
      <c r="A6098" s="11">
        <v>41397</v>
      </c>
      <c r="B6098" s="3" t="s">
        <v>541</v>
      </c>
      <c r="C6098" s="18">
        <v>543.4</v>
      </c>
      <c r="D6098" s="3" t="s">
        <v>477</v>
      </c>
    </row>
    <row r="6099" spans="1:4" x14ac:dyDescent="0.25">
      <c r="A6099" s="11">
        <v>41522</v>
      </c>
      <c r="B6099" s="3" t="s">
        <v>540</v>
      </c>
      <c r="C6099" s="18">
        <v>52.51</v>
      </c>
      <c r="D6099" s="3" t="s">
        <v>519</v>
      </c>
    </row>
    <row r="6100" spans="1:4" x14ac:dyDescent="0.25">
      <c r="A6100" s="11">
        <v>41556</v>
      </c>
      <c r="B6100" s="3" t="s">
        <v>530</v>
      </c>
      <c r="C6100" s="18">
        <v>372.94</v>
      </c>
      <c r="D6100" s="3" t="s">
        <v>519</v>
      </c>
    </row>
    <row r="6101" spans="1:4" x14ac:dyDescent="0.25">
      <c r="A6101" s="11">
        <v>41579</v>
      </c>
      <c r="B6101" s="3" t="s">
        <v>545</v>
      </c>
      <c r="C6101" s="18">
        <v>462.57</v>
      </c>
      <c r="D6101" s="3" t="s">
        <v>519</v>
      </c>
    </row>
    <row r="6102" spans="1:4" x14ac:dyDescent="0.25">
      <c r="A6102" s="11">
        <v>41586</v>
      </c>
      <c r="B6102" s="3" t="s">
        <v>521</v>
      </c>
      <c r="C6102" s="18">
        <v>279.39999999999998</v>
      </c>
      <c r="D6102" s="3" t="s">
        <v>519</v>
      </c>
    </row>
    <row r="6103" spans="1:4" x14ac:dyDescent="0.25">
      <c r="A6103" s="11">
        <v>41559</v>
      </c>
      <c r="B6103" s="3" t="s">
        <v>521</v>
      </c>
      <c r="C6103" s="18">
        <v>79.38</v>
      </c>
      <c r="D6103" s="3" t="s">
        <v>515</v>
      </c>
    </row>
    <row r="6104" spans="1:4" x14ac:dyDescent="0.25">
      <c r="A6104" s="11">
        <v>41359</v>
      </c>
      <c r="B6104" s="3" t="s">
        <v>534</v>
      </c>
      <c r="C6104" s="18">
        <v>249.47</v>
      </c>
      <c r="D6104" s="3" t="s">
        <v>535</v>
      </c>
    </row>
    <row r="6105" spans="1:4" x14ac:dyDescent="0.25">
      <c r="A6105" s="11">
        <v>41341</v>
      </c>
      <c r="B6105" s="3" t="s">
        <v>541</v>
      </c>
      <c r="C6105" s="18">
        <v>377.64</v>
      </c>
      <c r="D6105" s="3" t="s">
        <v>528</v>
      </c>
    </row>
    <row r="6106" spans="1:4" x14ac:dyDescent="0.25">
      <c r="A6106" s="11">
        <v>41351</v>
      </c>
      <c r="B6106" s="3" t="s">
        <v>524</v>
      </c>
      <c r="C6106" s="18">
        <v>357.48</v>
      </c>
      <c r="D6106" s="3" t="s">
        <v>535</v>
      </c>
    </row>
    <row r="6107" spans="1:4" x14ac:dyDescent="0.25">
      <c r="A6107" s="11">
        <v>41341</v>
      </c>
      <c r="B6107" s="3" t="s">
        <v>507</v>
      </c>
      <c r="C6107" s="18">
        <v>41.68</v>
      </c>
      <c r="D6107" s="3" t="s">
        <v>479</v>
      </c>
    </row>
    <row r="6108" spans="1:4" x14ac:dyDescent="0.25">
      <c r="A6108" s="11">
        <v>41572</v>
      </c>
      <c r="B6108" s="3" t="s">
        <v>507</v>
      </c>
      <c r="C6108" s="18">
        <v>28.51</v>
      </c>
      <c r="D6108" s="3" t="s">
        <v>477</v>
      </c>
    </row>
    <row r="6109" spans="1:4" x14ac:dyDescent="0.25">
      <c r="A6109" s="11">
        <v>41591</v>
      </c>
      <c r="B6109" s="3" t="s">
        <v>536</v>
      </c>
      <c r="C6109" s="18">
        <v>349.98</v>
      </c>
      <c r="D6109" s="3" t="s">
        <v>511</v>
      </c>
    </row>
    <row r="6110" spans="1:4" x14ac:dyDescent="0.25">
      <c r="A6110" s="11">
        <v>41593</v>
      </c>
      <c r="B6110" s="3" t="s">
        <v>508</v>
      </c>
      <c r="C6110" s="18">
        <v>99.17</v>
      </c>
      <c r="D6110" s="3" t="s">
        <v>519</v>
      </c>
    </row>
    <row r="6111" spans="1:4" x14ac:dyDescent="0.25">
      <c r="A6111" s="11">
        <v>41606</v>
      </c>
      <c r="B6111" s="3" t="s">
        <v>521</v>
      </c>
      <c r="C6111" s="18">
        <v>88.66</v>
      </c>
      <c r="D6111" s="3" t="s">
        <v>535</v>
      </c>
    </row>
    <row r="6112" spans="1:4" x14ac:dyDescent="0.25">
      <c r="A6112" s="11">
        <v>41582</v>
      </c>
      <c r="B6112" s="3" t="s">
        <v>543</v>
      </c>
      <c r="C6112" s="18">
        <v>166.93</v>
      </c>
      <c r="D6112" s="3" t="s">
        <v>509</v>
      </c>
    </row>
    <row r="6113" spans="1:4" x14ac:dyDescent="0.25">
      <c r="A6113" s="11">
        <v>41584</v>
      </c>
      <c r="B6113" s="3" t="s">
        <v>507</v>
      </c>
      <c r="C6113" s="18">
        <v>205.9</v>
      </c>
      <c r="D6113" s="3" t="s">
        <v>529</v>
      </c>
    </row>
    <row r="6114" spans="1:4" x14ac:dyDescent="0.25">
      <c r="A6114" s="11">
        <v>41461</v>
      </c>
      <c r="B6114" s="3" t="s">
        <v>531</v>
      </c>
      <c r="C6114" s="18">
        <v>492.08</v>
      </c>
      <c r="D6114" s="3" t="s">
        <v>528</v>
      </c>
    </row>
    <row r="6115" spans="1:4" x14ac:dyDescent="0.25">
      <c r="A6115" s="11">
        <v>41600</v>
      </c>
      <c r="B6115" s="3" t="s">
        <v>507</v>
      </c>
      <c r="C6115" s="18">
        <v>433.18</v>
      </c>
      <c r="D6115" s="3" t="s">
        <v>479</v>
      </c>
    </row>
    <row r="6116" spans="1:4" x14ac:dyDescent="0.25">
      <c r="A6116" s="11">
        <v>41458</v>
      </c>
      <c r="B6116" s="3" t="s">
        <v>508</v>
      </c>
      <c r="C6116" s="18">
        <v>65.319999999999993</v>
      </c>
      <c r="D6116" s="3" t="s">
        <v>517</v>
      </c>
    </row>
    <row r="6117" spans="1:4" x14ac:dyDescent="0.25">
      <c r="A6117" s="11">
        <v>41450</v>
      </c>
      <c r="B6117" s="3" t="s">
        <v>518</v>
      </c>
      <c r="C6117" s="18">
        <v>26.4</v>
      </c>
      <c r="D6117" s="3" t="s">
        <v>529</v>
      </c>
    </row>
    <row r="6118" spans="1:4" x14ac:dyDescent="0.25">
      <c r="A6118" s="11">
        <v>41313</v>
      </c>
      <c r="B6118" s="3" t="s">
        <v>525</v>
      </c>
      <c r="C6118" s="18">
        <v>544.04</v>
      </c>
      <c r="D6118" s="3" t="s">
        <v>515</v>
      </c>
    </row>
    <row r="6119" spans="1:4" x14ac:dyDescent="0.25">
      <c r="A6119" s="11">
        <v>41480</v>
      </c>
      <c r="B6119" s="3" t="s">
        <v>534</v>
      </c>
      <c r="C6119" s="18">
        <v>71.900000000000006</v>
      </c>
      <c r="D6119" s="3" t="s">
        <v>538</v>
      </c>
    </row>
    <row r="6120" spans="1:4" x14ac:dyDescent="0.25">
      <c r="A6120" s="11">
        <v>41578</v>
      </c>
      <c r="B6120" s="3" t="s">
        <v>531</v>
      </c>
      <c r="C6120" s="18">
        <v>24.82</v>
      </c>
      <c r="D6120" s="3" t="s">
        <v>511</v>
      </c>
    </row>
    <row r="6121" spans="1:4" x14ac:dyDescent="0.25">
      <c r="A6121" s="11">
        <v>41295</v>
      </c>
      <c r="B6121" s="3" t="s">
        <v>507</v>
      </c>
      <c r="C6121" s="18">
        <v>284.35000000000002</v>
      </c>
      <c r="D6121" s="3" t="s">
        <v>529</v>
      </c>
    </row>
    <row r="6122" spans="1:4" x14ac:dyDescent="0.25">
      <c r="A6122" s="11">
        <v>41479</v>
      </c>
      <c r="B6122" s="3" t="s">
        <v>508</v>
      </c>
      <c r="C6122" s="18">
        <v>364.96</v>
      </c>
      <c r="D6122" s="3" t="s">
        <v>515</v>
      </c>
    </row>
    <row r="6123" spans="1:4" x14ac:dyDescent="0.25">
      <c r="A6123" s="11">
        <v>41383</v>
      </c>
      <c r="B6123" s="3" t="s">
        <v>508</v>
      </c>
      <c r="C6123" s="18">
        <v>199.52</v>
      </c>
      <c r="D6123" s="3" t="s">
        <v>528</v>
      </c>
    </row>
    <row r="6124" spans="1:4" x14ac:dyDescent="0.25">
      <c r="A6124" s="11">
        <v>41430</v>
      </c>
      <c r="B6124" s="3" t="s">
        <v>533</v>
      </c>
      <c r="C6124" s="18">
        <v>279.16000000000003</v>
      </c>
      <c r="D6124" s="3" t="s">
        <v>528</v>
      </c>
    </row>
    <row r="6125" spans="1:4" x14ac:dyDescent="0.25">
      <c r="A6125" s="11">
        <v>41357</v>
      </c>
      <c r="B6125" s="3" t="s">
        <v>514</v>
      </c>
      <c r="C6125" s="18">
        <v>200.32</v>
      </c>
      <c r="D6125" s="3" t="s">
        <v>479</v>
      </c>
    </row>
    <row r="6126" spans="1:4" x14ac:dyDescent="0.25">
      <c r="A6126" s="11">
        <v>41592</v>
      </c>
      <c r="B6126" s="3" t="s">
        <v>518</v>
      </c>
      <c r="C6126" s="18">
        <v>253.33</v>
      </c>
      <c r="D6126" s="3" t="s">
        <v>529</v>
      </c>
    </row>
    <row r="6127" spans="1:4" x14ac:dyDescent="0.25">
      <c r="A6127" s="11">
        <v>41535</v>
      </c>
      <c r="B6127" s="3" t="s">
        <v>537</v>
      </c>
      <c r="C6127" s="18">
        <v>55.69</v>
      </c>
      <c r="D6127" s="3" t="s">
        <v>509</v>
      </c>
    </row>
    <row r="6128" spans="1:4" x14ac:dyDescent="0.25">
      <c r="A6128" s="11">
        <v>41376</v>
      </c>
      <c r="B6128" s="3" t="s">
        <v>526</v>
      </c>
      <c r="C6128" s="18">
        <v>57.68</v>
      </c>
      <c r="D6128" s="3" t="s">
        <v>517</v>
      </c>
    </row>
    <row r="6129" spans="1:4" x14ac:dyDescent="0.25">
      <c r="A6129" s="11">
        <v>41345</v>
      </c>
      <c r="B6129" s="3" t="s">
        <v>512</v>
      </c>
      <c r="C6129" s="18">
        <v>599.27</v>
      </c>
      <c r="D6129" s="3" t="s">
        <v>535</v>
      </c>
    </row>
    <row r="6130" spans="1:4" x14ac:dyDescent="0.25">
      <c r="A6130" s="11">
        <v>41545</v>
      </c>
      <c r="B6130" s="3" t="s">
        <v>544</v>
      </c>
      <c r="C6130" s="18">
        <v>152.72999999999999</v>
      </c>
      <c r="D6130" s="3" t="s">
        <v>519</v>
      </c>
    </row>
    <row r="6131" spans="1:4" x14ac:dyDescent="0.25">
      <c r="A6131" s="11">
        <v>41517</v>
      </c>
      <c r="B6131" s="3" t="s">
        <v>514</v>
      </c>
      <c r="C6131" s="18">
        <v>97.13</v>
      </c>
      <c r="D6131" s="3" t="s">
        <v>519</v>
      </c>
    </row>
    <row r="6132" spans="1:4" x14ac:dyDescent="0.25">
      <c r="A6132" s="11">
        <v>41437</v>
      </c>
      <c r="B6132" s="3" t="s">
        <v>543</v>
      </c>
      <c r="C6132" s="18">
        <v>197.21</v>
      </c>
      <c r="D6132" s="3" t="s">
        <v>517</v>
      </c>
    </row>
    <row r="6133" spans="1:4" x14ac:dyDescent="0.25">
      <c r="A6133" s="11">
        <v>41629</v>
      </c>
      <c r="B6133" s="3" t="s">
        <v>522</v>
      </c>
      <c r="C6133" s="18">
        <v>335.87</v>
      </c>
      <c r="D6133" s="3" t="s">
        <v>509</v>
      </c>
    </row>
    <row r="6134" spans="1:4" x14ac:dyDescent="0.25">
      <c r="A6134" s="11">
        <v>41526</v>
      </c>
      <c r="B6134" s="3" t="s">
        <v>543</v>
      </c>
      <c r="C6134" s="18">
        <v>466.28</v>
      </c>
      <c r="D6134" s="3" t="s">
        <v>517</v>
      </c>
    </row>
    <row r="6135" spans="1:4" x14ac:dyDescent="0.25">
      <c r="A6135" s="11">
        <v>41520</v>
      </c>
      <c r="B6135" s="3" t="s">
        <v>536</v>
      </c>
      <c r="C6135" s="18">
        <v>145.55000000000001</v>
      </c>
      <c r="D6135" s="3" t="s">
        <v>519</v>
      </c>
    </row>
    <row r="6136" spans="1:4" x14ac:dyDescent="0.25">
      <c r="A6136" s="11">
        <v>41365</v>
      </c>
      <c r="B6136" s="3" t="s">
        <v>534</v>
      </c>
      <c r="C6136" s="18">
        <v>594.54999999999995</v>
      </c>
      <c r="D6136" s="3" t="s">
        <v>477</v>
      </c>
    </row>
    <row r="6137" spans="1:4" x14ac:dyDescent="0.25">
      <c r="A6137" s="11">
        <v>41284</v>
      </c>
      <c r="B6137" s="3" t="s">
        <v>512</v>
      </c>
      <c r="C6137" s="18">
        <v>280.33999999999997</v>
      </c>
      <c r="D6137" s="3" t="s">
        <v>535</v>
      </c>
    </row>
    <row r="6138" spans="1:4" x14ac:dyDescent="0.25">
      <c r="A6138" s="11">
        <v>41285</v>
      </c>
      <c r="B6138" s="3" t="s">
        <v>527</v>
      </c>
      <c r="C6138" s="18">
        <v>499.27</v>
      </c>
      <c r="D6138" s="3" t="s">
        <v>535</v>
      </c>
    </row>
    <row r="6139" spans="1:4" x14ac:dyDescent="0.25">
      <c r="A6139" s="11">
        <v>41556</v>
      </c>
      <c r="B6139" s="3" t="s">
        <v>526</v>
      </c>
      <c r="C6139" s="18">
        <v>359</v>
      </c>
      <c r="D6139" s="3" t="s">
        <v>477</v>
      </c>
    </row>
    <row r="6140" spans="1:4" x14ac:dyDescent="0.25">
      <c r="A6140" s="11">
        <v>41409</v>
      </c>
      <c r="B6140" s="3" t="s">
        <v>542</v>
      </c>
      <c r="C6140" s="18">
        <v>321.95</v>
      </c>
      <c r="D6140" s="3" t="s">
        <v>528</v>
      </c>
    </row>
    <row r="6141" spans="1:4" x14ac:dyDescent="0.25">
      <c r="A6141" s="11">
        <v>41350</v>
      </c>
      <c r="B6141" s="3" t="s">
        <v>530</v>
      </c>
      <c r="C6141" s="18">
        <v>354.4</v>
      </c>
      <c r="D6141" s="3" t="s">
        <v>528</v>
      </c>
    </row>
    <row r="6142" spans="1:4" x14ac:dyDescent="0.25">
      <c r="A6142" s="11">
        <v>41485</v>
      </c>
      <c r="B6142" s="3" t="s">
        <v>520</v>
      </c>
      <c r="C6142" s="18">
        <v>502.05</v>
      </c>
      <c r="D6142" s="3" t="s">
        <v>511</v>
      </c>
    </row>
    <row r="6143" spans="1:4" x14ac:dyDescent="0.25">
      <c r="A6143" s="11">
        <v>41540</v>
      </c>
      <c r="B6143" s="3" t="s">
        <v>520</v>
      </c>
      <c r="C6143" s="18">
        <v>520.63</v>
      </c>
      <c r="D6143" s="3" t="s">
        <v>519</v>
      </c>
    </row>
    <row r="6144" spans="1:4" x14ac:dyDescent="0.25">
      <c r="A6144" s="11">
        <v>41523</v>
      </c>
      <c r="B6144" s="3" t="s">
        <v>527</v>
      </c>
      <c r="C6144" s="18">
        <v>185.76</v>
      </c>
      <c r="D6144" s="3" t="s">
        <v>515</v>
      </c>
    </row>
    <row r="6145" spans="1:4" x14ac:dyDescent="0.25">
      <c r="A6145" s="11">
        <v>41611</v>
      </c>
      <c r="B6145" s="3" t="s">
        <v>507</v>
      </c>
      <c r="C6145" s="18">
        <v>217.9</v>
      </c>
      <c r="D6145" s="3" t="s">
        <v>479</v>
      </c>
    </row>
    <row r="6146" spans="1:4" x14ac:dyDescent="0.25">
      <c r="A6146" s="11">
        <v>41471</v>
      </c>
      <c r="B6146" s="3" t="s">
        <v>536</v>
      </c>
      <c r="C6146" s="18">
        <v>323.88</v>
      </c>
      <c r="D6146" s="3" t="s">
        <v>538</v>
      </c>
    </row>
    <row r="6147" spans="1:4" x14ac:dyDescent="0.25">
      <c r="A6147" s="11">
        <v>41627</v>
      </c>
      <c r="B6147" s="3" t="s">
        <v>525</v>
      </c>
      <c r="C6147" s="18">
        <v>29.58</v>
      </c>
      <c r="D6147" s="3" t="s">
        <v>523</v>
      </c>
    </row>
    <row r="6148" spans="1:4" x14ac:dyDescent="0.25">
      <c r="A6148" s="11">
        <v>41486</v>
      </c>
      <c r="B6148" s="3" t="s">
        <v>521</v>
      </c>
      <c r="C6148" s="18">
        <v>445.12</v>
      </c>
      <c r="D6148" s="3" t="s">
        <v>517</v>
      </c>
    </row>
    <row r="6149" spans="1:4" x14ac:dyDescent="0.25">
      <c r="A6149" s="11">
        <v>41417</v>
      </c>
      <c r="B6149" s="3" t="s">
        <v>530</v>
      </c>
      <c r="C6149" s="18">
        <v>439.2</v>
      </c>
      <c r="D6149" s="3" t="s">
        <v>535</v>
      </c>
    </row>
    <row r="6150" spans="1:4" x14ac:dyDescent="0.25">
      <c r="A6150" s="11">
        <v>41489</v>
      </c>
      <c r="B6150" s="3" t="s">
        <v>541</v>
      </c>
      <c r="C6150" s="18">
        <v>497.02</v>
      </c>
      <c r="D6150" s="3" t="s">
        <v>519</v>
      </c>
    </row>
    <row r="6151" spans="1:4" x14ac:dyDescent="0.25">
      <c r="A6151" s="11">
        <v>41558</v>
      </c>
      <c r="B6151" s="3" t="s">
        <v>532</v>
      </c>
      <c r="C6151" s="18">
        <v>595.77</v>
      </c>
      <c r="D6151" s="3" t="s">
        <v>519</v>
      </c>
    </row>
    <row r="6152" spans="1:4" x14ac:dyDescent="0.25">
      <c r="A6152" s="11">
        <v>41382</v>
      </c>
      <c r="B6152" s="3" t="s">
        <v>542</v>
      </c>
      <c r="C6152" s="18">
        <v>212.59</v>
      </c>
      <c r="D6152" s="3" t="s">
        <v>529</v>
      </c>
    </row>
    <row r="6153" spans="1:4" x14ac:dyDescent="0.25">
      <c r="A6153" s="11">
        <v>41356</v>
      </c>
      <c r="B6153" s="3" t="s">
        <v>543</v>
      </c>
      <c r="C6153" s="18">
        <v>252.27</v>
      </c>
      <c r="D6153" s="3" t="s">
        <v>529</v>
      </c>
    </row>
    <row r="6154" spans="1:4" x14ac:dyDescent="0.25">
      <c r="A6154" s="11">
        <v>41320</v>
      </c>
      <c r="B6154" s="3" t="s">
        <v>544</v>
      </c>
      <c r="C6154" s="18">
        <v>189.15</v>
      </c>
      <c r="D6154" s="3" t="s">
        <v>529</v>
      </c>
    </row>
    <row r="6155" spans="1:4" x14ac:dyDescent="0.25">
      <c r="A6155" s="11">
        <v>41376</v>
      </c>
      <c r="B6155" s="3" t="s">
        <v>524</v>
      </c>
      <c r="C6155" s="18">
        <v>237.24</v>
      </c>
      <c r="D6155" s="3" t="s">
        <v>515</v>
      </c>
    </row>
    <row r="6156" spans="1:4" x14ac:dyDescent="0.25">
      <c r="A6156" s="11">
        <v>41596</v>
      </c>
      <c r="B6156" s="3" t="s">
        <v>542</v>
      </c>
      <c r="C6156" s="18">
        <v>597.5</v>
      </c>
      <c r="D6156" s="3" t="s">
        <v>523</v>
      </c>
    </row>
    <row r="6157" spans="1:4" x14ac:dyDescent="0.25">
      <c r="A6157" s="11">
        <v>41524</v>
      </c>
      <c r="B6157" s="3" t="s">
        <v>518</v>
      </c>
      <c r="C6157" s="18">
        <v>57.03</v>
      </c>
      <c r="D6157" s="3" t="s">
        <v>535</v>
      </c>
    </row>
    <row r="6158" spans="1:4" x14ac:dyDescent="0.25">
      <c r="A6158" s="11">
        <v>41440</v>
      </c>
      <c r="B6158" s="3" t="s">
        <v>520</v>
      </c>
      <c r="C6158" s="18">
        <v>178.8</v>
      </c>
      <c r="D6158" s="3" t="s">
        <v>538</v>
      </c>
    </row>
    <row r="6159" spans="1:4" x14ac:dyDescent="0.25">
      <c r="A6159" s="11">
        <v>41400</v>
      </c>
      <c r="B6159" s="3" t="s">
        <v>545</v>
      </c>
      <c r="C6159" s="18">
        <v>368.59</v>
      </c>
      <c r="D6159" s="3" t="s">
        <v>477</v>
      </c>
    </row>
    <row r="6160" spans="1:4" x14ac:dyDescent="0.25">
      <c r="A6160" s="11">
        <v>41382</v>
      </c>
      <c r="B6160" s="3" t="s">
        <v>531</v>
      </c>
      <c r="C6160" s="18">
        <v>369.79</v>
      </c>
      <c r="D6160" s="3" t="s">
        <v>523</v>
      </c>
    </row>
    <row r="6161" spans="1:4" x14ac:dyDescent="0.25">
      <c r="A6161" s="11">
        <v>41482</v>
      </c>
      <c r="B6161" s="3" t="s">
        <v>534</v>
      </c>
      <c r="C6161" s="18">
        <v>499.31</v>
      </c>
      <c r="D6161" s="3" t="s">
        <v>517</v>
      </c>
    </row>
    <row r="6162" spans="1:4" x14ac:dyDescent="0.25">
      <c r="A6162" s="11">
        <v>41531</v>
      </c>
      <c r="B6162" s="3" t="s">
        <v>544</v>
      </c>
      <c r="C6162" s="18">
        <v>73.489999999999995</v>
      </c>
      <c r="D6162" s="3" t="s">
        <v>529</v>
      </c>
    </row>
    <row r="6163" spans="1:4" x14ac:dyDescent="0.25">
      <c r="A6163" s="11">
        <v>41380</v>
      </c>
      <c r="B6163" s="3" t="s">
        <v>525</v>
      </c>
      <c r="C6163" s="18">
        <v>100.6</v>
      </c>
      <c r="D6163" s="3" t="s">
        <v>515</v>
      </c>
    </row>
    <row r="6164" spans="1:4" x14ac:dyDescent="0.25">
      <c r="A6164" s="11">
        <v>41553</v>
      </c>
      <c r="B6164" s="3" t="s">
        <v>520</v>
      </c>
      <c r="C6164" s="18">
        <v>360.93</v>
      </c>
      <c r="D6164" s="3" t="s">
        <v>529</v>
      </c>
    </row>
    <row r="6165" spans="1:4" x14ac:dyDescent="0.25">
      <c r="A6165" s="11">
        <v>41408</v>
      </c>
      <c r="B6165" s="3" t="s">
        <v>527</v>
      </c>
      <c r="C6165" s="18">
        <v>49.6</v>
      </c>
      <c r="D6165" s="3" t="s">
        <v>477</v>
      </c>
    </row>
    <row r="6166" spans="1:4" x14ac:dyDescent="0.25">
      <c r="A6166" s="11">
        <v>41504</v>
      </c>
      <c r="B6166" s="3" t="s">
        <v>534</v>
      </c>
      <c r="C6166" s="18">
        <v>137.1</v>
      </c>
      <c r="D6166" s="3" t="s">
        <v>528</v>
      </c>
    </row>
    <row r="6167" spans="1:4" x14ac:dyDescent="0.25">
      <c r="A6167" s="11">
        <v>41480</v>
      </c>
      <c r="B6167" s="3" t="s">
        <v>533</v>
      </c>
      <c r="C6167" s="18">
        <v>402.92</v>
      </c>
      <c r="D6167" s="3" t="s">
        <v>535</v>
      </c>
    </row>
    <row r="6168" spans="1:4" x14ac:dyDescent="0.25">
      <c r="A6168" s="11">
        <v>41514</v>
      </c>
      <c r="B6168" s="3" t="s">
        <v>537</v>
      </c>
      <c r="C6168" s="18">
        <v>244.57</v>
      </c>
      <c r="D6168" s="3" t="s">
        <v>479</v>
      </c>
    </row>
    <row r="6169" spans="1:4" x14ac:dyDescent="0.25">
      <c r="A6169" s="11">
        <v>41346</v>
      </c>
      <c r="B6169" s="3" t="s">
        <v>537</v>
      </c>
      <c r="C6169" s="18">
        <v>274.55</v>
      </c>
      <c r="D6169" s="3" t="s">
        <v>477</v>
      </c>
    </row>
    <row r="6170" spans="1:4" x14ac:dyDescent="0.25">
      <c r="A6170" s="11">
        <v>41614</v>
      </c>
      <c r="B6170" s="3" t="s">
        <v>508</v>
      </c>
      <c r="C6170" s="18">
        <v>467.71</v>
      </c>
      <c r="D6170" s="3" t="s">
        <v>515</v>
      </c>
    </row>
    <row r="6171" spans="1:4" x14ac:dyDescent="0.25">
      <c r="A6171" s="11">
        <v>41613</v>
      </c>
      <c r="B6171" s="3" t="s">
        <v>521</v>
      </c>
      <c r="C6171" s="18">
        <v>530.29</v>
      </c>
      <c r="D6171" s="3" t="s">
        <v>523</v>
      </c>
    </row>
    <row r="6172" spans="1:4" x14ac:dyDescent="0.25">
      <c r="A6172" s="11">
        <v>41392</v>
      </c>
      <c r="B6172" s="3" t="s">
        <v>532</v>
      </c>
      <c r="C6172" s="18">
        <v>196.31</v>
      </c>
      <c r="D6172" s="3" t="s">
        <v>529</v>
      </c>
    </row>
    <row r="6173" spans="1:4" x14ac:dyDescent="0.25">
      <c r="A6173" s="11">
        <v>41590</v>
      </c>
      <c r="B6173" s="3" t="s">
        <v>507</v>
      </c>
      <c r="C6173" s="18">
        <v>516.70000000000005</v>
      </c>
      <c r="D6173" s="3" t="s">
        <v>538</v>
      </c>
    </row>
    <row r="6174" spans="1:4" x14ac:dyDescent="0.25">
      <c r="A6174" s="11">
        <v>41332</v>
      </c>
      <c r="B6174" s="3" t="s">
        <v>536</v>
      </c>
      <c r="C6174" s="18">
        <v>425.15</v>
      </c>
      <c r="D6174" s="3" t="s">
        <v>528</v>
      </c>
    </row>
    <row r="6175" spans="1:4" x14ac:dyDescent="0.25">
      <c r="A6175" s="11">
        <v>41315</v>
      </c>
      <c r="B6175" s="3" t="s">
        <v>521</v>
      </c>
      <c r="C6175" s="18">
        <v>179.96</v>
      </c>
      <c r="D6175" s="3" t="s">
        <v>519</v>
      </c>
    </row>
    <row r="6176" spans="1:4" x14ac:dyDescent="0.25">
      <c r="A6176" s="11">
        <v>41334</v>
      </c>
      <c r="B6176" s="3" t="s">
        <v>539</v>
      </c>
      <c r="C6176" s="18">
        <v>467.09</v>
      </c>
      <c r="D6176" s="3" t="s">
        <v>538</v>
      </c>
    </row>
    <row r="6177" spans="1:4" x14ac:dyDescent="0.25">
      <c r="A6177" s="11">
        <v>41417</v>
      </c>
      <c r="B6177" s="3" t="s">
        <v>512</v>
      </c>
      <c r="C6177" s="18">
        <v>569.72</v>
      </c>
      <c r="D6177" s="3" t="s">
        <v>523</v>
      </c>
    </row>
    <row r="6178" spans="1:4" x14ac:dyDescent="0.25">
      <c r="A6178" s="11">
        <v>41461</v>
      </c>
      <c r="B6178" s="3" t="s">
        <v>541</v>
      </c>
      <c r="C6178" s="18">
        <v>160.06</v>
      </c>
      <c r="D6178" s="3" t="s">
        <v>528</v>
      </c>
    </row>
    <row r="6179" spans="1:4" x14ac:dyDescent="0.25">
      <c r="A6179" s="11">
        <v>41442</v>
      </c>
      <c r="B6179" s="3" t="s">
        <v>533</v>
      </c>
      <c r="C6179" s="18">
        <v>516.32000000000005</v>
      </c>
      <c r="D6179" s="3" t="s">
        <v>515</v>
      </c>
    </row>
    <row r="6180" spans="1:4" x14ac:dyDescent="0.25">
      <c r="A6180" s="11">
        <v>41589</v>
      </c>
      <c r="B6180" s="3" t="s">
        <v>531</v>
      </c>
      <c r="C6180" s="18">
        <v>33.85</v>
      </c>
      <c r="D6180" s="3" t="s">
        <v>509</v>
      </c>
    </row>
    <row r="6181" spans="1:4" x14ac:dyDescent="0.25">
      <c r="A6181" s="11">
        <v>41573</v>
      </c>
      <c r="B6181" s="3" t="s">
        <v>508</v>
      </c>
      <c r="C6181" s="18">
        <v>561.91999999999996</v>
      </c>
      <c r="D6181" s="3" t="s">
        <v>523</v>
      </c>
    </row>
    <row r="6182" spans="1:4" x14ac:dyDescent="0.25">
      <c r="A6182" s="11">
        <v>41310</v>
      </c>
      <c r="B6182" s="3" t="s">
        <v>539</v>
      </c>
      <c r="C6182" s="18">
        <v>452.7</v>
      </c>
      <c r="D6182" s="3" t="s">
        <v>528</v>
      </c>
    </row>
    <row r="6183" spans="1:4" x14ac:dyDescent="0.25">
      <c r="A6183" s="11">
        <v>41363</v>
      </c>
      <c r="B6183" s="3" t="s">
        <v>510</v>
      </c>
      <c r="C6183" s="18">
        <v>312.14999999999998</v>
      </c>
      <c r="D6183" s="3" t="s">
        <v>523</v>
      </c>
    </row>
    <row r="6184" spans="1:4" x14ac:dyDescent="0.25">
      <c r="A6184" s="11">
        <v>41377</v>
      </c>
      <c r="B6184" s="3" t="s">
        <v>540</v>
      </c>
      <c r="C6184" s="18">
        <v>412.06</v>
      </c>
      <c r="D6184" s="3" t="s">
        <v>523</v>
      </c>
    </row>
    <row r="6185" spans="1:4" x14ac:dyDescent="0.25">
      <c r="A6185" s="11">
        <v>41403</v>
      </c>
      <c r="B6185" s="3" t="s">
        <v>507</v>
      </c>
      <c r="C6185" s="18">
        <v>415.27</v>
      </c>
      <c r="D6185" s="3" t="s">
        <v>528</v>
      </c>
    </row>
    <row r="6186" spans="1:4" x14ac:dyDescent="0.25">
      <c r="A6186" s="11">
        <v>41491</v>
      </c>
      <c r="B6186" s="3" t="s">
        <v>514</v>
      </c>
      <c r="C6186" s="18">
        <v>255.14</v>
      </c>
      <c r="D6186" s="3" t="s">
        <v>529</v>
      </c>
    </row>
    <row r="6187" spans="1:4" x14ac:dyDescent="0.25">
      <c r="A6187" s="11">
        <v>41351</v>
      </c>
      <c r="B6187" s="3" t="s">
        <v>539</v>
      </c>
      <c r="C6187" s="18">
        <v>573.66999999999996</v>
      </c>
      <c r="D6187" s="3" t="s">
        <v>517</v>
      </c>
    </row>
    <row r="6188" spans="1:4" x14ac:dyDescent="0.25">
      <c r="A6188" s="11">
        <v>41277</v>
      </c>
      <c r="B6188" s="3" t="s">
        <v>513</v>
      </c>
      <c r="C6188" s="18">
        <v>528.14</v>
      </c>
      <c r="D6188" s="3" t="s">
        <v>535</v>
      </c>
    </row>
    <row r="6189" spans="1:4" x14ac:dyDescent="0.25">
      <c r="A6189" s="11">
        <v>41396</v>
      </c>
      <c r="B6189" s="3" t="s">
        <v>542</v>
      </c>
      <c r="C6189" s="18">
        <v>17.04</v>
      </c>
      <c r="D6189" s="3" t="s">
        <v>519</v>
      </c>
    </row>
    <row r="6190" spans="1:4" x14ac:dyDescent="0.25">
      <c r="A6190" s="11">
        <v>41413</v>
      </c>
      <c r="B6190" s="3" t="s">
        <v>508</v>
      </c>
      <c r="C6190" s="18">
        <v>306.7</v>
      </c>
      <c r="D6190" s="3" t="s">
        <v>528</v>
      </c>
    </row>
    <row r="6191" spans="1:4" x14ac:dyDescent="0.25">
      <c r="A6191" s="11">
        <v>41574</v>
      </c>
      <c r="B6191" s="3" t="s">
        <v>513</v>
      </c>
      <c r="C6191" s="18">
        <v>563.71</v>
      </c>
      <c r="D6191" s="3" t="s">
        <v>479</v>
      </c>
    </row>
    <row r="6192" spans="1:4" x14ac:dyDescent="0.25">
      <c r="A6192" s="11">
        <v>41630</v>
      </c>
      <c r="B6192" s="3" t="s">
        <v>521</v>
      </c>
      <c r="C6192" s="18">
        <v>147.19</v>
      </c>
      <c r="D6192" s="3" t="s">
        <v>515</v>
      </c>
    </row>
    <row r="6193" spans="1:4" x14ac:dyDescent="0.25">
      <c r="A6193" s="11">
        <v>41505</v>
      </c>
      <c r="B6193" s="3" t="s">
        <v>522</v>
      </c>
      <c r="C6193" s="18">
        <v>253.56</v>
      </c>
      <c r="D6193" s="3" t="s">
        <v>477</v>
      </c>
    </row>
    <row r="6194" spans="1:4" x14ac:dyDescent="0.25">
      <c r="A6194" s="11">
        <v>41361</v>
      </c>
      <c r="B6194" s="3" t="s">
        <v>522</v>
      </c>
      <c r="C6194" s="18">
        <v>195.9</v>
      </c>
      <c r="D6194" s="3" t="s">
        <v>528</v>
      </c>
    </row>
    <row r="6195" spans="1:4" x14ac:dyDescent="0.25">
      <c r="A6195" s="11">
        <v>41397</v>
      </c>
      <c r="B6195" s="3" t="s">
        <v>512</v>
      </c>
      <c r="C6195" s="18">
        <v>559.42999999999995</v>
      </c>
      <c r="D6195" s="3" t="s">
        <v>528</v>
      </c>
    </row>
    <row r="6196" spans="1:4" x14ac:dyDescent="0.25">
      <c r="A6196" s="11">
        <v>41341</v>
      </c>
      <c r="B6196" s="3" t="s">
        <v>512</v>
      </c>
      <c r="C6196" s="18">
        <v>348.73</v>
      </c>
      <c r="D6196" s="3" t="s">
        <v>528</v>
      </c>
    </row>
    <row r="6197" spans="1:4" x14ac:dyDescent="0.25">
      <c r="A6197" s="11">
        <v>41413</v>
      </c>
      <c r="B6197" s="3" t="s">
        <v>522</v>
      </c>
      <c r="C6197" s="18">
        <v>166.83</v>
      </c>
      <c r="D6197" s="3" t="s">
        <v>515</v>
      </c>
    </row>
    <row r="6198" spans="1:4" x14ac:dyDescent="0.25">
      <c r="A6198" s="11">
        <v>41351</v>
      </c>
      <c r="B6198" s="3" t="s">
        <v>539</v>
      </c>
      <c r="C6198" s="18">
        <v>416.5</v>
      </c>
      <c r="D6198" s="3" t="s">
        <v>538</v>
      </c>
    </row>
    <row r="6199" spans="1:4" x14ac:dyDescent="0.25">
      <c r="A6199" s="11">
        <v>41342</v>
      </c>
      <c r="B6199" s="3" t="s">
        <v>534</v>
      </c>
      <c r="C6199" s="18">
        <v>597.74</v>
      </c>
      <c r="D6199" s="3" t="s">
        <v>523</v>
      </c>
    </row>
    <row r="6200" spans="1:4" x14ac:dyDescent="0.25">
      <c r="A6200" s="11">
        <v>41356</v>
      </c>
      <c r="B6200" s="3" t="s">
        <v>518</v>
      </c>
      <c r="C6200" s="18">
        <v>131.88</v>
      </c>
      <c r="D6200" s="3" t="s">
        <v>523</v>
      </c>
    </row>
    <row r="6201" spans="1:4" x14ac:dyDescent="0.25">
      <c r="A6201" s="11">
        <v>41371</v>
      </c>
      <c r="B6201" s="3" t="s">
        <v>545</v>
      </c>
      <c r="C6201" s="18">
        <v>304.06</v>
      </c>
      <c r="D6201" s="3" t="s">
        <v>523</v>
      </c>
    </row>
    <row r="6202" spans="1:4" x14ac:dyDescent="0.25">
      <c r="A6202" s="11">
        <v>41308</v>
      </c>
      <c r="B6202" s="3" t="s">
        <v>513</v>
      </c>
      <c r="C6202" s="18">
        <v>142.88999999999999</v>
      </c>
      <c r="D6202" s="3" t="s">
        <v>509</v>
      </c>
    </row>
    <row r="6203" spans="1:4" x14ac:dyDescent="0.25">
      <c r="A6203" s="11">
        <v>41327</v>
      </c>
      <c r="B6203" s="3" t="s">
        <v>545</v>
      </c>
      <c r="C6203" s="18">
        <v>152.46</v>
      </c>
      <c r="D6203" s="3" t="s">
        <v>528</v>
      </c>
    </row>
    <row r="6204" spans="1:4" x14ac:dyDescent="0.25">
      <c r="A6204" s="11">
        <v>41315</v>
      </c>
      <c r="B6204" s="3" t="s">
        <v>524</v>
      </c>
      <c r="C6204" s="18">
        <v>352.88</v>
      </c>
      <c r="D6204" s="3" t="s">
        <v>528</v>
      </c>
    </row>
    <row r="6205" spans="1:4" x14ac:dyDescent="0.25">
      <c r="A6205" s="11">
        <v>41466</v>
      </c>
      <c r="B6205" s="3" t="s">
        <v>525</v>
      </c>
      <c r="C6205" s="18">
        <v>14.92</v>
      </c>
      <c r="D6205" s="3" t="s">
        <v>523</v>
      </c>
    </row>
    <row r="6206" spans="1:4" x14ac:dyDescent="0.25">
      <c r="A6206" s="11">
        <v>41283</v>
      </c>
      <c r="B6206" s="3" t="s">
        <v>526</v>
      </c>
      <c r="C6206" s="18">
        <v>184.54</v>
      </c>
      <c r="D6206" s="3" t="s">
        <v>477</v>
      </c>
    </row>
    <row r="6207" spans="1:4" x14ac:dyDescent="0.25">
      <c r="A6207" s="11">
        <v>41480</v>
      </c>
      <c r="B6207" s="3" t="s">
        <v>525</v>
      </c>
      <c r="C6207" s="18">
        <v>362.7</v>
      </c>
      <c r="D6207" s="3" t="s">
        <v>538</v>
      </c>
    </row>
    <row r="6208" spans="1:4" x14ac:dyDescent="0.25">
      <c r="A6208" s="11">
        <v>41329</v>
      </c>
      <c r="B6208" s="3" t="s">
        <v>539</v>
      </c>
      <c r="C6208" s="18">
        <v>18.2</v>
      </c>
      <c r="D6208" s="3" t="s">
        <v>515</v>
      </c>
    </row>
    <row r="6209" spans="1:4" x14ac:dyDescent="0.25">
      <c r="A6209" s="11">
        <v>41565</v>
      </c>
      <c r="B6209" s="3" t="s">
        <v>532</v>
      </c>
      <c r="C6209" s="18">
        <v>396.64</v>
      </c>
      <c r="D6209" s="3" t="s">
        <v>538</v>
      </c>
    </row>
    <row r="6210" spans="1:4" x14ac:dyDescent="0.25">
      <c r="A6210" s="11">
        <v>41353</v>
      </c>
      <c r="B6210" s="3" t="s">
        <v>507</v>
      </c>
      <c r="C6210" s="18">
        <v>238.93</v>
      </c>
      <c r="D6210" s="3" t="s">
        <v>528</v>
      </c>
    </row>
    <row r="6211" spans="1:4" x14ac:dyDescent="0.25">
      <c r="A6211" s="11">
        <v>41494</v>
      </c>
      <c r="B6211" s="3" t="s">
        <v>541</v>
      </c>
      <c r="C6211" s="18">
        <v>567.86</v>
      </c>
      <c r="D6211" s="3" t="s">
        <v>511</v>
      </c>
    </row>
    <row r="6212" spans="1:4" x14ac:dyDescent="0.25">
      <c r="A6212" s="11">
        <v>41405</v>
      </c>
      <c r="B6212" s="3" t="s">
        <v>510</v>
      </c>
      <c r="C6212" s="18">
        <v>346.83</v>
      </c>
      <c r="D6212" s="3" t="s">
        <v>519</v>
      </c>
    </row>
    <row r="6213" spans="1:4" x14ac:dyDescent="0.25">
      <c r="A6213" s="11">
        <v>41394</v>
      </c>
      <c r="B6213" s="3" t="s">
        <v>540</v>
      </c>
      <c r="C6213" s="18">
        <v>74.91</v>
      </c>
      <c r="D6213" s="3" t="s">
        <v>528</v>
      </c>
    </row>
    <row r="6214" spans="1:4" x14ac:dyDescent="0.25">
      <c r="A6214" s="11">
        <v>41312</v>
      </c>
      <c r="B6214" s="3" t="s">
        <v>540</v>
      </c>
      <c r="C6214" s="18">
        <v>109.27</v>
      </c>
      <c r="D6214" s="3" t="s">
        <v>535</v>
      </c>
    </row>
    <row r="6215" spans="1:4" x14ac:dyDescent="0.25">
      <c r="A6215" s="11">
        <v>41369</v>
      </c>
      <c r="B6215" s="3" t="s">
        <v>536</v>
      </c>
      <c r="C6215" s="18">
        <v>276.49</v>
      </c>
      <c r="D6215" s="3" t="s">
        <v>515</v>
      </c>
    </row>
    <row r="6216" spans="1:4" x14ac:dyDescent="0.25">
      <c r="A6216" s="11">
        <v>41332</v>
      </c>
      <c r="B6216" s="3" t="s">
        <v>522</v>
      </c>
      <c r="C6216" s="18">
        <v>391.76</v>
      </c>
      <c r="D6216" s="3" t="s">
        <v>535</v>
      </c>
    </row>
    <row r="6217" spans="1:4" x14ac:dyDescent="0.25">
      <c r="A6217" s="11">
        <v>41617</v>
      </c>
      <c r="B6217" s="3" t="s">
        <v>508</v>
      </c>
      <c r="C6217" s="18">
        <v>95.69</v>
      </c>
      <c r="D6217" s="3" t="s">
        <v>535</v>
      </c>
    </row>
    <row r="6218" spans="1:4" x14ac:dyDescent="0.25">
      <c r="A6218" s="11">
        <v>41624</v>
      </c>
      <c r="B6218" s="3" t="s">
        <v>542</v>
      </c>
      <c r="C6218" s="18">
        <v>589.41</v>
      </c>
      <c r="D6218" s="3" t="s">
        <v>538</v>
      </c>
    </row>
    <row r="6219" spans="1:4" x14ac:dyDescent="0.25">
      <c r="A6219" s="11">
        <v>41443</v>
      </c>
      <c r="B6219" s="3" t="s">
        <v>534</v>
      </c>
      <c r="C6219" s="18">
        <v>585.97</v>
      </c>
      <c r="D6219" s="3" t="s">
        <v>477</v>
      </c>
    </row>
    <row r="6220" spans="1:4" x14ac:dyDescent="0.25">
      <c r="A6220" s="11">
        <v>41406</v>
      </c>
      <c r="B6220" s="3" t="s">
        <v>530</v>
      </c>
      <c r="C6220" s="18">
        <v>100.64</v>
      </c>
      <c r="D6220" s="3" t="s">
        <v>515</v>
      </c>
    </row>
    <row r="6221" spans="1:4" x14ac:dyDescent="0.25">
      <c r="A6221" s="11">
        <v>41488</v>
      </c>
      <c r="B6221" s="3" t="s">
        <v>524</v>
      </c>
      <c r="C6221" s="18">
        <v>215.31</v>
      </c>
      <c r="D6221" s="3" t="s">
        <v>477</v>
      </c>
    </row>
    <row r="6222" spans="1:4" x14ac:dyDescent="0.25">
      <c r="A6222" s="11">
        <v>41516</v>
      </c>
      <c r="B6222" s="3" t="s">
        <v>530</v>
      </c>
      <c r="C6222" s="18">
        <v>72.2</v>
      </c>
      <c r="D6222" s="3" t="s">
        <v>477</v>
      </c>
    </row>
    <row r="6223" spans="1:4" x14ac:dyDescent="0.25">
      <c r="A6223" s="11">
        <v>41435</v>
      </c>
      <c r="B6223" s="3" t="s">
        <v>531</v>
      </c>
      <c r="C6223" s="18">
        <v>379.6</v>
      </c>
      <c r="D6223" s="3" t="s">
        <v>517</v>
      </c>
    </row>
    <row r="6224" spans="1:4" x14ac:dyDescent="0.25">
      <c r="A6224" s="11">
        <v>41276</v>
      </c>
      <c r="B6224" s="3" t="s">
        <v>542</v>
      </c>
      <c r="C6224" s="18">
        <v>360.63</v>
      </c>
      <c r="D6224" s="3" t="s">
        <v>511</v>
      </c>
    </row>
    <row r="6225" spans="1:4" x14ac:dyDescent="0.25">
      <c r="A6225" s="11">
        <v>41511</v>
      </c>
      <c r="B6225" s="3" t="s">
        <v>526</v>
      </c>
      <c r="C6225" s="18">
        <v>503.69</v>
      </c>
      <c r="D6225" s="3" t="s">
        <v>523</v>
      </c>
    </row>
    <row r="6226" spans="1:4" x14ac:dyDescent="0.25">
      <c r="A6226" s="11">
        <v>41361</v>
      </c>
      <c r="B6226" s="3" t="s">
        <v>533</v>
      </c>
      <c r="C6226" s="18">
        <v>136.19999999999999</v>
      </c>
      <c r="D6226" s="3" t="s">
        <v>517</v>
      </c>
    </row>
    <row r="6227" spans="1:4" x14ac:dyDescent="0.25">
      <c r="A6227" s="11">
        <v>41584</v>
      </c>
      <c r="B6227" s="3" t="s">
        <v>518</v>
      </c>
      <c r="C6227" s="18">
        <v>312.95999999999998</v>
      </c>
      <c r="D6227" s="3" t="s">
        <v>535</v>
      </c>
    </row>
    <row r="6228" spans="1:4" x14ac:dyDescent="0.25">
      <c r="A6228" s="11">
        <v>41609</v>
      </c>
      <c r="B6228" s="3" t="s">
        <v>512</v>
      </c>
      <c r="C6228" s="18">
        <v>424.33</v>
      </c>
      <c r="D6228" s="3" t="s">
        <v>511</v>
      </c>
    </row>
    <row r="6229" spans="1:4" x14ac:dyDescent="0.25">
      <c r="A6229" s="11">
        <v>41482</v>
      </c>
      <c r="B6229" s="3" t="s">
        <v>537</v>
      </c>
      <c r="C6229" s="18">
        <v>259.35000000000002</v>
      </c>
      <c r="D6229" s="3" t="s">
        <v>519</v>
      </c>
    </row>
    <row r="6230" spans="1:4" x14ac:dyDescent="0.25">
      <c r="A6230" s="11">
        <v>41312</v>
      </c>
      <c r="B6230" s="3" t="s">
        <v>539</v>
      </c>
      <c r="C6230" s="18">
        <v>511.78</v>
      </c>
      <c r="D6230" s="3" t="s">
        <v>509</v>
      </c>
    </row>
    <row r="6231" spans="1:4" x14ac:dyDescent="0.25">
      <c r="A6231" s="11">
        <v>41489</v>
      </c>
      <c r="B6231" s="3" t="s">
        <v>542</v>
      </c>
      <c r="C6231" s="18">
        <v>48.52</v>
      </c>
      <c r="D6231" s="3" t="s">
        <v>528</v>
      </c>
    </row>
    <row r="6232" spans="1:4" x14ac:dyDescent="0.25">
      <c r="A6232" s="11">
        <v>41348</v>
      </c>
      <c r="B6232" s="3" t="s">
        <v>512</v>
      </c>
      <c r="C6232" s="18">
        <v>62.14</v>
      </c>
      <c r="D6232" s="3" t="s">
        <v>479</v>
      </c>
    </row>
    <row r="6233" spans="1:4" x14ac:dyDescent="0.25">
      <c r="A6233" s="11">
        <v>41522</v>
      </c>
      <c r="B6233" s="3" t="s">
        <v>508</v>
      </c>
      <c r="C6233" s="18">
        <v>63.09</v>
      </c>
      <c r="D6233" s="3" t="s">
        <v>515</v>
      </c>
    </row>
    <row r="6234" spans="1:4" x14ac:dyDescent="0.25">
      <c r="A6234" s="11">
        <v>41473</v>
      </c>
      <c r="B6234" s="3" t="s">
        <v>512</v>
      </c>
      <c r="C6234" s="18">
        <v>526.62</v>
      </c>
      <c r="D6234" s="3" t="s">
        <v>529</v>
      </c>
    </row>
    <row r="6235" spans="1:4" x14ac:dyDescent="0.25">
      <c r="A6235" s="11">
        <v>41281</v>
      </c>
      <c r="B6235" s="3" t="s">
        <v>537</v>
      </c>
      <c r="C6235" s="18">
        <v>581.41999999999996</v>
      </c>
      <c r="D6235" s="3" t="s">
        <v>528</v>
      </c>
    </row>
    <row r="6236" spans="1:4" x14ac:dyDescent="0.25">
      <c r="A6236" s="11">
        <v>41458</v>
      </c>
      <c r="B6236" s="3" t="s">
        <v>544</v>
      </c>
      <c r="C6236" s="18">
        <v>304</v>
      </c>
      <c r="D6236" s="3" t="s">
        <v>528</v>
      </c>
    </row>
    <row r="6237" spans="1:4" x14ac:dyDescent="0.25">
      <c r="A6237" s="11">
        <v>41517</v>
      </c>
      <c r="B6237" s="3" t="s">
        <v>531</v>
      </c>
      <c r="C6237" s="18">
        <v>168.26</v>
      </c>
      <c r="D6237" s="3" t="s">
        <v>519</v>
      </c>
    </row>
    <row r="6238" spans="1:4" x14ac:dyDescent="0.25">
      <c r="A6238" s="11">
        <v>41558</v>
      </c>
      <c r="B6238" s="3" t="s">
        <v>512</v>
      </c>
      <c r="C6238" s="18">
        <v>302.89999999999998</v>
      </c>
      <c r="D6238" s="3" t="s">
        <v>479</v>
      </c>
    </row>
    <row r="6239" spans="1:4" x14ac:dyDescent="0.25">
      <c r="A6239" s="11">
        <v>41383</v>
      </c>
      <c r="B6239" s="3" t="s">
        <v>539</v>
      </c>
      <c r="C6239" s="18">
        <v>223.13</v>
      </c>
      <c r="D6239" s="3" t="s">
        <v>528</v>
      </c>
    </row>
    <row r="6240" spans="1:4" x14ac:dyDescent="0.25">
      <c r="A6240" s="11">
        <v>41432</v>
      </c>
      <c r="B6240" s="3" t="s">
        <v>540</v>
      </c>
      <c r="C6240" s="18">
        <v>360.56</v>
      </c>
      <c r="D6240" s="3" t="s">
        <v>515</v>
      </c>
    </row>
    <row r="6241" spans="1:4" x14ac:dyDescent="0.25">
      <c r="A6241" s="11">
        <v>41334</v>
      </c>
      <c r="B6241" s="3" t="s">
        <v>540</v>
      </c>
      <c r="C6241" s="18">
        <v>95.6</v>
      </c>
      <c r="D6241" s="3" t="s">
        <v>519</v>
      </c>
    </row>
    <row r="6242" spans="1:4" x14ac:dyDescent="0.25">
      <c r="A6242" s="11">
        <v>41605</v>
      </c>
      <c r="B6242" s="3" t="s">
        <v>534</v>
      </c>
      <c r="C6242" s="18">
        <v>282.54000000000002</v>
      </c>
      <c r="D6242" s="3" t="s">
        <v>528</v>
      </c>
    </row>
    <row r="6243" spans="1:4" x14ac:dyDescent="0.25">
      <c r="A6243" s="11">
        <v>41543</v>
      </c>
      <c r="B6243" s="3" t="s">
        <v>520</v>
      </c>
      <c r="C6243" s="18">
        <v>471.34</v>
      </c>
      <c r="D6243" s="3" t="s">
        <v>523</v>
      </c>
    </row>
    <row r="6244" spans="1:4" x14ac:dyDescent="0.25">
      <c r="A6244" s="11">
        <v>41593</v>
      </c>
      <c r="B6244" s="3" t="s">
        <v>542</v>
      </c>
      <c r="C6244" s="18">
        <v>418.69</v>
      </c>
      <c r="D6244" s="3" t="s">
        <v>528</v>
      </c>
    </row>
    <row r="6245" spans="1:4" x14ac:dyDescent="0.25">
      <c r="A6245" s="11">
        <v>41471</v>
      </c>
      <c r="B6245" s="3" t="s">
        <v>526</v>
      </c>
      <c r="C6245" s="18">
        <v>492.53</v>
      </c>
      <c r="D6245" s="3" t="s">
        <v>515</v>
      </c>
    </row>
    <row r="6246" spans="1:4" x14ac:dyDescent="0.25">
      <c r="A6246" s="11">
        <v>41386</v>
      </c>
      <c r="B6246" s="3" t="s">
        <v>533</v>
      </c>
      <c r="C6246" s="18">
        <v>533.79</v>
      </c>
      <c r="D6246" s="3" t="s">
        <v>529</v>
      </c>
    </row>
    <row r="6247" spans="1:4" x14ac:dyDescent="0.25">
      <c r="A6247" s="11">
        <v>41496</v>
      </c>
      <c r="B6247" s="3" t="s">
        <v>508</v>
      </c>
      <c r="C6247" s="18">
        <v>454.48</v>
      </c>
      <c r="D6247" s="3" t="s">
        <v>515</v>
      </c>
    </row>
    <row r="6248" spans="1:4" x14ac:dyDescent="0.25">
      <c r="A6248" s="11">
        <v>41500</v>
      </c>
      <c r="B6248" s="3" t="s">
        <v>522</v>
      </c>
      <c r="C6248" s="18">
        <v>534.99</v>
      </c>
      <c r="D6248" s="3" t="s">
        <v>509</v>
      </c>
    </row>
    <row r="6249" spans="1:4" x14ac:dyDescent="0.25">
      <c r="A6249" s="11">
        <v>41499</v>
      </c>
      <c r="B6249" s="3" t="s">
        <v>539</v>
      </c>
      <c r="C6249" s="18">
        <v>533.25</v>
      </c>
      <c r="D6249" s="3" t="s">
        <v>511</v>
      </c>
    </row>
    <row r="6250" spans="1:4" x14ac:dyDescent="0.25">
      <c r="A6250" s="11">
        <v>41303</v>
      </c>
      <c r="B6250" s="3" t="s">
        <v>522</v>
      </c>
      <c r="C6250" s="18">
        <v>210.63</v>
      </c>
      <c r="D6250" s="3" t="s">
        <v>529</v>
      </c>
    </row>
    <row r="6251" spans="1:4" x14ac:dyDescent="0.25">
      <c r="A6251" s="11">
        <v>41332</v>
      </c>
      <c r="B6251" s="3" t="s">
        <v>518</v>
      </c>
      <c r="C6251" s="18">
        <v>103.71</v>
      </c>
      <c r="D6251" s="3" t="s">
        <v>538</v>
      </c>
    </row>
    <row r="6252" spans="1:4" x14ac:dyDescent="0.25">
      <c r="A6252" s="11">
        <v>41591</v>
      </c>
      <c r="B6252" s="3" t="s">
        <v>514</v>
      </c>
      <c r="C6252" s="18">
        <v>186.85</v>
      </c>
      <c r="D6252" s="3" t="s">
        <v>511</v>
      </c>
    </row>
    <row r="6253" spans="1:4" x14ac:dyDescent="0.25">
      <c r="A6253" s="11">
        <v>41323</v>
      </c>
      <c r="B6253" s="3" t="s">
        <v>543</v>
      </c>
      <c r="C6253" s="18">
        <v>102.11</v>
      </c>
      <c r="D6253" s="3" t="s">
        <v>538</v>
      </c>
    </row>
    <row r="6254" spans="1:4" x14ac:dyDescent="0.25">
      <c r="A6254" s="11">
        <v>41577</v>
      </c>
      <c r="B6254" s="3" t="s">
        <v>542</v>
      </c>
      <c r="C6254" s="18">
        <v>553.36</v>
      </c>
      <c r="D6254" s="3" t="s">
        <v>511</v>
      </c>
    </row>
    <row r="6255" spans="1:4" x14ac:dyDescent="0.25">
      <c r="A6255" s="11">
        <v>41410</v>
      </c>
      <c r="B6255" s="3" t="s">
        <v>525</v>
      </c>
      <c r="C6255" s="18">
        <v>489.45</v>
      </c>
      <c r="D6255" s="3" t="s">
        <v>517</v>
      </c>
    </row>
    <row r="6256" spans="1:4" x14ac:dyDescent="0.25">
      <c r="A6256" s="11">
        <v>41511</v>
      </c>
      <c r="B6256" s="3" t="s">
        <v>512</v>
      </c>
      <c r="C6256" s="18">
        <v>76.14</v>
      </c>
      <c r="D6256" s="3" t="s">
        <v>517</v>
      </c>
    </row>
    <row r="6257" spans="1:4" x14ac:dyDescent="0.25">
      <c r="A6257" s="11">
        <v>41557</v>
      </c>
      <c r="B6257" s="3" t="s">
        <v>524</v>
      </c>
      <c r="C6257" s="18">
        <v>214.16</v>
      </c>
      <c r="D6257" s="3" t="s">
        <v>511</v>
      </c>
    </row>
    <row r="6258" spans="1:4" x14ac:dyDescent="0.25">
      <c r="A6258" s="11">
        <v>41558</v>
      </c>
      <c r="B6258" s="3" t="s">
        <v>533</v>
      </c>
      <c r="C6258" s="18">
        <v>444.35</v>
      </c>
      <c r="D6258" s="3" t="s">
        <v>511</v>
      </c>
    </row>
    <row r="6259" spans="1:4" x14ac:dyDescent="0.25">
      <c r="A6259" s="11">
        <v>41426</v>
      </c>
      <c r="B6259" s="3" t="s">
        <v>513</v>
      </c>
      <c r="C6259" s="18">
        <v>181.36</v>
      </c>
      <c r="D6259" s="3" t="s">
        <v>528</v>
      </c>
    </row>
    <row r="6260" spans="1:4" x14ac:dyDescent="0.25">
      <c r="A6260" s="11">
        <v>41425</v>
      </c>
      <c r="B6260" s="3" t="s">
        <v>520</v>
      </c>
      <c r="C6260" s="18">
        <v>510.63</v>
      </c>
      <c r="D6260" s="3" t="s">
        <v>535</v>
      </c>
    </row>
    <row r="6261" spans="1:4" x14ac:dyDescent="0.25">
      <c r="A6261" s="11">
        <v>41348</v>
      </c>
      <c r="B6261" s="3" t="s">
        <v>508</v>
      </c>
      <c r="C6261" s="18">
        <v>545.26</v>
      </c>
      <c r="D6261" s="3" t="s">
        <v>535</v>
      </c>
    </row>
    <row r="6262" spans="1:4" x14ac:dyDescent="0.25">
      <c r="A6262" s="11">
        <v>41298</v>
      </c>
      <c r="B6262" s="3" t="s">
        <v>531</v>
      </c>
      <c r="C6262" s="18">
        <v>377.99</v>
      </c>
      <c r="D6262" s="3" t="s">
        <v>515</v>
      </c>
    </row>
    <row r="6263" spans="1:4" x14ac:dyDescent="0.25">
      <c r="A6263" s="11">
        <v>41437</v>
      </c>
      <c r="B6263" s="3" t="s">
        <v>545</v>
      </c>
      <c r="C6263" s="18">
        <v>466.4</v>
      </c>
      <c r="D6263" s="3" t="s">
        <v>511</v>
      </c>
    </row>
    <row r="6264" spans="1:4" x14ac:dyDescent="0.25">
      <c r="A6264" s="11">
        <v>41372</v>
      </c>
      <c r="B6264" s="3" t="s">
        <v>534</v>
      </c>
      <c r="C6264" s="18">
        <v>565.89</v>
      </c>
      <c r="D6264" s="3" t="s">
        <v>528</v>
      </c>
    </row>
    <row r="6265" spans="1:4" x14ac:dyDescent="0.25">
      <c r="A6265" s="11">
        <v>41401</v>
      </c>
      <c r="B6265" s="3" t="s">
        <v>524</v>
      </c>
      <c r="C6265" s="18">
        <v>333.34</v>
      </c>
      <c r="D6265" s="3" t="s">
        <v>477</v>
      </c>
    </row>
    <row r="6266" spans="1:4" x14ac:dyDescent="0.25">
      <c r="A6266" s="11">
        <v>41276</v>
      </c>
      <c r="B6266" s="3" t="s">
        <v>525</v>
      </c>
      <c r="C6266" s="18">
        <v>195.7</v>
      </c>
      <c r="D6266" s="3" t="s">
        <v>529</v>
      </c>
    </row>
    <row r="6267" spans="1:4" x14ac:dyDescent="0.25">
      <c r="A6267" s="11">
        <v>41609</v>
      </c>
      <c r="B6267" s="3" t="s">
        <v>543</v>
      </c>
      <c r="C6267" s="18">
        <v>149.84</v>
      </c>
      <c r="D6267" s="3" t="s">
        <v>519</v>
      </c>
    </row>
    <row r="6268" spans="1:4" x14ac:dyDescent="0.25">
      <c r="A6268" s="11">
        <v>41437</v>
      </c>
      <c r="B6268" s="3" t="s">
        <v>530</v>
      </c>
      <c r="C6268" s="18">
        <v>244.16</v>
      </c>
      <c r="D6268" s="3" t="s">
        <v>509</v>
      </c>
    </row>
    <row r="6269" spans="1:4" x14ac:dyDescent="0.25">
      <c r="A6269" s="11">
        <v>41592</v>
      </c>
      <c r="B6269" s="3" t="s">
        <v>525</v>
      </c>
      <c r="C6269" s="18">
        <v>406.98</v>
      </c>
      <c r="D6269" s="3" t="s">
        <v>511</v>
      </c>
    </row>
    <row r="6270" spans="1:4" x14ac:dyDescent="0.25">
      <c r="A6270" s="11">
        <v>41422</v>
      </c>
      <c r="B6270" s="3" t="s">
        <v>513</v>
      </c>
      <c r="C6270" s="18">
        <v>312.68</v>
      </c>
      <c r="D6270" s="3" t="s">
        <v>519</v>
      </c>
    </row>
    <row r="6271" spans="1:4" x14ac:dyDescent="0.25">
      <c r="A6271" s="11">
        <v>41405</v>
      </c>
      <c r="B6271" s="3" t="s">
        <v>516</v>
      </c>
      <c r="C6271" s="18">
        <v>370.15</v>
      </c>
      <c r="D6271" s="3" t="s">
        <v>479</v>
      </c>
    </row>
    <row r="6272" spans="1:4" x14ac:dyDescent="0.25">
      <c r="A6272" s="11">
        <v>41571</v>
      </c>
      <c r="B6272" s="3" t="s">
        <v>534</v>
      </c>
      <c r="C6272" s="18">
        <v>395.24</v>
      </c>
      <c r="D6272" s="3" t="s">
        <v>523</v>
      </c>
    </row>
    <row r="6273" spans="1:4" x14ac:dyDescent="0.25">
      <c r="A6273" s="11">
        <v>41411</v>
      </c>
      <c r="B6273" s="3" t="s">
        <v>507</v>
      </c>
      <c r="C6273" s="18">
        <v>449.29</v>
      </c>
      <c r="D6273" s="3" t="s">
        <v>477</v>
      </c>
    </row>
    <row r="6274" spans="1:4" x14ac:dyDescent="0.25">
      <c r="A6274" s="11">
        <v>41484</v>
      </c>
      <c r="B6274" s="3" t="s">
        <v>510</v>
      </c>
      <c r="C6274" s="18">
        <v>371.62</v>
      </c>
      <c r="D6274" s="3" t="s">
        <v>523</v>
      </c>
    </row>
    <row r="6275" spans="1:4" x14ac:dyDescent="0.25">
      <c r="A6275" s="11">
        <v>41298</v>
      </c>
      <c r="B6275" s="3" t="s">
        <v>520</v>
      </c>
      <c r="C6275" s="18">
        <v>346.67</v>
      </c>
      <c r="D6275" s="3" t="s">
        <v>529</v>
      </c>
    </row>
    <row r="6276" spans="1:4" x14ac:dyDescent="0.25">
      <c r="A6276" s="11">
        <v>41539</v>
      </c>
      <c r="B6276" s="3" t="s">
        <v>524</v>
      </c>
      <c r="C6276" s="18">
        <v>307.35000000000002</v>
      </c>
      <c r="D6276" s="3" t="s">
        <v>511</v>
      </c>
    </row>
    <row r="6277" spans="1:4" x14ac:dyDescent="0.25">
      <c r="A6277" s="11">
        <v>41294</v>
      </c>
      <c r="B6277" s="3" t="s">
        <v>521</v>
      </c>
      <c r="C6277" s="18">
        <v>393.39</v>
      </c>
      <c r="D6277" s="3" t="s">
        <v>477</v>
      </c>
    </row>
    <row r="6278" spans="1:4" x14ac:dyDescent="0.25">
      <c r="A6278" s="11">
        <v>41443</v>
      </c>
      <c r="B6278" s="3" t="s">
        <v>537</v>
      </c>
      <c r="C6278" s="18">
        <v>399.08</v>
      </c>
      <c r="D6278" s="3" t="s">
        <v>479</v>
      </c>
    </row>
    <row r="6279" spans="1:4" x14ac:dyDescent="0.25">
      <c r="A6279" s="11">
        <v>41622</v>
      </c>
      <c r="B6279" s="3" t="s">
        <v>527</v>
      </c>
      <c r="C6279" s="18">
        <v>372.35</v>
      </c>
      <c r="D6279" s="3" t="s">
        <v>517</v>
      </c>
    </row>
    <row r="6280" spans="1:4" x14ac:dyDescent="0.25">
      <c r="A6280" s="11">
        <v>41552</v>
      </c>
      <c r="B6280" s="3" t="s">
        <v>510</v>
      </c>
      <c r="C6280" s="18">
        <v>203.75</v>
      </c>
      <c r="D6280" s="3" t="s">
        <v>509</v>
      </c>
    </row>
    <row r="6281" spans="1:4" x14ac:dyDescent="0.25">
      <c r="A6281" s="11">
        <v>41451</v>
      </c>
      <c r="B6281" s="3" t="s">
        <v>541</v>
      </c>
      <c r="C6281" s="18">
        <v>509.14</v>
      </c>
      <c r="D6281" s="3" t="s">
        <v>523</v>
      </c>
    </row>
    <row r="6282" spans="1:4" x14ac:dyDescent="0.25">
      <c r="A6282" s="11">
        <v>41392</v>
      </c>
      <c r="B6282" s="3" t="s">
        <v>539</v>
      </c>
      <c r="C6282" s="18">
        <v>48.15</v>
      </c>
      <c r="D6282" s="3" t="s">
        <v>515</v>
      </c>
    </row>
    <row r="6283" spans="1:4" x14ac:dyDescent="0.25">
      <c r="A6283" s="11">
        <v>41596</v>
      </c>
      <c r="B6283" s="3" t="s">
        <v>524</v>
      </c>
      <c r="C6283" s="18">
        <v>193.35</v>
      </c>
      <c r="D6283" s="3" t="s">
        <v>479</v>
      </c>
    </row>
    <row r="6284" spans="1:4" x14ac:dyDescent="0.25">
      <c r="A6284" s="11">
        <v>41344</v>
      </c>
      <c r="B6284" s="3" t="s">
        <v>534</v>
      </c>
      <c r="C6284" s="18">
        <v>381.74</v>
      </c>
      <c r="D6284" s="3" t="s">
        <v>519</v>
      </c>
    </row>
    <row r="6285" spans="1:4" x14ac:dyDescent="0.25">
      <c r="A6285" s="11">
        <v>41572</v>
      </c>
      <c r="B6285" s="3" t="s">
        <v>543</v>
      </c>
      <c r="C6285" s="18">
        <v>372.09</v>
      </c>
      <c r="D6285" s="3" t="s">
        <v>479</v>
      </c>
    </row>
    <row r="6286" spans="1:4" x14ac:dyDescent="0.25">
      <c r="A6286" s="11">
        <v>41349</v>
      </c>
      <c r="B6286" s="3" t="s">
        <v>533</v>
      </c>
      <c r="C6286" s="18">
        <v>30.09</v>
      </c>
      <c r="D6286" s="3" t="s">
        <v>519</v>
      </c>
    </row>
    <row r="6287" spans="1:4" x14ac:dyDescent="0.25">
      <c r="A6287" s="11">
        <v>41456</v>
      </c>
      <c r="B6287" s="3" t="s">
        <v>541</v>
      </c>
      <c r="C6287" s="18">
        <v>252.55</v>
      </c>
      <c r="D6287" s="3" t="s">
        <v>529</v>
      </c>
    </row>
    <row r="6288" spans="1:4" x14ac:dyDescent="0.25">
      <c r="A6288" s="11">
        <v>41311</v>
      </c>
      <c r="B6288" s="3" t="s">
        <v>540</v>
      </c>
      <c r="C6288" s="18">
        <v>495.53</v>
      </c>
      <c r="D6288" s="3" t="s">
        <v>538</v>
      </c>
    </row>
    <row r="6289" spans="1:4" x14ac:dyDescent="0.25">
      <c r="A6289" s="11">
        <v>41480</v>
      </c>
      <c r="B6289" s="3" t="s">
        <v>545</v>
      </c>
      <c r="C6289" s="18">
        <v>322.2</v>
      </c>
      <c r="D6289" s="3" t="s">
        <v>479</v>
      </c>
    </row>
    <row r="6290" spans="1:4" x14ac:dyDescent="0.25">
      <c r="A6290" s="11">
        <v>41565</v>
      </c>
      <c r="B6290" s="3" t="s">
        <v>520</v>
      </c>
      <c r="C6290" s="18">
        <v>56.05</v>
      </c>
      <c r="D6290" s="3" t="s">
        <v>528</v>
      </c>
    </row>
    <row r="6291" spans="1:4" x14ac:dyDescent="0.25">
      <c r="A6291" s="11">
        <v>41536</v>
      </c>
      <c r="B6291" s="3" t="s">
        <v>542</v>
      </c>
      <c r="C6291" s="18">
        <v>406.61</v>
      </c>
      <c r="D6291" s="3" t="s">
        <v>509</v>
      </c>
    </row>
    <row r="6292" spans="1:4" x14ac:dyDescent="0.25">
      <c r="A6292" s="11">
        <v>41455</v>
      </c>
      <c r="B6292" s="3" t="s">
        <v>543</v>
      </c>
      <c r="C6292" s="18">
        <v>206.33</v>
      </c>
      <c r="D6292" s="3" t="s">
        <v>477</v>
      </c>
    </row>
    <row r="6293" spans="1:4" x14ac:dyDescent="0.25">
      <c r="A6293" s="11">
        <v>41624</v>
      </c>
      <c r="B6293" s="3" t="s">
        <v>534</v>
      </c>
      <c r="C6293" s="18">
        <v>269.43</v>
      </c>
      <c r="D6293" s="3" t="s">
        <v>509</v>
      </c>
    </row>
    <row r="6294" spans="1:4" x14ac:dyDescent="0.25">
      <c r="A6294" s="11">
        <v>41342</v>
      </c>
      <c r="B6294" s="3" t="s">
        <v>524</v>
      </c>
      <c r="C6294" s="18">
        <v>92.03</v>
      </c>
      <c r="D6294" s="3" t="s">
        <v>535</v>
      </c>
    </row>
    <row r="6295" spans="1:4" x14ac:dyDescent="0.25">
      <c r="A6295" s="11">
        <v>41506</v>
      </c>
      <c r="B6295" s="3" t="s">
        <v>530</v>
      </c>
      <c r="C6295" s="18">
        <v>527.66</v>
      </c>
      <c r="D6295" s="3" t="s">
        <v>511</v>
      </c>
    </row>
    <row r="6296" spans="1:4" x14ac:dyDescent="0.25">
      <c r="A6296" s="11">
        <v>41571</v>
      </c>
      <c r="B6296" s="3" t="s">
        <v>544</v>
      </c>
      <c r="C6296" s="18">
        <v>477.56</v>
      </c>
      <c r="D6296" s="3" t="s">
        <v>517</v>
      </c>
    </row>
    <row r="6297" spans="1:4" x14ac:dyDescent="0.25">
      <c r="A6297" s="11">
        <v>41486</v>
      </c>
      <c r="B6297" s="3" t="s">
        <v>518</v>
      </c>
      <c r="C6297" s="18">
        <v>584.79</v>
      </c>
      <c r="D6297" s="3" t="s">
        <v>511</v>
      </c>
    </row>
    <row r="6298" spans="1:4" x14ac:dyDescent="0.25">
      <c r="A6298" s="11">
        <v>41504</v>
      </c>
      <c r="B6298" s="3" t="s">
        <v>508</v>
      </c>
      <c r="C6298" s="18">
        <v>243.25</v>
      </c>
      <c r="D6298" s="3" t="s">
        <v>517</v>
      </c>
    </row>
    <row r="6299" spans="1:4" x14ac:dyDescent="0.25">
      <c r="A6299" s="11">
        <v>41425</v>
      </c>
      <c r="B6299" s="3" t="s">
        <v>540</v>
      </c>
      <c r="C6299" s="18">
        <v>177.15</v>
      </c>
      <c r="D6299" s="3" t="s">
        <v>517</v>
      </c>
    </row>
    <row r="6300" spans="1:4" x14ac:dyDescent="0.25">
      <c r="A6300" s="11">
        <v>41442</v>
      </c>
      <c r="B6300" s="3" t="s">
        <v>510</v>
      </c>
      <c r="C6300" s="18">
        <v>257.64999999999998</v>
      </c>
      <c r="D6300" s="3" t="s">
        <v>535</v>
      </c>
    </row>
    <row r="6301" spans="1:4" x14ac:dyDescent="0.25">
      <c r="A6301" s="11">
        <v>41435</v>
      </c>
      <c r="B6301" s="3" t="s">
        <v>508</v>
      </c>
      <c r="C6301" s="18">
        <v>387.58</v>
      </c>
      <c r="D6301" s="3" t="s">
        <v>509</v>
      </c>
    </row>
    <row r="6302" spans="1:4" x14ac:dyDescent="0.25">
      <c r="A6302" s="11">
        <v>41575</v>
      </c>
      <c r="B6302" s="3" t="s">
        <v>527</v>
      </c>
      <c r="C6302" s="18">
        <v>14.17</v>
      </c>
      <c r="D6302" s="3" t="s">
        <v>528</v>
      </c>
    </row>
    <row r="6303" spans="1:4" x14ac:dyDescent="0.25">
      <c r="A6303" s="11">
        <v>41618</v>
      </c>
      <c r="B6303" s="3" t="s">
        <v>524</v>
      </c>
      <c r="C6303" s="18">
        <v>406.05</v>
      </c>
      <c r="D6303" s="3" t="s">
        <v>523</v>
      </c>
    </row>
    <row r="6304" spans="1:4" x14ac:dyDescent="0.25">
      <c r="A6304" s="11">
        <v>41543</v>
      </c>
      <c r="B6304" s="3" t="s">
        <v>540</v>
      </c>
      <c r="C6304" s="18">
        <v>362.63</v>
      </c>
      <c r="D6304" s="3" t="s">
        <v>515</v>
      </c>
    </row>
    <row r="6305" spans="1:4" x14ac:dyDescent="0.25">
      <c r="A6305" s="11">
        <v>41555</v>
      </c>
      <c r="B6305" s="3" t="s">
        <v>545</v>
      </c>
      <c r="C6305" s="18">
        <v>113.7</v>
      </c>
      <c r="D6305" s="3" t="s">
        <v>509</v>
      </c>
    </row>
    <row r="6306" spans="1:4" x14ac:dyDescent="0.25">
      <c r="A6306" s="11">
        <v>41584</v>
      </c>
      <c r="B6306" s="3" t="s">
        <v>537</v>
      </c>
      <c r="C6306" s="18">
        <v>514.38</v>
      </c>
      <c r="D6306" s="3" t="s">
        <v>535</v>
      </c>
    </row>
    <row r="6307" spans="1:4" x14ac:dyDescent="0.25">
      <c r="A6307" s="11">
        <v>41607</v>
      </c>
      <c r="B6307" s="3" t="s">
        <v>507</v>
      </c>
      <c r="C6307" s="18">
        <v>232.82</v>
      </c>
      <c r="D6307" s="3" t="s">
        <v>535</v>
      </c>
    </row>
    <row r="6308" spans="1:4" x14ac:dyDescent="0.25">
      <c r="A6308" s="11">
        <v>41584</v>
      </c>
      <c r="B6308" s="3" t="s">
        <v>545</v>
      </c>
      <c r="C6308" s="18">
        <v>158.16999999999999</v>
      </c>
      <c r="D6308" s="3" t="s">
        <v>538</v>
      </c>
    </row>
    <row r="6309" spans="1:4" x14ac:dyDescent="0.25">
      <c r="A6309" s="11">
        <v>41376</v>
      </c>
      <c r="B6309" s="3" t="s">
        <v>526</v>
      </c>
      <c r="C6309" s="18">
        <v>197.58</v>
      </c>
      <c r="D6309" s="3" t="s">
        <v>509</v>
      </c>
    </row>
    <row r="6310" spans="1:4" x14ac:dyDescent="0.25">
      <c r="A6310" s="11">
        <v>41410</v>
      </c>
      <c r="B6310" s="3" t="s">
        <v>544</v>
      </c>
      <c r="C6310" s="18">
        <v>101.39</v>
      </c>
      <c r="D6310" s="3" t="s">
        <v>535</v>
      </c>
    </row>
    <row r="6311" spans="1:4" x14ac:dyDescent="0.25">
      <c r="A6311" s="11">
        <v>41418</v>
      </c>
      <c r="B6311" s="3" t="s">
        <v>542</v>
      </c>
      <c r="C6311" s="18">
        <v>257.73</v>
      </c>
      <c r="D6311" s="3" t="s">
        <v>529</v>
      </c>
    </row>
    <row r="6312" spans="1:4" x14ac:dyDescent="0.25">
      <c r="A6312" s="11">
        <v>41585</v>
      </c>
      <c r="B6312" s="3" t="s">
        <v>518</v>
      </c>
      <c r="C6312" s="18">
        <v>468.58</v>
      </c>
      <c r="D6312" s="3" t="s">
        <v>529</v>
      </c>
    </row>
    <row r="6313" spans="1:4" x14ac:dyDescent="0.25">
      <c r="A6313" s="11">
        <v>41545</v>
      </c>
      <c r="B6313" s="3" t="s">
        <v>532</v>
      </c>
      <c r="C6313" s="18">
        <v>476.45</v>
      </c>
      <c r="D6313" s="3" t="s">
        <v>509</v>
      </c>
    </row>
    <row r="6314" spans="1:4" x14ac:dyDescent="0.25">
      <c r="A6314" s="11">
        <v>41636</v>
      </c>
      <c r="B6314" s="3" t="s">
        <v>533</v>
      </c>
      <c r="C6314" s="18">
        <v>119.63</v>
      </c>
      <c r="D6314" s="3" t="s">
        <v>517</v>
      </c>
    </row>
    <row r="6315" spans="1:4" x14ac:dyDescent="0.25">
      <c r="A6315" s="11">
        <v>41418</v>
      </c>
      <c r="B6315" s="3" t="s">
        <v>544</v>
      </c>
      <c r="C6315" s="18">
        <v>481.83</v>
      </c>
      <c r="D6315" s="3" t="s">
        <v>528</v>
      </c>
    </row>
    <row r="6316" spans="1:4" x14ac:dyDescent="0.25">
      <c r="A6316" s="11">
        <v>41394</v>
      </c>
      <c r="B6316" s="3" t="s">
        <v>526</v>
      </c>
      <c r="C6316" s="18">
        <v>487.6</v>
      </c>
      <c r="D6316" s="3" t="s">
        <v>538</v>
      </c>
    </row>
    <row r="6317" spans="1:4" x14ac:dyDescent="0.25">
      <c r="A6317" s="11">
        <v>41387</v>
      </c>
      <c r="B6317" s="3" t="s">
        <v>534</v>
      </c>
      <c r="C6317" s="18">
        <v>536.76</v>
      </c>
      <c r="D6317" s="3" t="s">
        <v>517</v>
      </c>
    </row>
    <row r="6318" spans="1:4" x14ac:dyDescent="0.25">
      <c r="A6318" s="11">
        <v>41483</v>
      </c>
      <c r="B6318" s="3" t="s">
        <v>518</v>
      </c>
      <c r="C6318" s="18">
        <v>62.09</v>
      </c>
      <c r="D6318" s="3" t="s">
        <v>519</v>
      </c>
    </row>
    <row r="6319" spans="1:4" x14ac:dyDescent="0.25">
      <c r="A6319" s="11">
        <v>41289</v>
      </c>
      <c r="B6319" s="3" t="s">
        <v>527</v>
      </c>
      <c r="C6319" s="18">
        <v>92.45</v>
      </c>
      <c r="D6319" s="3" t="s">
        <v>511</v>
      </c>
    </row>
    <row r="6320" spans="1:4" x14ac:dyDescent="0.25">
      <c r="A6320" s="11">
        <v>41422</v>
      </c>
      <c r="B6320" s="3" t="s">
        <v>531</v>
      </c>
      <c r="C6320" s="18">
        <v>76.78</v>
      </c>
      <c r="D6320" s="3" t="s">
        <v>535</v>
      </c>
    </row>
    <row r="6321" spans="1:4" x14ac:dyDescent="0.25">
      <c r="A6321" s="11">
        <v>41320</v>
      </c>
      <c r="B6321" s="3" t="s">
        <v>532</v>
      </c>
      <c r="C6321" s="18">
        <v>350.06</v>
      </c>
      <c r="D6321" s="3" t="s">
        <v>538</v>
      </c>
    </row>
    <row r="6322" spans="1:4" x14ac:dyDescent="0.25">
      <c r="A6322" s="11">
        <v>41451</v>
      </c>
      <c r="B6322" s="3" t="s">
        <v>525</v>
      </c>
      <c r="C6322" s="18">
        <v>188.15</v>
      </c>
      <c r="D6322" s="3" t="s">
        <v>517</v>
      </c>
    </row>
    <row r="6323" spans="1:4" x14ac:dyDescent="0.25">
      <c r="A6323" s="11">
        <v>41319</v>
      </c>
      <c r="B6323" s="3" t="s">
        <v>534</v>
      </c>
      <c r="C6323" s="18">
        <v>87.37</v>
      </c>
      <c r="D6323" s="3" t="s">
        <v>479</v>
      </c>
    </row>
    <row r="6324" spans="1:4" x14ac:dyDescent="0.25">
      <c r="A6324" s="11">
        <v>41548</v>
      </c>
      <c r="B6324" s="3" t="s">
        <v>537</v>
      </c>
      <c r="C6324" s="18">
        <v>181.5</v>
      </c>
      <c r="D6324" s="3" t="s">
        <v>479</v>
      </c>
    </row>
    <row r="6325" spans="1:4" x14ac:dyDescent="0.25">
      <c r="A6325" s="11">
        <v>41283</v>
      </c>
      <c r="B6325" s="3" t="s">
        <v>541</v>
      </c>
      <c r="C6325" s="18">
        <v>509.79</v>
      </c>
      <c r="D6325" s="3" t="s">
        <v>511</v>
      </c>
    </row>
    <row r="6326" spans="1:4" x14ac:dyDescent="0.25">
      <c r="A6326" s="11">
        <v>41604</v>
      </c>
      <c r="B6326" s="3" t="s">
        <v>525</v>
      </c>
      <c r="C6326" s="18">
        <v>575.41999999999996</v>
      </c>
      <c r="D6326" s="3" t="s">
        <v>538</v>
      </c>
    </row>
    <row r="6327" spans="1:4" x14ac:dyDescent="0.25">
      <c r="A6327" s="11">
        <v>41345</v>
      </c>
      <c r="B6327" s="3" t="s">
        <v>537</v>
      </c>
      <c r="C6327" s="18">
        <v>40.4</v>
      </c>
      <c r="D6327" s="3" t="s">
        <v>511</v>
      </c>
    </row>
    <row r="6328" spans="1:4" x14ac:dyDescent="0.25">
      <c r="A6328" s="11">
        <v>41364</v>
      </c>
      <c r="B6328" s="3" t="s">
        <v>542</v>
      </c>
      <c r="C6328" s="18">
        <v>508.23</v>
      </c>
      <c r="D6328" s="3" t="s">
        <v>477</v>
      </c>
    </row>
    <row r="6329" spans="1:4" x14ac:dyDescent="0.25">
      <c r="A6329" s="11">
        <v>41297</v>
      </c>
      <c r="B6329" s="3" t="s">
        <v>522</v>
      </c>
      <c r="C6329" s="18">
        <v>149.06</v>
      </c>
      <c r="D6329" s="3" t="s">
        <v>477</v>
      </c>
    </row>
    <row r="6330" spans="1:4" x14ac:dyDescent="0.25">
      <c r="A6330" s="11">
        <v>41579</v>
      </c>
      <c r="B6330" s="3" t="s">
        <v>532</v>
      </c>
      <c r="C6330" s="18">
        <v>63.21</v>
      </c>
      <c r="D6330" s="3" t="s">
        <v>538</v>
      </c>
    </row>
    <row r="6331" spans="1:4" x14ac:dyDescent="0.25">
      <c r="A6331" s="11">
        <v>41627</v>
      </c>
      <c r="B6331" s="3" t="s">
        <v>527</v>
      </c>
      <c r="C6331" s="18">
        <v>238.42</v>
      </c>
      <c r="D6331" s="3" t="s">
        <v>538</v>
      </c>
    </row>
    <row r="6332" spans="1:4" x14ac:dyDescent="0.25">
      <c r="A6332" s="11">
        <v>41455</v>
      </c>
      <c r="B6332" s="3" t="s">
        <v>532</v>
      </c>
      <c r="C6332" s="18">
        <v>279.7</v>
      </c>
      <c r="D6332" s="3" t="s">
        <v>515</v>
      </c>
    </row>
    <row r="6333" spans="1:4" x14ac:dyDescent="0.25">
      <c r="A6333" s="11">
        <v>41288</v>
      </c>
      <c r="B6333" s="3" t="s">
        <v>518</v>
      </c>
      <c r="C6333" s="18">
        <v>178.06</v>
      </c>
      <c r="D6333" s="3" t="s">
        <v>523</v>
      </c>
    </row>
    <row r="6334" spans="1:4" x14ac:dyDescent="0.25">
      <c r="A6334" s="11">
        <v>41489</v>
      </c>
      <c r="B6334" s="3" t="s">
        <v>536</v>
      </c>
      <c r="C6334" s="18">
        <v>222.51</v>
      </c>
      <c r="D6334" s="3" t="s">
        <v>515</v>
      </c>
    </row>
    <row r="6335" spans="1:4" x14ac:dyDescent="0.25">
      <c r="A6335" s="11">
        <v>41416</v>
      </c>
      <c r="B6335" s="3" t="s">
        <v>521</v>
      </c>
      <c r="C6335" s="18">
        <v>519.75</v>
      </c>
      <c r="D6335" s="3" t="s">
        <v>529</v>
      </c>
    </row>
    <row r="6336" spans="1:4" x14ac:dyDescent="0.25">
      <c r="A6336" s="11">
        <v>41440</v>
      </c>
      <c r="B6336" s="3" t="s">
        <v>536</v>
      </c>
      <c r="C6336" s="18">
        <v>117.33</v>
      </c>
      <c r="D6336" s="3" t="s">
        <v>538</v>
      </c>
    </row>
    <row r="6337" spans="1:4" x14ac:dyDescent="0.25">
      <c r="A6337" s="11">
        <v>41304</v>
      </c>
      <c r="B6337" s="3" t="s">
        <v>526</v>
      </c>
      <c r="C6337" s="18">
        <v>191.11</v>
      </c>
      <c r="D6337" s="3" t="s">
        <v>519</v>
      </c>
    </row>
    <row r="6338" spans="1:4" x14ac:dyDescent="0.25">
      <c r="A6338" s="11">
        <v>41413</v>
      </c>
      <c r="B6338" s="3" t="s">
        <v>524</v>
      </c>
      <c r="C6338" s="18">
        <v>410.58</v>
      </c>
      <c r="D6338" s="3" t="s">
        <v>519</v>
      </c>
    </row>
    <row r="6339" spans="1:4" x14ac:dyDescent="0.25">
      <c r="A6339" s="11">
        <v>41609</v>
      </c>
      <c r="B6339" s="3" t="s">
        <v>545</v>
      </c>
      <c r="C6339" s="18">
        <v>251.19</v>
      </c>
      <c r="D6339" s="3" t="s">
        <v>517</v>
      </c>
    </row>
    <row r="6340" spans="1:4" x14ac:dyDescent="0.25">
      <c r="A6340" s="11">
        <v>41559</v>
      </c>
      <c r="B6340" s="3" t="s">
        <v>539</v>
      </c>
      <c r="C6340" s="18">
        <v>244.5</v>
      </c>
      <c r="D6340" s="3" t="s">
        <v>509</v>
      </c>
    </row>
    <row r="6341" spans="1:4" x14ac:dyDescent="0.25">
      <c r="A6341" s="11">
        <v>41384</v>
      </c>
      <c r="B6341" s="3" t="s">
        <v>545</v>
      </c>
      <c r="C6341" s="18">
        <v>263.45</v>
      </c>
      <c r="D6341" s="3" t="s">
        <v>538</v>
      </c>
    </row>
    <row r="6342" spans="1:4" x14ac:dyDescent="0.25">
      <c r="A6342" s="11">
        <v>41606</v>
      </c>
      <c r="B6342" s="3" t="s">
        <v>545</v>
      </c>
      <c r="C6342" s="18">
        <v>118.84</v>
      </c>
      <c r="D6342" s="3" t="s">
        <v>479</v>
      </c>
    </row>
    <row r="6343" spans="1:4" x14ac:dyDescent="0.25">
      <c r="A6343" s="11">
        <v>41492</v>
      </c>
      <c r="B6343" s="3" t="s">
        <v>533</v>
      </c>
      <c r="C6343" s="18">
        <v>584.91</v>
      </c>
      <c r="D6343" s="3" t="s">
        <v>528</v>
      </c>
    </row>
    <row r="6344" spans="1:4" x14ac:dyDescent="0.25">
      <c r="A6344" s="11">
        <v>41488</v>
      </c>
      <c r="B6344" s="3" t="s">
        <v>542</v>
      </c>
      <c r="C6344" s="18">
        <v>420.17</v>
      </c>
      <c r="D6344" s="3" t="s">
        <v>517</v>
      </c>
    </row>
    <row r="6345" spans="1:4" x14ac:dyDescent="0.25">
      <c r="A6345" s="11">
        <v>41542</v>
      </c>
      <c r="B6345" s="3" t="s">
        <v>540</v>
      </c>
      <c r="C6345" s="18">
        <v>350.59</v>
      </c>
      <c r="D6345" s="3" t="s">
        <v>529</v>
      </c>
    </row>
    <row r="6346" spans="1:4" x14ac:dyDescent="0.25">
      <c r="A6346" s="11">
        <v>41356</v>
      </c>
      <c r="B6346" s="3" t="s">
        <v>534</v>
      </c>
      <c r="C6346" s="18">
        <v>296.06</v>
      </c>
      <c r="D6346" s="3" t="s">
        <v>509</v>
      </c>
    </row>
    <row r="6347" spans="1:4" x14ac:dyDescent="0.25">
      <c r="A6347" s="11">
        <v>41354</v>
      </c>
      <c r="B6347" s="3" t="s">
        <v>542</v>
      </c>
      <c r="C6347" s="18">
        <v>315.08999999999997</v>
      </c>
      <c r="D6347" s="3" t="s">
        <v>517</v>
      </c>
    </row>
    <row r="6348" spans="1:4" x14ac:dyDescent="0.25">
      <c r="A6348" s="11">
        <v>41494</v>
      </c>
      <c r="B6348" s="3" t="s">
        <v>530</v>
      </c>
      <c r="C6348" s="18">
        <v>121.19</v>
      </c>
      <c r="D6348" s="3" t="s">
        <v>511</v>
      </c>
    </row>
    <row r="6349" spans="1:4" x14ac:dyDescent="0.25">
      <c r="A6349" s="11">
        <v>41509</v>
      </c>
      <c r="B6349" s="3" t="s">
        <v>533</v>
      </c>
      <c r="C6349" s="18">
        <v>398.44</v>
      </c>
      <c r="D6349" s="3" t="s">
        <v>479</v>
      </c>
    </row>
    <row r="6350" spans="1:4" x14ac:dyDescent="0.25">
      <c r="A6350" s="11">
        <v>41623</v>
      </c>
      <c r="B6350" s="3" t="s">
        <v>520</v>
      </c>
      <c r="C6350" s="18">
        <v>538.32000000000005</v>
      </c>
      <c r="D6350" s="3" t="s">
        <v>509</v>
      </c>
    </row>
    <row r="6351" spans="1:4" x14ac:dyDescent="0.25">
      <c r="A6351" s="11">
        <v>41597</v>
      </c>
      <c r="B6351" s="3" t="s">
        <v>516</v>
      </c>
      <c r="C6351" s="18">
        <v>463.28</v>
      </c>
      <c r="D6351" s="3" t="s">
        <v>523</v>
      </c>
    </row>
    <row r="6352" spans="1:4" x14ac:dyDescent="0.25">
      <c r="A6352" s="11">
        <v>41339</v>
      </c>
      <c r="B6352" s="3" t="s">
        <v>518</v>
      </c>
      <c r="C6352" s="18">
        <v>331.53</v>
      </c>
      <c r="D6352" s="3" t="s">
        <v>515</v>
      </c>
    </row>
    <row r="6353" spans="1:4" x14ac:dyDescent="0.25">
      <c r="A6353" s="11">
        <v>41407</v>
      </c>
      <c r="B6353" s="3" t="s">
        <v>530</v>
      </c>
      <c r="C6353" s="18">
        <v>48.73</v>
      </c>
      <c r="D6353" s="3" t="s">
        <v>519</v>
      </c>
    </row>
    <row r="6354" spans="1:4" x14ac:dyDescent="0.25">
      <c r="A6354" s="11">
        <v>41533</v>
      </c>
      <c r="B6354" s="3" t="s">
        <v>522</v>
      </c>
      <c r="C6354" s="18">
        <v>319.39</v>
      </c>
      <c r="D6354" s="3" t="s">
        <v>535</v>
      </c>
    </row>
    <row r="6355" spans="1:4" x14ac:dyDescent="0.25">
      <c r="A6355" s="11">
        <v>41349</v>
      </c>
      <c r="B6355" s="3" t="s">
        <v>514</v>
      </c>
      <c r="C6355" s="18">
        <v>44.06</v>
      </c>
      <c r="D6355" s="3" t="s">
        <v>515</v>
      </c>
    </row>
    <row r="6356" spans="1:4" x14ac:dyDescent="0.25">
      <c r="A6356" s="11">
        <v>41338</v>
      </c>
      <c r="B6356" s="3" t="s">
        <v>532</v>
      </c>
      <c r="C6356" s="18">
        <v>155.01</v>
      </c>
      <c r="D6356" s="3" t="s">
        <v>511</v>
      </c>
    </row>
    <row r="6357" spans="1:4" x14ac:dyDescent="0.25">
      <c r="A6357" s="11">
        <v>41495</v>
      </c>
      <c r="B6357" s="3" t="s">
        <v>510</v>
      </c>
      <c r="C6357" s="18">
        <v>180.71</v>
      </c>
      <c r="D6357" s="3" t="s">
        <v>515</v>
      </c>
    </row>
    <row r="6358" spans="1:4" x14ac:dyDescent="0.25">
      <c r="A6358" s="11">
        <v>41378</v>
      </c>
      <c r="B6358" s="3" t="s">
        <v>513</v>
      </c>
      <c r="C6358" s="18">
        <v>100.02</v>
      </c>
      <c r="D6358" s="3" t="s">
        <v>519</v>
      </c>
    </row>
    <row r="6359" spans="1:4" x14ac:dyDescent="0.25">
      <c r="A6359" s="11">
        <v>41340</v>
      </c>
      <c r="B6359" s="3" t="s">
        <v>508</v>
      </c>
      <c r="C6359" s="18">
        <v>243.12</v>
      </c>
      <c r="D6359" s="3" t="s">
        <v>477</v>
      </c>
    </row>
    <row r="6360" spans="1:4" x14ac:dyDescent="0.25">
      <c r="A6360" s="11">
        <v>41554</v>
      </c>
      <c r="B6360" s="3" t="s">
        <v>534</v>
      </c>
      <c r="C6360" s="18">
        <v>287.06</v>
      </c>
      <c r="D6360" s="3" t="s">
        <v>535</v>
      </c>
    </row>
    <row r="6361" spans="1:4" x14ac:dyDescent="0.25">
      <c r="A6361" s="11">
        <v>41546</v>
      </c>
      <c r="B6361" s="3" t="s">
        <v>537</v>
      </c>
      <c r="C6361" s="18">
        <v>311.32</v>
      </c>
      <c r="D6361" s="3" t="s">
        <v>509</v>
      </c>
    </row>
    <row r="6362" spans="1:4" x14ac:dyDescent="0.25">
      <c r="A6362" s="11">
        <v>41278</v>
      </c>
      <c r="B6362" s="3" t="s">
        <v>520</v>
      </c>
      <c r="C6362" s="18">
        <v>537.58000000000004</v>
      </c>
      <c r="D6362" s="3" t="s">
        <v>529</v>
      </c>
    </row>
    <row r="6363" spans="1:4" x14ac:dyDescent="0.25">
      <c r="A6363" s="11">
        <v>41609</v>
      </c>
      <c r="B6363" s="3" t="s">
        <v>530</v>
      </c>
      <c r="C6363" s="18">
        <v>195.95</v>
      </c>
      <c r="D6363" s="3" t="s">
        <v>523</v>
      </c>
    </row>
    <row r="6364" spans="1:4" x14ac:dyDescent="0.25">
      <c r="A6364" s="11">
        <v>41545</v>
      </c>
      <c r="B6364" s="3" t="s">
        <v>524</v>
      </c>
      <c r="C6364" s="18">
        <v>474.79</v>
      </c>
      <c r="D6364" s="3" t="s">
        <v>509</v>
      </c>
    </row>
    <row r="6365" spans="1:4" x14ac:dyDescent="0.25">
      <c r="A6365" s="11">
        <v>41560</v>
      </c>
      <c r="B6365" s="3" t="s">
        <v>537</v>
      </c>
      <c r="C6365" s="18">
        <v>469.85</v>
      </c>
      <c r="D6365" s="3" t="s">
        <v>517</v>
      </c>
    </row>
    <row r="6366" spans="1:4" x14ac:dyDescent="0.25">
      <c r="A6366" s="11">
        <v>41419</v>
      </c>
      <c r="B6366" s="3" t="s">
        <v>516</v>
      </c>
      <c r="C6366" s="18">
        <v>325</v>
      </c>
      <c r="D6366" s="3" t="s">
        <v>535</v>
      </c>
    </row>
    <row r="6367" spans="1:4" x14ac:dyDescent="0.25">
      <c r="A6367" s="11">
        <v>41382</v>
      </c>
      <c r="B6367" s="3" t="s">
        <v>520</v>
      </c>
      <c r="C6367" s="18">
        <v>538.34</v>
      </c>
      <c r="D6367" s="3" t="s">
        <v>477</v>
      </c>
    </row>
    <row r="6368" spans="1:4" x14ac:dyDescent="0.25">
      <c r="A6368" s="11">
        <v>41410</v>
      </c>
      <c r="B6368" s="3" t="s">
        <v>532</v>
      </c>
      <c r="C6368" s="18">
        <v>66.239999999999995</v>
      </c>
      <c r="D6368" s="3" t="s">
        <v>528</v>
      </c>
    </row>
    <row r="6369" spans="1:4" x14ac:dyDescent="0.25">
      <c r="A6369" s="11">
        <v>41283</v>
      </c>
      <c r="B6369" s="3" t="s">
        <v>526</v>
      </c>
      <c r="C6369" s="18">
        <v>519.79</v>
      </c>
      <c r="D6369" s="3" t="s">
        <v>509</v>
      </c>
    </row>
    <row r="6370" spans="1:4" x14ac:dyDescent="0.25">
      <c r="A6370" s="11">
        <v>41633</v>
      </c>
      <c r="B6370" s="3" t="s">
        <v>516</v>
      </c>
      <c r="C6370" s="18">
        <v>38.49</v>
      </c>
      <c r="D6370" s="3" t="s">
        <v>509</v>
      </c>
    </row>
    <row r="6371" spans="1:4" x14ac:dyDescent="0.25">
      <c r="A6371" s="11">
        <v>41288</v>
      </c>
      <c r="B6371" s="3" t="s">
        <v>530</v>
      </c>
      <c r="C6371" s="18">
        <v>580.66999999999996</v>
      </c>
      <c r="D6371" s="3" t="s">
        <v>519</v>
      </c>
    </row>
    <row r="6372" spans="1:4" x14ac:dyDescent="0.25">
      <c r="A6372" s="11">
        <v>41456</v>
      </c>
      <c r="B6372" s="3" t="s">
        <v>507</v>
      </c>
      <c r="C6372" s="18">
        <v>357.85</v>
      </c>
      <c r="D6372" s="3" t="s">
        <v>523</v>
      </c>
    </row>
    <row r="6373" spans="1:4" x14ac:dyDescent="0.25">
      <c r="A6373" s="11">
        <v>41574</v>
      </c>
      <c r="B6373" s="3" t="s">
        <v>533</v>
      </c>
      <c r="C6373" s="18">
        <v>72.05</v>
      </c>
      <c r="D6373" s="3" t="s">
        <v>477</v>
      </c>
    </row>
    <row r="6374" spans="1:4" x14ac:dyDescent="0.25">
      <c r="A6374" s="11">
        <v>41355</v>
      </c>
      <c r="B6374" s="3" t="s">
        <v>510</v>
      </c>
      <c r="C6374" s="18">
        <v>369.6</v>
      </c>
      <c r="D6374" s="3" t="s">
        <v>511</v>
      </c>
    </row>
    <row r="6375" spans="1:4" x14ac:dyDescent="0.25">
      <c r="A6375" s="11">
        <v>41500</v>
      </c>
      <c r="B6375" s="3" t="s">
        <v>512</v>
      </c>
      <c r="C6375" s="18">
        <v>13.1</v>
      </c>
      <c r="D6375" s="3" t="s">
        <v>517</v>
      </c>
    </row>
    <row r="6376" spans="1:4" x14ac:dyDescent="0.25">
      <c r="A6376" s="11">
        <v>41355</v>
      </c>
      <c r="B6376" s="3" t="s">
        <v>521</v>
      </c>
      <c r="C6376" s="18">
        <v>405.99</v>
      </c>
      <c r="D6376" s="3" t="s">
        <v>517</v>
      </c>
    </row>
    <row r="6377" spans="1:4" x14ac:dyDescent="0.25">
      <c r="A6377" s="11">
        <v>41605</v>
      </c>
      <c r="B6377" s="3" t="s">
        <v>524</v>
      </c>
      <c r="C6377" s="18">
        <v>531.44000000000005</v>
      </c>
      <c r="D6377" s="3" t="s">
        <v>517</v>
      </c>
    </row>
    <row r="6378" spans="1:4" x14ac:dyDescent="0.25">
      <c r="A6378" s="11">
        <v>41590</v>
      </c>
      <c r="B6378" s="3" t="s">
        <v>539</v>
      </c>
      <c r="C6378" s="18">
        <v>480.94</v>
      </c>
      <c r="D6378" s="3" t="s">
        <v>479</v>
      </c>
    </row>
    <row r="6379" spans="1:4" x14ac:dyDescent="0.25">
      <c r="A6379" s="11">
        <v>41458</v>
      </c>
      <c r="B6379" s="3" t="s">
        <v>530</v>
      </c>
      <c r="C6379" s="18">
        <v>99.89</v>
      </c>
      <c r="D6379" s="3" t="s">
        <v>538</v>
      </c>
    </row>
    <row r="6380" spans="1:4" x14ac:dyDescent="0.25">
      <c r="A6380" s="11">
        <v>41614</v>
      </c>
      <c r="B6380" s="3" t="s">
        <v>526</v>
      </c>
      <c r="C6380" s="18">
        <v>522.74</v>
      </c>
      <c r="D6380" s="3" t="s">
        <v>477</v>
      </c>
    </row>
    <row r="6381" spans="1:4" x14ac:dyDescent="0.25">
      <c r="A6381" s="11">
        <v>41565</v>
      </c>
      <c r="B6381" s="3" t="s">
        <v>539</v>
      </c>
      <c r="C6381" s="18">
        <v>590.99</v>
      </c>
      <c r="D6381" s="3" t="s">
        <v>523</v>
      </c>
    </row>
    <row r="6382" spans="1:4" x14ac:dyDescent="0.25">
      <c r="A6382" s="11">
        <v>41623</v>
      </c>
      <c r="B6382" s="3" t="s">
        <v>520</v>
      </c>
      <c r="C6382" s="18">
        <v>31.15</v>
      </c>
      <c r="D6382" s="3" t="s">
        <v>517</v>
      </c>
    </row>
    <row r="6383" spans="1:4" x14ac:dyDescent="0.25">
      <c r="A6383" s="11">
        <v>41543</v>
      </c>
      <c r="B6383" s="3" t="s">
        <v>533</v>
      </c>
      <c r="C6383" s="18">
        <v>496</v>
      </c>
      <c r="D6383" s="3" t="s">
        <v>519</v>
      </c>
    </row>
    <row r="6384" spans="1:4" x14ac:dyDescent="0.25">
      <c r="A6384" s="11">
        <v>41372</v>
      </c>
      <c r="B6384" s="3" t="s">
        <v>522</v>
      </c>
      <c r="C6384" s="18">
        <v>355.2</v>
      </c>
      <c r="D6384" s="3" t="s">
        <v>477</v>
      </c>
    </row>
    <row r="6385" spans="1:4" x14ac:dyDescent="0.25">
      <c r="A6385" s="11">
        <v>41403</v>
      </c>
      <c r="B6385" s="3" t="s">
        <v>510</v>
      </c>
      <c r="C6385" s="18">
        <v>63.27</v>
      </c>
      <c r="D6385" s="3" t="s">
        <v>515</v>
      </c>
    </row>
    <row r="6386" spans="1:4" x14ac:dyDescent="0.25">
      <c r="A6386" s="11">
        <v>41397</v>
      </c>
      <c r="B6386" s="3" t="s">
        <v>508</v>
      </c>
      <c r="C6386" s="18">
        <v>179.1</v>
      </c>
      <c r="D6386" s="3" t="s">
        <v>538</v>
      </c>
    </row>
    <row r="6387" spans="1:4" x14ac:dyDescent="0.25">
      <c r="A6387" s="11">
        <v>41399</v>
      </c>
      <c r="B6387" s="3" t="s">
        <v>533</v>
      </c>
      <c r="C6387" s="18">
        <v>252.71</v>
      </c>
      <c r="D6387" s="3" t="s">
        <v>515</v>
      </c>
    </row>
    <row r="6388" spans="1:4" x14ac:dyDescent="0.25">
      <c r="A6388" s="11">
        <v>41566</v>
      </c>
      <c r="B6388" s="3" t="s">
        <v>521</v>
      </c>
      <c r="C6388" s="18">
        <v>167.23</v>
      </c>
      <c r="D6388" s="3" t="s">
        <v>529</v>
      </c>
    </row>
    <row r="6389" spans="1:4" x14ac:dyDescent="0.25">
      <c r="A6389" s="11">
        <v>41365</v>
      </c>
      <c r="B6389" s="3" t="s">
        <v>532</v>
      </c>
      <c r="C6389" s="18">
        <v>367.78</v>
      </c>
      <c r="D6389" s="3" t="s">
        <v>528</v>
      </c>
    </row>
    <row r="6390" spans="1:4" x14ac:dyDescent="0.25">
      <c r="A6390" s="11">
        <v>41341</v>
      </c>
      <c r="B6390" s="3" t="s">
        <v>520</v>
      </c>
      <c r="C6390" s="18">
        <v>124.03</v>
      </c>
      <c r="D6390" s="3" t="s">
        <v>511</v>
      </c>
    </row>
    <row r="6391" spans="1:4" x14ac:dyDescent="0.25">
      <c r="A6391" s="11">
        <v>41610</v>
      </c>
      <c r="B6391" s="3" t="s">
        <v>516</v>
      </c>
      <c r="C6391" s="18">
        <v>10.96</v>
      </c>
      <c r="D6391" s="3" t="s">
        <v>479</v>
      </c>
    </row>
    <row r="6392" spans="1:4" x14ac:dyDescent="0.25">
      <c r="A6392" s="11">
        <v>41385</v>
      </c>
      <c r="B6392" s="3" t="s">
        <v>524</v>
      </c>
      <c r="C6392" s="18">
        <v>500.66</v>
      </c>
      <c r="D6392" s="3" t="s">
        <v>479</v>
      </c>
    </row>
    <row r="6393" spans="1:4" x14ac:dyDescent="0.25">
      <c r="A6393" s="11">
        <v>41532</v>
      </c>
      <c r="B6393" s="3" t="s">
        <v>510</v>
      </c>
      <c r="C6393" s="18">
        <v>379.22</v>
      </c>
      <c r="D6393" s="3" t="s">
        <v>515</v>
      </c>
    </row>
    <row r="6394" spans="1:4" x14ac:dyDescent="0.25">
      <c r="A6394" s="11">
        <v>41419</v>
      </c>
      <c r="B6394" s="3" t="s">
        <v>521</v>
      </c>
      <c r="C6394" s="18">
        <v>187.43</v>
      </c>
      <c r="D6394" s="3" t="s">
        <v>515</v>
      </c>
    </row>
    <row r="6395" spans="1:4" x14ac:dyDescent="0.25">
      <c r="A6395" s="11">
        <v>41549</v>
      </c>
      <c r="B6395" s="3" t="s">
        <v>521</v>
      </c>
      <c r="C6395" s="18">
        <v>111.26</v>
      </c>
      <c r="D6395" s="3" t="s">
        <v>519</v>
      </c>
    </row>
    <row r="6396" spans="1:4" x14ac:dyDescent="0.25">
      <c r="A6396" s="11">
        <v>41602</v>
      </c>
      <c r="B6396" s="3" t="s">
        <v>541</v>
      </c>
      <c r="C6396" s="18">
        <v>50.4</v>
      </c>
      <c r="D6396" s="3" t="s">
        <v>477</v>
      </c>
    </row>
    <row r="6397" spans="1:4" x14ac:dyDescent="0.25">
      <c r="A6397" s="11">
        <v>41553</v>
      </c>
      <c r="B6397" s="3" t="s">
        <v>512</v>
      </c>
      <c r="C6397" s="18">
        <v>575.66</v>
      </c>
      <c r="D6397" s="3" t="s">
        <v>509</v>
      </c>
    </row>
    <row r="6398" spans="1:4" x14ac:dyDescent="0.25">
      <c r="A6398" s="11">
        <v>41332</v>
      </c>
      <c r="B6398" s="3" t="s">
        <v>545</v>
      </c>
      <c r="C6398" s="18">
        <v>544.55999999999995</v>
      </c>
      <c r="D6398" s="3" t="s">
        <v>477</v>
      </c>
    </row>
    <row r="6399" spans="1:4" x14ac:dyDescent="0.25">
      <c r="A6399" s="11">
        <v>41578</v>
      </c>
      <c r="B6399" s="3" t="s">
        <v>518</v>
      </c>
      <c r="C6399" s="18">
        <v>489.88</v>
      </c>
      <c r="D6399" s="3" t="s">
        <v>509</v>
      </c>
    </row>
    <row r="6400" spans="1:4" x14ac:dyDescent="0.25">
      <c r="A6400" s="11">
        <v>41559</v>
      </c>
      <c r="B6400" s="3" t="s">
        <v>542</v>
      </c>
      <c r="C6400" s="18">
        <v>451.61</v>
      </c>
      <c r="D6400" s="3" t="s">
        <v>517</v>
      </c>
    </row>
    <row r="6401" spans="1:4" x14ac:dyDescent="0.25">
      <c r="A6401" s="11">
        <v>41369</v>
      </c>
      <c r="B6401" s="3" t="s">
        <v>526</v>
      </c>
      <c r="C6401" s="18">
        <v>347.39</v>
      </c>
      <c r="D6401" s="3" t="s">
        <v>515</v>
      </c>
    </row>
    <row r="6402" spans="1:4" x14ac:dyDescent="0.25">
      <c r="A6402" s="11">
        <v>41386</v>
      </c>
      <c r="B6402" s="3" t="s">
        <v>530</v>
      </c>
      <c r="C6402" s="18">
        <v>422.17</v>
      </c>
      <c r="D6402" s="3" t="s">
        <v>538</v>
      </c>
    </row>
    <row r="6403" spans="1:4" x14ac:dyDescent="0.25">
      <c r="A6403" s="11">
        <v>41479</v>
      </c>
      <c r="B6403" s="3" t="s">
        <v>524</v>
      </c>
      <c r="C6403" s="18">
        <v>505.84</v>
      </c>
      <c r="D6403" s="3" t="s">
        <v>509</v>
      </c>
    </row>
    <row r="6404" spans="1:4" x14ac:dyDescent="0.25">
      <c r="A6404" s="11">
        <v>41531</v>
      </c>
      <c r="B6404" s="3" t="s">
        <v>542</v>
      </c>
      <c r="C6404" s="18">
        <v>346.71</v>
      </c>
      <c r="D6404" s="3" t="s">
        <v>538</v>
      </c>
    </row>
    <row r="6405" spans="1:4" x14ac:dyDescent="0.25">
      <c r="A6405" s="11">
        <v>41531</v>
      </c>
      <c r="B6405" s="3" t="s">
        <v>525</v>
      </c>
      <c r="C6405" s="18">
        <v>553.75</v>
      </c>
      <c r="D6405" s="3" t="s">
        <v>519</v>
      </c>
    </row>
    <row r="6406" spans="1:4" x14ac:dyDescent="0.25">
      <c r="A6406" s="11">
        <v>41459</v>
      </c>
      <c r="B6406" s="3" t="s">
        <v>513</v>
      </c>
      <c r="C6406" s="18">
        <v>12.93</v>
      </c>
      <c r="D6406" s="3" t="s">
        <v>515</v>
      </c>
    </row>
    <row r="6407" spans="1:4" x14ac:dyDescent="0.25">
      <c r="A6407" s="11">
        <v>41621</v>
      </c>
      <c r="B6407" s="3" t="s">
        <v>531</v>
      </c>
      <c r="C6407" s="18">
        <v>19.690000000000001</v>
      </c>
      <c r="D6407" s="3" t="s">
        <v>517</v>
      </c>
    </row>
    <row r="6408" spans="1:4" x14ac:dyDescent="0.25">
      <c r="A6408" s="11">
        <v>41471</v>
      </c>
      <c r="B6408" s="3" t="s">
        <v>540</v>
      </c>
      <c r="C6408" s="18">
        <v>359.65</v>
      </c>
      <c r="D6408" s="3" t="s">
        <v>515</v>
      </c>
    </row>
    <row r="6409" spans="1:4" x14ac:dyDescent="0.25">
      <c r="A6409" s="11">
        <v>41508</v>
      </c>
      <c r="B6409" s="3" t="s">
        <v>540</v>
      </c>
      <c r="C6409" s="18">
        <v>122.68</v>
      </c>
      <c r="D6409" s="3" t="s">
        <v>517</v>
      </c>
    </row>
    <row r="6410" spans="1:4" x14ac:dyDescent="0.25">
      <c r="A6410" s="11">
        <v>41294</v>
      </c>
      <c r="B6410" s="3" t="s">
        <v>539</v>
      </c>
      <c r="C6410" s="18">
        <v>246.85</v>
      </c>
      <c r="D6410" s="3" t="s">
        <v>529</v>
      </c>
    </row>
    <row r="6411" spans="1:4" x14ac:dyDescent="0.25">
      <c r="A6411" s="11">
        <v>41627</v>
      </c>
      <c r="B6411" s="3" t="s">
        <v>540</v>
      </c>
      <c r="C6411" s="18">
        <v>65.13</v>
      </c>
      <c r="D6411" s="3" t="s">
        <v>517</v>
      </c>
    </row>
    <row r="6412" spans="1:4" x14ac:dyDescent="0.25">
      <c r="A6412" s="11">
        <v>41490</v>
      </c>
      <c r="B6412" s="3" t="s">
        <v>533</v>
      </c>
      <c r="C6412" s="18">
        <v>250.38</v>
      </c>
      <c r="D6412" s="3" t="s">
        <v>535</v>
      </c>
    </row>
    <row r="6413" spans="1:4" x14ac:dyDescent="0.25">
      <c r="A6413" s="11">
        <v>41290</v>
      </c>
      <c r="B6413" s="3" t="s">
        <v>514</v>
      </c>
      <c r="C6413" s="18">
        <v>313.93</v>
      </c>
      <c r="D6413" s="3" t="s">
        <v>519</v>
      </c>
    </row>
    <row r="6414" spans="1:4" x14ac:dyDescent="0.25">
      <c r="A6414" s="11">
        <v>41442</v>
      </c>
      <c r="B6414" s="3" t="s">
        <v>532</v>
      </c>
      <c r="C6414" s="18">
        <v>63.96</v>
      </c>
      <c r="D6414" s="3" t="s">
        <v>529</v>
      </c>
    </row>
    <row r="6415" spans="1:4" x14ac:dyDescent="0.25">
      <c r="A6415" s="11">
        <v>41525</v>
      </c>
      <c r="B6415" s="3" t="s">
        <v>530</v>
      </c>
      <c r="C6415" s="18">
        <v>467.61</v>
      </c>
      <c r="D6415" s="3" t="s">
        <v>515</v>
      </c>
    </row>
    <row r="6416" spans="1:4" x14ac:dyDescent="0.25">
      <c r="A6416" s="11">
        <v>41550</v>
      </c>
      <c r="B6416" s="3" t="s">
        <v>534</v>
      </c>
      <c r="C6416" s="18">
        <v>397.72</v>
      </c>
      <c r="D6416" s="3" t="s">
        <v>528</v>
      </c>
    </row>
    <row r="6417" spans="1:4" x14ac:dyDescent="0.25">
      <c r="A6417" s="11">
        <v>41418</v>
      </c>
      <c r="B6417" s="3" t="s">
        <v>533</v>
      </c>
      <c r="C6417" s="18">
        <v>533.04</v>
      </c>
      <c r="D6417" s="3" t="s">
        <v>523</v>
      </c>
    </row>
    <row r="6418" spans="1:4" x14ac:dyDescent="0.25">
      <c r="A6418" s="11">
        <v>41618</v>
      </c>
      <c r="B6418" s="3" t="s">
        <v>539</v>
      </c>
      <c r="C6418" s="18">
        <v>77.23</v>
      </c>
      <c r="D6418" s="3" t="s">
        <v>511</v>
      </c>
    </row>
    <row r="6419" spans="1:4" x14ac:dyDescent="0.25">
      <c r="A6419" s="11">
        <v>41340</v>
      </c>
      <c r="B6419" s="3" t="s">
        <v>543</v>
      </c>
      <c r="C6419" s="18">
        <v>447.97</v>
      </c>
      <c r="D6419" s="3" t="s">
        <v>509</v>
      </c>
    </row>
    <row r="6420" spans="1:4" x14ac:dyDescent="0.25">
      <c r="A6420" s="11">
        <v>41531</v>
      </c>
      <c r="B6420" s="3" t="s">
        <v>542</v>
      </c>
      <c r="C6420" s="18">
        <v>267.92</v>
      </c>
      <c r="D6420" s="3" t="s">
        <v>538</v>
      </c>
    </row>
    <row r="6421" spans="1:4" x14ac:dyDescent="0.25">
      <c r="A6421" s="11">
        <v>41484</v>
      </c>
      <c r="B6421" s="3" t="s">
        <v>544</v>
      </c>
      <c r="C6421" s="18">
        <v>342.31</v>
      </c>
      <c r="D6421" s="3" t="s">
        <v>538</v>
      </c>
    </row>
    <row r="6422" spans="1:4" x14ac:dyDescent="0.25">
      <c r="A6422" s="11">
        <v>41343</v>
      </c>
      <c r="B6422" s="3" t="s">
        <v>525</v>
      </c>
      <c r="C6422" s="18">
        <v>262.5</v>
      </c>
      <c r="D6422" s="3" t="s">
        <v>529</v>
      </c>
    </row>
    <row r="6423" spans="1:4" x14ac:dyDescent="0.25">
      <c r="A6423" s="11">
        <v>41574</v>
      </c>
      <c r="B6423" s="3" t="s">
        <v>541</v>
      </c>
      <c r="C6423" s="18">
        <v>481.57</v>
      </c>
      <c r="D6423" s="3" t="s">
        <v>479</v>
      </c>
    </row>
    <row r="6424" spans="1:4" x14ac:dyDescent="0.25">
      <c r="A6424" s="11">
        <v>41549</v>
      </c>
      <c r="B6424" s="3" t="s">
        <v>524</v>
      </c>
      <c r="C6424" s="18">
        <v>521.25</v>
      </c>
      <c r="D6424" s="3" t="s">
        <v>511</v>
      </c>
    </row>
    <row r="6425" spans="1:4" x14ac:dyDescent="0.25">
      <c r="A6425" s="11">
        <v>41343</v>
      </c>
      <c r="B6425" s="3" t="s">
        <v>520</v>
      </c>
      <c r="C6425" s="18">
        <v>75.08</v>
      </c>
      <c r="D6425" s="3" t="s">
        <v>528</v>
      </c>
    </row>
    <row r="6426" spans="1:4" x14ac:dyDescent="0.25">
      <c r="A6426" s="11">
        <v>41358</v>
      </c>
      <c r="B6426" s="3" t="s">
        <v>539</v>
      </c>
      <c r="C6426" s="18">
        <v>148.32</v>
      </c>
      <c r="D6426" s="3" t="s">
        <v>519</v>
      </c>
    </row>
    <row r="6427" spans="1:4" x14ac:dyDescent="0.25">
      <c r="A6427" s="11">
        <v>41546</v>
      </c>
      <c r="B6427" s="3" t="s">
        <v>521</v>
      </c>
      <c r="C6427" s="18">
        <v>589.49</v>
      </c>
      <c r="D6427" s="3" t="s">
        <v>511</v>
      </c>
    </row>
    <row r="6428" spans="1:4" x14ac:dyDescent="0.25">
      <c r="A6428" s="11">
        <v>41342</v>
      </c>
      <c r="B6428" s="3" t="s">
        <v>525</v>
      </c>
      <c r="C6428" s="18">
        <v>261.69</v>
      </c>
      <c r="D6428" s="3" t="s">
        <v>529</v>
      </c>
    </row>
    <row r="6429" spans="1:4" x14ac:dyDescent="0.25">
      <c r="A6429" s="11">
        <v>41369</v>
      </c>
      <c r="B6429" s="3" t="s">
        <v>526</v>
      </c>
      <c r="C6429" s="18">
        <v>226.31</v>
      </c>
      <c r="D6429" s="3" t="s">
        <v>511</v>
      </c>
    </row>
    <row r="6430" spans="1:4" x14ac:dyDescent="0.25">
      <c r="A6430" s="11">
        <v>41567</v>
      </c>
      <c r="B6430" s="3" t="s">
        <v>510</v>
      </c>
      <c r="C6430" s="18">
        <v>492.33</v>
      </c>
      <c r="D6430" s="3" t="s">
        <v>523</v>
      </c>
    </row>
    <row r="6431" spans="1:4" x14ac:dyDescent="0.25">
      <c r="A6431" s="11">
        <v>41320</v>
      </c>
      <c r="B6431" s="3" t="s">
        <v>524</v>
      </c>
      <c r="C6431" s="18">
        <v>235.83</v>
      </c>
      <c r="D6431" s="3" t="s">
        <v>523</v>
      </c>
    </row>
    <row r="6432" spans="1:4" x14ac:dyDescent="0.25">
      <c r="A6432" s="11">
        <v>41460</v>
      </c>
      <c r="B6432" s="3" t="s">
        <v>545</v>
      </c>
      <c r="C6432" s="18">
        <v>379.58</v>
      </c>
      <c r="D6432" s="3" t="s">
        <v>517</v>
      </c>
    </row>
    <row r="6433" spans="1:4" x14ac:dyDescent="0.25">
      <c r="A6433" s="11">
        <v>41470</v>
      </c>
      <c r="B6433" s="3" t="s">
        <v>525</v>
      </c>
      <c r="C6433" s="18">
        <v>418.38</v>
      </c>
      <c r="D6433" s="3" t="s">
        <v>511</v>
      </c>
    </row>
    <row r="6434" spans="1:4" x14ac:dyDescent="0.25">
      <c r="A6434" s="11">
        <v>41567</v>
      </c>
      <c r="B6434" s="3" t="s">
        <v>541</v>
      </c>
      <c r="C6434" s="18">
        <v>311.89999999999998</v>
      </c>
      <c r="D6434" s="3" t="s">
        <v>479</v>
      </c>
    </row>
    <row r="6435" spans="1:4" x14ac:dyDescent="0.25">
      <c r="A6435" s="11">
        <v>41367</v>
      </c>
      <c r="B6435" s="3" t="s">
        <v>518</v>
      </c>
      <c r="C6435" s="18">
        <v>364.86</v>
      </c>
      <c r="D6435" s="3" t="s">
        <v>509</v>
      </c>
    </row>
    <row r="6436" spans="1:4" x14ac:dyDescent="0.25">
      <c r="A6436" s="11">
        <v>41477</v>
      </c>
      <c r="B6436" s="3" t="s">
        <v>520</v>
      </c>
      <c r="C6436" s="18">
        <v>573.79999999999995</v>
      </c>
      <c r="D6436" s="3" t="s">
        <v>535</v>
      </c>
    </row>
    <row r="6437" spans="1:4" x14ac:dyDescent="0.25">
      <c r="A6437" s="11">
        <v>41350</v>
      </c>
      <c r="B6437" s="3" t="s">
        <v>512</v>
      </c>
      <c r="C6437" s="18">
        <v>407.26</v>
      </c>
      <c r="D6437" s="3" t="s">
        <v>528</v>
      </c>
    </row>
    <row r="6438" spans="1:4" x14ac:dyDescent="0.25">
      <c r="A6438" s="11">
        <v>41572</v>
      </c>
      <c r="B6438" s="3" t="s">
        <v>540</v>
      </c>
      <c r="C6438" s="18">
        <v>271.01</v>
      </c>
      <c r="D6438" s="3" t="s">
        <v>511</v>
      </c>
    </row>
    <row r="6439" spans="1:4" x14ac:dyDescent="0.25">
      <c r="A6439" s="11">
        <v>41550</v>
      </c>
      <c r="B6439" s="3" t="s">
        <v>513</v>
      </c>
      <c r="C6439" s="18">
        <v>557.54999999999995</v>
      </c>
      <c r="D6439" s="3" t="s">
        <v>529</v>
      </c>
    </row>
    <row r="6440" spans="1:4" x14ac:dyDescent="0.25">
      <c r="A6440" s="11">
        <v>41315</v>
      </c>
      <c r="B6440" s="3" t="s">
        <v>524</v>
      </c>
      <c r="C6440" s="18">
        <v>495.23</v>
      </c>
      <c r="D6440" s="3" t="s">
        <v>528</v>
      </c>
    </row>
    <row r="6441" spans="1:4" x14ac:dyDescent="0.25">
      <c r="A6441" s="11">
        <v>41579</v>
      </c>
      <c r="B6441" s="3" t="s">
        <v>514</v>
      </c>
      <c r="C6441" s="18">
        <v>555.62</v>
      </c>
      <c r="D6441" s="3" t="s">
        <v>509</v>
      </c>
    </row>
    <row r="6442" spans="1:4" x14ac:dyDescent="0.25">
      <c r="A6442" s="11">
        <v>41517</v>
      </c>
      <c r="B6442" s="3" t="s">
        <v>542</v>
      </c>
      <c r="C6442" s="18">
        <v>13.96</v>
      </c>
      <c r="D6442" s="3" t="s">
        <v>511</v>
      </c>
    </row>
    <row r="6443" spans="1:4" x14ac:dyDescent="0.25">
      <c r="A6443" s="11">
        <v>41319</v>
      </c>
      <c r="B6443" s="3" t="s">
        <v>542</v>
      </c>
      <c r="C6443" s="18">
        <v>130.56</v>
      </c>
      <c r="D6443" s="3" t="s">
        <v>509</v>
      </c>
    </row>
    <row r="6444" spans="1:4" x14ac:dyDescent="0.25">
      <c r="A6444" s="11">
        <v>41439</v>
      </c>
      <c r="B6444" s="3" t="s">
        <v>530</v>
      </c>
      <c r="C6444" s="18">
        <v>526.04999999999995</v>
      </c>
      <c r="D6444" s="3" t="s">
        <v>519</v>
      </c>
    </row>
    <row r="6445" spans="1:4" x14ac:dyDescent="0.25">
      <c r="A6445" s="11">
        <v>41395</v>
      </c>
      <c r="B6445" s="3" t="s">
        <v>534</v>
      </c>
      <c r="C6445" s="18">
        <v>60.57</v>
      </c>
      <c r="D6445" s="3" t="s">
        <v>509</v>
      </c>
    </row>
    <row r="6446" spans="1:4" x14ac:dyDescent="0.25">
      <c r="A6446" s="11">
        <v>41616</v>
      </c>
      <c r="B6446" s="3" t="s">
        <v>544</v>
      </c>
      <c r="C6446" s="18">
        <v>144.12</v>
      </c>
      <c r="D6446" s="3" t="s">
        <v>509</v>
      </c>
    </row>
    <row r="6447" spans="1:4" x14ac:dyDescent="0.25">
      <c r="A6447" s="11">
        <v>41505</v>
      </c>
      <c r="B6447" s="3" t="s">
        <v>545</v>
      </c>
      <c r="C6447" s="18">
        <v>465.25</v>
      </c>
      <c r="D6447" s="3" t="s">
        <v>517</v>
      </c>
    </row>
    <row r="6448" spans="1:4" x14ac:dyDescent="0.25">
      <c r="A6448" s="11">
        <v>41276</v>
      </c>
      <c r="B6448" s="3" t="s">
        <v>543</v>
      </c>
      <c r="C6448" s="18">
        <v>341.67</v>
      </c>
      <c r="D6448" s="3" t="s">
        <v>529</v>
      </c>
    </row>
    <row r="6449" spans="1:4" x14ac:dyDescent="0.25">
      <c r="A6449" s="11">
        <v>41427</v>
      </c>
      <c r="B6449" s="3" t="s">
        <v>543</v>
      </c>
      <c r="C6449" s="18">
        <v>334.17</v>
      </c>
      <c r="D6449" s="3" t="s">
        <v>523</v>
      </c>
    </row>
    <row r="6450" spans="1:4" x14ac:dyDescent="0.25">
      <c r="A6450" s="11">
        <v>41321</v>
      </c>
      <c r="B6450" s="3" t="s">
        <v>537</v>
      </c>
      <c r="C6450" s="18">
        <v>195.06</v>
      </c>
      <c r="D6450" s="3" t="s">
        <v>519</v>
      </c>
    </row>
    <row r="6451" spans="1:4" x14ac:dyDescent="0.25">
      <c r="A6451" s="11">
        <v>41497</v>
      </c>
      <c r="B6451" s="3" t="s">
        <v>507</v>
      </c>
      <c r="C6451" s="18">
        <v>116.31</v>
      </c>
      <c r="D6451" s="3" t="s">
        <v>517</v>
      </c>
    </row>
    <row r="6452" spans="1:4" x14ac:dyDescent="0.25">
      <c r="A6452" s="11">
        <v>41520</v>
      </c>
      <c r="B6452" s="3" t="s">
        <v>539</v>
      </c>
      <c r="C6452" s="18">
        <v>422.45</v>
      </c>
      <c r="D6452" s="3" t="s">
        <v>529</v>
      </c>
    </row>
    <row r="6453" spans="1:4" x14ac:dyDescent="0.25">
      <c r="A6453" s="11">
        <v>41576</v>
      </c>
      <c r="B6453" s="3" t="s">
        <v>516</v>
      </c>
      <c r="C6453" s="18">
        <v>59.52</v>
      </c>
      <c r="D6453" s="3" t="s">
        <v>523</v>
      </c>
    </row>
    <row r="6454" spans="1:4" x14ac:dyDescent="0.25">
      <c r="A6454" s="11">
        <v>41549</v>
      </c>
      <c r="B6454" s="3" t="s">
        <v>525</v>
      </c>
      <c r="C6454" s="18">
        <v>328.64</v>
      </c>
      <c r="D6454" s="3" t="s">
        <v>477</v>
      </c>
    </row>
    <row r="6455" spans="1:4" x14ac:dyDescent="0.25">
      <c r="A6455" s="11">
        <v>41630</v>
      </c>
      <c r="B6455" s="3" t="s">
        <v>545</v>
      </c>
      <c r="C6455" s="18">
        <v>46.66</v>
      </c>
      <c r="D6455" s="3" t="s">
        <v>515</v>
      </c>
    </row>
    <row r="6456" spans="1:4" x14ac:dyDescent="0.25">
      <c r="A6456" s="11">
        <v>41413</v>
      </c>
      <c r="B6456" s="3" t="s">
        <v>518</v>
      </c>
      <c r="C6456" s="18">
        <v>286.45999999999998</v>
      </c>
      <c r="D6456" s="3" t="s">
        <v>509</v>
      </c>
    </row>
    <row r="6457" spans="1:4" x14ac:dyDescent="0.25">
      <c r="A6457" s="11">
        <v>41378</v>
      </c>
      <c r="B6457" s="3" t="s">
        <v>530</v>
      </c>
      <c r="C6457" s="18">
        <v>97.07</v>
      </c>
      <c r="D6457" s="3" t="s">
        <v>538</v>
      </c>
    </row>
    <row r="6458" spans="1:4" x14ac:dyDescent="0.25">
      <c r="A6458" s="11">
        <v>41328</v>
      </c>
      <c r="B6458" s="3" t="s">
        <v>541</v>
      </c>
      <c r="C6458" s="18">
        <v>182.51</v>
      </c>
      <c r="D6458" s="3" t="s">
        <v>523</v>
      </c>
    </row>
    <row r="6459" spans="1:4" x14ac:dyDescent="0.25">
      <c r="A6459" s="11">
        <v>41367</v>
      </c>
      <c r="B6459" s="3" t="s">
        <v>532</v>
      </c>
      <c r="C6459" s="18">
        <v>294.76</v>
      </c>
      <c r="D6459" s="3" t="s">
        <v>515</v>
      </c>
    </row>
    <row r="6460" spans="1:4" x14ac:dyDescent="0.25">
      <c r="A6460" s="11">
        <v>41419</v>
      </c>
      <c r="B6460" s="3" t="s">
        <v>530</v>
      </c>
      <c r="C6460" s="18">
        <v>336.7</v>
      </c>
      <c r="D6460" s="3" t="s">
        <v>511</v>
      </c>
    </row>
    <row r="6461" spans="1:4" x14ac:dyDescent="0.25">
      <c r="A6461" s="11">
        <v>41351</v>
      </c>
      <c r="B6461" s="3" t="s">
        <v>514</v>
      </c>
      <c r="C6461" s="18">
        <v>581.28</v>
      </c>
      <c r="D6461" s="3" t="s">
        <v>535</v>
      </c>
    </row>
    <row r="6462" spans="1:4" x14ac:dyDescent="0.25">
      <c r="A6462" s="11">
        <v>41430</v>
      </c>
      <c r="B6462" s="3" t="s">
        <v>536</v>
      </c>
      <c r="C6462" s="18">
        <v>220.81</v>
      </c>
      <c r="D6462" s="3" t="s">
        <v>519</v>
      </c>
    </row>
    <row r="6463" spans="1:4" x14ac:dyDescent="0.25">
      <c r="A6463" s="11">
        <v>41491</v>
      </c>
      <c r="B6463" s="3" t="s">
        <v>531</v>
      </c>
      <c r="C6463" s="18">
        <v>457.66</v>
      </c>
      <c r="D6463" s="3" t="s">
        <v>523</v>
      </c>
    </row>
    <row r="6464" spans="1:4" x14ac:dyDescent="0.25">
      <c r="A6464" s="11">
        <v>41434</v>
      </c>
      <c r="B6464" s="3" t="s">
        <v>513</v>
      </c>
      <c r="C6464" s="18">
        <v>236.06</v>
      </c>
      <c r="D6464" s="3" t="s">
        <v>528</v>
      </c>
    </row>
    <row r="6465" spans="1:4" x14ac:dyDescent="0.25">
      <c r="A6465" s="11">
        <v>41456</v>
      </c>
      <c r="B6465" s="3" t="s">
        <v>507</v>
      </c>
      <c r="C6465" s="18">
        <v>156.44</v>
      </c>
      <c r="D6465" s="3" t="s">
        <v>535</v>
      </c>
    </row>
    <row r="6466" spans="1:4" x14ac:dyDescent="0.25">
      <c r="A6466" s="11">
        <v>41316</v>
      </c>
      <c r="B6466" s="3" t="s">
        <v>545</v>
      </c>
      <c r="C6466" s="18">
        <v>594.32000000000005</v>
      </c>
      <c r="D6466" s="3" t="s">
        <v>509</v>
      </c>
    </row>
    <row r="6467" spans="1:4" x14ac:dyDescent="0.25">
      <c r="A6467" s="11">
        <v>41588</v>
      </c>
      <c r="B6467" s="3" t="s">
        <v>543</v>
      </c>
      <c r="C6467" s="18">
        <v>413.15</v>
      </c>
      <c r="D6467" s="3" t="s">
        <v>523</v>
      </c>
    </row>
    <row r="6468" spans="1:4" x14ac:dyDescent="0.25">
      <c r="A6468" s="11">
        <v>41459</v>
      </c>
      <c r="B6468" s="3" t="s">
        <v>510</v>
      </c>
      <c r="C6468" s="18">
        <v>538.85</v>
      </c>
      <c r="D6468" s="3" t="s">
        <v>519</v>
      </c>
    </row>
    <row r="6469" spans="1:4" x14ac:dyDescent="0.25">
      <c r="A6469" s="11">
        <v>41401</v>
      </c>
      <c r="B6469" s="3" t="s">
        <v>512</v>
      </c>
      <c r="C6469" s="18">
        <v>276.07</v>
      </c>
      <c r="D6469" s="3" t="s">
        <v>515</v>
      </c>
    </row>
    <row r="6470" spans="1:4" x14ac:dyDescent="0.25">
      <c r="A6470" s="11">
        <v>41417</v>
      </c>
      <c r="B6470" s="3" t="s">
        <v>533</v>
      </c>
      <c r="C6470" s="18">
        <v>396.4</v>
      </c>
      <c r="D6470" s="3" t="s">
        <v>515</v>
      </c>
    </row>
    <row r="6471" spans="1:4" x14ac:dyDescent="0.25">
      <c r="A6471" s="11">
        <v>41494</v>
      </c>
      <c r="B6471" s="3" t="s">
        <v>525</v>
      </c>
      <c r="C6471" s="18">
        <v>38.76</v>
      </c>
      <c r="D6471" s="3" t="s">
        <v>517</v>
      </c>
    </row>
    <row r="6472" spans="1:4" x14ac:dyDescent="0.25">
      <c r="A6472" s="11">
        <v>41305</v>
      </c>
      <c r="B6472" s="3" t="s">
        <v>543</v>
      </c>
      <c r="C6472" s="18">
        <v>256.74</v>
      </c>
      <c r="D6472" s="3" t="s">
        <v>523</v>
      </c>
    </row>
    <row r="6473" spans="1:4" x14ac:dyDescent="0.25">
      <c r="A6473" s="11">
        <v>41620</v>
      </c>
      <c r="B6473" s="3" t="s">
        <v>507</v>
      </c>
      <c r="C6473" s="18">
        <v>130.76</v>
      </c>
      <c r="D6473" s="3" t="s">
        <v>519</v>
      </c>
    </row>
    <row r="6474" spans="1:4" x14ac:dyDescent="0.25">
      <c r="A6474" s="11">
        <v>41505</v>
      </c>
      <c r="B6474" s="3" t="s">
        <v>510</v>
      </c>
      <c r="C6474" s="18">
        <v>248.68</v>
      </c>
      <c r="D6474" s="3" t="s">
        <v>515</v>
      </c>
    </row>
    <row r="6475" spans="1:4" x14ac:dyDescent="0.25">
      <c r="A6475" s="11">
        <v>41303</v>
      </c>
      <c r="B6475" s="3" t="s">
        <v>507</v>
      </c>
      <c r="C6475" s="18">
        <v>547.9</v>
      </c>
      <c r="D6475" s="3" t="s">
        <v>515</v>
      </c>
    </row>
    <row r="6476" spans="1:4" x14ac:dyDescent="0.25">
      <c r="A6476" s="11">
        <v>41376</v>
      </c>
      <c r="B6476" s="3" t="s">
        <v>514</v>
      </c>
      <c r="C6476" s="18">
        <v>457.62</v>
      </c>
      <c r="D6476" s="3" t="s">
        <v>477</v>
      </c>
    </row>
    <row r="6477" spans="1:4" x14ac:dyDescent="0.25">
      <c r="A6477" s="11">
        <v>41558</v>
      </c>
      <c r="B6477" s="3" t="s">
        <v>534</v>
      </c>
      <c r="C6477" s="18">
        <v>106.52</v>
      </c>
      <c r="D6477" s="3" t="s">
        <v>517</v>
      </c>
    </row>
    <row r="6478" spans="1:4" x14ac:dyDescent="0.25">
      <c r="A6478" s="11">
        <v>41612</v>
      </c>
      <c r="B6478" s="3" t="s">
        <v>544</v>
      </c>
      <c r="C6478" s="18">
        <v>338.21</v>
      </c>
      <c r="D6478" s="3" t="s">
        <v>517</v>
      </c>
    </row>
    <row r="6479" spans="1:4" x14ac:dyDescent="0.25">
      <c r="A6479" s="11">
        <v>41519</v>
      </c>
      <c r="B6479" s="3" t="s">
        <v>544</v>
      </c>
      <c r="C6479" s="18">
        <v>246.09</v>
      </c>
      <c r="D6479" s="3" t="s">
        <v>535</v>
      </c>
    </row>
    <row r="6480" spans="1:4" x14ac:dyDescent="0.25">
      <c r="A6480" s="11">
        <v>41336</v>
      </c>
      <c r="B6480" s="3" t="s">
        <v>526</v>
      </c>
      <c r="C6480" s="18">
        <v>201.8</v>
      </c>
      <c r="D6480" s="3" t="s">
        <v>517</v>
      </c>
    </row>
    <row r="6481" spans="1:4" x14ac:dyDescent="0.25">
      <c r="A6481" s="11">
        <v>41430</v>
      </c>
      <c r="B6481" s="3" t="s">
        <v>527</v>
      </c>
      <c r="C6481" s="18">
        <v>304.47000000000003</v>
      </c>
      <c r="D6481" s="3" t="s">
        <v>515</v>
      </c>
    </row>
    <row r="6482" spans="1:4" x14ac:dyDescent="0.25">
      <c r="A6482" s="11">
        <v>41325</v>
      </c>
      <c r="B6482" s="3" t="s">
        <v>508</v>
      </c>
      <c r="C6482" s="18">
        <v>64.06</v>
      </c>
      <c r="D6482" s="3" t="s">
        <v>515</v>
      </c>
    </row>
    <row r="6483" spans="1:4" x14ac:dyDescent="0.25">
      <c r="A6483" s="11">
        <v>41370</v>
      </c>
      <c r="B6483" s="3" t="s">
        <v>514</v>
      </c>
      <c r="C6483" s="18">
        <v>236.29</v>
      </c>
      <c r="D6483" s="3" t="s">
        <v>479</v>
      </c>
    </row>
    <row r="6484" spans="1:4" x14ac:dyDescent="0.25">
      <c r="A6484" s="11">
        <v>41601</v>
      </c>
      <c r="B6484" s="3" t="s">
        <v>514</v>
      </c>
      <c r="C6484" s="18">
        <v>379.89</v>
      </c>
      <c r="D6484" s="3" t="s">
        <v>519</v>
      </c>
    </row>
    <row r="6485" spans="1:4" x14ac:dyDescent="0.25">
      <c r="A6485" s="11">
        <v>41399</v>
      </c>
      <c r="B6485" s="3" t="s">
        <v>512</v>
      </c>
      <c r="C6485" s="18">
        <v>267.22000000000003</v>
      </c>
      <c r="D6485" s="3" t="s">
        <v>517</v>
      </c>
    </row>
    <row r="6486" spans="1:4" x14ac:dyDescent="0.25">
      <c r="A6486" s="11">
        <v>41498</v>
      </c>
      <c r="B6486" s="3" t="s">
        <v>534</v>
      </c>
      <c r="C6486" s="18">
        <v>158.97</v>
      </c>
      <c r="D6486" s="3" t="s">
        <v>535</v>
      </c>
    </row>
    <row r="6487" spans="1:4" x14ac:dyDescent="0.25">
      <c r="A6487" s="11">
        <v>41521</v>
      </c>
      <c r="B6487" s="3" t="s">
        <v>537</v>
      </c>
      <c r="C6487" s="18">
        <v>288.20999999999998</v>
      </c>
      <c r="D6487" s="3" t="s">
        <v>519</v>
      </c>
    </row>
    <row r="6488" spans="1:4" x14ac:dyDescent="0.25">
      <c r="A6488" s="11">
        <v>41435</v>
      </c>
      <c r="B6488" s="3" t="s">
        <v>510</v>
      </c>
      <c r="C6488" s="18">
        <v>475.6</v>
      </c>
      <c r="D6488" s="3" t="s">
        <v>477</v>
      </c>
    </row>
    <row r="6489" spans="1:4" x14ac:dyDescent="0.25">
      <c r="A6489" s="11">
        <v>41346</v>
      </c>
      <c r="B6489" s="3" t="s">
        <v>516</v>
      </c>
      <c r="C6489" s="18">
        <v>20.420000000000002</v>
      </c>
      <c r="D6489" s="3" t="s">
        <v>528</v>
      </c>
    </row>
    <row r="6490" spans="1:4" x14ac:dyDescent="0.25">
      <c r="A6490" s="11">
        <v>41294</v>
      </c>
      <c r="B6490" s="3" t="s">
        <v>531</v>
      </c>
      <c r="C6490" s="18">
        <v>134.38</v>
      </c>
      <c r="D6490" s="3" t="s">
        <v>529</v>
      </c>
    </row>
    <row r="6491" spans="1:4" x14ac:dyDescent="0.25">
      <c r="A6491" s="11">
        <v>41507</v>
      </c>
      <c r="B6491" s="3" t="s">
        <v>522</v>
      </c>
      <c r="C6491" s="18">
        <v>381.31</v>
      </c>
      <c r="D6491" s="3" t="s">
        <v>515</v>
      </c>
    </row>
    <row r="6492" spans="1:4" x14ac:dyDescent="0.25">
      <c r="A6492" s="11">
        <v>41381</v>
      </c>
      <c r="B6492" s="3" t="s">
        <v>532</v>
      </c>
      <c r="C6492" s="18">
        <v>118.32</v>
      </c>
      <c r="D6492" s="3" t="s">
        <v>509</v>
      </c>
    </row>
    <row r="6493" spans="1:4" x14ac:dyDescent="0.25">
      <c r="A6493" s="11">
        <v>41342</v>
      </c>
      <c r="B6493" s="3" t="s">
        <v>510</v>
      </c>
      <c r="C6493" s="18">
        <v>211.67</v>
      </c>
      <c r="D6493" s="3" t="s">
        <v>477</v>
      </c>
    </row>
    <row r="6494" spans="1:4" x14ac:dyDescent="0.25">
      <c r="A6494" s="11">
        <v>41317</v>
      </c>
      <c r="B6494" s="3" t="s">
        <v>526</v>
      </c>
      <c r="C6494" s="18">
        <v>488.39</v>
      </c>
      <c r="D6494" s="3" t="s">
        <v>477</v>
      </c>
    </row>
    <row r="6495" spans="1:4" x14ac:dyDescent="0.25">
      <c r="A6495" s="11">
        <v>41356</v>
      </c>
      <c r="B6495" s="3" t="s">
        <v>542</v>
      </c>
      <c r="C6495" s="18">
        <v>455.55</v>
      </c>
      <c r="D6495" s="3" t="s">
        <v>528</v>
      </c>
    </row>
    <row r="6496" spans="1:4" x14ac:dyDescent="0.25">
      <c r="A6496" s="11">
        <v>41579</v>
      </c>
      <c r="B6496" s="3" t="s">
        <v>516</v>
      </c>
      <c r="C6496" s="18">
        <v>278.57</v>
      </c>
      <c r="D6496" s="3" t="s">
        <v>477</v>
      </c>
    </row>
    <row r="6497" spans="1:4" x14ac:dyDescent="0.25">
      <c r="A6497" s="11">
        <v>41433</v>
      </c>
      <c r="B6497" s="3" t="s">
        <v>544</v>
      </c>
      <c r="C6497" s="18">
        <v>559.17999999999995</v>
      </c>
      <c r="D6497" s="3" t="s">
        <v>519</v>
      </c>
    </row>
    <row r="6498" spans="1:4" x14ac:dyDescent="0.25">
      <c r="A6498" s="11">
        <v>41353</v>
      </c>
      <c r="B6498" s="3" t="s">
        <v>508</v>
      </c>
      <c r="C6498" s="18">
        <v>363.73</v>
      </c>
      <c r="D6498" s="3" t="s">
        <v>529</v>
      </c>
    </row>
    <row r="6499" spans="1:4" x14ac:dyDescent="0.25">
      <c r="A6499" s="11">
        <v>41574</v>
      </c>
      <c r="B6499" s="3" t="s">
        <v>507</v>
      </c>
      <c r="C6499" s="18">
        <v>89.65</v>
      </c>
      <c r="D6499" s="3" t="s">
        <v>523</v>
      </c>
    </row>
    <row r="6500" spans="1:4" x14ac:dyDescent="0.25">
      <c r="A6500" s="11">
        <v>41440</v>
      </c>
      <c r="B6500" s="3" t="s">
        <v>536</v>
      </c>
      <c r="C6500" s="18">
        <v>265.32</v>
      </c>
      <c r="D6500" s="3" t="s">
        <v>523</v>
      </c>
    </row>
    <row r="6501" spans="1:4" x14ac:dyDescent="0.25">
      <c r="A6501" s="11">
        <v>41464</v>
      </c>
      <c r="B6501" s="3" t="s">
        <v>536</v>
      </c>
      <c r="C6501" s="18">
        <v>530.33000000000004</v>
      </c>
      <c r="D6501" s="3" t="s">
        <v>515</v>
      </c>
    </row>
    <row r="6502" spans="1:4" x14ac:dyDescent="0.25">
      <c r="A6502" s="11">
        <v>41605</v>
      </c>
      <c r="B6502" s="3" t="s">
        <v>540</v>
      </c>
      <c r="C6502" s="18">
        <v>359.66</v>
      </c>
      <c r="D6502" s="3" t="s">
        <v>515</v>
      </c>
    </row>
    <row r="6503" spans="1:4" x14ac:dyDescent="0.25">
      <c r="A6503" s="11">
        <v>41325</v>
      </c>
      <c r="B6503" s="3" t="s">
        <v>513</v>
      </c>
      <c r="C6503" s="18">
        <v>139.62</v>
      </c>
      <c r="D6503" s="3" t="s">
        <v>523</v>
      </c>
    </row>
    <row r="6504" spans="1:4" x14ac:dyDescent="0.25">
      <c r="A6504" s="11">
        <v>41453</v>
      </c>
      <c r="B6504" s="3" t="s">
        <v>512</v>
      </c>
      <c r="C6504" s="18">
        <v>245.48</v>
      </c>
      <c r="D6504" s="3" t="s">
        <v>538</v>
      </c>
    </row>
    <row r="6505" spans="1:4" x14ac:dyDescent="0.25">
      <c r="A6505" s="11">
        <v>41594</v>
      </c>
      <c r="B6505" s="3" t="s">
        <v>507</v>
      </c>
      <c r="C6505" s="18">
        <v>43.77</v>
      </c>
      <c r="D6505" s="3" t="s">
        <v>529</v>
      </c>
    </row>
    <row r="6506" spans="1:4" x14ac:dyDescent="0.25">
      <c r="A6506" s="11">
        <v>41400</v>
      </c>
      <c r="B6506" s="3" t="s">
        <v>524</v>
      </c>
      <c r="C6506" s="18">
        <v>23.64</v>
      </c>
      <c r="D6506" s="3" t="s">
        <v>515</v>
      </c>
    </row>
    <row r="6507" spans="1:4" x14ac:dyDescent="0.25">
      <c r="A6507" s="11">
        <v>41422</v>
      </c>
      <c r="B6507" s="3" t="s">
        <v>541</v>
      </c>
      <c r="C6507" s="18">
        <v>96.79</v>
      </c>
      <c r="D6507" s="3" t="s">
        <v>538</v>
      </c>
    </row>
    <row r="6508" spans="1:4" x14ac:dyDescent="0.25">
      <c r="A6508" s="11">
        <v>41457</v>
      </c>
      <c r="B6508" s="3" t="s">
        <v>541</v>
      </c>
      <c r="C6508" s="18">
        <v>365.24</v>
      </c>
      <c r="D6508" s="3" t="s">
        <v>538</v>
      </c>
    </row>
    <row r="6509" spans="1:4" x14ac:dyDescent="0.25">
      <c r="A6509" s="11">
        <v>41538</v>
      </c>
      <c r="B6509" s="3" t="s">
        <v>524</v>
      </c>
      <c r="C6509" s="18">
        <v>166.11</v>
      </c>
      <c r="D6509" s="3" t="s">
        <v>517</v>
      </c>
    </row>
    <row r="6510" spans="1:4" x14ac:dyDescent="0.25">
      <c r="A6510" s="11">
        <v>41366</v>
      </c>
      <c r="B6510" s="3" t="s">
        <v>526</v>
      </c>
      <c r="C6510" s="18">
        <v>506.62</v>
      </c>
      <c r="D6510" s="3" t="s">
        <v>511</v>
      </c>
    </row>
    <row r="6511" spans="1:4" x14ac:dyDescent="0.25">
      <c r="A6511" s="11">
        <v>41606</v>
      </c>
      <c r="B6511" s="3" t="s">
        <v>530</v>
      </c>
      <c r="C6511" s="18">
        <v>247.74</v>
      </c>
      <c r="D6511" s="3" t="s">
        <v>519</v>
      </c>
    </row>
    <row r="6512" spans="1:4" x14ac:dyDescent="0.25">
      <c r="A6512" s="11">
        <v>41430</v>
      </c>
      <c r="B6512" s="3" t="s">
        <v>541</v>
      </c>
      <c r="C6512" s="18">
        <v>125.75</v>
      </c>
      <c r="D6512" s="3" t="s">
        <v>529</v>
      </c>
    </row>
    <row r="6513" spans="1:4" x14ac:dyDescent="0.25">
      <c r="A6513" s="11">
        <v>41529</v>
      </c>
      <c r="B6513" s="3" t="s">
        <v>512</v>
      </c>
      <c r="C6513" s="18">
        <v>224.4</v>
      </c>
      <c r="D6513" s="3" t="s">
        <v>529</v>
      </c>
    </row>
    <row r="6514" spans="1:4" x14ac:dyDescent="0.25">
      <c r="A6514" s="11">
        <v>41307</v>
      </c>
      <c r="B6514" s="3" t="s">
        <v>516</v>
      </c>
      <c r="C6514" s="18">
        <v>246.13</v>
      </c>
      <c r="D6514" s="3" t="s">
        <v>511</v>
      </c>
    </row>
    <row r="6515" spans="1:4" x14ac:dyDescent="0.25">
      <c r="A6515" s="11">
        <v>41318</v>
      </c>
      <c r="B6515" s="3" t="s">
        <v>527</v>
      </c>
      <c r="C6515" s="18">
        <v>383.53</v>
      </c>
      <c r="D6515" s="3" t="s">
        <v>535</v>
      </c>
    </row>
    <row r="6516" spans="1:4" x14ac:dyDescent="0.25">
      <c r="A6516" s="11">
        <v>41490</v>
      </c>
      <c r="B6516" s="3" t="s">
        <v>508</v>
      </c>
      <c r="C6516" s="18">
        <v>237.42</v>
      </c>
      <c r="D6516" s="3" t="s">
        <v>477</v>
      </c>
    </row>
    <row r="6517" spans="1:4" x14ac:dyDescent="0.25">
      <c r="A6517" s="11">
        <v>41368</v>
      </c>
      <c r="B6517" s="3" t="s">
        <v>524</v>
      </c>
      <c r="C6517" s="18">
        <v>205.46</v>
      </c>
      <c r="D6517" s="3" t="s">
        <v>479</v>
      </c>
    </row>
    <row r="6518" spans="1:4" x14ac:dyDescent="0.25">
      <c r="A6518" s="11">
        <v>41539</v>
      </c>
      <c r="B6518" s="3" t="s">
        <v>514</v>
      </c>
      <c r="C6518" s="18">
        <v>257.8</v>
      </c>
      <c r="D6518" s="3" t="s">
        <v>509</v>
      </c>
    </row>
    <row r="6519" spans="1:4" x14ac:dyDescent="0.25">
      <c r="A6519" s="11">
        <v>41404</v>
      </c>
      <c r="B6519" s="3" t="s">
        <v>537</v>
      </c>
      <c r="C6519" s="18">
        <v>599.86</v>
      </c>
      <c r="D6519" s="3" t="s">
        <v>479</v>
      </c>
    </row>
    <row r="6520" spans="1:4" x14ac:dyDescent="0.25">
      <c r="A6520" s="11">
        <v>41522</v>
      </c>
      <c r="B6520" s="3" t="s">
        <v>531</v>
      </c>
      <c r="C6520" s="18">
        <v>551.29999999999995</v>
      </c>
      <c r="D6520" s="3" t="s">
        <v>479</v>
      </c>
    </row>
    <row r="6521" spans="1:4" x14ac:dyDescent="0.25">
      <c r="A6521" s="11">
        <v>41314</v>
      </c>
      <c r="B6521" s="3" t="s">
        <v>536</v>
      </c>
      <c r="C6521" s="18">
        <v>514.02</v>
      </c>
      <c r="D6521" s="3" t="s">
        <v>477</v>
      </c>
    </row>
    <row r="6522" spans="1:4" x14ac:dyDescent="0.25">
      <c r="A6522" s="11">
        <v>41349</v>
      </c>
      <c r="B6522" s="3" t="s">
        <v>520</v>
      </c>
      <c r="C6522" s="18">
        <v>480.54</v>
      </c>
      <c r="D6522" s="3" t="s">
        <v>511</v>
      </c>
    </row>
    <row r="6523" spans="1:4" x14ac:dyDescent="0.25">
      <c r="A6523" s="11">
        <v>41526</v>
      </c>
      <c r="B6523" s="3" t="s">
        <v>508</v>
      </c>
      <c r="C6523" s="18">
        <v>568.6</v>
      </c>
      <c r="D6523" s="3" t="s">
        <v>479</v>
      </c>
    </row>
    <row r="6524" spans="1:4" x14ac:dyDescent="0.25">
      <c r="A6524" s="11">
        <v>41513</v>
      </c>
      <c r="B6524" s="3" t="s">
        <v>543</v>
      </c>
      <c r="C6524" s="18">
        <v>245.64</v>
      </c>
      <c r="D6524" s="3" t="s">
        <v>523</v>
      </c>
    </row>
    <row r="6525" spans="1:4" x14ac:dyDescent="0.25">
      <c r="A6525" s="11">
        <v>41399</v>
      </c>
      <c r="B6525" s="3" t="s">
        <v>537</v>
      </c>
      <c r="C6525" s="18">
        <v>368.82</v>
      </c>
      <c r="D6525" s="3" t="s">
        <v>479</v>
      </c>
    </row>
    <row r="6526" spans="1:4" x14ac:dyDescent="0.25">
      <c r="A6526" s="11">
        <v>41529</v>
      </c>
      <c r="B6526" s="3" t="s">
        <v>526</v>
      </c>
      <c r="C6526" s="18">
        <v>269.70999999999998</v>
      </c>
      <c r="D6526" s="3" t="s">
        <v>519</v>
      </c>
    </row>
    <row r="6527" spans="1:4" x14ac:dyDescent="0.25">
      <c r="A6527" s="11">
        <v>41559</v>
      </c>
      <c r="B6527" s="3" t="s">
        <v>522</v>
      </c>
      <c r="C6527" s="18">
        <v>558.32000000000005</v>
      </c>
      <c r="D6527" s="3" t="s">
        <v>509</v>
      </c>
    </row>
    <row r="6528" spans="1:4" x14ac:dyDescent="0.25">
      <c r="A6528" s="11">
        <v>41587</v>
      </c>
      <c r="B6528" s="3" t="s">
        <v>520</v>
      </c>
      <c r="C6528" s="18">
        <v>66.010000000000005</v>
      </c>
      <c r="D6528" s="3" t="s">
        <v>479</v>
      </c>
    </row>
    <row r="6529" spans="1:4" x14ac:dyDescent="0.25">
      <c r="A6529" s="11">
        <v>41626</v>
      </c>
      <c r="B6529" s="3" t="s">
        <v>541</v>
      </c>
      <c r="C6529" s="18">
        <v>113.89</v>
      </c>
      <c r="D6529" s="3" t="s">
        <v>509</v>
      </c>
    </row>
    <row r="6530" spans="1:4" x14ac:dyDescent="0.25">
      <c r="A6530" s="11">
        <v>41307</v>
      </c>
      <c r="B6530" s="3" t="s">
        <v>539</v>
      </c>
      <c r="C6530" s="18">
        <v>532.95000000000005</v>
      </c>
      <c r="D6530" s="3" t="s">
        <v>511</v>
      </c>
    </row>
    <row r="6531" spans="1:4" x14ac:dyDescent="0.25">
      <c r="A6531" s="11">
        <v>41477</v>
      </c>
      <c r="B6531" s="3" t="s">
        <v>527</v>
      </c>
      <c r="C6531" s="18">
        <v>184.82</v>
      </c>
      <c r="D6531" s="3" t="s">
        <v>517</v>
      </c>
    </row>
    <row r="6532" spans="1:4" x14ac:dyDescent="0.25">
      <c r="A6532" s="11">
        <v>41457</v>
      </c>
      <c r="B6532" s="3" t="s">
        <v>508</v>
      </c>
      <c r="C6532" s="18">
        <v>410.83</v>
      </c>
      <c r="D6532" s="3" t="s">
        <v>515</v>
      </c>
    </row>
    <row r="6533" spans="1:4" x14ac:dyDescent="0.25">
      <c r="A6533" s="11">
        <v>41314</v>
      </c>
      <c r="B6533" s="3" t="s">
        <v>541</v>
      </c>
      <c r="C6533" s="18">
        <v>284.98</v>
      </c>
      <c r="D6533" s="3" t="s">
        <v>535</v>
      </c>
    </row>
    <row r="6534" spans="1:4" x14ac:dyDescent="0.25">
      <c r="A6534" s="11">
        <v>41481</v>
      </c>
      <c r="B6534" s="3" t="s">
        <v>514</v>
      </c>
      <c r="C6534" s="18">
        <v>312.88</v>
      </c>
      <c r="D6534" s="3" t="s">
        <v>523</v>
      </c>
    </row>
    <row r="6535" spans="1:4" x14ac:dyDescent="0.25">
      <c r="A6535" s="11">
        <v>41479</v>
      </c>
      <c r="B6535" s="3" t="s">
        <v>521</v>
      </c>
      <c r="C6535" s="18">
        <v>166.68</v>
      </c>
      <c r="D6535" s="3" t="s">
        <v>523</v>
      </c>
    </row>
    <row r="6536" spans="1:4" x14ac:dyDescent="0.25">
      <c r="A6536" s="11">
        <v>41390</v>
      </c>
      <c r="B6536" s="3" t="s">
        <v>514</v>
      </c>
      <c r="C6536" s="18">
        <v>458.61</v>
      </c>
      <c r="D6536" s="3" t="s">
        <v>535</v>
      </c>
    </row>
    <row r="6537" spans="1:4" x14ac:dyDescent="0.25">
      <c r="A6537" s="11">
        <v>41523</v>
      </c>
      <c r="B6537" s="3" t="s">
        <v>544</v>
      </c>
      <c r="C6537" s="18">
        <v>106.04</v>
      </c>
      <c r="D6537" s="3" t="s">
        <v>529</v>
      </c>
    </row>
    <row r="6538" spans="1:4" x14ac:dyDescent="0.25">
      <c r="A6538" s="11">
        <v>41544</v>
      </c>
      <c r="B6538" s="3" t="s">
        <v>525</v>
      </c>
      <c r="C6538" s="18">
        <v>487.27</v>
      </c>
      <c r="D6538" s="3" t="s">
        <v>529</v>
      </c>
    </row>
    <row r="6539" spans="1:4" x14ac:dyDescent="0.25">
      <c r="A6539" s="11">
        <v>41400</v>
      </c>
      <c r="B6539" s="3" t="s">
        <v>507</v>
      </c>
      <c r="C6539" s="18">
        <v>462.21</v>
      </c>
      <c r="D6539" s="3" t="s">
        <v>535</v>
      </c>
    </row>
    <row r="6540" spans="1:4" x14ac:dyDescent="0.25">
      <c r="A6540" s="11">
        <v>41402</v>
      </c>
      <c r="B6540" s="3" t="s">
        <v>510</v>
      </c>
      <c r="C6540" s="18">
        <v>571.88</v>
      </c>
      <c r="D6540" s="3" t="s">
        <v>517</v>
      </c>
    </row>
    <row r="6541" spans="1:4" x14ac:dyDescent="0.25">
      <c r="A6541" s="11">
        <v>41557</v>
      </c>
      <c r="B6541" s="3" t="s">
        <v>531</v>
      </c>
      <c r="C6541" s="18">
        <v>97.25</v>
      </c>
      <c r="D6541" s="3" t="s">
        <v>519</v>
      </c>
    </row>
    <row r="6542" spans="1:4" x14ac:dyDescent="0.25">
      <c r="A6542" s="11">
        <v>41475</v>
      </c>
      <c r="B6542" s="3" t="s">
        <v>526</v>
      </c>
      <c r="C6542" s="18">
        <v>505.51</v>
      </c>
      <c r="D6542" s="3" t="s">
        <v>529</v>
      </c>
    </row>
    <row r="6543" spans="1:4" x14ac:dyDescent="0.25">
      <c r="A6543" s="11">
        <v>41437</v>
      </c>
      <c r="B6543" s="3" t="s">
        <v>514</v>
      </c>
      <c r="C6543" s="18">
        <v>243.42</v>
      </c>
      <c r="D6543" s="3" t="s">
        <v>517</v>
      </c>
    </row>
    <row r="6544" spans="1:4" x14ac:dyDescent="0.25">
      <c r="A6544" s="11">
        <v>41443</v>
      </c>
      <c r="B6544" s="3" t="s">
        <v>518</v>
      </c>
      <c r="C6544" s="18">
        <v>42.33</v>
      </c>
      <c r="D6544" s="3" t="s">
        <v>519</v>
      </c>
    </row>
    <row r="6545" spans="1:4" x14ac:dyDescent="0.25">
      <c r="A6545" s="11">
        <v>41525</v>
      </c>
      <c r="B6545" s="3" t="s">
        <v>542</v>
      </c>
      <c r="C6545" s="18">
        <v>589.46</v>
      </c>
      <c r="D6545" s="3" t="s">
        <v>528</v>
      </c>
    </row>
    <row r="6546" spans="1:4" x14ac:dyDescent="0.25">
      <c r="A6546" s="11">
        <v>41523</v>
      </c>
      <c r="B6546" s="3" t="s">
        <v>512</v>
      </c>
      <c r="C6546" s="18">
        <v>16.89</v>
      </c>
      <c r="D6546" s="3" t="s">
        <v>509</v>
      </c>
    </row>
    <row r="6547" spans="1:4" x14ac:dyDescent="0.25">
      <c r="A6547" s="11">
        <v>41465</v>
      </c>
      <c r="B6547" s="3" t="s">
        <v>531</v>
      </c>
      <c r="C6547" s="18">
        <v>522.4</v>
      </c>
      <c r="D6547" s="3" t="s">
        <v>509</v>
      </c>
    </row>
    <row r="6548" spans="1:4" x14ac:dyDescent="0.25">
      <c r="A6548" s="11">
        <v>41447</v>
      </c>
      <c r="B6548" s="3" t="s">
        <v>524</v>
      </c>
      <c r="C6548" s="18">
        <v>372.34</v>
      </c>
      <c r="D6548" s="3" t="s">
        <v>528</v>
      </c>
    </row>
    <row r="6549" spans="1:4" x14ac:dyDescent="0.25">
      <c r="A6549" s="11">
        <v>41384</v>
      </c>
      <c r="B6549" s="3" t="s">
        <v>534</v>
      </c>
      <c r="C6549" s="18">
        <v>505.19</v>
      </c>
      <c r="D6549" s="3" t="s">
        <v>509</v>
      </c>
    </row>
    <row r="6550" spans="1:4" x14ac:dyDescent="0.25">
      <c r="A6550" s="11">
        <v>41590</v>
      </c>
      <c r="B6550" s="3" t="s">
        <v>516</v>
      </c>
      <c r="C6550" s="18">
        <v>551.66</v>
      </c>
      <c r="D6550" s="3" t="s">
        <v>538</v>
      </c>
    </row>
    <row r="6551" spans="1:4" x14ac:dyDescent="0.25">
      <c r="A6551" s="11">
        <v>41565</v>
      </c>
      <c r="B6551" s="3" t="s">
        <v>532</v>
      </c>
      <c r="C6551" s="18">
        <v>483.48</v>
      </c>
      <c r="D6551" s="3" t="s">
        <v>528</v>
      </c>
    </row>
    <row r="6552" spans="1:4" x14ac:dyDescent="0.25">
      <c r="A6552" s="11">
        <v>41277</v>
      </c>
      <c r="B6552" s="3" t="s">
        <v>521</v>
      </c>
      <c r="C6552" s="18">
        <v>431.1</v>
      </c>
      <c r="D6552" s="3" t="s">
        <v>529</v>
      </c>
    </row>
    <row r="6553" spans="1:4" x14ac:dyDescent="0.25">
      <c r="A6553" s="11">
        <v>41527</v>
      </c>
      <c r="B6553" s="3" t="s">
        <v>537</v>
      </c>
      <c r="C6553" s="18">
        <v>212.66</v>
      </c>
      <c r="D6553" s="3" t="s">
        <v>529</v>
      </c>
    </row>
    <row r="6554" spans="1:4" x14ac:dyDescent="0.25">
      <c r="A6554" s="11">
        <v>41334</v>
      </c>
      <c r="B6554" s="3" t="s">
        <v>514</v>
      </c>
      <c r="C6554" s="18">
        <v>490.62</v>
      </c>
      <c r="D6554" s="3" t="s">
        <v>528</v>
      </c>
    </row>
    <row r="6555" spans="1:4" x14ac:dyDescent="0.25">
      <c r="A6555" s="11">
        <v>41446</v>
      </c>
      <c r="B6555" s="3" t="s">
        <v>537</v>
      </c>
      <c r="C6555" s="18">
        <v>186.29</v>
      </c>
      <c r="D6555" s="3" t="s">
        <v>515</v>
      </c>
    </row>
    <row r="6556" spans="1:4" x14ac:dyDescent="0.25">
      <c r="A6556" s="11">
        <v>41377</v>
      </c>
      <c r="B6556" s="3" t="s">
        <v>539</v>
      </c>
      <c r="C6556" s="18">
        <v>182.76</v>
      </c>
      <c r="D6556" s="3" t="s">
        <v>477</v>
      </c>
    </row>
    <row r="6557" spans="1:4" x14ac:dyDescent="0.25">
      <c r="A6557" s="11">
        <v>41317</v>
      </c>
      <c r="B6557" s="3" t="s">
        <v>521</v>
      </c>
      <c r="C6557" s="18">
        <v>482.1</v>
      </c>
      <c r="D6557" s="3" t="s">
        <v>511</v>
      </c>
    </row>
    <row r="6558" spans="1:4" x14ac:dyDescent="0.25">
      <c r="A6558" s="11">
        <v>41626</v>
      </c>
      <c r="B6558" s="3" t="s">
        <v>534</v>
      </c>
      <c r="C6558" s="18">
        <v>222.77</v>
      </c>
      <c r="D6558" s="3" t="s">
        <v>528</v>
      </c>
    </row>
    <row r="6559" spans="1:4" x14ac:dyDescent="0.25">
      <c r="A6559" s="11">
        <v>41514</v>
      </c>
      <c r="B6559" s="3" t="s">
        <v>540</v>
      </c>
      <c r="C6559" s="18">
        <v>257.24</v>
      </c>
      <c r="D6559" s="3" t="s">
        <v>519</v>
      </c>
    </row>
    <row r="6560" spans="1:4" x14ac:dyDescent="0.25">
      <c r="A6560" s="11">
        <v>41542</v>
      </c>
      <c r="B6560" s="3" t="s">
        <v>526</v>
      </c>
      <c r="C6560" s="18">
        <v>410.89</v>
      </c>
      <c r="D6560" s="3" t="s">
        <v>477</v>
      </c>
    </row>
    <row r="6561" spans="1:4" x14ac:dyDescent="0.25">
      <c r="A6561" s="11">
        <v>41430</v>
      </c>
      <c r="B6561" s="3" t="s">
        <v>541</v>
      </c>
      <c r="C6561" s="18">
        <v>596.44000000000005</v>
      </c>
      <c r="D6561" s="3" t="s">
        <v>515</v>
      </c>
    </row>
    <row r="6562" spans="1:4" x14ac:dyDescent="0.25">
      <c r="A6562" s="11">
        <v>41411</v>
      </c>
      <c r="B6562" s="3" t="s">
        <v>534</v>
      </c>
      <c r="C6562" s="18">
        <v>508.96</v>
      </c>
      <c r="D6562" s="3" t="s">
        <v>523</v>
      </c>
    </row>
    <row r="6563" spans="1:4" x14ac:dyDescent="0.25">
      <c r="A6563" s="11">
        <v>41362</v>
      </c>
      <c r="B6563" s="3" t="s">
        <v>516</v>
      </c>
      <c r="C6563" s="18">
        <v>171.56</v>
      </c>
      <c r="D6563" s="3" t="s">
        <v>519</v>
      </c>
    </row>
    <row r="6564" spans="1:4" x14ac:dyDescent="0.25">
      <c r="A6564" s="11">
        <v>41280</v>
      </c>
      <c r="B6564" s="3" t="s">
        <v>530</v>
      </c>
      <c r="C6564" s="18">
        <v>311.64</v>
      </c>
      <c r="D6564" s="3" t="s">
        <v>523</v>
      </c>
    </row>
    <row r="6565" spans="1:4" x14ac:dyDescent="0.25">
      <c r="A6565" s="11">
        <v>41583</v>
      </c>
      <c r="B6565" s="3" t="s">
        <v>510</v>
      </c>
      <c r="C6565" s="18">
        <v>404.24</v>
      </c>
      <c r="D6565" s="3" t="s">
        <v>515</v>
      </c>
    </row>
    <row r="6566" spans="1:4" x14ac:dyDescent="0.25">
      <c r="A6566" s="11">
        <v>41582</v>
      </c>
      <c r="B6566" s="3" t="s">
        <v>539</v>
      </c>
      <c r="C6566" s="18">
        <v>73.61</v>
      </c>
      <c r="D6566" s="3" t="s">
        <v>523</v>
      </c>
    </row>
    <row r="6567" spans="1:4" x14ac:dyDescent="0.25">
      <c r="A6567" s="11">
        <v>41565</v>
      </c>
      <c r="B6567" s="3" t="s">
        <v>530</v>
      </c>
      <c r="C6567" s="18">
        <v>541.32000000000005</v>
      </c>
      <c r="D6567" s="3" t="s">
        <v>517</v>
      </c>
    </row>
    <row r="6568" spans="1:4" x14ac:dyDescent="0.25">
      <c r="A6568" s="11">
        <v>41293</v>
      </c>
      <c r="B6568" s="3" t="s">
        <v>520</v>
      </c>
      <c r="C6568" s="18">
        <v>527.35</v>
      </c>
      <c r="D6568" s="3" t="s">
        <v>528</v>
      </c>
    </row>
    <row r="6569" spans="1:4" x14ac:dyDescent="0.25">
      <c r="A6569" s="11">
        <v>41276</v>
      </c>
      <c r="B6569" s="3" t="s">
        <v>532</v>
      </c>
      <c r="C6569" s="18">
        <v>95.88</v>
      </c>
      <c r="D6569" s="3" t="s">
        <v>523</v>
      </c>
    </row>
    <row r="6570" spans="1:4" x14ac:dyDescent="0.25">
      <c r="A6570" s="11">
        <v>41281</v>
      </c>
      <c r="B6570" s="3" t="s">
        <v>545</v>
      </c>
      <c r="C6570" s="18">
        <v>248.37</v>
      </c>
      <c r="D6570" s="3" t="s">
        <v>538</v>
      </c>
    </row>
    <row r="6571" spans="1:4" x14ac:dyDescent="0.25">
      <c r="A6571" s="11">
        <v>41461</v>
      </c>
      <c r="B6571" s="3" t="s">
        <v>507</v>
      </c>
      <c r="C6571" s="18">
        <v>254.4</v>
      </c>
      <c r="D6571" s="3" t="s">
        <v>529</v>
      </c>
    </row>
    <row r="6572" spans="1:4" x14ac:dyDescent="0.25">
      <c r="A6572" s="11">
        <v>41455</v>
      </c>
      <c r="B6572" s="3" t="s">
        <v>536</v>
      </c>
      <c r="C6572" s="18">
        <v>433.22</v>
      </c>
      <c r="D6572" s="3" t="s">
        <v>523</v>
      </c>
    </row>
    <row r="6573" spans="1:4" x14ac:dyDescent="0.25">
      <c r="A6573" s="11">
        <v>41499</v>
      </c>
      <c r="B6573" s="3" t="s">
        <v>526</v>
      </c>
      <c r="C6573" s="18">
        <v>261.39999999999998</v>
      </c>
      <c r="D6573" s="3" t="s">
        <v>523</v>
      </c>
    </row>
    <row r="6574" spans="1:4" x14ac:dyDescent="0.25">
      <c r="A6574" s="11">
        <v>41485</v>
      </c>
      <c r="B6574" s="3" t="s">
        <v>522</v>
      </c>
      <c r="C6574" s="18">
        <v>206.35</v>
      </c>
      <c r="D6574" s="3" t="s">
        <v>523</v>
      </c>
    </row>
    <row r="6575" spans="1:4" x14ac:dyDescent="0.25">
      <c r="A6575" s="11">
        <v>41556</v>
      </c>
      <c r="B6575" s="3" t="s">
        <v>510</v>
      </c>
      <c r="C6575" s="18">
        <v>190.96</v>
      </c>
      <c r="D6575" s="3" t="s">
        <v>509</v>
      </c>
    </row>
    <row r="6576" spans="1:4" x14ac:dyDescent="0.25">
      <c r="A6576" s="11">
        <v>41480</v>
      </c>
      <c r="B6576" s="3" t="s">
        <v>514</v>
      </c>
      <c r="C6576" s="18">
        <v>238.97</v>
      </c>
      <c r="D6576" s="3" t="s">
        <v>529</v>
      </c>
    </row>
    <row r="6577" spans="1:4" x14ac:dyDescent="0.25">
      <c r="A6577" s="11">
        <v>41298</v>
      </c>
      <c r="B6577" s="3" t="s">
        <v>526</v>
      </c>
      <c r="C6577" s="18">
        <v>185.46</v>
      </c>
      <c r="D6577" s="3" t="s">
        <v>519</v>
      </c>
    </row>
    <row r="6578" spans="1:4" x14ac:dyDescent="0.25">
      <c r="A6578" s="11">
        <v>41324</v>
      </c>
      <c r="B6578" s="3" t="s">
        <v>531</v>
      </c>
      <c r="C6578" s="18">
        <v>331.21</v>
      </c>
      <c r="D6578" s="3" t="s">
        <v>479</v>
      </c>
    </row>
    <row r="6579" spans="1:4" x14ac:dyDescent="0.25">
      <c r="A6579" s="11">
        <v>41513</v>
      </c>
      <c r="B6579" s="3" t="s">
        <v>513</v>
      </c>
      <c r="C6579" s="18">
        <v>36.97</v>
      </c>
      <c r="D6579" s="3" t="s">
        <v>479</v>
      </c>
    </row>
    <row r="6580" spans="1:4" x14ac:dyDescent="0.25">
      <c r="A6580" s="11">
        <v>41547</v>
      </c>
      <c r="B6580" s="3" t="s">
        <v>532</v>
      </c>
      <c r="C6580" s="18">
        <v>395.28</v>
      </c>
      <c r="D6580" s="3" t="s">
        <v>477</v>
      </c>
    </row>
    <row r="6581" spans="1:4" x14ac:dyDescent="0.25">
      <c r="A6581" s="11">
        <v>41424</v>
      </c>
      <c r="B6581" s="3" t="s">
        <v>540</v>
      </c>
      <c r="C6581" s="18">
        <v>517</v>
      </c>
      <c r="D6581" s="3" t="s">
        <v>509</v>
      </c>
    </row>
    <row r="6582" spans="1:4" x14ac:dyDescent="0.25">
      <c r="A6582" s="11">
        <v>41363</v>
      </c>
      <c r="B6582" s="3" t="s">
        <v>544</v>
      </c>
      <c r="C6582" s="18">
        <v>390.65</v>
      </c>
      <c r="D6582" s="3" t="s">
        <v>535</v>
      </c>
    </row>
    <row r="6583" spans="1:4" x14ac:dyDescent="0.25">
      <c r="A6583" s="11">
        <v>41636</v>
      </c>
      <c r="B6583" s="3" t="s">
        <v>537</v>
      </c>
      <c r="C6583" s="18">
        <v>88.16</v>
      </c>
      <c r="D6583" s="3" t="s">
        <v>477</v>
      </c>
    </row>
    <row r="6584" spans="1:4" x14ac:dyDescent="0.25">
      <c r="A6584" s="11">
        <v>41519</v>
      </c>
      <c r="B6584" s="3" t="s">
        <v>537</v>
      </c>
      <c r="C6584" s="18">
        <v>227.09</v>
      </c>
      <c r="D6584" s="3" t="s">
        <v>538</v>
      </c>
    </row>
    <row r="6585" spans="1:4" x14ac:dyDescent="0.25">
      <c r="A6585" s="11">
        <v>41287</v>
      </c>
      <c r="B6585" s="3" t="s">
        <v>541</v>
      </c>
      <c r="C6585" s="18">
        <v>53.64</v>
      </c>
      <c r="D6585" s="3" t="s">
        <v>477</v>
      </c>
    </row>
    <row r="6586" spans="1:4" x14ac:dyDescent="0.25">
      <c r="A6586" s="11">
        <v>41425</v>
      </c>
      <c r="B6586" s="3" t="s">
        <v>533</v>
      </c>
      <c r="C6586" s="18">
        <v>479.7</v>
      </c>
      <c r="D6586" s="3" t="s">
        <v>517</v>
      </c>
    </row>
    <row r="6587" spans="1:4" x14ac:dyDescent="0.25">
      <c r="A6587" s="11">
        <v>41639</v>
      </c>
      <c r="B6587" s="3" t="s">
        <v>542</v>
      </c>
      <c r="C6587" s="18">
        <v>174.71</v>
      </c>
      <c r="D6587" s="3" t="s">
        <v>511</v>
      </c>
    </row>
    <row r="6588" spans="1:4" x14ac:dyDescent="0.25">
      <c r="A6588" s="11">
        <v>41425</v>
      </c>
      <c r="B6588" s="3" t="s">
        <v>512</v>
      </c>
      <c r="C6588" s="18">
        <v>228.61</v>
      </c>
      <c r="D6588" s="3" t="s">
        <v>517</v>
      </c>
    </row>
    <row r="6589" spans="1:4" x14ac:dyDescent="0.25">
      <c r="A6589" s="11">
        <v>41598</v>
      </c>
      <c r="B6589" s="3" t="s">
        <v>507</v>
      </c>
      <c r="C6589" s="18">
        <v>67.25</v>
      </c>
      <c r="D6589" s="3" t="s">
        <v>477</v>
      </c>
    </row>
    <row r="6590" spans="1:4" x14ac:dyDescent="0.25">
      <c r="A6590" s="11">
        <v>41416</v>
      </c>
      <c r="B6590" s="3" t="s">
        <v>522</v>
      </c>
      <c r="C6590" s="18">
        <v>519.13</v>
      </c>
      <c r="D6590" s="3" t="s">
        <v>519</v>
      </c>
    </row>
    <row r="6591" spans="1:4" x14ac:dyDescent="0.25">
      <c r="A6591" s="11">
        <v>41303</v>
      </c>
      <c r="B6591" s="3" t="s">
        <v>537</v>
      </c>
      <c r="C6591" s="18">
        <v>477.35</v>
      </c>
      <c r="D6591" s="3" t="s">
        <v>511</v>
      </c>
    </row>
    <row r="6592" spans="1:4" x14ac:dyDescent="0.25">
      <c r="A6592" s="11">
        <v>41281</v>
      </c>
      <c r="B6592" s="3" t="s">
        <v>526</v>
      </c>
      <c r="C6592" s="18">
        <v>67.67</v>
      </c>
      <c r="D6592" s="3" t="s">
        <v>511</v>
      </c>
    </row>
    <row r="6593" spans="1:4" x14ac:dyDescent="0.25">
      <c r="A6593" s="11">
        <v>41329</v>
      </c>
      <c r="B6593" s="3" t="s">
        <v>514</v>
      </c>
      <c r="C6593" s="18">
        <v>496.22</v>
      </c>
      <c r="D6593" s="3" t="s">
        <v>529</v>
      </c>
    </row>
    <row r="6594" spans="1:4" x14ac:dyDescent="0.25">
      <c r="A6594" s="11">
        <v>41372</v>
      </c>
      <c r="B6594" s="3" t="s">
        <v>516</v>
      </c>
      <c r="C6594" s="18">
        <v>222.83</v>
      </c>
      <c r="D6594" s="3" t="s">
        <v>529</v>
      </c>
    </row>
    <row r="6595" spans="1:4" x14ac:dyDescent="0.25">
      <c r="A6595" s="11">
        <v>41587</v>
      </c>
      <c r="B6595" s="3" t="s">
        <v>524</v>
      </c>
      <c r="C6595" s="18">
        <v>63.6</v>
      </c>
      <c r="D6595" s="3" t="s">
        <v>538</v>
      </c>
    </row>
    <row r="6596" spans="1:4" x14ac:dyDescent="0.25">
      <c r="A6596" s="11">
        <v>41424</v>
      </c>
      <c r="B6596" s="3" t="s">
        <v>530</v>
      </c>
      <c r="C6596" s="18">
        <v>501.03</v>
      </c>
      <c r="D6596" s="3" t="s">
        <v>511</v>
      </c>
    </row>
    <row r="6597" spans="1:4" x14ac:dyDescent="0.25">
      <c r="A6597" s="11">
        <v>41499</v>
      </c>
      <c r="B6597" s="3" t="s">
        <v>543</v>
      </c>
      <c r="C6597" s="18">
        <v>426.3</v>
      </c>
      <c r="D6597" s="3" t="s">
        <v>519</v>
      </c>
    </row>
    <row r="6598" spans="1:4" x14ac:dyDescent="0.25">
      <c r="A6598" s="11">
        <v>41584</v>
      </c>
      <c r="B6598" s="3" t="s">
        <v>516</v>
      </c>
      <c r="C6598" s="18">
        <v>403.23</v>
      </c>
      <c r="D6598" s="3" t="s">
        <v>477</v>
      </c>
    </row>
    <row r="6599" spans="1:4" x14ac:dyDescent="0.25">
      <c r="A6599" s="11">
        <v>41426</v>
      </c>
      <c r="B6599" s="3" t="s">
        <v>534</v>
      </c>
      <c r="C6599" s="18">
        <v>324.76</v>
      </c>
      <c r="D6599" s="3" t="s">
        <v>509</v>
      </c>
    </row>
    <row r="6600" spans="1:4" x14ac:dyDescent="0.25">
      <c r="A6600" s="11">
        <v>41371</v>
      </c>
      <c r="B6600" s="3" t="s">
        <v>525</v>
      </c>
      <c r="C6600" s="18">
        <v>336.77</v>
      </c>
      <c r="D6600" s="3" t="s">
        <v>523</v>
      </c>
    </row>
    <row r="6601" spans="1:4" x14ac:dyDescent="0.25">
      <c r="A6601" s="11">
        <v>41639</v>
      </c>
      <c r="B6601" s="3" t="s">
        <v>545</v>
      </c>
      <c r="C6601" s="18">
        <v>525.21</v>
      </c>
      <c r="D6601" s="3" t="s">
        <v>479</v>
      </c>
    </row>
    <row r="6602" spans="1:4" x14ac:dyDescent="0.25">
      <c r="A6602" s="11">
        <v>41583</v>
      </c>
      <c r="B6602" s="3" t="s">
        <v>518</v>
      </c>
      <c r="C6602" s="18">
        <v>113.08</v>
      </c>
      <c r="D6602" s="3" t="s">
        <v>523</v>
      </c>
    </row>
    <row r="6603" spans="1:4" x14ac:dyDescent="0.25">
      <c r="A6603" s="11">
        <v>41591</v>
      </c>
      <c r="B6603" s="3" t="s">
        <v>514</v>
      </c>
      <c r="C6603" s="18">
        <v>32.92</v>
      </c>
      <c r="D6603" s="3" t="s">
        <v>523</v>
      </c>
    </row>
    <row r="6604" spans="1:4" x14ac:dyDescent="0.25">
      <c r="A6604" s="11">
        <v>41548</v>
      </c>
      <c r="B6604" s="3" t="s">
        <v>530</v>
      </c>
      <c r="C6604" s="18">
        <v>424.16</v>
      </c>
      <c r="D6604" s="3" t="s">
        <v>519</v>
      </c>
    </row>
    <row r="6605" spans="1:4" x14ac:dyDescent="0.25">
      <c r="A6605" s="11">
        <v>41356</v>
      </c>
      <c r="B6605" s="3" t="s">
        <v>530</v>
      </c>
      <c r="C6605" s="18">
        <v>439.9</v>
      </c>
      <c r="D6605" s="3" t="s">
        <v>529</v>
      </c>
    </row>
    <row r="6606" spans="1:4" x14ac:dyDescent="0.25">
      <c r="A6606" s="11">
        <v>41621</v>
      </c>
      <c r="B6606" s="3" t="s">
        <v>508</v>
      </c>
      <c r="C6606" s="18">
        <v>69.650000000000006</v>
      </c>
      <c r="D6606" s="3" t="s">
        <v>511</v>
      </c>
    </row>
    <row r="6607" spans="1:4" x14ac:dyDescent="0.25">
      <c r="A6607" s="11">
        <v>41384</v>
      </c>
      <c r="B6607" s="3" t="s">
        <v>526</v>
      </c>
      <c r="C6607" s="18">
        <v>358.72</v>
      </c>
      <c r="D6607" s="3" t="s">
        <v>535</v>
      </c>
    </row>
    <row r="6608" spans="1:4" x14ac:dyDescent="0.25">
      <c r="A6608" s="11">
        <v>41503</v>
      </c>
      <c r="B6608" s="3" t="s">
        <v>545</v>
      </c>
      <c r="C6608" s="18">
        <v>108.73</v>
      </c>
      <c r="D6608" s="3" t="s">
        <v>535</v>
      </c>
    </row>
    <row r="6609" spans="1:4" x14ac:dyDescent="0.25">
      <c r="A6609" s="11">
        <v>41602</v>
      </c>
      <c r="B6609" s="3" t="s">
        <v>532</v>
      </c>
      <c r="C6609" s="18">
        <v>595.21</v>
      </c>
      <c r="D6609" s="3" t="s">
        <v>523</v>
      </c>
    </row>
    <row r="6610" spans="1:4" x14ac:dyDescent="0.25">
      <c r="A6610" s="11">
        <v>41366</v>
      </c>
      <c r="B6610" s="3" t="s">
        <v>533</v>
      </c>
      <c r="C6610" s="18">
        <v>530.23</v>
      </c>
      <c r="D6610" s="3" t="s">
        <v>529</v>
      </c>
    </row>
    <row r="6611" spans="1:4" x14ac:dyDescent="0.25">
      <c r="A6611" s="11">
        <v>41602</v>
      </c>
      <c r="B6611" s="3" t="s">
        <v>533</v>
      </c>
      <c r="C6611" s="18">
        <v>18.760000000000002</v>
      </c>
      <c r="D6611" s="3" t="s">
        <v>528</v>
      </c>
    </row>
    <row r="6612" spans="1:4" x14ac:dyDescent="0.25">
      <c r="A6612" s="11">
        <v>41357</v>
      </c>
      <c r="B6612" s="3" t="s">
        <v>537</v>
      </c>
      <c r="C6612" s="18">
        <v>503.64</v>
      </c>
      <c r="D6612" s="3" t="s">
        <v>523</v>
      </c>
    </row>
    <row r="6613" spans="1:4" x14ac:dyDescent="0.25">
      <c r="A6613" s="11">
        <v>41488</v>
      </c>
      <c r="B6613" s="3" t="s">
        <v>540</v>
      </c>
      <c r="C6613" s="18">
        <v>455.72</v>
      </c>
      <c r="D6613" s="3" t="s">
        <v>538</v>
      </c>
    </row>
    <row r="6614" spans="1:4" x14ac:dyDescent="0.25">
      <c r="A6614" s="11">
        <v>41533</v>
      </c>
      <c r="B6614" s="3" t="s">
        <v>516</v>
      </c>
      <c r="C6614" s="18">
        <v>573.17999999999995</v>
      </c>
      <c r="D6614" s="3" t="s">
        <v>519</v>
      </c>
    </row>
    <row r="6615" spans="1:4" x14ac:dyDescent="0.25">
      <c r="A6615" s="11">
        <v>41471</v>
      </c>
      <c r="B6615" s="3" t="s">
        <v>537</v>
      </c>
      <c r="C6615" s="18">
        <v>521.69000000000005</v>
      </c>
      <c r="D6615" s="3" t="s">
        <v>477</v>
      </c>
    </row>
    <row r="6616" spans="1:4" x14ac:dyDescent="0.25">
      <c r="A6616" s="11">
        <v>41428</v>
      </c>
      <c r="B6616" s="3" t="s">
        <v>545</v>
      </c>
      <c r="C6616" s="18">
        <v>81.010000000000005</v>
      </c>
      <c r="D6616" s="3" t="s">
        <v>479</v>
      </c>
    </row>
    <row r="6617" spans="1:4" x14ac:dyDescent="0.25">
      <c r="A6617" s="11">
        <v>41397</v>
      </c>
      <c r="B6617" s="3" t="s">
        <v>537</v>
      </c>
      <c r="C6617" s="18">
        <v>409.12</v>
      </c>
      <c r="D6617" s="3" t="s">
        <v>528</v>
      </c>
    </row>
    <row r="6618" spans="1:4" x14ac:dyDescent="0.25">
      <c r="A6618" s="11">
        <v>41334</v>
      </c>
      <c r="B6618" s="3" t="s">
        <v>518</v>
      </c>
      <c r="C6618" s="18">
        <v>251.24</v>
      </c>
      <c r="D6618" s="3" t="s">
        <v>529</v>
      </c>
    </row>
    <row r="6619" spans="1:4" x14ac:dyDescent="0.25">
      <c r="A6619" s="11">
        <v>41624</v>
      </c>
      <c r="B6619" s="3" t="s">
        <v>507</v>
      </c>
      <c r="C6619" s="18">
        <v>572.20000000000005</v>
      </c>
      <c r="D6619" s="3" t="s">
        <v>528</v>
      </c>
    </row>
    <row r="6620" spans="1:4" x14ac:dyDescent="0.25">
      <c r="A6620" s="11">
        <v>41616</v>
      </c>
      <c r="B6620" s="3" t="s">
        <v>524</v>
      </c>
      <c r="C6620" s="18">
        <v>497.05</v>
      </c>
      <c r="D6620" s="3" t="s">
        <v>538</v>
      </c>
    </row>
    <row r="6621" spans="1:4" x14ac:dyDescent="0.25">
      <c r="A6621" s="11">
        <v>41349</v>
      </c>
      <c r="B6621" s="3" t="s">
        <v>544</v>
      </c>
      <c r="C6621" s="18">
        <v>328.14</v>
      </c>
      <c r="D6621" s="3" t="s">
        <v>511</v>
      </c>
    </row>
    <row r="6622" spans="1:4" x14ac:dyDescent="0.25">
      <c r="A6622" s="11">
        <v>41353</v>
      </c>
      <c r="B6622" s="3" t="s">
        <v>531</v>
      </c>
      <c r="C6622" s="18">
        <v>20.61</v>
      </c>
      <c r="D6622" s="3" t="s">
        <v>509</v>
      </c>
    </row>
    <row r="6623" spans="1:4" x14ac:dyDescent="0.25">
      <c r="A6623" s="11">
        <v>41324</v>
      </c>
      <c r="B6623" s="3" t="s">
        <v>544</v>
      </c>
      <c r="C6623" s="18">
        <v>290.7</v>
      </c>
      <c r="D6623" s="3" t="s">
        <v>538</v>
      </c>
    </row>
    <row r="6624" spans="1:4" x14ac:dyDescent="0.25">
      <c r="A6624" s="11">
        <v>41281</v>
      </c>
      <c r="B6624" s="3" t="s">
        <v>532</v>
      </c>
      <c r="C6624" s="18">
        <v>234.59</v>
      </c>
      <c r="D6624" s="3" t="s">
        <v>519</v>
      </c>
    </row>
    <row r="6625" spans="1:4" x14ac:dyDescent="0.25">
      <c r="A6625" s="11">
        <v>41388</v>
      </c>
      <c r="B6625" s="3" t="s">
        <v>540</v>
      </c>
      <c r="C6625" s="18">
        <v>162</v>
      </c>
      <c r="D6625" s="3" t="s">
        <v>509</v>
      </c>
    </row>
    <row r="6626" spans="1:4" x14ac:dyDescent="0.25">
      <c r="A6626" s="11">
        <v>41522</v>
      </c>
      <c r="B6626" s="3" t="s">
        <v>545</v>
      </c>
      <c r="C6626" s="18">
        <v>538.55999999999995</v>
      </c>
      <c r="D6626" s="3" t="s">
        <v>509</v>
      </c>
    </row>
    <row r="6627" spans="1:4" x14ac:dyDescent="0.25">
      <c r="A6627" s="11">
        <v>41603</v>
      </c>
      <c r="B6627" s="3" t="s">
        <v>542</v>
      </c>
      <c r="C6627" s="18">
        <v>193.25</v>
      </c>
      <c r="D6627" s="3" t="s">
        <v>519</v>
      </c>
    </row>
    <row r="6628" spans="1:4" x14ac:dyDescent="0.25">
      <c r="A6628" s="11">
        <v>41583</v>
      </c>
      <c r="B6628" s="3" t="s">
        <v>507</v>
      </c>
      <c r="C6628" s="18">
        <v>225.37</v>
      </c>
      <c r="D6628" s="3" t="s">
        <v>529</v>
      </c>
    </row>
    <row r="6629" spans="1:4" x14ac:dyDescent="0.25">
      <c r="A6629" s="11">
        <v>41578</v>
      </c>
      <c r="B6629" s="3" t="s">
        <v>531</v>
      </c>
      <c r="C6629" s="18">
        <v>214.98</v>
      </c>
      <c r="D6629" s="3" t="s">
        <v>519</v>
      </c>
    </row>
    <row r="6630" spans="1:4" x14ac:dyDescent="0.25">
      <c r="A6630" s="11">
        <v>41309</v>
      </c>
      <c r="B6630" s="3" t="s">
        <v>510</v>
      </c>
      <c r="C6630" s="18">
        <v>417.44</v>
      </c>
      <c r="D6630" s="3" t="s">
        <v>479</v>
      </c>
    </row>
    <row r="6631" spans="1:4" x14ac:dyDescent="0.25">
      <c r="A6631" s="11">
        <v>41279</v>
      </c>
      <c r="B6631" s="3" t="s">
        <v>530</v>
      </c>
      <c r="C6631" s="18">
        <v>344.62</v>
      </c>
      <c r="D6631" s="3" t="s">
        <v>538</v>
      </c>
    </row>
    <row r="6632" spans="1:4" x14ac:dyDescent="0.25">
      <c r="A6632" s="11">
        <v>41637</v>
      </c>
      <c r="B6632" s="3" t="s">
        <v>537</v>
      </c>
      <c r="C6632" s="18">
        <v>149.27000000000001</v>
      </c>
      <c r="D6632" s="3" t="s">
        <v>515</v>
      </c>
    </row>
    <row r="6633" spans="1:4" x14ac:dyDescent="0.25">
      <c r="A6633" s="11">
        <v>41276</v>
      </c>
      <c r="B6633" s="3" t="s">
        <v>524</v>
      </c>
      <c r="C6633" s="18">
        <v>310.56</v>
      </c>
      <c r="D6633" s="3" t="s">
        <v>515</v>
      </c>
    </row>
    <row r="6634" spans="1:4" x14ac:dyDescent="0.25">
      <c r="A6634" s="11">
        <v>41346</v>
      </c>
      <c r="B6634" s="3" t="s">
        <v>541</v>
      </c>
      <c r="C6634" s="18">
        <v>498.53</v>
      </c>
      <c r="D6634" s="3" t="s">
        <v>517</v>
      </c>
    </row>
    <row r="6635" spans="1:4" x14ac:dyDescent="0.25">
      <c r="A6635" s="11">
        <v>41609</v>
      </c>
      <c r="B6635" s="3" t="s">
        <v>524</v>
      </c>
      <c r="C6635" s="18">
        <v>100.24</v>
      </c>
      <c r="D6635" s="3" t="s">
        <v>519</v>
      </c>
    </row>
    <row r="6636" spans="1:4" x14ac:dyDescent="0.25">
      <c r="A6636" s="11">
        <v>41425</v>
      </c>
      <c r="B6636" s="3" t="s">
        <v>518</v>
      </c>
      <c r="C6636" s="18">
        <v>465.4</v>
      </c>
      <c r="D6636" s="3" t="s">
        <v>511</v>
      </c>
    </row>
    <row r="6637" spans="1:4" x14ac:dyDescent="0.25">
      <c r="A6637" s="11">
        <v>41486</v>
      </c>
      <c r="B6637" s="3" t="s">
        <v>530</v>
      </c>
      <c r="C6637" s="18">
        <v>544.6</v>
      </c>
      <c r="D6637" s="3" t="s">
        <v>515</v>
      </c>
    </row>
    <row r="6638" spans="1:4" x14ac:dyDescent="0.25">
      <c r="A6638" s="11">
        <v>41485</v>
      </c>
      <c r="B6638" s="3" t="s">
        <v>539</v>
      </c>
      <c r="C6638" s="18">
        <v>170.23</v>
      </c>
      <c r="D6638" s="3" t="s">
        <v>528</v>
      </c>
    </row>
    <row r="6639" spans="1:4" x14ac:dyDescent="0.25">
      <c r="A6639" s="11">
        <v>41629</v>
      </c>
      <c r="B6639" s="3" t="s">
        <v>525</v>
      </c>
      <c r="C6639" s="18">
        <v>305.60000000000002</v>
      </c>
      <c r="D6639" s="3" t="s">
        <v>477</v>
      </c>
    </row>
    <row r="6640" spans="1:4" x14ac:dyDescent="0.25">
      <c r="A6640" s="11">
        <v>41417</v>
      </c>
      <c r="B6640" s="3" t="s">
        <v>513</v>
      </c>
      <c r="C6640" s="18">
        <v>230.35</v>
      </c>
      <c r="D6640" s="3" t="s">
        <v>528</v>
      </c>
    </row>
    <row r="6641" spans="1:4" x14ac:dyDescent="0.25">
      <c r="A6641" s="11">
        <v>41626</v>
      </c>
      <c r="B6641" s="3" t="s">
        <v>537</v>
      </c>
      <c r="C6641" s="18">
        <v>144.38999999999999</v>
      </c>
      <c r="D6641" s="3" t="s">
        <v>509</v>
      </c>
    </row>
    <row r="6642" spans="1:4" x14ac:dyDescent="0.25">
      <c r="A6642" s="11">
        <v>41302</v>
      </c>
      <c r="B6642" s="3" t="s">
        <v>537</v>
      </c>
      <c r="C6642" s="18">
        <v>310.89999999999998</v>
      </c>
      <c r="D6642" s="3" t="s">
        <v>523</v>
      </c>
    </row>
    <row r="6643" spans="1:4" x14ac:dyDescent="0.25">
      <c r="A6643" s="11">
        <v>41342</v>
      </c>
      <c r="B6643" s="3" t="s">
        <v>536</v>
      </c>
      <c r="C6643" s="18">
        <v>410.62</v>
      </c>
      <c r="D6643" s="3" t="s">
        <v>509</v>
      </c>
    </row>
    <row r="6644" spans="1:4" x14ac:dyDescent="0.25">
      <c r="A6644" s="11">
        <v>41612</v>
      </c>
      <c r="B6644" s="3" t="s">
        <v>540</v>
      </c>
      <c r="C6644" s="18">
        <v>217.23</v>
      </c>
      <c r="D6644" s="3" t="s">
        <v>529</v>
      </c>
    </row>
    <row r="6645" spans="1:4" x14ac:dyDescent="0.25">
      <c r="A6645" s="11">
        <v>41404</v>
      </c>
      <c r="B6645" s="3" t="s">
        <v>541</v>
      </c>
      <c r="C6645" s="18">
        <v>404.57</v>
      </c>
      <c r="D6645" s="3" t="s">
        <v>523</v>
      </c>
    </row>
    <row r="6646" spans="1:4" x14ac:dyDescent="0.25">
      <c r="A6646" s="11">
        <v>41527</v>
      </c>
      <c r="B6646" s="3" t="s">
        <v>518</v>
      </c>
      <c r="C6646" s="18">
        <v>517.92999999999995</v>
      </c>
      <c r="D6646" s="3" t="s">
        <v>529</v>
      </c>
    </row>
    <row r="6647" spans="1:4" x14ac:dyDescent="0.25">
      <c r="A6647" s="11">
        <v>41611</v>
      </c>
      <c r="B6647" s="3" t="s">
        <v>543</v>
      </c>
      <c r="C6647" s="18">
        <v>245.56</v>
      </c>
      <c r="D6647" s="3" t="s">
        <v>479</v>
      </c>
    </row>
    <row r="6648" spans="1:4" x14ac:dyDescent="0.25">
      <c r="A6648" s="11">
        <v>41305</v>
      </c>
      <c r="B6648" s="3" t="s">
        <v>518</v>
      </c>
      <c r="C6648" s="18">
        <v>267.43</v>
      </c>
      <c r="D6648" s="3" t="s">
        <v>517</v>
      </c>
    </row>
    <row r="6649" spans="1:4" x14ac:dyDescent="0.25">
      <c r="A6649" s="11">
        <v>41568</v>
      </c>
      <c r="B6649" s="3" t="s">
        <v>512</v>
      </c>
      <c r="C6649" s="18">
        <v>74.52</v>
      </c>
      <c r="D6649" s="3" t="s">
        <v>477</v>
      </c>
    </row>
    <row r="6650" spans="1:4" x14ac:dyDescent="0.25">
      <c r="A6650" s="11">
        <v>41331</v>
      </c>
      <c r="B6650" s="3" t="s">
        <v>533</v>
      </c>
      <c r="C6650" s="18">
        <v>502.19</v>
      </c>
      <c r="D6650" s="3" t="s">
        <v>519</v>
      </c>
    </row>
    <row r="6651" spans="1:4" x14ac:dyDescent="0.25">
      <c r="A6651" s="11">
        <v>41309</v>
      </c>
      <c r="B6651" s="3" t="s">
        <v>526</v>
      </c>
      <c r="C6651" s="18">
        <v>225.8</v>
      </c>
      <c r="D6651" s="3" t="s">
        <v>479</v>
      </c>
    </row>
    <row r="6652" spans="1:4" x14ac:dyDescent="0.25">
      <c r="A6652" s="11">
        <v>41319</v>
      </c>
      <c r="B6652" s="3" t="s">
        <v>544</v>
      </c>
      <c r="C6652" s="18">
        <v>156.08000000000001</v>
      </c>
      <c r="D6652" s="3" t="s">
        <v>528</v>
      </c>
    </row>
    <row r="6653" spans="1:4" x14ac:dyDescent="0.25">
      <c r="A6653" s="11">
        <v>41415</v>
      </c>
      <c r="B6653" s="3" t="s">
        <v>543</v>
      </c>
      <c r="C6653" s="18">
        <v>271</v>
      </c>
      <c r="D6653" s="3" t="s">
        <v>477</v>
      </c>
    </row>
    <row r="6654" spans="1:4" x14ac:dyDescent="0.25">
      <c r="A6654" s="11">
        <v>41374</v>
      </c>
      <c r="B6654" s="3" t="s">
        <v>512</v>
      </c>
      <c r="C6654" s="18">
        <v>42.72</v>
      </c>
      <c r="D6654" s="3" t="s">
        <v>523</v>
      </c>
    </row>
    <row r="6655" spans="1:4" x14ac:dyDescent="0.25">
      <c r="A6655" s="11">
        <v>41581</v>
      </c>
      <c r="B6655" s="3" t="s">
        <v>516</v>
      </c>
      <c r="C6655" s="18">
        <v>327.39</v>
      </c>
      <c r="D6655" s="3" t="s">
        <v>515</v>
      </c>
    </row>
    <row r="6656" spans="1:4" x14ac:dyDescent="0.25">
      <c r="A6656" s="11">
        <v>41282</v>
      </c>
      <c r="B6656" s="3" t="s">
        <v>533</v>
      </c>
      <c r="C6656" s="18">
        <v>355.86</v>
      </c>
      <c r="D6656" s="3" t="s">
        <v>519</v>
      </c>
    </row>
    <row r="6657" spans="1:4" x14ac:dyDescent="0.25">
      <c r="A6657" s="11">
        <v>41361</v>
      </c>
      <c r="B6657" s="3" t="s">
        <v>539</v>
      </c>
      <c r="C6657" s="18">
        <v>249.59</v>
      </c>
      <c r="D6657" s="3" t="s">
        <v>523</v>
      </c>
    </row>
    <row r="6658" spans="1:4" x14ac:dyDescent="0.25">
      <c r="A6658" s="11">
        <v>41449</v>
      </c>
      <c r="B6658" s="3" t="s">
        <v>518</v>
      </c>
      <c r="C6658" s="18">
        <v>335.13</v>
      </c>
      <c r="D6658" s="3" t="s">
        <v>538</v>
      </c>
    </row>
    <row r="6659" spans="1:4" x14ac:dyDescent="0.25">
      <c r="A6659" s="11">
        <v>41329</v>
      </c>
      <c r="B6659" s="3" t="s">
        <v>543</v>
      </c>
      <c r="C6659" s="18">
        <v>384.01</v>
      </c>
      <c r="D6659" s="3" t="s">
        <v>519</v>
      </c>
    </row>
    <row r="6660" spans="1:4" x14ac:dyDescent="0.25">
      <c r="A6660" s="11">
        <v>41323</v>
      </c>
      <c r="B6660" s="3" t="s">
        <v>521</v>
      </c>
      <c r="C6660" s="18">
        <v>204.81</v>
      </c>
      <c r="D6660" s="3" t="s">
        <v>535</v>
      </c>
    </row>
    <row r="6661" spans="1:4" x14ac:dyDescent="0.25">
      <c r="A6661" s="11">
        <v>41475</v>
      </c>
      <c r="B6661" s="3" t="s">
        <v>514</v>
      </c>
      <c r="C6661" s="18">
        <v>289.52</v>
      </c>
      <c r="D6661" s="3" t="s">
        <v>509</v>
      </c>
    </row>
    <row r="6662" spans="1:4" x14ac:dyDescent="0.25">
      <c r="A6662" s="11">
        <v>41317</v>
      </c>
      <c r="B6662" s="3" t="s">
        <v>525</v>
      </c>
      <c r="C6662" s="18">
        <v>263.10000000000002</v>
      </c>
      <c r="D6662" s="3" t="s">
        <v>511</v>
      </c>
    </row>
    <row r="6663" spans="1:4" x14ac:dyDescent="0.25">
      <c r="A6663" s="11">
        <v>41450</v>
      </c>
      <c r="B6663" s="3" t="s">
        <v>533</v>
      </c>
      <c r="C6663" s="18">
        <v>522.14</v>
      </c>
      <c r="D6663" s="3" t="s">
        <v>511</v>
      </c>
    </row>
    <row r="6664" spans="1:4" x14ac:dyDescent="0.25">
      <c r="A6664" s="11">
        <v>41528</v>
      </c>
      <c r="B6664" s="3" t="s">
        <v>539</v>
      </c>
      <c r="C6664" s="18">
        <v>133.15</v>
      </c>
      <c r="D6664" s="3" t="s">
        <v>538</v>
      </c>
    </row>
    <row r="6665" spans="1:4" x14ac:dyDescent="0.25">
      <c r="A6665" s="11">
        <v>41637</v>
      </c>
      <c r="B6665" s="3" t="s">
        <v>530</v>
      </c>
      <c r="C6665" s="18">
        <v>481.32</v>
      </c>
      <c r="D6665" s="3" t="s">
        <v>535</v>
      </c>
    </row>
    <row r="6666" spans="1:4" x14ac:dyDescent="0.25">
      <c r="A6666" s="11">
        <v>41428</v>
      </c>
      <c r="B6666" s="3" t="s">
        <v>532</v>
      </c>
      <c r="C6666" s="18">
        <v>88.03</v>
      </c>
      <c r="D6666" s="3" t="s">
        <v>529</v>
      </c>
    </row>
    <row r="6667" spans="1:4" x14ac:dyDescent="0.25">
      <c r="A6667" s="11">
        <v>41362</v>
      </c>
      <c r="B6667" s="3" t="s">
        <v>508</v>
      </c>
      <c r="C6667" s="18">
        <v>77.680000000000007</v>
      </c>
      <c r="D6667" s="3" t="s">
        <v>509</v>
      </c>
    </row>
    <row r="6668" spans="1:4" x14ac:dyDescent="0.25">
      <c r="A6668" s="11">
        <v>41523</v>
      </c>
      <c r="B6668" s="3" t="s">
        <v>531</v>
      </c>
      <c r="C6668" s="18">
        <v>40.799999999999997</v>
      </c>
      <c r="D6668" s="3" t="s">
        <v>519</v>
      </c>
    </row>
    <row r="6669" spans="1:4" x14ac:dyDescent="0.25">
      <c r="A6669" s="11">
        <v>41293</v>
      </c>
      <c r="B6669" s="3" t="s">
        <v>530</v>
      </c>
      <c r="C6669" s="18">
        <v>410.5</v>
      </c>
      <c r="D6669" s="3" t="s">
        <v>538</v>
      </c>
    </row>
    <row r="6670" spans="1:4" x14ac:dyDescent="0.25">
      <c r="A6670" s="11">
        <v>41447</v>
      </c>
      <c r="B6670" s="3" t="s">
        <v>516</v>
      </c>
      <c r="C6670" s="18">
        <v>269.47000000000003</v>
      </c>
      <c r="D6670" s="3" t="s">
        <v>509</v>
      </c>
    </row>
    <row r="6671" spans="1:4" x14ac:dyDescent="0.25">
      <c r="A6671" s="11">
        <v>41578</v>
      </c>
      <c r="B6671" s="3" t="s">
        <v>521</v>
      </c>
      <c r="C6671" s="18">
        <v>428.41</v>
      </c>
      <c r="D6671" s="3" t="s">
        <v>535</v>
      </c>
    </row>
    <row r="6672" spans="1:4" x14ac:dyDescent="0.25">
      <c r="A6672" s="11">
        <v>41314</v>
      </c>
      <c r="B6672" s="3" t="s">
        <v>520</v>
      </c>
      <c r="C6672" s="18">
        <v>396.61</v>
      </c>
      <c r="D6672" s="3" t="s">
        <v>535</v>
      </c>
    </row>
    <row r="6673" spans="1:4" x14ac:dyDescent="0.25">
      <c r="A6673" s="11">
        <v>41476</v>
      </c>
      <c r="B6673" s="3" t="s">
        <v>518</v>
      </c>
      <c r="C6673" s="18">
        <v>514.62</v>
      </c>
      <c r="D6673" s="3" t="s">
        <v>538</v>
      </c>
    </row>
    <row r="6674" spans="1:4" x14ac:dyDescent="0.25">
      <c r="A6674" s="11">
        <v>41630</v>
      </c>
      <c r="B6674" s="3" t="s">
        <v>512</v>
      </c>
      <c r="C6674" s="18">
        <v>476.17</v>
      </c>
      <c r="D6674" s="3" t="s">
        <v>538</v>
      </c>
    </row>
    <row r="6675" spans="1:4" x14ac:dyDescent="0.25">
      <c r="A6675" s="11">
        <v>41600</v>
      </c>
      <c r="B6675" s="3" t="s">
        <v>513</v>
      </c>
      <c r="C6675" s="18">
        <v>253.05</v>
      </c>
      <c r="D6675" s="3" t="s">
        <v>511</v>
      </c>
    </row>
    <row r="6676" spans="1:4" x14ac:dyDescent="0.25">
      <c r="A6676" s="11">
        <v>41518</v>
      </c>
      <c r="B6676" s="3" t="s">
        <v>513</v>
      </c>
      <c r="C6676" s="18">
        <v>548.5</v>
      </c>
      <c r="D6676" s="3" t="s">
        <v>477</v>
      </c>
    </row>
    <row r="6677" spans="1:4" x14ac:dyDescent="0.25">
      <c r="A6677" s="11">
        <v>41405</v>
      </c>
      <c r="B6677" s="3" t="s">
        <v>524</v>
      </c>
      <c r="C6677" s="18">
        <v>122.63</v>
      </c>
      <c r="D6677" s="3" t="s">
        <v>529</v>
      </c>
    </row>
    <row r="6678" spans="1:4" x14ac:dyDescent="0.25">
      <c r="A6678" s="11">
        <v>41373</v>
      </c>
      <c r="B6678" s="3" t="s">
        <v>520</v>
      </c>
      <c r="C6678" s="18">
        <v>331.37</v>
      </c>
      <c r="D6678" s="3" t="s">
        <v>479</v>
      </c>
    </row>
    <row r="6679" spans="1:4" x14ac:dyDescent="0.25">
      <c r="A6679" s="11">
        <v>41433</v>
      </c>
      <c r="B6679" s="3" t="s">
        <v>531</v>
      </c>
      <c r="C6679" s="18">
        <v>416.08</v>
      </c>
      <c r="D6679" s="3" t="s">
        <v>523</v>
      </c>
    </row>
    <row r="6680" spans="1:4" x14ac:dyDescent="0.25">
      <c r="A6680" s="11">
        <v>41295</v>
      </c>
      <c r="B6680" s="3" t="s">
        <v>516</v>
      </c>
      <c r="C6680" s="18">
        <v>269.37</v>
      </c>
      <c r="D6680" s="3" t="s">
        <v>538</v>
      </c>
    </row>
    <row r="6681" spans="1:4" x14ac:dyDescent="0.25">
      <c r="A6681" s="11">
        <v>41497</v>
      </c>
      <c r="B6681" s="3" t="s">
        <v>531</v>
      </c>
      <c r="C6681" s="18">
        <v>412.91</v>
      </c>
      <c r="D6681" s="3" t="s">
        <v>528</v>
      </c>
    </row>
    <row r="6682" spans="1:4" x14ac:dyDescent="0.25">
      <c r="A6682" s="11">
        <v>41501</v>
      </c>
      <c r="B6682" s="3" t="s">
        <v>508</v>
      </c>
      <c r="C6682" s="18">
        <v>334.21</v>
      </c>
      <c r="D6682" s="3" t="s">
        <v>538</v>
      </c>
    </row>
    <row r="6683" spans="1:4" x14ac:dyDescent="0.25">
      <c r="A6683" s="11">
        <v>41366</v>
      </c>
      <c r="B6683" s="3" t="s">
        <v>518</v>
      </c>
      <c r="C6683" s="18">
        <v>30.17</v>
      </c>
      <c r="D6683" s="3" t="s">
        <v>538</v>
      </c>
    </row>
    <row r="6684" spans="1:4" x14ac:dyDescent="0.25">
      <c r="A6684" s="11">
        <v>41404</v>
      </c>
      <c r="B6684" s="3" t="s">
        <v>514</v>
      </c>
      <c r="C6684" s="18">
        <v>340.57</v>
      </c>
      <c r="D6684" s="3" t="s">
        <v>477</v>
      </c>
    </row>
    <row r="6685" spans="1:4" x14ac:dyDescent="0.25">
      <c r="A6685" s="11">
        <v>41428</v>
      </c>
      <c r="B6685" s="3" t="s">
        <v>526</v>
      </c>
      <c r="C6685" s="18">
        <v>241.32</v>
      </c>
      <c r="D6685" s="3" t="s">
        <v>523</v>
      </c>
    </row>
    <row r="6686" spans="1:4" x14ac:dyDescent="0.25">
      <c r="A6686" s="11">
        <v>41455</v>
      </c>
      <c r="B6686" s="3" t="s">
        <v>518</v>
      </c>
      <c r="C6686" s="18">
        <v>55.12</v>
      </c>
      <c r="D6686" s="3" t="s">
        <v>528</v>
      </c>
    </row>
    <row r="6687" spans="1:4" x14ac:dyDescent="0.25">
      <c r="A6687" s="11">
        <v>41420</v>
      </c>
      <c r="B6687" s="3" t="s">
        <v>533</v>
      </c>
      <c r="C6687" s="18">
        <v>586.17999999999995</v>
      </c>
      <c r="D6687" s="3" t="s">
        <v>529</v>
      </c>
    </row>
    <row r="6688" spans="1:4" x14ac:dyDescent="0.25">
      <c r="A6688" s="11">
        <v>41552</v>
      </c>
      <c r="B6688" s="3" t="s">
        <v>533</v>
      </c>
      <c r="C6688" s="18">
        <v>241.23</v>
      </c>
      <c r="D6688" s="3" t="s">
        <v>528</v>
      </c>
    </row>
    <row r="6689" spans="1:4" x14ac:dyDescent="0.25">
      <c r="A6689" s="11">
        <v>41545</v>
      </c>
      <c r="B6689" s="3" t="s">
        <v>532</v>
      </c>
      <c r="C6689" s="18">
        <v>557.33000000000004</v>
      </c>
      <c r="D6689" s="3" t="s">
        <v>529</v>
      </c>
    </row>
    <row r="6690" spans="1:4" x14ac:dyDescent="0.25">
      <c r="A6690" s="11">
        <v>41283</v>
      </c>
      <c r="B6690" s="3" t="s">
        <v>513</v>
      </c>
      <c r="C6690" s="18">
        <v>516.51</v>
      </c>
      <c r="D6690" s="3" t="s">
        <v>479</v>
      </c>
    </row>
    <row r="6691" spans="1:4" x14ac:dyDescent="0.25">
      <c r="A6691" s="11">
        <v>41396</v>
      </c>
      <c r="B6691" s="3" t="s">
        <v>533</v>
      </c>
      <c r="C6691" s="18">
        <v>236.58</v>
      </c>
      <c r="D6691" s="3" t="s">
        <v>528</v>
      </c>
    </row>
    <row r="6692" spans="1:4" x14ac:dyDescent="0.25">
      <c r="A6692" s="11">
        <v>41576</v>
      </c>
      <c r="B6692" s="3" t="s">
        <v>522</v>
      </c>
      <c r="C6692" s="18">
        <v>80.83</v>
      </c>
      <c r="D6692" s="3" t="s">
        <v>538</v>
      </c>
    </row>
    <row r="6693" spans="1:4" x14ac:dyDescent="0.25">
      <c r="A6693" s="11">
        <v>41345</v>
      </c>
      <c r="B6693" s="3" t="s">
        <v>514</v>
      </c>
      <c r="C6693" s="18">
        <v>282.60000000000002</v>
      </c>
      <c r="D6693" s="3" t="s">
        <v>519</v>
      </c>
    </row>
    <row r="6694" spans="1:4" x14ac:dyDescent="0.25">
      <c r="A6694" s="11">
        <v>41436</v>
      </c>
      <c r="B6694" s="3" t="s">
        <v>540</v>
      </c>
      <c r="C6694" s="18">
        <v>146.99</v>
      </c>
      <c r="D6694" s="3" t="s">
        <v>509</v>
      </c>
    </row>
    <row r="6695" spans="1:4" x14ac:dyDescent="0.25">
      <c r="A6695" s="11">
        <v>41596</v>
      </c>
      <c r="B6695" s="3" t="s">
        <v>508</v>
      </c>
      <c r="C6695" s="18">
        <v>244.92</v>
      </c>
      <c r="D6695" s="3" t="s">
        <v>479</v>
      </c>
    </row>
    <row r="6696" spans="1:4" x14ac:dyDescent="0.25">
      <c r="A6696" s="11">
        <v>41511</v>
      </c>
      <c r="B6696" s="3" t="s">
        <v>542</v>
      </c>
      <c r="C6696" s="18">
        <v>185.82</v>
      </c>
      <c r="D6696" s="3" t="s">
        <v>517</v>
      </c>
    </row>
    <row r="6697" spans="1:4" x14ac:dyDescent="0.25">
      <c r="A6697" s="11">
        <v>41376</v>
      </c>
      <c r="B6697" s="3" t="s">
        <v>545</v>
      </c>
      <c r="C6697" s="18">
        <v>473.29</v>
      </c>
      <c r="D6697" s="3" t="s">
        <v>538</v>
      </c>
    </row>
    <row r="6698" spans="1:4" x14ac:dyDescent="0.25">
      <c r="A6698" s="11">
        <v>41578</v>
      </c>
      <c r="B6698" s="3" t="s">
        <v>541</v>
      </c>
      <c r="C6698" s="18">
        <v>596.51</v>
      </c>
      <c r="D6698" s="3" t="s">
        <v>509</v>
      </c>
    </row>
    <row r="6699" spans="1:4" x14ac:dyDescent="0.25">
      <c r="A6699" s="11">
        <v>41305</v>
      </c>
      <c r="B6699" s="3" t="s">
        <v>527</v>
      </c>
      <c r="C6699" s="18">
        <v>27.28</v>
      </c>
      <c r="D6699" s="3" t="s">
        <v>515</v>
      </c>
    </row>
    <row r="6700" spans="1:4" x14ac:dyDescent="0.25">
      <c r="A6700" s="11">
        <v>41595</v>
      </c>
      <c r="B6700" s="3" t="s">
        <v>525</v>
      </c>
      <c r="C6700" s="18">
        <v>563.20000000000005</v>
      </c>
      <c r="D6700" s="3" t="s">
        <v>528</v>
      </c>
    </row>
    <row r="6701" spans="1:4" x14ac:dyDescent="0.25">
      <c r="A6701" s="11">
        <v>41288</v>
      </c>
      <c r="B6701" s="3" t="s">
        <v>513</v>
      </c>
      <c r="C6701" s="18">
        <v>296.24</v>
      </c>
      <c r="D6701" s="3" t="s">
        <v>535</v>
      </c>
    </row>
    <row r="6702" spans="1:4" x14ac:dyDescent="0.25">
      <c r="A6702" s="11">
        <v>41585</v>
      </c>
      <c r="B6702" s="3" t="s">
        <v>522</v>
      </c>
      <c r="C6702" s="18">
        <v>545.66999999999996</v>
      </c>
      <c r="D6702" s="3" t="s">
        <v>519</v>
      </c>
    </row>
    <row r="6703" spans="1:4" x14ac:dyDescent="0.25">
      <c r="A6703" s="11">
        <v>41370</v>
      </c>
      <c r="B6703" s="3" t="s">
        <v>507</v>
      </c>
      <c r="C6703" s="18">
        <v>138.53</v>
      </c>
      <c r="D6703" s="3" t="s">
        <v>477</v>
      </c>
    </row>
    <row r="6704" spans="1:4" x14ac:dyDescent="0.25">
      <c r="A6704" s="11">
        <v>41378</v>
      </c>
      <c r="B6704" s="3" t="s">
        <v>510</v>
      </c>
      <c r="C6704" s="18">
        <v>370.12</v>
      </c>
      <c r="D6704" s="3" t="s">
        <v>517</v>
      </c>
    </row>
    <row r="6705" spans="1:4" x14ac:dyDescent="0.25">
      <c r="A6705" s="11">
        <v>41439</v>
      </c>
      <c r="B6705" s="3" t="s">
        <v>520</v>
      </c>
      <c r="C6705" s="18">
        <v>523.72</v>
      </c>
      <c r="D6705" s="3" t="s">
        <v>509</v>
      </c>
    </row>
    <row r="6706" spans="1:4" x14ac:dyDescent="0.25">
      <c r="A6706" s="11">
        <v>41503</v>
      </c>
      <c r="B6706" s="3" t="s">
        <v>524</v>
      </c>
      <c r="C6706" s="18">
        <v>560.07000000000005</v>
      </c>
      <c r="D6706" s="3" t="s">
        <v>529</v>
      </c>
    </row>
    <row r="6707" spans="1:4" x14ac:dyDescent="0.25">
      <c r="A6707" s="11">
        <v>41610</v>
      </c>
      <c r="B6707" s="3" t="s">
        <v>531</v>
      </c>
      <c r="C6707" s="18">
        <v>283.63</v>
      </c>
      <c r="D6707" s="3" t="s">
        <v>477</v>
      </c>
    </row>
    <row r="6708" spans="1:4" x14ac:dyDescent="0.25">
      <c r="A6708" s="11">
        <v>41313</v>
      </c>
      <c r="B6708" s="3" t="s">
        <v>533</v>
      </c>
      <c r="C6708" s="18">
        <v>504.28</v>
      </c>
      <c r="D6708" s="3" t="s">
        <v>529</v>
      </c>
    </row>
    <row r="6709" spans="1:4" x14ac:dyDescent="0.25">
      <c r="A6709" s="11">
        <v>41488</v>
      </c>
      <c r="B6709" s="3" t="s">
        <v>540</v>
      </c>
      <c r="C6709" s="18">
        <v>158.91999999999999</v>
      </c>
      <c r="D6709" s="3" t="s">
        <v>511</v>
      </c>
    </row>
    <row r="6710" spans="1:4" x14ac:dyDescent="0.25">
      <c r="A6710" s="11">
        <v>41499</v>
      </c>
      <c r="B6710" s="3" t="s">
        <v>520</v>
      </c>
      <c r="C6710" s="18">
        <v>366.79</v>
      </c>
      <c r="D6710" s="3" t="s">
        <v>538</v>
      </c>
    </row>
    <row r="6711" spans="1:4" x14ac:dyDescent="0.25">
      <c r="A6711" s="11">
        <v>41530</v>
      </c>
      <c r="B6711" s="3" t="s">
        <v>525</v>
      </c>
      <c r="C6711" s="18">
        <v>378.98</v>
      </c>
      <c r="D6711" s="3" t="s">
        <v>538</v>
      </c>
    </row>
    <row r="6712" spans="1:4" x14ac:dyDescent="0.25">
      <c r="A6712" s="11">
        <v>41469</v>
      </c>
      <c r="B6712" s="3" t="s">
        <v>532</v>
      </c>
      <c r="C6712" s="18">
        <v>68.38</v>
      </c>
      <c r="D6712" s="3" t="s">
        <v>511</v>
      </c>
    </row>
    <row r="6713" spans="1:4" x14ac:dyDescent="0.25">
      <c r="A6713" s="11">
        <v>41348</v>
      </c>
      <c r="B6713" s="3" t="s">
        <v>545</v>
      </c>
      <c r="C6713" s="18">
        <v>66.290000000000006</v>
      </c>
      <c r="D6713" s="3" t="s">
        <v>517</v>
      </c>
    </row>
    <row r="6714" spans="1:4" x14ac:dyDescent="0.25">
      <c r="A6714" s="11">
        <v>41339</v>
      </c>
      <c r="B6714" s="3" t="s">
        <v>539</v>
      </c>
      <c r="C6714" s="18">
        <v>528.09</v>
      </c>
      <c r="D6714" s="3" t="s">
        <v>511</v>
      </c>
    </row>
    <row r="6715" spans="1:4" x14ac:dyDescent="0.25">
      <c r="A6715" s="11">
        <v>41358</v>
      </c>
      <c r="B6715" s="3" t="s">
        <v>540</v>
      </c>
      <c r="C6715" s="18">
        <v>264.51</v>
      </c>
      <c r="D6715" s="3" t="s">
        <v>529</v>
      </c>
    </row>
    <row r="6716" spans="1:4" x14ac:dyDescent="0.25">
      <c r="A6716" s="11">
        <v>41366</v>
      </c>
      <c r="B6716" s="3" t="s">
        <v>522</v>
      </c>
      <c r="C6716" s="18">
        <v>16.809999999999999</v>
      </c>
      <c r="D6716" s="3" t="s">
        <v>535</v>
      </c>
    </row>
    <row r="6717" spans="1:4" x14ac:dyDescent="0.25">
      <c r="A6717" s="11">
        <v>41347</v>
      </c>
      <c r="B6717" s="3" t="s">
        <v>545</v>
      </c>
      <c r="C6717" s="18">
        <v>30.52</v>
      </c>
      <c r="D6717" s="3" t="s">
        <v>528</v>
      </c>
    </row>
    <row r="6718" spans="1:4" x14ac:dyDescent="0.25">
      <c r="A6718" s="11">
        <v>41300</v>
      </c>
      <c r="B6718" s="3" t="s">
        <v>537</v>
      </c>
      <c r="C6718" s="18">
        <v>401.25</v>
      </c>
      <c r="D6718" s="3" t="s">
        <v>519</v>
      </c>
    </row>
    <row r="6719" spans="1:4" x14ac:dyDescent="0.25">
      <c r="A6719" s="11">
        <v>41492</v>
      </c>
      <c r="B6719" s="3" t="s">
        <v>534</v>
      </c>
      <c r="C6719" s="18">
        <v>229.58</v>
      </c>
      <c r="D6719" s="3" t="s">
        <v>517</v>
      </c>
    </row>
    <row r="6720" spans="1:4" x14ac:dyDescent="0.25">
      <c r="A6720" s="11">
        <v>41358</v>
      </c>
      <c r="B6720" s="3" t="s">
        <v>524</v>
      </c>
      <c r="C6720" s="18">
        <v>502.86</v>
      </c>
      <c r="D6720" s="3" t="s">
        <v>519</v>
      </c>
    </row>
    <row r="6721" spans="1:4" x14ac:dyDescent="0.25">
      <c r="A6721" s="11">
        <v>41343</v>
      </c>
      <c r="B6721" s="3" t="s">
        <v>520</v>
      </c>
      <c r="C6721" s="18">
        <v>465.06</v>
      </c>
      <c r="D6721" s="3" t="s">
        <v>535</v>
      </c>
    </row>
    <row r="6722" spans="1:4" x14ac:dyDescent="0.25">
      <c r="A6722" s="11">
        <v>41615</v>
      </c>
      <c r="B6722" s="3" t="s">
        <v>537</v>
      </c>
      <c r="C6722" s="18">
        <v>320.56</v>
      </c>
      <c r="D6722" s="3" t="s">
        <v>519</v>
      </c>
    </row>
    <row r="6723" spans="1:4" x14ac:dyDescent="0.25">
      <c r="A6723" s="11">
        <v>41398</v>
      </c>
      <c r="B6723" s="3" t="s">
        <v>531</v>
      </c>
      <c r="C6723" s="18">
        <v>413.48</v>
      </c>
      <c r="D6723" s="3" t="s">
        <v>523</v>
      </c>
    </row>
    <row r="6724" spans="1:4" x14ac:dyDescent="0.25">
      <c r="A6724" s="11">
        <v>41373</v>
      </c>
      <c r="B6724" s="3" t="s">
        <v>534</v>
      </c>
      <c r="C6724" s="18">
        <v>431.17</v>
      </c>
      <c r="D6724" s="3" t="s">
        <v>509</v>
      </c>
    </row>
    <row r="6725" spans="1:4" x14ac:dyDescent="0.25">
      <c r="A6725" s="11">
        <v>41346</v>
      </c>
      <c r="B6725" s="3" t="s">
        <v>533</v>
      </c>
      <c r="C6725" s="18">
        <v>519.80999999999995</v>
      </c>
      <c r="D6725" s="3" t="s">
        <v>535</v>
      </c>
    </row>
    <row r="6726" spans="1:4" x14ac:dyDescent="0.25">
      <c r="A6726" s="11">
        <v>41281</v>
      </c>
      <c r="B6726" s="3" t="s">
        <v>512</v>
      </c>
      <c r="C6726" s="18">
        <v>583.44000000000005</v>
      </c>
      <c r="D6726" s="3" t="s">
        <v>479</v>
      </c>
    </row>
    <row r="6727" spans="1:4" x14ac:dyDescent="0.25">
      <c r="A6727" s="11">
        <v>41484</v>
      </c>
      <c r="B6727" s="3" t="s">
        <v>508</v>
      </c>
      <c r="C6727" s="18">
        <v>19.11</v>
      </c>
      <c r="D6727" s="3" t="s">
        <v>538</v>
      </c>
    </row>
    <row r="6728" spans="1:4" x14ac:dyDescent="0.25">
      <c r="A6728" s="11">
        <v>41562</v>
      </c>
      <c r="B6728" s="3" t="s">
        <v>540</v>
      </c>
      <c r="C6728" s="18">
        <v>314.49</v>
      </c>
      <c r="D6728" s="3" t="s">
        <v>528</v>
      </c>
    </row>
    <row r="6729" spans="1:4" x14ac:dyDescent="0.25">
      <c r="A6729" s="11">
        <v>41364</v>
      </c>
      <c r="B6729" s="3" t="s">
        <v>541</v>
      </c>
      <c r="C6729" s="18">
        <v>218.52</v>
      </c>
      <c r="D6729" s="3" t="s">
        <v>538</v>
      </c>
    </row>
    <row r="6730" spans="1:4" x14ac:dyDescent="0.25">
      <c r="A6730" s="11">
        <v>41299</v>
      </c>
      <c r="B6730" s="3" t="s">
        <v>540</v>
      </c>
      <c r="C6730" s="18">
        <v>167.8</v>
      </c>
      <c r="D6730" s="3" t="s">
        <v>515</v>
      </c>
    </row>
    <row r="6731" spans="1:4" x14ac:dyDescent="0.25">
      <c r="A6731" s="11">
        <v>41568</v>
      </c>
      <c r="B6731" s="3" t="s">
        <v>537</v>
      </c>
      <c r="C6731" s="18">
        <v>374.12</v>
      </c>
      <c r="D6731" s="3" t="s">
        <v>529</v>
      </c>
    </row>
    <row r="6732" spans="1:4" x14ac:dyDescent="0.25">
      <c r="A6732" s="11">
        <v>41634</v>
      </c>
      <c r="B6732" s="3" t="s">
        <v>544</v>
      </c>
      <c r="C6732" s="18">
        <v>176.26</v>
      </c>
      <c r="D6732" s="3" t="s">
        <v>519</v>
      </c>
    </row>
    <row r="6733" spans="1:4" x14ac:dyDescent="0.25">
      <c r="A6733" s="11">
        <v>41335</v>
      </c>
      <c r="B6733" s="3" t="s">
        <v>545</v>
      </c>
      <c r="C6733" s="18">
        <v>108.27</v>
      </c>
      <c r="D6733" s="3" t="s">
        <v>477</v>
      </c>
    </row>
    <row r="6734" spans="1:4" x14ac:dyDescent="0.25">
      <c r="A6734" s="11">
        <v>41380</v>
      </c>
      <c r="B6734" s="3" t="s">
        <v>545</v>
      </c>
      <c r="C6734" s="18">
        <v>234</v>
      </c>
      <c r="D6734" s="3" t="s">
        <v>511</v>
      </c>
    </row>
    <row r="6735" spans="1:4" x14ac:dyDescent="0.25">
      <c r="A6735" s="11">
        <v>41443</v>
      </c>
      <c r="B6735" s="3" t="s">
        <v>543</v>
      </c>
      <c r="C6735" s="18">
        <v>469.16</v>
      </c>
      <c r="D6735" s="3" t="s">
        <v>538</v>
      </c>
    </row>
    <row r="6736" spans="1:4" x14ac:dyDescent="0.25">
      <c r="A6736" s="11">
        <v>41486</v>
      </c>
      <c r="B6736" s="3" t="s">
        <v>536</v>
      </c>
      <c r="C6736" s="18">
        <v>435.78</v>
      </c>
      <c r="D6736" s="3" t="s">
        <v>515</v>
      </c>
    </row>
    <row r="6737" spans="1:4" x14ac:dyDescent="0.25">
      <c r="A6737" s="11">
        <v>41533</v>
      </c>
      <c r="B6737" s="3" t="s">
        <v>512</v>
      </c>
      <c r="C6737" s="18">
        <v>256.7</v>
      </c>
      <c r="D6737" s="3" t="s">
        <v>515</v>
      </c>
    </row>
    <row r="6738" spans="1:4" x14ac:dyDescent="0.25">
      <c r="A6738" s="11">
        <v>41500</v>
      </c>
      <c r="B6738" s="3" t="s">
        <v>531</v>
      </c>
      <c r="C6738" s="18">
        <v>235.11</v>
      </c>
      <c r="D6738" s="3" t="s">
        <v>477</v>
      </c>
    </row>
    <row r="6739" spans="1:4" x14ac:dyDescent="0.25">
      <c r="A6739" s="11">
        <v>41409</v>
      </c>
      <c r="B6739" s="3" t="s">
        <v>539</v>
      </c>
      <c r="C6739" s="18">
        <v>153.09</v>
      </c>
      <c r="D6739" s="3" t="s">
        <v>529</v>
      </c>
    </row>
    <row r="6740" spans="1:4" x14ac:dyDescent="0.25">
      <c r="A6740" s="11">
        <v>41384</v>
      </c>
      <c r="B6740" s="3" t="s">
        <v>510</v>
      </c>
      <c r="C6740" s="18">
        <v>125.4</v>
      </c>
      <c r="D6740" s="3" t="s">
        <v>529</v>
      </c>
    </row>
    <row r="6741" spans="1:4" x14ac:dyDescent="0.25">
      <c r="A6741" s="11">
        <v>41388</v>
      </c>
      <c r="B6741" s="3" t="s">
        <v>527</v>
      </c>
      <c r="C6741" s="18">
        <v>472.76</v>
      </c>
      <c r="D6741" s="3" t="s">
        <v>479</v>
      </c>
    </row>
    <row r="6742" spans="1:4" x14ac:dyDescent="0.25">
      <c r="A6742" s="11">
        <v>41284</v>
      </c>
      <c r="B6742" s="3" t="s">
        <v>532</v>
      </c>
      <c r="C6742" s="18">
        <v>564.17999999999995</v>
      </c>
      <c r="D6742" s="3" t="s">
        <v>535</v>
      </c>
    </row>
    <row r="6743" spans="1:4" x14ac:dyDescent="0.25">
      <c r="A6743" s="11">
        <v>41633</v>
      </c>
      <c r="B6743" s="3" t="s">
        <v>520</v>
      </c>
      <c r="C6743" s="18">
        <v>132.36000000000001</v>
      </c>
      <c r="D6743" s="3" t="s">
        <v>528</v>
      </c>
    </row>
    <row r="6744" spans="1:4" x14ac:dyDescent="0.25">
      <c r="A6744" s="11">
        <v>41559</v>
      </c>
      <c r="B6744" s="3" t="s">
        <v>534</v>
      </c>
      <c r="C6744" s="18">
        <v>51.36</v>
      </c>
      <c r="D6744" s="3" t="s">
        <v>515</v>
      </c>
    </row>
    <row r="6745" spans="1:4" x14ac:dyDescent="0.25">
      <c r="A6745" s="11">
        <v>41447</v>
      </c>
      <c r="B6745" s="3" t="s">
        <v>534</v>
      </c>
      <c r="C6745" s="18">
        <v>591.72</v>
      </c>
      <c r="D6745" s="3" t="s">
        <v>535</v>
      </c>
    </row>
    <row r="6746" spans="1:4" x14ac:dyDescent="0.25">
      <c r="A6746" s="11">
        <v>41386</v>
      </c>
      <c r="B6746" s="3" t="s">
        <v>520</v>
      </c>
      <c r="C6746" s="18">
        <v>138.38</v>
      </c>
      <c r="D6746" s="3" t="s">
        <v>479</v>
      </c>
    </row>
    <row r="6747" spans="1:4" x14ac:dyDescent="0.25">
      <c r="A6747" s="11">
        <v>41289</v>
      </c>
      <c r="B6747" s="3" t="s">
        <v>545</v>
      </c>
      <c r="C6747" s="18">
        <v>274.85000000000002</v>
      </c>
      <c r="D6747" s="3" t="s">
        <v>523</v>
      </c>
    </row>
    <row r="6748" spans="1:4" x14ac:dyDescent="0.25">
      <c r="A6748" s="11">
        <v>41542</v>
      </c>
      <c r="B6748" s="3" t="s">
        <v>537</v>
      </c>
      <c r="C6748" s="18">
        <v>486.02</v>
      </c>
      <c r="D6748" s="3" t="s">
        <v>523</v>
      </c>
    </row>
    <row r="6749" spans="1:4" x14ac:dyDescent="0.25">
      <c r="A6749" s="11">
        <v>41491</v>
      </c>
      <c r="B6749" s="3" t="s">
        <v>518</v>
      </c>
      <c r="C6749" s="18">
        <v>18.059999999999999</v>
      </c>
      <c r="D6749" s="3" t="s">
        <v>529</v>
      </c>
    </row>
    <row r="6750" spans="1:4" x14ac:dyDescent="0.25">
      <c r="A6750" s="11">
        <v>41287</v>
      </c>
      <c r="B6750" s="3" t="s">
        <v>526</v>
      </c>
      <c r="C6750" s="18">
        <v>435.92</v>
      </c>
      <c r="D6750" s="3" t="s">
        <v>538</v>
      </c>
    </row>
    <row r="6751" spans="1:4" x14ac:dyDescent="0.25">
      <c r="A6751" s="11">
        <v>41592</v>
      </c>
      <c r="B6751" s="3" t="s">
        <v>533</v>
      </c>
      <c r="C6751" s="18">
        <v>406.42</v>
      </c>
      <c r="D6751" s="3" t="s">
        <v>509</v>
      </c>
    </row>
    <row r="6752" spans="1:4" x14ac:dyDescent="0.25">
      <c r="A6752" s="11">
        <v>41409</v>
      </c>
      <c r="B6752" s="3" t="s">
        <v>530</v>
      </c>
      <c r="C6752" s="18">
        <v>150.16</v>
      </c>
      <c r="D6752" s="3" t="s">
        <v>528</v>
      </c>
    </row>
    <row r="6753" spans="1:4" x14ac:dyDescent="0.25">
      <c r="A6753" s="11">
        <v>41393</v>
      </c>
      <c r="B6753" s="3" t="s">
        <v>507</v>
      </c>
      <c r="C6753" s="18">
        <v>65.37</v>
      </c>
      <c r="D6753" s="3" t="s">
        <v>535</v>
      </c>
    </row>
    <row r="6754" spans="1:4" x14ac:dyDescent="0.25">
      <c r="A6754" s="11">
        <v>41279</v>
      </c>
      <c r="B6754" s="3" t="s">
        <v>507</v>
      </c>
      <c r="C6754" s="18">
        <v>286.89999999999998</v>
      </c>
      <c r="D6754" s="3" t="s">
        <v>515</v>
      </c>
    </row>
    <row r="6755" spans="1:4" x14ac:dyDescent="0.25">
      <c r="A6755" s="11">
        <v>41310</v>
      </c>
      <c r="B6755" s="3" t="s">
        <v>522</v>
      </c>
      <c r="C6755" s="18">
        <v>381.68</v>
      </c>
      <c r="D6755" s="3" t="s">
        <v>509</v>
      </c>
    </row>
    <row r="6756" spans="1:4" x14ac:dyDescent="0.25">
      <c r="A6756" s="11">
        <v>41277</v>
      </c>
      <c r="B6756" s="3" t="s">
        <v>513</v>
      </c>
      <c r="C6756" s="18">
        <v>547.71</v>
      </c>
      <c r="D6756" s="3" t="s">
        <v>477</v>
      </c>
    </row>
    <row r="6757" spans="1:4" x14ac:dyDescent="0.25">
      <c r="A6757" s="11">
        <v>41562</v>
      </c>
      <c r="B6757" s="3" t="s">
        <v>522</v>
      </c>
      <c r="C6757" s="18">
        <v>85.9</v>
      </c>
      <c r="D6757" s="3" t="s">
        <v>517</v>
      </c>
    </row>
    <row r="6758" spans="1:4" x14ac:dyDescent="0.25">
      <c r="A6758" s="11">
        <v>41375</v>
      </c>
      <c r="B6758" s="3" t="s">
        <v>522</v>
      </c>
      <c r="C6758" s="18">
        <v>468.17</v>
      </c>
      <c r="D6758" s="3" t="s">
        <v>511</v>
      </c>
    </row>
    <row r="6759" spans="1:4" x14ac:dyDescent="0.25">
      <c r="A6759" s="11">
        <v>41440</v>
      </c>
      <c r="B6759" s="3" t="s">
        <v>542</v>
      </c>
      <c r="C6759" s="18">
        <v>510.09</v>
      </c>
      <c r="D6759" s="3" t="s">
        <v>523</v>
      </c>
    </row>
    <row r="6760" spans="1:4" x14ac:dyDescent="0.25">
      <c r="A6760" s="11">
        <v>41602</v>
      </c>
      <c r="B6760" s="3" t="s">
        <v>521</v>
      </c>
      <c r="C6760" s="18">
        <v>32.06</v>
      </c>
      <c r="D6760" s="3" t="s">
        <v>538</v>
      </c>
    </row>
    <row r="6761" spans="1:4" x14ac:dyDescent="0.25">
      <c r="A6761" s="11">
        <v>41546</v>
      </c>
      <c r="B6761" s="3" t="s">
        <v>510</v>
      </c>
      <c r="C6761" s="18">
        <v>262.11</v>
      </c>
      <c r="D6761" s="3" t="s">
        <v>538</v>
      </c>
    </row>
    <row r="6762" spans="1:4" x14ac:dyDescent="0.25">
      <c r="A6762" s="11">
        <v>41515</v>
      </c>
      <c r="B6762" s="3" t="s">
        <v>542</v>
      </c>
      <c r="C6762" s="18">
        <v>236.01</v>
      </c>
      <c r="D6762" s="3" t="s">
        <v>515</v>
      </c>
    </row>
    <row r="6763" spans="1:4" x14ac:dyDescent="0.25">
      <c r="A6763" s="11">
        <v>41606</v>
      </c>
      <c r="B6763" s="3" t="s">
        <v>512</v>
      </c>
      <c r="C6763" s="18">
        <v>213.18</v>
      </c>
      <c r="D6763" s="3" t="s">
        <v>509</v>
      </c>
    </row>
    <row r="6764" spans="1:4" x14ac:dyDescent="0.25">
      <c r="A6764" s="11">
        <v>41472</v>
      </c>
      <c r="B6764" s="3" t="s">
        <v>530</v>
      </c>
      <c r="C6764" s="18">
        <v>419.32</v>
      </c>
      <c r="D6764" s="3" t="s">
        <v>519</v>
      </c>
    </row>
    <row r="6765" spans="1:4" x14ac:dyDescent="0.25">
      <c r="A6765" s="11">
        <v>41520</v>
      </c>
      <c r="B6765" s="3" t="s">
        <v>533</v>
      </c>
      <c r="C6765" s="18">
        <v>172.2</v>
      </c>
      <c r="D6765" s="3" t="s">
        <v>529</v>
      </c>
    </row>
    <row r="6766" spans="1:4" x14ac:dyDescent="0.25">
      <c r="A6766" s="11">
        <v>41470</v>
      </c>
      <c r="B6766" s="3" t="s">
        <v>532</v>
      </c>
      <c r="C6766" s="18">
        <v>482.76</v>
      </c>
      <c r="D6766" s="3" t="s">
        <v>511</v>
      </c>
    </row>
    <row r="6767" spans="1:4" x14ac:dyDescent="0.25">
      <c r="A6767" s="11">
        <v>41517</v>
      </c>
      <c r="B6767" s="3" t="s">
        <v>525</v>
      </c>
      <c r="C6767" s="18">
        <v>494.38</v>
      </c>
      <c r="D6767" s="3" t="s">
        <v>515</v>
      </c>
    </row>
    <row r="6768" spans="1:4" x14ac:dyDescent="0.25">
      <c r="A6768" s="11">
        <v>41484</v>
      </c>
      <c r="B6768" s="3" t="s">
        <v>540</v>
      </c>
      <c r="C6768" s="18">
        <v>206.13</v>
      </c>
      <c r="D6768" s="3" t="s">
        <v>509</v>
      </c>
    </row>
    <row r="6769" spans="1:4" x14ac:dyDescent="0.25">
      <c r="A6769" s="11">
        <v>41448</v>
      </c>
      <c r="B6769" s="3" t="s">
        <v>507</v>
      </c>
      <c r="C6769" s="18">
        <v>18.95</v>
      </c>
      <c r="D6769" s="3" t="s">
        <v>528</v>
      </c>
    </row>
    <row r="6770" spans="1:4" x14ac:dyDescent="0.25">
      <c r="A6770" s="11">
        <v>41446</v>
      </c>
      <c r="B6770" s="3" t="s">
        <v>540</v>
      </c>
      <c r="C6770" s="18">
        <v>307.79000000000002</v>
      </c>
      <c r="D6770" s="3" t="s">
        <v>523</v>
      </c>
    </row>
    <row r="6771" spans="1:4" x14ac:dyDescent="0.25">
      <c r="A6771" s="11">
        <v>41471</v>
      </c>
      <c r="B6771" s="3" t="s">
        <v>526</v>
      </c>
      <c r="C6771" s="18">
        <v>281.73</v>
      </c>
      <c r="D6771" s="3" t="s">
        <v>517</v>
      </c>
    </row>
    <row r="6772" spans="1:4" x14ac:dyDescent="0.25">
      <c r="A6772" s="11">
        <v>41372</v>
      </c>
      <c r="B6772" s="3" t="s">
        <v>539</v>
      </c>
      <c r="C6772" s="18">
        <v>258.62</v>
      </c>
      <c r="D6772" s="3" t="s">
        <v>509</v>
      </c>
    </row>
    <row r="6773" spans="1:4" x14ac:dyDescent="0.25">
      <c r="A6773" s="11">
        <v>41627</v>
      </c>
      <c r="B6773" s="3" t="s">
        <v>508</v>
      </c>
      <c r="C6773" s="18">
        <v>278.49</v>
      </c>
      <c r="D6773" s="3" t="s">
        <v>515</v>
      </c>
    </row>
    <row r="6774" spans="1:4" x14ac:dyDescent="0.25">
      <c r="A6774" s="11">
        <v>41454</v>
      </c>
      <c r="B6774" s="3" t="s">
        <v>520</v>
      </c>
      <c r="C6774" s="18">
        <v>306.7</v>
      </c>
      <c r="D6774" s="3" t="s">
        <v>511</v>
      </c>
    </row>
    <row r="6775" spans="1:4" x14ac:dyDescent="0.25">
      <c r="A6775" s="11">
        <v>41608</v>
      </c>
      <c r="B6775" s="3" t="s">
        <v>526</v>
      </c>
      <c r="C6775" s="18">
        <v>140.88</v>
      </c>
      <c r="D6775" s="3" t="s">
        <v>519</v>
      </c>
    </row>
    <row r="6776" spans="1:4" x14ac:dyDescent="0.25">
      <c r="A6776" s="11">
        <v>41571</v>
      </c>
      <c r="B6776" s="3" t="s">
        <v>508</v>
      </c>
      <c r="C6776" s="18">
        <v>147.99</v>
      </c>
      <c r="D6776" s="3" t="s">
        <v>511</v>
      </c>
    </row>
    <row r="6777" spans="1:4" x14ac:dyDescent="0.25">
      <c r="A6777" s="11">
        <v>41467</v>
      </c>
      <c r="B6777" s="3" t="s">
        <v>507</v>
      </c>
      <c r="C6777" s="18">
        <v>102.51</v>
      </c>
      <c r="D6777" s="3" t="s">
        <v>529</v>
      </c>
    </row>
    <row r="6778" spans="1:4" x14ac:dyDescent="0.25">
      <c r="A6778" s="11">
        <v>41490</v>
      </c>
      <c r="B6778" s="3" t="s">
        <v>539</v>
      </c>
      <c r="C6778" s="18">
        <v>404.99</v>
      </c>
      <c r="D6778" s="3" t="s">
        <v>528</v>
      </c>
    </row>
    <row r="6779" spans="1:4" x14ac:dyDescent="0.25">
      <c r="A6779" s="11">
        <v>41332</v>
      </c>
      <c r="B6779" s="3" t="s">
        <v>522</v>
      </c>
      <c r="C6779" s="18">
        <v>520.29</v>
      </c>
      <c r="D6779" s="3" t="s">
        <v>517</v>
      </c>
    </row>
    <row r="6780" spans="1:4" x14ac:dyDescent="0.25">
      <c r="A6780" s="11">
        <v>41481</v>
      </c>
      <c r="B6780" s="3" t="s">
        <v>527</v>
      </c>
      <c r="C6780" s="18">
        <v>198.72</v>
      </c>
      <c r="D6780" s="3" t="s">
        <v>529</v>
      </c>
    </row>
    <row r="6781" spans="1:4" x14ac:dyDescent="0.25">
      <c r="A6781" s="11">
        <v>41541</v>
      </c>
      <c r="B6781" s="3" t="s">
        <v>532</v>
      </c>
      <c r="C6781" s="18">
        <v>126.25</v>
      </c>
      <c r="D6781" s="3" t="s">
        <v>511</v>
      </c>
    </row>
    <row r="6782" spans="1:4" x14ac:dyDescent="0.25">
      <c r="A6782" s="11">
        <v>41488</v>
      </c>
      <c r="B6782" s="3" t="s">
        <v>536</v>
      </c>
      <c r="C6782" s="18">
        <v>353.92</v>
      </c>
      <c r="D6782" s="3" t="s">
        <v>528</v>
      </c>
    </row>
    <row r="6783" spans="1:4" x14ac:dyDescent="0.25">
      <c r="A6783" s="11">
        <v>41553</v>
      </c>
      <c r="B6783" s="3" t="s">
        <v>543</v>
      </c>
      <c r="C6783" s="18">
        <v>148.06</v>
      </c>
      <c r="D6783" s="3" t="s">
        <v>519</v>
      </c>
    </row>
    <row r="6784" spans="1:4" x14ac:dyDescent="0.25">
      <c r="A6784" s="11">
        <v>41393</v>
      </c>
      <c r="B6784" s="3" t="s">
        <v>537</v>
      </c>
      <c r="C6784" s="18">
        <v>13.27</v>
      </c>
      <c r="D6784" s="3" t="s">
        <v>515</v>
      </c>
    </row>
    <row r="6785" spans="1:4" x14ac:dyDescent="0.25">
      <c r="A6785" s="11">
        <v>41473</v>
      </c>
      <c r="B6785" s="3" t="s">
        <v>510</v>
      </c>
      <c r="C6785" s="18">
        <v>411.23</v>
      </c>
      <c r="D6785" s="3" t="s">
        <v>517</v>
      </c>
    </row>
    <row r="6786" spans="1:4" x14ac:dyDescent="0.25">
      <c r="A6786" s="11">
        <v>41458</v>
      </c>
      <c r="B6786" s="3" t="s">
        <v>531</v>
      </c>
      <c r="C6786" s="18">
        <v>422.14</v>
      </c>
      <c r="D6786" s="3" t="s">
        <v>479</v>
      </c>
    </row>
    <row r="6787" spans="1:4" x14ac:dyDescent="0.25">
      <c r="A6787" s="11">
        <v>41450</v>
      </c>
      <c r="B6787" s="3" t="s">
        <v>533</v>
      </c>
      <c r="C6787" s="18">
        <v>232.87</v>
      </c>
      <c r="D6787" s="3" t="s">
        <v>515</v>
      </c>
    </row>
    <row r="6788" spans="1:4" x14ac:dyDescent="0.25">
      <c r="A6788" s="11">
        <v>41303</v>
      </c>
      <c r="B6788" s="3" t="s">
        <v>540</v>
      </c>
      <c r="C6788" s="18">
        <v>578.27</v>
      </c>
      <c r="D6788" s="3" t="s">
        <v>519</v>
      </c>
    </row>
    <row r="6789" spans="1:4" x14ac:dyDescent="0.25">
      <c r="A6789" s="11">
        <v>41394</v>
      </c>
      <c r="B6789" s="3" t="s">
        <v>524</v>
      </c>
      <c r="C6789" s="18">
        <v>487.4</v>
      </c>
      <c r="D6789" s="3" t="s">
        <v>515</v>
      </c>
    </row>
    <row r="6790" spans="1:4" x14ac:dyDescent="0.25">
      <c r="A6790" s="11">
        <v>41397</v>
      </c>
      <c r="B6790" s="3" t="s">
        <v>508</v>
      </c>
      <c r="C6790" s="18">
        <v>474.01</v>
      </c>
      <c r="D6790" s="3" t="s">
        <v>509</v>
      </c>
    </row>
    <row r="6791" spans="1:4" x14ac:dyDescent="0.25">
      <c r="A6791" s="11">
        <v>41597</v>
      </c>
      <c r="B6791" s="3" t="s">
        <v>516</v>
      </c>
      <c r="C6791" s="18">
        <v>15.76</v>
      </c>
      <c r="D6791" s="3" t="s">
        <v>511</v>
      </c>
    </row>
    <row r="6792" spans="1:4" x14ac:dyDescent="0.25">
      <c r="A6792" s="11">
        <v>41282</v>
      </c>
      <c r="B6792" s="3" t="s">
        <v>508</v>
      </c>
      <c r="C6792" s="18">
        <v>177.14</v>
      </c>
      <c r="D6792" s="3" t="s">
        <v>479</v>
      </c>
    </row>
    <row r="6793" spans="1:4" x14ac:dyDescent="0.25">
      <c r="A6793" s="11">
        <v>41438</v>
      </c>
      <c r="B6793" s="3" t="s">
        <v>514</v>
      </c>
      <c r="C6793" s="18">
        <v>357.4</v>
      </c>
      <c r="D6793" s="3" t="s">
        <v>477</v>
      </c>
    </row>
    <row r="6794" spans="1:4" x14ac:dyDescent="0.25">
      <c r="A6794" s="11">
        <v>41587</v>
      </c>
      <c r="B6794" s="3" t="s">
        <v>539</v>
      </c>
      <c r="C6794" s="18">
        <v>46.85</v>
      </c>
      <c r="D6794" s="3" t="s">
        <v>479</v>
      </c>
    </row>
    <row r="6795" spans="1:4" x14ac:dyDescent="0.25">
      <c r="A6795" s="11">
        <v>41615</v>
      </c>
      <c r="B6795" s="3" t="s">
        <v>542</v>
      </c>
      <c r="C6795" s="18">
        <v>413.2</v>
      </c>
      <c r="D6795" s="3" t="s">
        <v>538</v>
      </c>
    </row>
    <row r="6796" spans="1:4" x14ac:dyDescent="0.25">
      <c r="A6796" s="11">
        <v>41328</v>
      </c>
      <c r="B6796" s="3" t="s">
        <v>543</v>
      </c>
      <c r="C6796" s="18">
        <v>113.34</v>
      </c>
      <c r="D6796" s="3" t="s">
        <v>479</v>
      </c>
    </row>
    <row r="6797" spans="1:4" x14ac:dyDescent="0.25">
      <c r="A6797" s="11">
        <v>41385</v>
      </c>
      <c r="B6797" s="3" t="s">
        <v>508</v>
      </c>
      <c r="C6797" s="18">
        <v>354.85</v>
      </c>
      <c r="D6797" s="3" t="s">
        <v>538</v>
      </c>
    </row>
    <row r="6798" spans="1:4" x14ac:dyDescent="0.25">
      <c r="A6798" s="11">
        <v>41376</v>
      </c>
      <c r="B6798" s="3" t="s">
        <v>539</v>
      </c>
      <c r="C6798" s="18">
        <v>95.46</v>
      </c>
      <c r="D6798" s="3" t="s">
        <v>517</v>
      </c>
    </row>
    <row r="6799" spans="1:4" x14ac:dyDescent="0.25">
      <c r="A6799" s="11">
        <v>41413</v>
      </c>
      <c r="B6799" s="3" t="s">
        <v>537</v>
      </c>
      <c r="C6799" s="18">
        <v>329.24</v>
      </c>
      <c r="D6799" s="3" t="s">
        <v>528</v>
      </c>
    </row>
    <row r="6800" spans="1:4" x14ac:dyDescent="0.25">
      <c r="A6800" s="11">
        <v>41303</v>
      </c>
      <c r="B6800" s="3" t="s">
        <v>542</v>
      </c>
      <c r="C6800" s="18">
        <v>71.239999999999995</v>
      </c>
      <c r="D6800" s="3" t="s">
        <v>528</v>
      </c>
    </row>
    <row r="6801" spans="1:4" x14ac:dyDescent="0.25">
      <c r="A6801" s="11">
        <v>41453</v>
      </c>
      <c r="B6801" s="3" t="s">
        <v>512</v>
      </c>
      <c r="C6801" s="18">
        <v>276.81</v>
      </c>
      <c r="D6801" s="3" t="s">
        <v>523</v>
      </c>
    </row>
    <row r="6802" spans="1:4" x14ac:dyDescent="0.25">
      <c r="A6802" s="11">
        <v>41569</v>
      </c>
      <c r="B6802" s="3" t="s">
        <v>543</v>
      </c>
      <c r="C6802" s="18">
        <v>155.63</v>
      </c>
      <c r="D6802" s="3" t="s">
        <v>528</v>
      </c>
    </row>
    <row r="6803" spans="1:4" x14ac:dyDescent="0.25">
      <c r="A6803" s="11">
        <v>41485</v>
      </c>
      <c r="B6803" s="3" t="s">
        <v>513</v>
      </c>
      <c r="C6803" s="18">
        <v>433.19</v>
      </c>
      <c r="D6803" s="3" t="s">
        <v>519</v>
      </c>
    </row>
    <row r="6804" spans="1:4" x14ac:dyDescent="0.25">
      <c r="A6804" s="11">
        <v>41336</v>
      </c>
      <c r="B6804" s="3" t="s">
        <v>520</v>
      </c>
      <c r="C6804" s="18">
        <v>273.22000000000003</v>
      </c>
      <c r="D6804" s="3" t="s">
        <v>519</v>
      </c>
    </row>
    <row r="6805" spans="1:4" x14ac:dyDescent="0.25">
      <c r="A6805" s="11">
        <v>41499</v>
      </c>
      <c r="B6805" s="3" t="s">
        <v>545</v>
      </c>
      <c r="C6805" s="18">
        <v>26.97</v>
      </c>
      <c r="D6805" s="3" t="s">
        <v>515</v>
      </c>
    </row>
    <row r="6806" spans="1:4" x14ac:dyDescent="0.25">
      <c r="A6806" s="11">
        <v>41484</v>
      </c>
      <c r="B6806" s="3" t="s">
        <v>508</v>
      </c>
      <c r="C6806" s="18">
        <v>523.66999999999996</v>
      </c>
      <c r="D6806" s="3" t="s">
        <v>477</v>
      </c>
    </row>
    <row r="6807" spans="1:4" x14ac:dyDescent="0.25">
      <c r="A6807" s="11">
        <v>41507</v>
      </c>
      <c r="B6807" s="3" t="s">
        <v>510</v>
      </c>
      <c r="C6807" s="18">
        <v>532.6</v>
      </c>
      <c r="D6807" s="3" t="s">
        <v>479</v>
      </c>
    </row>
    <row r="6808" spans="1:4" x14ac:dyDescent="0.25">
      <c r="A6808" s="11">
        <v>41328</v>
      </c>
      <c r="B6808" s="3" t="s">
        <v>539</v>
      </c>
      <c r="C6808" s="18">
        <v>203.28</v>
      </c>
      <c r="D6808" s="3" t="s">
        <v>479</v>
      </c>
    </row>
    <row r="6809" spans="1:4" x14ac:dyDescent="0.25">
      <c r="A6809" s="11">
        <v>41565</v>
      </c>
      <c r="B6809" s="3" t="s">
        <v>542</v>
      </c>
      <c r="C6809" s="18">
        <v>191.62</v>
      </c>
      <c r="D6809" s="3" t="s">
        <v>528</v>
      </c>
    </row>
    <row r="6810" spans="1:4" x14ac:dyDescent="0.25">
      <c r="A6810" s="11">
        <v>41342</v>
      </c>
      <c r="B6810" s="3" t="s">
        <v>508</v>
      </c>
      <c r="C6810" s="18">
        <v>556.69000000000005</v>
      </c>
      <c r="D6810" s="3" t="s">
        <v>519</v>
      </c>
    </row>
    <row r="6811" spans="1:4" x14ac:dyDescent="0.25">
      <c r="A6811" s="11">
        <v>41563</v>
      </c>
      <c r="B6811" s="3" t="s">
        <v>530</v>
      </c>
      <c r="C6811" s="18">
        <v>316.76</v>
      </c>
      <c r="D6811" s="3" t="s">
        <v>538</v>
      </c>
    </row>
    <row r="6812" spans="1:4" x14ac:dyDescent="0.25">
      <c r="A6812" s="11">
        <v>41443</v>
      </c>
      <c r="B6812" s="3" t="s">
        <v>540</v>
      </c>
      <c r="C6812" s="18">
        <v>53.9</v>
      </c>
      <c r="D6812" s="3" t="s">
        <v>528</v>
      </c>
    </row>
    <row r="6813" spans="1:4" x14ac:dyDescent="0.25">
      <c r="A6813" s="11">
        <v>41441</v>
      </c>
      <c r="B6813" s="3" t="s">
        <v>532</v>
      </c>
      <c r="C6813" s="18">
        <v>334.71</v>
      </c>
      <c r="D6813" s="3" t="s">
        <v>538</v>
      </c>
    </row>
    <row r="6814" spans="1:4" x14ac:dyDescent="0.25">
      <c r="A6814" s="11">
        <v>41578</v>
      </c>
      <c r="B6814" s="3" t="s">
        <v>541</v>
      </c>
      <c r="C6814" s="18">
        <v>411.63</v>
      </c>
      <c r="D6814" s="3" t="s">
        <v>519</v>
      </c>
    </row>
    <row r="6815" spans="1:4" x14ac:dyDescent="0.25">
      <c r="A6815" s="11">
        <v>41467</v>
      </c>
      <c r="B6815" s="3" t="s">
        <v>542</v>
      </c>
      <c r="C6815" s="18">
        <v>336.41</v>
      </c>
      <c r="D6815" s="3" t="s">
        <v>515</v>
      </c>
    </row>
    <row r="6816" spans="1:4" x14ac:dyDescent="0.25">
      <c r="A6816" s="11">
        <v>41300</v>
      </c>
      <c r="B6816" s="3" t="s">
        <v>532</v>
      </c>
      <c r="C6816" s="18">
        <v>315.10000000000002</v>
      </c>
      <c r="D6816" s="3" t="s">
        <v>479</v>
      </c>
    </row>
    <row r="6817" spans="1:4" x14ac:dyDescent="0.25">
      <c r="A6817" s="11">
        <v>41613</v>
      </c>
      <c r="B6817" s="3" t="s">
        <v>514</v>
      </c>
      <c r="C6817" s="18">
        <v>534.83000000000004</v>
      </c>
      <c r="D6817" s="3" t="s">
        <v>517</v>
      </c>
    </row>
    <row r="6818" spans="1:4" x14ac:dyDescent="0.25">
      <c r="A6818" s="11">
        <v>41576</v>
      </c>
      <c r="B6818" s="3" t="s">
        <v>512</v>
      </c>
      <c r="C6818" s="18">
        <v>97.4</v>
      </c>
      <c r="D6818" s="3" t="s">
        <v>529</v>
      </c>
    </row>
    <row r="6819" spans="1:4" x14ac:dyDescent="0.25">
      <c r="A6819" s="11">
        <v>41556</v>
      </c>
      <c r="B6819" s="3" t="s">
        <v>507</v>
      </c>
      <c r="C6819" s="18">
        <v>237.2</v>
      </c>
      <c r="D6819" s="3" t="s">
        <v>515</v>
      </c>
    </row>
    <row r="6820" spans="1:4" x14ac:dyDescent="0.25">
      <c r="A6820" s="11">
        <v>41455</v>
      </c>
      <c r="B6820" s="3" t="s">
        <v>518</v>
      </c>
      <c r="C6820" s="18">
        <v>61.67</v>
      </c>
      <c r="D6820" s="3" t="s">
        <v>515</v>
      </c>
    </row>
    <row r="6821" spans="1:4" x14ac:dyDescent="0.25">
      <c r="A6821" s="11">
        <v>41467</v>
      </c>
      <c r="B6821" s="3" t="s">
        <v>527</v>
      </c>
      <c r="C6821" s="18">
        <v>400.21</v>
      </c>
      <c r="D6821" s="3" t="s">
        <v>528</v>
      </c>
    </row>
    <row r="6822" spans="1:4" x14ac:dyDescent="0.25">
      <c r="A6822" s="11">
        <v>41514</v>
      </c>
      <c r="B6822" s="3" t="s">
        <v>518</v>
      </c>
      <c r="C6822" s="18">
        <v>594.55999999999995</v>
      </c>
      <c r="D6822" s="3" t="s">
        <v>509</v>
      </c>
    </row>
    <row r="6823" spans="1:4" x14ac:dyDescent="0.25">
      <c r="A6823" s="11">
        <v>41331</v>
      </c>
      <c r="B6823" s="3" t="s">
        <v>527</v>
      </c>
      <c r="C6823" s="18">
        <v>448.58</v>
      </c>
      <c r="D6823" s="3" t="s">
        <v>479</v>
      </c>
    </row>
    <row r="6824" spans="1:4" x14ac:dyDescent="0.25">
      <c r="A6824" s="11">
        <v>41475</v>
      </c>
      <c r="B6824" s="3" t="s">
        <v>543</v>
      </c>
      <c r="C6824" s="18">
        <v>101.53</v>
      </c>
      <c r="D6824" s="3" t="s">
        <v>515</v>
      </c>
    </row>
    <row r="6825" spans="1:4" x14ac:dyDescent="0.25">
      <c r="A6825" s="11">
        <v>41501</v>
      </c>
      <c r="B6825" s="3" t="s">
        <v>537</v>
      </c>
      <c r="C6825" s="18">
        <v>231.8</v>
      </c>
      <c r="D6825" s="3" t="s">
        <v>535</v>
      </c>
    </row>
    <row r="6826" spans="1:4" x14ac:dyDescent="0.25">
      <c r="A6826" s="11">
        <v>41356</v>
      </c>
      <c r="B6826" s="3" t="s">
        <v>530</v>
      </c>
      <c r="C6826" s="18">
        <v>221.65</v>
      </c>
      <c r="D6826" s="3" t="s">
        <v>517</v>
      </c>
    </row>
    <row r="6827" spans="1:4" x14ac:dyDescent="0.25">
      <c r="A6827" s="11">
        <v>41542</v>
      </c>
      <c r="B6827" s="3" t="s">
        <v>516</v>
      </c>
      <c r="C6827" s="18">
        <v>502.74</v>
      </c>
      <c r="D6827" s="3" t="s">
        <v>509</v>
      </c>
    </row>
    <row r="6828" spans="1:4" x14ac:dyDescent="0.25">
      <c r="A6828" s="11">
        <v>41487</v>
      </c>
      <c r="B6828" s="3" t="s">
        <v>536</v>
      </c>
      <c r="C6828" s="18">
        <v>369.61</v>
      </c>
      <c r="D6828" s="3" t="s">
        <v>523</v>
      </c>
    </row>
    <row r="6829" spans="1:4" x14ac:dyDescent="0.25">
      <c r="A6829" s="11">
        <v>41448</v>
      </c>
      <c r="B6829" s="3" t="s">
        <v>514</v>
      </c>
      <c r="C6829" s="18">
        <v>17.420000000000002</v>
      </c>
      <c r="D6829" s="3" t="s">
        <v>479</v>
      </c>
    </row>
    <row r="6830" spans="1:4" x14ac:dyDescent="0.25">
      <c r="A6830" s="11">
        <v>41411</v>
      </c>
      <c r="B6830" s="3" t="s">
        <v>545</v>
      </c>
      <c r="C6830" s="18">
        <v>285.18</v>
      </c>
      <c r="D6830" s="3" t="s">
        <v>538</v>
      </c>
    </row>
    <row r="6831" spans="1:4" x14ac:dyDescent="0.25">
      <c r="A6831" s="11">
        <v>41532</v>
      </c>
      <c r="B6831" s="3" t="s">
        <v>542</v>
      </c>
      <c r="C6831" s="18">
        <v>507.12</v>
      </c>
      <c r="D6831" s="3" t="s">
        <v>529</v>
      </c>
    </row>
    <row r="6832" spans="1:4" x14ac:dyDescent="0.25">
      <c r="A6832" s="11">
        <v>41475</v>
      </c>
      <c r="B6832" s="3" t="s">
        <v>545</v>
      </c>
      <c r="C6832" s="18">
        <v>558.1</v>
      </c>
      <c r="D6832" s="3" t="s">
        <v>479</v>
      </c>
    </row>
    <row r="6833" spans="1:4" x14ac:dyDescent="0.25">
      <c r="A6833" s="11">
        <v>41398</v>
      </c>
      <c r="B6833" s="3" t="s">
        <v>518</v>
      </c>
      <c r="C6833" s="18">
        <v>188.52</v>
      </c>
      <c r="D6833" s="3" t="s">
        <v>523</v>
      </c>
    </row>
    <row r="6834" spans="1:4" x14ac:dyDescent="0.25">
      <c r="A6834" s="11">
        <v>41371</v>
      </c>
      <c r="B6834" s="3" t="s">
        <v>531</v>
      </c>
      <c r="C6834" s="18">
        <v>578.75</v>
      </c>
      <c r="D6834" s="3" t="s">
        <v>528</v>
      </c>
    </row>
    <row r="6835" spans="1:4" x14ac:dyDescent="0.25">
      <c r="A6835" s="11">
        <v>41471</v>
      </c>
      <c r="B6835" s="3" t="s">
        <v>518</v>
      </c>
      <c r="C6835" s="18">
        <v>142.43</v>
      </c>
      <c r="D6835" s="3" t="s">
        <v>519</v>
      </c>
    </row>
    <row r="6836" spans="1:4" x14ac:dyDescent="0.25">
      <c r="A6836" s="11">
        <v>41427</v>
      </c>
      <c r="B6836" s="3" t="s">
        <v>524</v>
      </c>
      <c r="C6836" s="18">
        <v>52.61</v>
      </c>
      <c r="D6836" s="3" t="s">
        <v>528</v>
      </c>
    </row>
    <row r="6837" spans="1:4" x14ac:dyDescent="0.25">
      <c r="A6837" s="11">
        <v>41372</v>
      </c>
      <c r="B6837" s="3" t="s">
        <v>545</v>
      </c>
      <c r="C6837" s="18">
        <v>494.24</v>
      </c>
      <c r="D6837" s="3" t="s">
        <v>529</v>
      </c>
    </row>
    <row r="6838" spans="1:4" x14ac:dyDescent="0.25">
      <c r="A6838" s="11">
        <v>41283</v>
      </c>
      <c r="B6838" s="3" t="s">
        <v>541</v>
      </c>
      <c r="C6838" s="18">
        <v>350.26</v>
      </c>
      <c r="D6838" s="3" t="s">
        <v>477</v>
      </c>
    </row>
    <row r="6839" spans="1:4" x14ac:dyDescent="0.25">
      <c r="A6839" s="11">
        <v>41596</v>
      </c>
      <c r="B6839" s="3" t="s">
        <v>524</v>
      </c>
      <c r="C6839" s="18">
        <v>465.81</v>
      </c>
      <c r="D6839" s="3" t="s">
        <v>479</v>
      </c>
    </row>
    <row r="6840" spans="1:4" x14ac:dyDescent="0.25">
      <c r="A6840" s="11">
        <v>41620</v>
      </c>
      <c r="B6840" s="3" t="s">
        <v>524</v>
      </c>
      <c r="C6840" s="18">
        <v>289.36</v>
      </c>
      <c r="D6840" s="3" t="s">
        <v>509</v>
      </c>
    </row>
    <row r="6841" spans="1:4" x14ac:dyDescent="0.25">
      <c r="A6841" s="11">
        <v>41415</v>
      </c>
      <c r="B6841" s="3" t="s">
        <v>526</v>
      </c>
      <c r="C6841" s="18">
        <v>358.1</v>
      </c>
      <c r="D6841" s="3" t="s">
        <v>515</v>
      </c>
    </row>
    <row r="6842" spans="1:4" x14ac:dyDescent="0.25">
      <c r="A6842" s="11">
        <v>41541</v>
      </c>
      <c r="B6842" s="3" t="s">
        <v>537</v>
      </c>
      <c r="C6842" s="18">
        <v>456.39</v>
      </c>
      <c r="D6842" s="3" t="s">
        <v>535</v>
      </c>
    </row>
    <row r="6843" spans="1:4" x14ac:dyDescent="0.25">
      <c r="A6843" s="11">
        <v>41440</v>
      </c>
      <c r="B6843" s="3" t="s">
        <v>531</v>
      </c>
      <c r="C6843" s="18">
        <v>309.01</v>
      </c>
      <c r="D6843" s="3" t="s">
        <v>528</v>
      </c>
    </row>
    <row r="6844" spans="1:4" x14ac:dyDescent="0.25">
      <c r="A6844" s="11">
        <v>41327</v>
      </c>
      <c r="B6844" s="3" t="s">
        <v>520</v>
      </c>
      <c r="C6844" s="18">
        <v>392.46</v>
      </c>
      <c r="D6844" s="3" t="s">
        <v>509</v>
      </c>
    </row>
    <row r="6845" spans="1:4" x14ac:dyDescent="0.25">
      <c r="A6845" s="11">
        <v>41417</v>
      </c>
      <c r="B6845" s="3" t="s">
        <v>514</v>
      </c>
      <c r="C6845" s="18">
        <v>162.74</v>
      </c>
      <c r="D6845" s="3" t="s">
        <v>528</v>
      </c>
    </row>
    <row r="6846" spans="1:4" x14ac:dyDescent="0.25">
      <c r="A6846" s="11">
        <v>41627</v>
      </c>
      <c r="B6846" s="3" t="s">
        <v>531</v>
      </c>
      <c r="C6846" s="18">
        <v>459.21</v>
      </c>
      <c r="D6846" s="3" t="s">
        <v>519</v>
      </c>
    </row>
    <row r="6847" spans="1:4" x14ac:dyDescent="0.25">
      <c r="A6847" s="11">
        <v>41499</v>
      </c>
      <c r="B6847" s="3" t="s">
        <v>532</v>
      </c>
      <c r="C6847" s="18">
        <v>467.17</v>
      </c>
      <c r="D6847" s="3" t="s">
        <v>477</v>
      </c>
    </row>
    <row r="6848" spans="1:4" x14ac:dyDescent="0.25">
      <c r="A6848" s="11">
        <v>41623</v>
      </c>
      <c r="B6848" s="3" t="s">
        <v>537</v>
      </c>
      <c r="C6848" s="18">
        <v>569.23</v>
      </c>
      <c r="D6848" s="3" t="s">
        <v>517</v>
      </c>
    </row>
    <row r="6849" spans="1:4" x14ac:dyDescent="0.25">
      <c r="A6849" s="11">
        <v>41597</v>
      </c>
      <c r="B6849" s="3" t="s">
        <v>521</v>
      </c>
      <c r="C6849" s="18">
        <v>473.9</v>
      </c>
      <c r="D6849" s="3" t="s">
        <v>515</v>
      </c>
    </row>
    <row r="6850" spans="1:4" x14ac:dyDescent="0.25">
      <c r="A6850" s="11">
        <v>41440</v>
      </c>
      <c r="B6850" s="3" t="s">
        <v>536</v>
      </c>
      <c r="C6850" s="18">
        <v>98.44</v>
      </c>
      <c r="D6850" s="3" t="s">
        <v>477</v>
      </c>
    </row>
    <row r="6851" spans="1:4" x14ac:dyDescent="0.25">
      <c r="A6851" s="11">
        <v>41295</v>
      </c>
      <c r="B6851" s="3" t="s">
        <v>518</v>
      </c>
      <c r="C6851" s="18">
        <v>207.41</v>
      </c>
      <c r="D6851" s="3" t="s">
        <v>477</v>
      </c>
    </row>
    <row r="6852" spans="1:4" x14ac:dyDescent="0.25">
      <c r="A6852" s="11">
        <v>41474</v>
      </c>
      <c r="B6852" s="3" t="s">
        <v>527</v>
      </c>
      <c r="C6852" s="18">
        <v>272.16000000000003</v>
      </c>
      <c r="D6852" s="3" t="s">
        <v>529</v>
      </c>
    </row>
    <row r="6853" spans="1:4" x14ac:dyDescent="0.25">
      <c r="A6853" s="11">
        <v>41424</v>
      </c>
      <c r="B6853" s="3" t="s">
        <v>507</v>
      </c>
      <c r="C6853" s="18">
        <v>265.45</v>
      </c>
      <c r="D6853" s="3" t="s">
        <v>535</v>
      </c>
    </row>
    <row r="6854" spans="1:4" x14ac:dyDescent="0.25">
      <c r="A6854" s="11">
        <v>41614</v>
      </c>
      <c r="B6854" s="3" t="s">
        <v>542</v>
      </c>
      <c r="C6854" s="18">
        <v>347.43</v>
      </c>
      <c r="D6854" s="3" t="s">
        <v>519</v>
      </c>
    </row>
    <row r="6855" spans="1:4" x14ac:dyDescent="0.25">
      <c r="A6855" s="11">
        <v>41426</v>
      </c>
      <c r="B6855" s="3" t="s">
        <v>536</v>
      </c>
      <c r="C6855" s="18">
        <v>550.71</v>
      </c>
      <c r="D6855" s="3" t="s">
        <v>509</v>
      </c>
    </row>
    <row r="6856" spans="1:4" x14ac:dyDescent="0.25">
      <c r="A6856" s="11">
        <v>41354</v>
      </c>
      <c r="B6856" s="3" t="s">
        <v>540</v>
      </c>
      <c r="C6856" s="18">
        <v>193.61</v>
      </c>
      <c r="D6856" s="3" t="s">
        <v>515</v>
      </c>
    </row>
    <row r="6857" spans="1:4" x14ac:dyDescent="0.25">
      <c r="A6857" s="11">
        <v>41597</v>
      </c>
      <c r="B6857" s="3" t="s">
        <v>520</v>
      </c>
      <c r="C6857" s="18">
        <v>512.55999999999995</v>
      </c>
      <c r="D6857" s="3" t="s">
        <v>477</v>
      </c>
    </row>
    <row r="6858" spans="1:4" x14ac:dyDescent="0.25">
      <c r="A6858" s="11">
        <v>41438</v>
      </c>
      <c r="B6858" s="3" t="s">
        <v>544</v>
      </c>
      <c r="C6858" s="18">
        <v>369.26</v>
      </c>
      <c r="D6858" s="3" t="s">
        <v>529</v>
      </c>
    </row>
    <row r="6859" spans="1:4" x14ac:dyDescent="0.25">
      <c r="A6859" s="11">
        <v>41307</v>
      </c>
      <c r="B6859" s="3" t="s">
        <v>531</v>
      </c>
      <c r="C6859" s="18">
        <v>68.64</v>
      </c>
      <c r="D6859" s="3" t="s">
        <v>535</v>
      </c>
    </row>
    <row r="6860" spans="1:4" x14ac:dyDescent="0.25">
      <c r="A6860" s="11">
        <v>41351</v>
      </c>
      <c r="B6860" s="3" t="s">
        <v>518</v>
      </c>
      <c r="C6860" s="18">
        <v>301.77</v>
      </c>
      <c r="D6860" s="3" t="s">
        <v>523</v>
      </c>
    </row>
    <row r="6861" spans="1:4" x14ac:dyDescent="0.25">
      <c r="A6861" s="11">
        <v>41546</v>
      </c>
      <c r="B6861" s="3" t="s">
        <v>545</v>
      </c>
      <c r="C6861" s="18">
        <v>363.25</v>
      </c>
      <c r="D6861" s="3" t="s">
        <v>519</v>
      </c>
    </row>
    <row r="6862" spans="1:4" x14ac:dyDescent="0.25">
      <c r="A6862" s="11">
        <v>41567</v>
      </c>
      <c r="B6862" s="3" t="s">
        <v>512</v>
      </c>
      <c r="C6862" s="18">
        <v>598.86</v>
      </c>
      <c r="D6862" s="3" t="s">
        <v>511</v>
      </c>
    </row>
    <row r="6863" spans="1:4" x14ac:dyDescent="0.25">
      <c r="A6863" s="11">
        <v>41296</v>
      </c>
      <c r="B6863" s="3" t="s">
        <v>541</v>
      </c>
      <c r="C6863" s="18">
        <v>569.67999999999995</v>
      </c>
      <c r="D6863" s="3" t="s">
        <v>523</v>
      </c>
    </row>
    <row r="6864" spans="1:4" x14ac:dyDescent="0.25">
      <c r="A6864" s="11">
        <v>41449</v>
      </c>
      <c r="B6864" s="3" t="s">
        <v>537</v>
      </c>
      <c r="C6864" s="18">
        <v>277.99</v>
      </c>
      <c r="D6864" s="3" t="s">
        <v>519</v>
      </c>
    </row>
    <row r="6865" spans="1:4" x14ac:dyDescent="0.25">
      <c r="A6865" s="11">
        <v>41285</v>
      </c>
      <c r="B6865" s="3" t="s">
        <v>545</v>
      </c>
      <c r="C6865" s="18">
        <v>312.51</v>
      </c>
      <c r="D6865" s="3" t="s">
        <v>515</v>
      </c>
    </row>
    <row r="6866" spans="1:4" x14ac:dyDescent="0.25">
      <c r="A6866" s="11">
        <v>41364</v>
      </c>
      <c r="B6866" s="3" t="s">
        <v>513</v>
      </c>
      <c r="C6866" s="18">
        <v>204.23</v>
      </c>
      <c r="D6866" s="3" t="s">
        <v>517</v>
      </c>
    </row>
    <row r="6867" spans="1:4" x14ac:dyDescent="0.25">
      <c r="A6867" s="11">
        <v>41419</v>
      </c>
      <c r="B6867" s="3" t="s">
        <v>512</v>
      </c>
      <c r="C6867" s="18">
        <v>87.32</v>
      </c>
      <c r="D6867" s="3" t="s">
        <v>523</v>
      </c>
    </row>
    <row r="6868" spans="1:4" x14ac:dyDescent="0.25">
      <c r="A6868" s="11">
        <v>41287</v>
      </c>
      <c r="B6868" s="3" t="s">
        <v>514</v>
      </c>
      <c r="C6868" s="18">
        <v>116.27</v>
      </c>
      <c r="D6868" s="3" t="s">
        <v>528</v>
      </c>
    </row>
    <row r="6869" spans="1:4" x14ac:dyDescent="0.25">
      <c r="A6869" s="11">
        <v>41287</v>
      </c>
      <c r="B6869" s="3" t="s">
        <v>525</v>
      </c>
      <c r="C6869" s="18">
        <v>279.27999999999997</v>
      </c>
      <c r="D6869" s="3" t="s">
        <v>509</v>
      </c>
    </row>
    <row r="6870" spans="1:4" x14ac:dyDescent="0.25">
      <c r="A6870" s="11">
        <v>41617</v>
      </c>
      <c r="B6870" s="3" t="s">
        <v>545</v>
      </c>
      <c r="C6870" s="18">
        <v>544.77</v>
      </c>
      <c r="D6870" s="3" t="s">
        <v>529</v>
      </c>
    </row>
    <row r="6871" spans="1:4" x14ac:dyDescent="0.25">
      <c r="A6871" s="11">
        <v>41540</v>
      </c>
      <c r="B6871" s="3" t="s">
        <v>516</v>
      </c>
      <c r="C6871" s="18">
        <v>88.69</v>
      </c>
      <c r="D6871" s="3" t="s">
        <v>523</v>
      </c>
    </row>
    <row r="6872" spans="1:4" x14ac:dyDescent="0.25">
      <c r="A6872" s="11">
        <v>41307</v>
      </c>
      <c r="B6872" s="3" t="s">
        <v>530</v>
      </c>
      <c r="C6872" s="18">
        <v>352.82</v>
      </c>
      <c r="D6872" s="3" t="s">
        <v>479</v>
      </c>
    </row>
    <row r="6873" spans="1:4" x14ac:dyDescent="0.25">
      <c r="A6873" s="11">
        <v>41521</v>
      </c>
      <c r="B6873" s="3" t="s">
        <v>508</v>
      </c>
      <c r="C6873" s="18">
        <v>269.88</v>
      </c>
      <c r="D6873" s="3" t="s">
        <v>535</v>
      </c>
    </row>
    <row r="6874" spans="1:4" x14ac:dyDescent="0.25">
      <c r="A6874" s="11">
        <v>41550</v>
      </c>
      <c r="B6874" s="3" t="s">
        <v>525</v>
      </c>
      <c r="C6874" s="18">
        <v>157.28</v>
      </c>
      <c r="D6874" s="3" t="s">
        <v>515</v>
      </c>
    </row>
    <row r="6875" spans="1:4" x14ac:dyDescent="0.25">
      <c r="A6875" s="11">
        <v>41517</v>
      </c>
      <c r="B6875" s="3" t="s">
        <v>533</v>
      </c>
      <c r="C6875" s="18">
        <v>583.94000000000005</v>
      </c>
      <c r="D6875" s="3" t="s">
        <v>523</v>
      </c>
    </row>
    <row r="6876" spans="1:4" x14ac:dyDescent="0.25">
      <c r="A6876" s="11">
        <v>41426</v>
      </c>
      <c r="B6876" s="3" t="s">
        <v>541</v>
      </c>
      <c r="C6876" s="18">
        <v>78.66</v>
      </c>
      <c r="D6876" s="3" t="s">
        <v>517</v>
      </c>
    </row>
    <row r="6877" spans="1:4" x14ac:dyDescent="0.25">
      <c r="A6877" s="11">
        <v>41628</v>
      </c>
      <c r="B6877" s="3" t="s">
        <v>536</v>
      </c>
      <c r="C6877" s="18">
        <v>497.96</v>
      </c>
      <c r="D6877" s="3" t="s">
        <v>511</v>
      </c>
    </row>
    <row r="6878" spans="1:4" x14ac:dyDescent="0.25">
      <c r="A6878" s="11">
        <v>41276</v>
      </c>
      <c r="B6878" s="3" t="s">
        <v>520</v>
      </c>
      <c r="C6878" s="18">
        <v>206.33</v>
      </c>
      <c r="D6878" s="3" t="s">
        <v>538</v>
      </c>
    </row>
    <row r="6879" spans="1:4" x14ac:dyDescent="0.25">
      <c r="A6879" s="11">
        <v>41316</v>
      </c>
      <c r="B6879" s="3" t="s">
        <v>532</v>
      </c>
      <c r="C6879" s="18">
        <v>133.94999999999999</v>
      </c>
      <c r="D6879" s="3" t="s">
        <v>519</v>
      </c>
    </row>
    <row r="6880" spans="1:4" x14ac:dyDescent="0.25">
      <c r="A6880" s="11">
        <v>41608</v>
      </c>
      <c r="B6880" s="3" t="s">
        <v>532</v>
      </c>
      <c r="C6880" s="18">
        <v>168.33</v>
      </c>
      <c r="D6880" s="3" t="s">
        <v>528</v>
      </c>
    </row>
    <row r="6881" spans="1:4" x14ac:dyDescent="0.25">
      <c r="A6881" s="11">
        <v>41532</v>
      </c>
      <c r="B6881" s="3" t="s">
        <v>533</v>
      </c>
      <c r="C6881" s="18">
        <v>222.36</v>
      </c>
      <c r="D6881" s="3" t="s">
        <v>535</v>
      </c>
    </row>
    <row r="6882" spans="1:4" x14ac:dyDescent="0.25">
      <c r="A6882" s="11">
        <v>41289</v>
      </c>
      <c r="B6882" s="3" t="s">
        <v>541</v>
      </c>
      <c r="C6882" s="18">
        <v>14.09</v>
      </c>
      <c r="D6882" s="3" t="s">
        <v>517</v>
      </c>
    </row>
    <row r="6883" spans="1:4" x14ac:dyDescent="0.25">
      <c r="A6883" s="11">
        <v>41457</v>
      </c>
      <c r="B6883" s="3" t="s">
        <v>541</v>
      </c>
      <c r="C6883" s="18">
        <v>522.33000000000004</v>
      </c>
      <c r="D6883" s="3" t="s">
        <v>509</v>
      </c>
    </row>
    <row r="6884" spans="1:4" x14ac:dyDescent="0.25">
      <c r="A6884" s="11">
        <v>41419</v>
      </c>
      <c r="B6884" s="3" t="s">
        <v>542</v>
      </c>
      <c r="C6884" s="18">
        <v>90.2</v>
      </c>
      <c r="D6884" s="3" t="s">
        <v>479</v>
      </c>
    </row>
    <row r="6885" spans="1:4" x14ac:dyDescent="0.25">
      <c r="A6885" s="11">
        <v>41382</v>
      </c>
      <c r="B6885" s="3" t="s">
        <v>526</v>
      </c>
      <c r="C6885" s="18">
        <v>510.47</v>
      </c>
      <c r="D6885" s="3" t="s">
        <v>517</v>
      </c>
    </row>
    <row r="6886" spans="1:4" x14ac:dyDescent="0.25">
      <c r="A6886" s="11">
        <v>41376</v>
      </c>
      <c r="B6886" s="3" t="s">
        <v>522</v>
      </c>
      <c r="C6886" s="18">
        <v>494.46</v>
      </c>
      <c r="D6886" s="3" t="s">
        <v>538</v>
      </c>
    </row>
    <row r="6887" spans="1:4" x14ac:dyDescent="0.25">
      <c r="A6887" s="11">
        <v>41535</v>
      </c>
      <c r="B6887" s="3" t="s">
        <v>522</v>
      </c>
      <c r="C6887" s="18">
        <v>294.48</v>
      </c>
      <c r="D6887" s="3" t="s">
        <v>538</v>
      </c>
    </row>
    <row r="6888" spans="1:4" x14ac:dyDescent="0.25">
      <c r="A6888" s="11">
        <v>41449</v>
      </c>
      <c r="B6888" s="3" t="s">
        <v>537</v>
      </c>
      <c r="C6888" s="18">
        <v>181.01</v>
      </c>
      <c r="D6888" s="3" t="s">
        <v>509</v>
      </c>
    </row>
    <row r="6889" spans="1:4" x14ac:dyDescent="0.25">
      <c r="A6889" s="11">
        <v>41590</v>
      </c>
      <c r="B6889" s="3" t="s">
        <v>514</v>
      </c>
      <c r="C6889" s="18">
        <v>259.60000000000002</v>
      </c>
      <c r="D6889" s="3" t="s">
        <v>515</v>
      </c>
    </row>
    <row r="6890" spans="1:4" x14ac:dyDescent="0.25">
      <c r="A6890" s="11">
        <v>41384</v>
      </c>
      <c r="B6890" s="3" t="s">
        <v>521</v>
      </c>
      <c r="C6890" s="18">
        <v>187.12</v>
      </c>
      <c r="D6890" s="3" t="s">
        <v>477</v>
      </c>
    </row>
    <row r="6891" spans="1:4" x14ac:dyDescent="0.25">
      <c r="A6891" s="11">
        <v>41596</v>
      </c>
      <c r="B6891" s="3" t="s">
        <v>533</v>
      </c>
      <c r="C6891" s="18">
        <v>264.20999999999998</v>
      </c>
      <c r="D6891" s="3" t="s">
        <v>528</v>
      </c>
    </row>
    <row r="6892" spans="1:4" x14ac:dyDescent="0.25">
      <c r="A6892" s="11">
        <v>41446</v>
      </c>
      <c r="B6892" s="3" t="s">
        <v>540</v>
      </c>
      <c r="C6892" s="18">
        <v>286.14</v>
      </c>
      <c r="D6892" s="3" t="s">
        <v>535</v>
      </c>
    </row>
    <row r="6893" spans="1:4" x14ac:dyDescent="0.25">
      <c r="A6893" s="11">
        <v>41633</v>
      </c>
      <c r="B6893" s="3" t="s">
        <v>512</v>
      </c>
      <c r="C6893" s="18">
        <v>593.46</v>
      </c>
      <c r="D6893" s="3" t="s">
        <v>477</v>
      </c>
    </row>
    <row r="6894" spans="1:4" x14ac:dyDescent="0.25">
      <c r="A6894" s="11">
        <v>41569</v>
      </c>
      <c r="B6894" s="3" t="s">
        <v>508</v>
      </c>
      <c r="C6894" s="18">
        <v>571.04</v>
      </c>
      <c r="D6894" s="3" t="s">
        <v>515</v>
      </c>
    </row>
    <row r="6895" spans="1:4" x14ac:dyDescent="0.25">
      <c r="A6895" s="11">
        <v>41489</v>
      </c>
      <c r="B6895" s="3" t="s">
        <v>536</v>
      </c>
      <c r="C6895" s="18">
        <v>275.83</v>
      </c>
      <c r="D6895" s="3" t="s">
        <v>477</v>
      </c>
    </row>
    <row r="6896" spans="1:4" x14ac:dyDescent="0.25">
      <c r="A6896" s="11">
        <v>41425</v>
      </c>
      <c r="B6896" s="3" t="s">
        <v>522</v>
      </c>
      <c r="C6896" s="18">
        <v>440.39</v>
      </c>
      <c r="D6896" s="3" t="s">
        <v>519</v>
      </c>
    </row>
    <row r="6897" spans="1:4" x14ac:dyDescent="0.25">
      <c r="A6897" s="11">
        <v>41547</v>
      </c>
      <c r="B6897" s="3" t="s">
        <v>539</v>
      </c>
      <c r="C6897" s="18">
        <v>399.71</v>
      </c>
      <c r="D6897" s="3" t="s">
        <v>528</v>
      </c>
    </row>
    <row r="6898" spans="1:4" x14ac:dyDescent="0.25">
      <c r="A6898" s="11">
        <v>41318</v>
      </c>
      <c r="B6898" s="3" t="s">
        <v>540</v>
      </c>
      <c r="C6898" s="18">
        <v>321.45999999999998</v>
      </c>
      <c r="D6898" s="3" t="s">
        <v>509</v>
      </c>
    </row>
    <row r="6899" spans="1:4" x14ac:dyDescent="0.25">
      <c r="A6899" s="11">
        <v>41390</v>
      </c>
      <c r="B6899" s="3" t="s">
        <v>531</v>
      </c>
      <c r="C6899" s="18">
        <v>41.91</v>
      </c>
      <c r="D6899" s="3" t="s">
        <v>529</v>
      </c>
    </row>
    <row r="6900" spans="1:4" x14ac:dyDescent="0.25">
      <c r="A6900" s="11">
        <v>41554</v>
      </c>
      <c r="B6900" s="3" t="s">
        <v>539</v>
      </c>
      <c r="C6900" s="18">
        <v>454.29</v>
      </c>
      <c r="D6900" s="3" t="s">
        <v>538</v>
      </c>
    </row>
    <row r="6901" spans="1:4" x14ac:dyDescent="0.25">
      <c r="A6901" s="11">
        <v>41353</v>
      </c>
      <c r="B6901" s="3" t="s">
        <v>539</v>
      </c>
      <c r="C6901" s="18">
        <v>358.01</v>
      </c>
      <c r="D6901" s="3" t="s">
        <v>523</v>
      </c>
    </row>
    <row r="6902" spans="1:4" x14ac:dyDescent="0.25">
      <c r="A6902" s="11">
        <v>41454</v>
      </c>
      <c r="B6902" s="3" t="s">
        <v>522</v>
      </c>
      <c r="C6902" s="18">
        <v>327.88</v>
      </c>
      <c r="D6902" s="3" t="s">
        <v>515</v>
      </c>
    </row>
    <row r="6903" spans="1:4" x14ac:dyDescent="0.25">
      <c r="A6903" s="11">
        <v>41304</v>
      </c>
      <c r="B6903" s="3" t="s">
        <v>508</v>
      </c>
      <c r="C6903" s="18">
        <v>289.29000000000002</v>
      </c>
      <c r="D6903" s="3" t="s">
        <v>515</v>
      </c>
    </row>
    <row r="6904" spans="1:4" x14ac:dyDescent="0.25">
      <c r="A6904" s="11">
        <v>41597</v>
      </c>
      <c r="B6904" s="3" t="s">
        <v>518</v>
      </c>
      <c r="C6904" s="18">
        <v>591.95000000000005</v>
      </c>
      <c r="D6904" s="3" t="s">
        <v>477</v>
      </c>
    </row>
    <row r="6905" spans="1:4" x14ac:dyDescent="0.25">
      <c r="A6905" s="11">
        <v>41476</v>
      </c>
      <c r="B6905" s="3" t="s">
        <v>531</v>
      </c>
      <c r="C6905" s="18">
        <v>268.23</v>
      </c>
      <c r="D6905" s="3" t="s">
        <v>528</v>
      </c>
    </row>
    <row r="6906" spans="1:4" x14ac:dyDescent="0.25">
      <c r="A6906" s="11">
        <v>41520</v>
      </c>
      <c r="B6906" s="3" t="s">
        <v>543</v>
      </c>
      <c r="C6906" s="18">
        <v>310.82</v>
      </c>
      <c r="D6906" s="3" t="s">
        <v>538</v>
      </c>
    </row>
    <row r="6907" spans="1:4" x14ac:dyDescent="0.25">
      <c r="A6907" s="11">
        <v>41275</v>
      </c>
      <c r="B6907" s="3" t="s">
        <v>542</v>
      </c>
      <c r="C6907" s="18">
        <v>134</v>
      </c>
      <c r="D6907" s="3" t="s">
        <v>517</v>
      </c>
    </row>
    <row r="6908" spans="1:4" x14ac:dyDescent="0.25">
      <c r="A6908" s="11">
        <v>41365</v>
      </c>
      <c r="B6908" s="3" t="s">
        <v>527</v>
      </c>
      <c r="C6908" s="18">
        <v>443.22</v>
      </c>
      <c r="D6908" s="3" t="s">
        <v>509</v>
      </c>
    </row>
    <row r="6909" spans="1:4" x14ac:dyDescent="0.25">
      <c r="A6909" s="11">
        <v>41356</v>
      </c>
      <c r="B6909" s="3" t="s">
        <v>512</v>
      </c>
      <c r="C6909" s="18">
        <v>329.88</v>
      </c>
      <c r="D6909" s="3" t="s">
        <v>509</v>
      </c>
    </row>
    <row r="6910" spans="1:4" x14ac:dyDescent="0.25">
      <c r="A6910" s="11">
        <v>41615</v>
      </c>
      <c r="B6910" s="3" t="s">
        <v>514</v>
      </c>
      <c r="C6910" s="18">
        <v>402.87</v>
      </c>
      <c r="D6910" s="3" t="s">
        <v>509</v>
      </c>
    </row>
    <row r="6911" spans="1:4" x14ac:dyDescent="0.25">
      <c r="A6911" s="11">
        <v>41480</v>
      </c>
      <c r="B6911" s="3" t="s">
        <v>524</v>
      </c>
      <c r="C6911" s="18">
        <v>283.52</v>
      </c>
      <c r="D6911" s="3" t="s">
        <v>517</v>
      </c>
    </row>
    <row r="6912" spans="1:4" x14ac:dyDescent="0.25">
      <c r="A6912" s="11">
        <v>41594</v>
      </c>
      <c r="B6912" s="3" t="s">
        <v>541</v>
      </c>
      <c r="C6912" s="18">
        <v>531.39</v>
      </c>
      <c r="D6912" s="3" t="s">
        <v>517</v>
      </c>
    </row>
    <row r="6913" spans="1:4" x14ac:dyDescent="0.25">
      <c r="A6913" s="11">
        <v>41458</v>
      </c>
      <c r="B6913" s="3" t="s">
        <v>545</v>
      </c>
      <c r="C6913" s="18">
        <v>409.2</v>
      </c>
      <c r="D6913" s="3" t="s">
        <v>517</v>
      </c>
    </row>
    <row r="6914" spans="1:4" x14ac:dyDescent="0.25">
      <c r="A6914" s="11">
        <v>41637</v>
      </c>
      <c r="B6914" s="3" t="s">
        <v>527</v>
      </c>
      <c r="C6914" s="18">
        <v>514.63</v>
      </c>
      <c r="D6914" s="3" t="s">
        <v>477</v>
      </c>
    </row>
    <row r="6915" spans="1:4" x14ac:dyDescent="0.25">
      <c r="A6915" s="11">
        <v>41548</v>
      </c>
      <c r="B6915" s="3" t="s">
        <v>545</v>
      </c>
      <c r="C6915" s="18">
        <v>291.63</v>
      </c>
      <c r="D6915" s="3" t="s">
        <v>479</v>
      </c>
    </row>
    <row r="6916" spans="1:4" x14ac:dyDescent="0.25">
      <c r="A6916" s="11">
        <v>41341</v>
      </c>
      <c r="B6916" s="3" t="s">
        <v>543</v>
      </c>
      <c r="C6916" s="18">
        <v>427.79</v>
      </c>
      <c r="D6916" s="3" t="s">
        <v>517</v>
      </c>
    </row>
    <row r="6917" spans="1:4" x14ac:dyDescent="0.25">
      <c r="A6917" s="11">
        <v>41284</v>
      </c>
      <c r="B6917" s="3" t="s">
        <v>526</v>
      </c>
      <c r="C6917" s="18">
        <v>287.2</v>
      </c>
      <c r="D6917" s="3" t="s">
        <v>517</v>
      </c>
    </row>
    <row r="6918" spans="1:4" x14ac:dyDescent="0.25">
      <c r="A6918" s="11">
        <v>41351</v>
      </c>
      <c r="B6918" s="3" t="s">
        <v>537</v>
      </c>
      <c r="C6918" s="18">
        <v>483.92</v>
      </c>
      <c r="D6918" s="3" t="s">
        <v>538</v>
      </c>
    </row>
    <row r="6919" spans="1:4" x14ac:dyDescent="0.25">
      <c r="A6919" s="11">
        <v>41381</v>
      </c>
      <c r="B6919" s="3" t="s">
        <v>524</v>
      </c>
      <c r="C6919" s="18">
        <v>175.35</v>
      </c>
      <c r="D6919" s="3" t="s">
        <v>529</v>
      </c>
    </row>
    <row r="6920" spans="1:4" x14ac:dyDescent="0.25">
      <c r="A6920" s="11">
        <v>41593</v>
      </c>
      <c r="B6920" s="3" t="s">
        <v>540</v>
      </c>
      <c r="C6920" s="18">
        <v>513.25</v>
      </c>
      <c r="D6920" s="3" t="s">
        <v>535</v>
      </c>
    </row>
    <row r="6921" spans="1:4" x14ac:dyDescent="0.25">
      <c r="A6921" s="11">
        <v>41463</v>
      </c>
      <c r="B6921" s="3" t="s">
        <v>525</v>
      </c>
      <c r="C6921" s="18">
        <v>244.92</v>
      </c>
      <c r="D6921" s="3" t="s">
        <v>535</v>
      </c>
    </row>
    <row r="6922" spans="1:4" x14ac:dyDescent="0.25">
      <c r="A6922" s="11">
        <v>41627</v>
      </c>
      <c r="B6922" s="3" t="s">
        <v>545</v>
      </c>
      <c r="C6922" s="18">
        <v>175.3</v>
      </c>
      <c r="D6922" s="3" t="s">
        <v>515</v>
      </c>
    </row>
    <row r="6923" spans="1:4" x14ac:dyDescent="0.25">
      <c r="A6923" s="11">
        <v>41575</v>
      </c>
      <c r="B6923" s="3" t="s">
        <v>540</v>
      </c>
      <c r="C6923" s="18">
        <v>102.39</v>
      </c>
      <c r="D6923" s="3" t="s">
        <v>529</v>
      </c>
    </row>
    <row r="6924" spans="1:4" x14ac:dyDescent="0.25">
      <c r="A6924" s="11">
        <v>41454</v>
      </c>
      <c r="B6924" s="3" t="s">
        <v>543</v>
      </c>
      <c r="C6924" s="18">
        <v>256.66000000000003</v>
      </c>
      <c r="D6924" s="3" t="s">
        <v>517</v>
      </c>
    </row>
    <row r="6925" spans="1:4" x14ac:dyDescent="0.25">
      <c r="A6925" s="11">
        <v>41350</v>
      </c>
      <c r="B6925" s="3" t="s">
        <v>544</v>
      </c>
      <c r="C6925" s="18">
        <v>211.04</v>
      </c>
      <c r="D6925" s="3" t="s">
        <v>511</v>
      </c>
    </row>
    <row r="6926" spans="1:4" x14ac:dyDescent="0.25">
      <c r="A6926" s="11">
        <v>41495</v>
      </c>
      <c r="B6926" s="3" t="s">
        <v>525</v>
      </c>
      <c r="C6926" s="18">
        <v>80.05</v>
      </c>
      <c r="D6926" s="3" t="s">
        <v>479</v>
      </c>
    </row>
    <row r="6927" spans="1:4" x14ac:dyDescent="0.25">
      <c r="A6927" s="11">
        <v>41633</v>
      </c>
      <c r="B6927" s="3" t="s">
        <v>512</v>
      </c>
      <c r="C6927" s="18">
        <v>382.72</v>
      </c>
      <c r="D6927" s="3" t="s">
        <v>477</v>
      </c>
    </row>
    <row r="6928" spans="1:4" x14ac:dyDescent="0.25">
      <c r="A6928" s="11">
        <v>41349</v>
      </c>
      <c r="B6928" s="3" t="s">
        <v>518</v>
      </c>
      <c r="C6928" s="18">
        <v>437.32</v>
      </c>
      <c r="D6928" s="3" t="s">
        <v>515</v>
      </c>
    </row>
    <row r="6929" spans="1:4" x14ac:dyDescent="0.25">
      <c r="A6929" s="11">
        <v>41475</v>
      </c>
      <c r="B6929" s="3" t="s">
        <v>508</v>
      </c>
      <c r="C6929" s="18">
        <v>250.46</v>
      </c>
      <c r="D6929" s="3" t="s">
        <v>509</v>
      </c>
    </row>
    <row r="6930" spans="1:4" x14ac:dyDescent="0.25">
      <c r="A6930" s="11">
        <v>41620</v>
      </c>
      <c r="B6930" s="3" t="s">
        <v>530</v>
      </c>
      <c r="C6930" s="18">
        <v>15.28</v>
      </c>
      <c r="D6930" s="3" t="s">
        <v>535</v>
      </c>
    </row>
    <row r="6931" spans="1:4" x14ac:dyDescent="0.25">
      <c r="A6931" s="11">
        <v>41632</v>
      </c>
      <c r="B6931" s="3" t="s">
        <v>530</v>
      </c>
      <c r="C6931" s="18">
        <v>522.29999999999995</v>
      </c>
      <c r="D6931" s="3" t="s">
        <v>528</v>
      </c>
    </row>
    <row r="6932" spans="1:4" x14ac:dyDescent="0.25">
      <c r="A6932" s="11">
        <v>41638</v>
      </c>
      <c r="B6932" s="3" t="s">
        <v>516</v>
      </c>
      <c r="C6932" s="18">
        <v>255.73</v>
      </c>
      <c r="D6932" s="3" t="s">
        <v>528</v>
      </c>
    </row>
    <row r="6933" spans="1:4" x14ac:dyDescent="0.25">
      <c r="A6933" s="11">
        <v>41552</v>
      </c>
      <c r="B6933" s="3" t="s">
        <v>522</v>
      </c>
      <c r="C6933" s="18">
        <v>322.16000000000003</v>
      </c>
      <c r="D6933" s="3" t="s">
        <v>509</v>
      </c>
    </row>
    <row r="6934" spans="1:4" x14ac:dyDescent="0.25">
      <c r="A6934" s="11">
        <v>41312</v>
      </c>
      <c r="B6934" s="3" t="s">
        <v>526</v>
      </c>
      <c r="C6934" s="18">
        <v>565.48</v>
      </c>
      <c r="D6934" s="3" t="s">
        <v>479</v>
      </c>
    </row>
    <row r="6935" spans="1:4" x14ac:dyDescent="0.25">
      <c r="A6935" s="11">
        <v>41621</v>
      </c>
      <c r="B6935" s="3" t="s">
        <v>514</v>
      </c>
      <c r="C6935" s="18">
        <v>471.59</v>
      </c>
      <c r="D6935" s="3" t="s">
        <v>517</v>
      </c>
    </row>
    <row r="6936" spans="1:4" x14ac:dyDescent="0.25">
      <c r="A6936" s="11">
        <v>41593</v>
      </c>
      <c r="B6936" s="3" t="s">
        <v>545</v>
      </c>
      <c r="C6936" s="18">
        <v>532.15</v>
      </c>
      <c r="D6936" s="3" t="s">
        <v>515</v>
      </c>
    </row>
    <row r="6937" spans="1:4" x14ac:dyDescent="0.25">
      <c r="A6937" s="11">
        <v>41422</v>
      </c>
      <c r="B6937" s="3" t="s">
        <v>507</v>
      </c>
      <c r="C6937" s="18">
        <v>355.58</v>
      </c>
      <c r="D6937" s="3" t="s">
        <v>479</v>
      </c>
    </row>
    <row r="6938" spans="1:4" x14ac:dyDescent="0.25">
      <c r="A6938" s="11">
        <v>41389</v>
      </c>
      <c r="B6938" s="3" t="s">
        <v>536</v>
      </c>
      <c r="C6938" s="18">
        <v>150.87</v>
      </c>
      <c r="D6938" s="3" t="s">
        <v>509</v>
      </c>
    </row>
    <row r="6939" spans="1:4" x14ac:dyDescent="0.25">
      <c r="A6939" s="11">
        <v>41626</v>
      </c>
      <c r="B6939" s="3" t="s">
        <v>543</v>
      </c>
      <c r="C6939" s="18">
        <v>584.87</v>
      </c>
      <c r="D6939" s="3" t="s">
        <v>515</v>
      </c>
    </row>
    <row r="6940" spans="1:4" x14ac:dyDescent="0.25">
      <c r="A6940" s="11">
        <v>41539</v>
      </c>
      <c r="B6940" s="3" t="s">
        <v>508</v>
      </c>
      <c r="C6940" s="18">
        <v>412</v>
      </c>
      <c r="D6940" s="3" t="s">
        <v>517</v>
      </c>
    </row>
    <row r="6941" spans="1:4" x14ac:dyDescent="0.25">
      <c r="A6941" s="11">
        <v>41478</v>
      </c>
      <c r="B6941" s="3" t="s">
        <v>532</v>
      </c>
      <c r="C6941" s="18">
        <v>335.33</v>
      </c>
      <c r="D6941" s="3" t="s">
        <v>535</v>
      </c>
    </row>
    <row r="6942" spans="1:4" x14ac:dyDescent="0.25">
      <c r="A6942" s="11">
        <v>41374</v>
      </c>
      <c r="B6942" s="3" t="s">
        <v>524</v>
      </c>
      <c r="C6942" s="18">
        <v>475.81</v>
      </c>
      <c r="D6942" s="3" t="s">
        <v>535</v>
      </c>
    </row>
    <row r="6943" spans="1:4" x14ac:dyDescent="0.25">
      <c r="A6943" s="11">
        <v>41593</v>
      </c>
      <c r="B6943" s="3" t="s">
        <v>531</v>
      </c>
      <c r="C6943" s="18">
        <v>20.54</v>
      </c>
      <c r="D6943" s="3" t="s">
        <v>535</v>
      </c>
    </row>
    <row r="6944" spans="1:4" x14ac:dyDescent="0.25">
      <c r="A6944" s="11">
        <v>41318</v>
      </c>
      <c r="B6944" s="3" t="s">
        <v>544</v>
      </c>
      <c r="C6944" s="18">
        <v>451.93</v>
      </c>
      <c r="D6944" s="3" t="s">
        <v>523</v>
      </c>
    </row>
    <row r="6945" spans="1:4" x14ac:dyDescent="0.25">
      <c r="A6945" s="11">
        <v>41379</v>
      </c>
      <c r="B6945" s="3" t="s">
        <v>543</v>
      </c>
      <c r="C6945" s="18">
        <v>102.24</v>
      </c>
      <c r="D6945" s="3" t="s">
        <v>523</v>
      </c>
    </row>
    <row r="6946" spans="1:4" x14ac:dyDescent="0.25">
      <c r="A6946" s="11">
        <v>41355</v>
      </c>
      <c r="B6946" s="3" t="s">
        <v>526</v>
      </c>
      <c r="C6946" s="18">
        <v>122.23</v>
      </c>
      <c r="D6946" s="3" t="s">
        <v>528</v>
      </c>
    </row>
    <row r="6947" spans="1:4" x14ac:dyDescent="0.25">
      <c r="A6947" s="11">
        <v>41316</v>
      </c>
      <c r="B6947" s="3" t="s">
        <v>544</v>
      </c>
      <c r="C6947" s="18">
        <v>363.43</v>
      </c>
      <c r="D6947" s="3" t="s">
        <v>535</v>
      </c>
    </row>
    <row r="6948" spans="1:4" x14ac:dyDescent="0.25">
      <c r="A6948" s="11">
        <v>41440</v>
      </c>
      <c r="B6948" s="3" t="s">
        <v>534</v>
      </c>
      <c r="C6948" s="18">
        <v>257.73</v>
      </c>
      <c r="D6948" s="3" t="s">
        <v>509</v>
      </c>
    </row>
    <row r="6949" spans="1:4" x14ac:dyDescent="0.25">
      <c r="A6949" s="11">
        <v>41327</v>
      </c>
      <c r="B6949" s="3" t="s">
        <v>545</v>
      </c>
      <c r="C6949" s="18">
        <v>586.17999999999995</v>
      </c>
      <c r="D6949" s="3" t="s">
        <v>529</v>
      </c>
    </row>
    <row r="6950" spans="1:4" x14ac:dyDescent="0.25">
      <c r="A6950" s="11">
        <v>41617</v>
      </c>
      <c r="B6950" s="3" t="s">
        <v>510</v>
      </c>
      <c r="C6950" s="18">
        <v>452.64</v>
      </c>
      <c r="D6950" s="3" t="s">
        <v>528</v>
      </c>
    </row>
    <row r="6951" spans="1:4" x14ac:dyDescent="0.25">
      <c r="A6951" s="11">
        <v>41298</v>
      </c>
      <c r="B6951" s="3" t="s">
        <v>507</v>
      </c>
      <c r="C6951" s="18">
        <v>102.29</v>
      </c>
      <c r="D6951" s="3" t="s">
        <v>517</v>
      </c>
    </row>
    <row r="6952" spans="1:4" x14ac:dyDescent="0.25">
      <c r="A6952" s="11">
        <v>41633</v>
      </c>
      <c r="B6952" s="3" t="s">
        <v>537</v>
      </c>
      <c r="C6952" s="18">
        <v>15.77</v>
      </c>
      <c r="D6952" s="3" t="s">
        <v>517</v>
      </c>
    </row>
    <row r="6953" spans="1:4" x14ac:dyDescent="0.25">
      <c r="A6953" s="11">
        <v>41278</v>
      </c>
      <c r="B6953" s="3" t="s">
        <v>540</v>
      </c>
      <c r="C6953" s="18">
        <v>269.77999999999997</v>
      </c>
      <c r="D6953" s="3" t="s">
        <v>519</v>
      </c>
    </row>
    <row r="6954" spans="1:4" x14ac:dyDescent="0.25">
      <c r="A6954" s="11">
        <v>41529</v>
      </c>
      <c r="B6954" s="3" t="s">
        <v>531</v>
      </c>
      <c r="C6954" s="18">
        <v>32.590000000000003</v>
      </c>
      <c r="D6954" s="3" t="s">
        <v>523</v>
      </c>
    </row>
    <row r="6955" spans="1:4" x14ac:dyDescent="0.25">
      <c r="A6955" s="11">
        <v>41553</v>
      </c>
      <c r="B6955" s="3" t="s">
        <v>514</v>
      </c>
      <c r="C6955" s="18">
        <v>303.06</v>
      </c>
      <c r="D6955" s="3" t="s">
        <v>509</v>
      </c>
    </row>
    <row r="6956" spans="1:4" x14ac:dyDescent="0.25">
      <c r="A6956" s="11">
        <v>41345</v>
      </c>
      <c r="B6956" s="3" t="s">
        <v>524</v>
      </c>
      <c r="C6956" s="18">
        <v>94.24</v>
      </c>
      <c r="D6956" s="3" t="s">
        <v>509</v>
      </c>
    </row>
    <row r="6957" spans="1:4" x14ac:dyDescent="0.25">
      <c r="A6957" s="11">
        <v>41371</v>
      </c>
      <c r="B6957" s="3" t="s">
        <v>525</v>
      </c>
      <c r="C6957" s="18">
        <v>416.65</v>
      </c>
      <c r="D6957" s="3" t="s">
        <v>511</v>
      </c>
    </row>
    <row r="6958" spans="1:4" x14ac:dyDescent="0.25">
      <c r="A6958" s="11">
        <v>41436</v>
      </c>
      <c r="B6958" s="3" t="s">
        <v>545</v>
      </c>
      <c r="C6958" s="18">
        <v>563.62</v>
      </c>
      <c r="D6958" s="3" t="s">
        <v>517</v>
      </c>
    </row>
    <row r="6959" spans="1:4" x14ac:dyDescent="0.25">
      <c r="A6959" s="11">
        <v>41488</v>
      </c>
      <c r="B6959" s="3" t="s">
        <v>526</v>
      </c>
      <c r="C6959" s="18">
        <v>350.4</v>
      </c>
      <c r="D6959" s="3" t="s">
        <v>529</v>
      </c>
    </row>
    <row r="6960" spans="1:4" x14ac:dyDescent="0.25">
      <c r="A6960" s="11">
        <v>41368</v>
      </c>
      <c r="B6960" s="3" t="s">
        <v>534</v>
      </c>
      <c r="C6960" s="18">
        <v>596.02</v>
      </c>
      <c r="D6960" s="3" t="s">
        <v>535</v>
      </c>
    </row>
    <row r="6961" spans="1:4" x14ac:dyDescent="0.25">
      <c r="A6961" s="11">
        <v>41299</v>
      </c>
      <c r="B6961" s="3" t="s">
        <v>537</v>
      </c>
      <c r="C6961" s="18">
        <v>93.32</v>
      </c>
      <c r="D6961" s="3" t="s">
        <v>511</v>
      </c>
    </row>
    <row r="6962" spans="1:4" x14ac:dyDescent="0.25">
      <c r="A6962" s="11">
        <v>41538</v>
      </c>
      <c r="B6962" s="3" t="s">
        <v>530</v>
      </c>
      <c r="C6962" s="18">
        <v>50.43</v>
      </c>
      <c r="D6962" s="3" t="s">
        <v>479</v>
      </c>
    </row>
    <row r="6963" spans="1:4" x14ac:dyDescent="0.25">
      <c r="A6963" s="11">
        <v>41470</v>
      </c>
      <c r="B6963" s="3" t="s">
        <v>534</v>
      </c>
      <c r="C6963" s="18">
        <v>561.32000000000005</v>
      </c>
      <c r="D6963" s="3" t="s">
        <v>529</v>
      </c>
    </row>
    <row r="6964" spans="1:4" x14ac:dyDescent="0.25">
      <c r="A6964" s="11">
        <v>41537</v>
      </c>
      <c r="B6964" s="3" t="s">
        <v>522</v>
      </c>
      <c r="C6964" s="18">
        <v>367.57</v>
      </c>
      <c r="D6964" s="3" t="s">
        <v>515</v>
      </c>
    </row>
    <row r="6965" spans="1:4" x14ac:dyDescent="0.25">
      <c r="A6965" s="11">
        <v>41583</v>
      </c>
      <c r="B6965" s="3" t="s">
        <v>507</v>
      </c>
      <c r="C6965" s="18">
        <v>543.32000000000005</v>
      </c>
      <c r="D6965" s="3" t="s">
        <v>509</v>
      </c>
    </row>
    <row r="6966" spans="1:4" x14ac:dyDescent="0.25">
      <c r="A6966" s="11">
        <v>41601</v>
      </c>
      <c r="B6966" s="3" t="s">
        <v>527</v>
      </c>
      <c r="C6966" s="18">
        <v>168.45</v>
      </c>
      <c r="D6966" s="3" t="s">
        <v>528</v>
      </c>
    </row>
    <row r="6967" spans="1:4" x14ac:dyDescent="0.25">
      <c r="A6967" s="11">
        <v>41351</v>
      </c>
      <c r="B6967" s="3" t="s">
        <v>520</v>
      </c>
      <c r="C6967" s="18">
        <v>411.58</v>
      </c>
      <c r="D6967" s="3" t="s">
        <v>479</v>
      </c>
    </row>
    <row r="6968" spans="1:4" x14ac:dyDescent="0.25">
      <c r="A6968" s="11">
        <v>41481</v>
      </c>
      <c r="B6968" s="3" t="s">
        <v>542</v>
      </c>
      <c r="C6968" s="18">
        <v>553.61</v>
      </c>
      <c r="D6968" s="3" t="s">
        <v>529</v>
      </c>
    </row>
    <row r="6969" spans="1:4" x14ac:dyDescent="0.25">
      <c r="A6969" s="11">
        <v>41275</v>
      </c>
      <c r="B6969" s="3" t="s">
        <v>522</v>
      </c>
      <c r="C6969" s="18">
        <v>175.93</v>
      </c>
      <c r="D6969" s="3" t="s">
        <v>479</v>
      </c>
    </row>
    <row r="6970" spans="1:4" x14ac:dyDescent="0.25">
      <c r="A6970" s="11">
        <v>41410</v>
      </c>
      <c r="B6970" s="3" t="s">
        <v>542</v>
      </c>
      <c r="C6970" s="18">
        <v>549.87</v>
      </c>
      <c r="D6970" s="3" t="s">
        <v>479</v>
      </c>
    </row>
    <row r="6971" spans="1:4" x14ac:dyDescent="0.25">
      <c r="A6971" s="11">
        <v>41627</v>
      </c>
      <c r="B6971" s="3" t="s">
        <v>539</v>
      </c>
      <c r="C6971" s="18">
        <v>52.92</v>
      </c>
      <c r="D6971" s="3" t="s">
        <v>517</v>
      </c>
    </row>
    <row r="6972" spans="1:4" x14ac:dyDescent="0.25">
      <c r="A6972" s="11">
        <v>41514</v>
      </c>
      <c r="B6972" s="3" t="s">
        <v>539</v>
      </c>
      <c r="C6972" s="18">
        <v>367.11</v>
      </c>
      <c r="D6972" s="3" t="s">
        <v>535</v>
      </c>
    </row>
    <row r="6973" spans="1:4" x14ac:dyDescent="0.25">
      <c r="A6973" s="11">
        <v>41605</v>
      </c>
      <c r="B6973" s="3" t="s">
        <v>513</v>
      </c>
      <c r="C6973" s="18">
        <v>360.09</v>
      </c>
      <c r="D6973" s="3" t="s">
        <v>529</v>
      </c>
    </row>
    <row r="6974" spans="1:4" x14ac:dyDescent="0.25">
      <c r="A6974" s="11">
        <v>41350</v>
      </c>
      <c r="B6974" s="3" t="s">
        <v>527</v>
      </c>
      <c r="C6974" s="18">
        <v>403.12</v>
      </c>
      <c r="D6974" s="3" t="s">
        <v>509</v>
      </c>
    </row>
    <row r="6975" spans="1:4" x14ac:dyDescent="0.25">
      <c r="A6975" s="11">
        <v>41291</v>
      </c>
      <c r="B6975" s="3" t="s">
        <v>510</v>
      </c>
      <c r="C6975" s="18">
        <v>473.75</v>
      </c>
      <c r="D6975" s="3" t="s">
        <v>523</v>
      </c>
    </row>
    <row r="6976" spans="1:4" x14ac:dyDescent="0.25">
      <c r="A6976" s="11">
        <v>41307</v>
      </c>
      <c r="B6976" s="3" t="s">
        <v>543</v>
      </c>
      <c r="C6976" s="18">
        <v>276.08</v>
      </c>
      <c r="D6976" s="3" t="s">
        <v>511</v>
      </c>
    </row>
    <row r="6977" spans="1:4" x14ac:dyDescent="0.25">
      <c r="A6977" s="11">
        <v>41528</v>
      </c>
      <c r="B6977" s="3" t="s">
        <v>518</v>
      </c>
      <c r="C6977" s="18">
        <v>471.55</v>
      </c>
      <c r="D6977" s="3" t="s">
        <v>477</v>
      </c>
    </row>
    <row r="6978" spans="1:4" x14ac:dyDescent="0.25">
      <c r="A6978" s="11">
        <v>41356</v>
      </c>
      <c r="B6978" s="3" t="s">
        <v>532</v>
      </c>
      <c r="C6978" s="18">
        <v>394.4</v>
      </c>
      <c r="D6978" s="3" t="s">
        <v>515</v>
      </c>
    </row>
    <row r="6979" spans="1:4" x14ac:dyDescent="0.25">
      <c r="A6979" s="11">
        <v>41394</v>
      </c>
      <c r="B6979" s="3" t="s">
        <v>545</v>
      </c>
      <c r="C6979" s="18">
        <v>405.03</v>
      </c>
      <c r="D6979" s="3" t="s">
        <v>517</v>
      </c>
    </row>
    <row r="6980" spans="1:4" x14ac:dyDescent="0.25">
      <c r="A6980" s="11">
        <v>41523</v>
      </c>
      <c r="B6980" s="3" t="s">
        <v>522</v>
      </c>
      <c r="C6980" s="18">
        <v>525.47</v>
      </c>
      <c r="D6980" s="3" t="s">
        <v>477</v>
      </c>
    </row>
    <row r="6981" spans="1:4" x14ac:dyDescent="0.25">
      <c r="A6981" s="11">
        <v>41296</v>
      </c>
      <c r="B6981" s="3" t="s">
        <v>518</v>
      </c>
      <c r="C6981" s="18">
        <v>224.39</v>
      </c>
      <c r="D6981" s="3" t="s">
        <v>519</v>
      </c>
    </row>
    <row r="6982" spans="1:4" x14ac:dyDescent="0.25">
      <c r="A6982" s="11">
        <v>41511</v>
      </c>
      <c r="B6982" s="3" t="s">
        <v>543</v>
      </c>
      <c r="C6982" s="18">
        <v>317.43</v>
      </c>
      <c r="D6982" s="3" t="s">
        <v>509</v>
      </c>
    </row>
    <row r="6983" spans="1:4" x14ac:dyDescent="0.25">
      <c r="A6983" s="11">
        <v>41381</v>
      </c>
      <c r="B6983" s="3" t="s">
        <v>520</v>
      </c>
      <c r="C6983" s="18">
        <v>242.37</v>
      </c>
      <c r="D6983" s="3" t="s">
        <v>528</v>
      </c>
    </row>
    <row r="6984" spans="1:4" x14ac:dyDescent="0.25">
      <c r="A6984" s="11">
        <v>41547</v>
      </c>
      <c r="B6984" s="3" t="s">
        <v>544</v>
      </c>
      <c r="C6984" s="18">
        <v>545.73</v>
      </c>
      <c r="D6984" s="3" t="s">
        <v>477</v>
      </c>
    </row>
    <row r="6985" spans="1:4" x14ac:dyDescent="0.25">
      <c r="A6985" s="11">
        <v>41359</v>
      </c>
      <c r="B6985" s="3" t="s">
        <v>516</v>
      </c>
      <c r="C6985" s="18">
        <v>102.82</v>
      </c>
      <c r="D6985" s="3" t="s">
        <v>519</v>
      </c>
    </row>
    <row r="6986" spans="1:4" x14ac:dyDescent="0.25">
      <c r="A6986" s="11">
        <v>41631</v>
      </c>
      <c r="B6986" s="3" t="s">
        <v>518</v>
      </c>
      <c r="C6986" s="18">
        <v>177.93</v>
      </c>
      <c r="D6986" s="3" t="s">
        <v>528</v>
      </c>
    </row>
    <row r="6987" spans="1:4" x14ac:dyDescent="0.25">
      <c r="A6987" s="11">
        <v>41339</v>
      </c>
      <c r="B6987" s="3" t="s">
        <v>534</v>
      </c>
      <c r="C6987" s="18">
        <v>181.67</v>
      </c>
      <c r="D6987" s="3" t="s">
        <v>529</v>
      </c>
    </row>
    <row r="6988" spans="1:4" x14ac:dyDescent="0.25">
      <c r="A6988" s="11">
        <v>41419</v>
      </c>
      <c r="B6988" s="3" t="s">
        <v>531</v>
      </c>
      <c r="C6988" s="18">
        <v>178.23</v>
      </c>
      <c r="D6988" s="3" t="s">
        <v>528</v>
      </c>
    </row>
    <row r="6989" spans="1:4" x14ac:dyDescent="0.25">
      <c r="A6989" s="11">
        <v>41411</v>
      </c>
      <c r="B6989" s="3" t="s">
        <v>516</v>
      </c>
      <c r="C6989" s="18">
        <v>265.33</v>
      </c>
      <c r="D6989" s="3" t="s">
        <v>523</v>
      </c>
    </row>
    <row r="6990" spans="1:4" x14ac:dyDescent="0.25">
      <c r="A6990" s="11">
        <v>41589</v>
      </c>
      <c r="B6990" s="3" t="s">
        <v>537</v>
      </c>
      <c r="C6990" s="18">
        <v>230.6</v>
      </c>
      <c r="D6990" s="3" t="s">
        <v>529</v>
      </c>
    </row>
    <row r="6991" spans="1:4" x14ac:dyDescent="0.25">
      <c r="A6991" s="11">
        <v>41574</v>
      </c>
      <c r="B6991" s="3" t="s">
        <v>521</v>
      </c>
      <c r="C6991" s="18">
        <v>307.54000000000002</v>
      </c>
      <c r="D6991" s="3" t="s">
        <v>479</v>
      </c>
    </row>
    <row r="6992" spans="1:4" x14ac:dyDescent="0.25">
      <c r="A6992" s="11">
        <v>41548</v>
      </c>
      <c r="B6992" s="3" t="s">
        <v>530</v>
      </c>
      <c r="C6992" s="18">
        <v>400.71</v>
      </c>
      <c r="D6992" s="3" t="s">
        <v>477</v>
      </c>
    </row>
    <row r="6993" spans="1:4" x14ac:dyDescent="0.25">
      <c r="A6993" s="11">
        <v>41555</v>
      </c>
      <c r="B6993" s="3" t="s">
        <v>508</v>
      </c>
      <c r="C6993" s="18">
        <v>282.76</v>
      </c>
      <c r="D6993" s="3" t="s">
        <v>535</v>
      </c>
    </row>
    <row r="6994" spans="1:4" x14ac:dyDescent="0.25">
      <c r="A6994" s="11">
        <v>41565</v>
      </c>
      <c r="B6994" s="3" t="s">
        <v>531</v>
      </c>
      <c r="C6994" s="18">
        <v>313.72000000000003</v>
      </c>
      <c r="D6994" s="3" t="s">
        <v>509</v>
      </c>
    </row>
    <row r="6995" spans="1:4" x14ac:dyDescent="0.25">
      <c r="A6995" s="11">
        <v>41500</v>
      </c>
      <c r="B6995" s="3" t="s">
        <v>539</v>
      </c>
      <c r="C6995" s="18">
        <v>45.21</v>
      </c>
      <c r="D6995" s="3" t="s">
        <v>519</v>
      </c>
    </row>
    <row r="6996" spans="1:4" x14ac:dyDescent="0.25">
      <c r="A6996" s="11">
        <v>41369</v>
      </c>
      <c r="B6996" s="3" t="s">
        <v>518</v>
      </c>
      <c r="C6996" s="18">
        <v>383.1</v>
      </c>
      <c r="D6996" s="3" t="s">
        <v>529</v>
      </c>
    </row>
    <row r="6997" spans="1:4" x14ac:dyDescent="0.25">
      <c r="A6997" s="11">
        <v>41353</v>
      </c>
      <c r="B6997" s="3" t="s">
        <v>540</v>
      </c>
      <c r="C6997" s="18">
        <v>157.61000000000001</v>
      </c>
      <c r="D6997" s="3" t="s">
        <v>479</v>
      </c>
    </row>
    <row r="6998" spans="1:4" x14ac:dyDescent="0.25">
      <c r="A6998" s="11">
        <v>41373</v>
      </c>
      <c r="B6998" s="3" t="s">
        <v>541</v>
      </c>
      <c r="C6998" s="18">
        <v>195.6</v>
      </c>
      <c r="D6998" s="3" t="s">
        <v>529</v>
      </c>
    </row>
    <row r="6999" spans="1:4" x14ac:dyDescent="0.25">
      <c r="A6999" s="11">
        <v>41354</v>
      </c>
      <c r="B6999" s="3" t="s">
        <v>508</v>
      </c>
      <c r="C6999" s="18">
        <v>248.79</v>
      </c>
      <c r="D6999" s="3" t="s">
        <v>515</v>
      </c>
    </row>
    <row r="7000" spans="1:4" x14ac:dyDescent="0.25">
      <c r="A7000" s="11">
        <v>41603</v>
      </c>
      <c r="B7000" s="3" t="s">
        <v>543</v>
      </c>
      <c r="C7000" s="18">
        <v>165.49</v>
      </c>
      <c r="D7000" s="3" t="s">
        <v>523</v>
      </c>
    </row>
    <row r="7001" spans="1:4" x14ac:dyDescent="0.25">
      <c r="A7001" s="11">
        <v>41408</v>
      </c>
      <c r="B7001" s="3" t="s">
        <v>514</v>
      </c>
      <c r="C7001" s="18">
        <v>178.83</v>
      </c>
      <c r="D7001" s="3" t="s">
        <v>523</v>
      </c>
    </row>
    <row r="7002" spans="1:4" x14ac:dyDescent="0.25">
      <c r="A7002" s="11">
        <v>41315</v>
      </c>
      <c r="B7002" s="3" t="s">
        <v>536</v>
      </c>
      <c r="C7002" s="18">
        <v>261.19</v>
      </c>
      <c r="D7002" s="3" t="s">
        <v>515</v>
      </c>
    </row>
    <row r="7003" spans="1:4" x14ac:dyDescent="0.25">
      <c r="A7003" s="11">
        <v>41530</v>
      </c>
      <c r="B7003" s="3" t="s">
        <v>514</v>
      </c>
      <c r="C7003" s="18">
        <v>53.5</v>
      </c>
      <c r="D7003" s="3" t="s">
        <v>529</v>
      </c>
    </row>
    <row r="7004" spans="1:4" x14ac:dyDescent="0.25">
      <c r="A7004" s="11">
        <v>41417</v>
      </c>
      <c r="B7004" s="3" t="s">
        <v>531</v>
      </c>
      <c r="C7004" s="18">
        <v>215.99</v>
      </c>
      <c r="D7004" s="3" t="s">
        <v>517</v>
      </c>
    </row>
    <row r="7005" spans="1:4" x14ac:dyDescent="0.25">
      <c r="A7005" s="11">
        <v>41357</v>
      </c>
      <c r="B7005" s="3" t="s">
        <v>544</v>
      </c>
      <c r="C7005" s="18">
        <v>11.64</v>
      </c>
      <c r="D7005" s="3" t="s">
        <v>517</v>
      </c>
    </row>
    <row r="7006" spans="1:4" x14ac:dyDescent="0.25">
      <c r="A7006" s="11">
        <v>41402</v>
      </c>
      <c r="B7006" s="3" t="s">
        <v>516</v>
      </c>
      <c r="C7006" s="18">
        <v>510.26</v>
      </c>
      <c r="D7006" s="3" t="s">
        <v>517</v>
      </c>
    </row>
    <row r="7007" spans="1:4" x14ac:dyDescent="0.25">
      <c r="A7007" s="11">
        <v>41552</v>
      </c>
      <c r="B7007" s="3" t="s">
        <v>539</v>
      </c>
      <c r="C7007" s="18">
        <v>480.59</v>
      </c>
      <c r="D7007" s="3" t="s">
        <v>538</v>
      </c>
    </row>
    <row r="7008" spans="1:4" x14ac:dyDescent="0.25">
      <c r="A7008" s="11">
        <v>41574</v>
      </c>
      <c r="B7008" s="3" t="s">
        <v>543</v>
      </c>
      <c r="C7008" s="18">
        <v>473.24</v>
      </c>
      <c r="D7008" s="3" t="s">
        <v>509</v>
      </c>
    </row>
    <row r="7009" spans="1:4" x14ac:dyDescent="0.25">
      <c r="A7009" s="11">
        <v>41474</v>
      </c>
      <c r="B7009" s="3" t="s">
        <v>542</v>
      </c>
      <c r="C7009" s="18">
        <v>82.07</v>
      </c>
      <c r="D7009" s="3" t="s">
        <v>538</v>
      </c>
    </row>
    <row r="7010" spans="1:4" x14ac:dyDescent="0.25">
      <c r="A7010" s="11">
        <v>41400</v>
      </c>
      <c r="B7010" s="3" t="s">
        <v>533</v>
      </c>
      <c r="C7010" s="18">
        <v>189.1</v>
      </c>
      <c r="D7010" s="3" t="s">
        <v>528</v>
      </c>
    </row>
    <row r="7011" spans="1:4" x14ac:dyDescent="0.25">
      <c r="A7011" s="11">
        <v>41411</v>
      </c>
      <c r="B7011" s="3" t="s">
        <v>533</v>
      </c>
      <c r="C7011" s="18">
        <v>597.29999999999995</v>
      </c>
      <c r="D7011" s="3" t="s">
        <v>511</v>
      </c>
    </row>
    <row r="7012" spans="1:4" x14ac:dyDescent="0.25">
      <c r="A7012" s="11">
        <v>41373</v>
      </c>
      <c r="B7012" s="3" t="s">
        <v>516</v>
      </c>
      <c r="C7012" s="18">
        <v>569.1</v>
      </c>
      <c r="D7012" s="3" t="s">
        <v>509</v>
      </c>
    </row>
    <row r="7013" spans="1:4" x14ac:dyDescent="0.25">
      <c r="A7013" s="11">
        <v>41594</v>
      </c>
      <c r="B7013" s="3" t="s">
        <v>532</v>
      </c>
      <c r="C7013" s="18">
        <v>467.24</v>
      </c>
      <c r="D7013" s="3" t="s">
        <v>519</v>
      </c>
    </row>
    <row r="7014" spans="1:4" x14ac:dyDescent="0.25">
      <c r="A7014" s="11">
        <v>41589</v>
      </c>
      <c r="B7014" s="3" t="s">
        <v>536</v>
      </c>
      <c r="C7014" s="18">
        <v>235.65</v>
      </c>
      <c r="D7014" s="3" t="s">
        <v>535</v>
      </c>
    </row>
    <row r="7015" spans="1:4" x14ac:dyDescent="0.25">
      <c r="A7015" s="11">
        <v>41614</v>
      </c>
      <c r="B7015" s="3" t="s">
        <v>527</v>
      </c>
      <c r="C7015" s="18">
        <v>31.36</v>
      </c>
      <c r="D7015" s="3" t="s">
        <v>519</v>
      </c>
    </row>
    <row r="7016" spans="1:4" x14ac:dyDescent="0.25">
      <c r="A7016" s="11">
        <v>41557</v>
      </c>
      <c r="B7016" s="3" t="s">
        <v>531</v>
      </c>
      <c r="C7016" s="18">
        <v>145.36000000000001</v>
      </c>
      <c r="D7016" s="3" t="s">
        <v>538</v>
      </c>
    </row>
    <row r="7017" spans="1:4" x14ac:dyDescent="0.25">
      <c r="A7017" s="11">
        <v>41634</v>
      </c>
      <c r="B7017" s="3" t="s">
        <v>518</v>
      </c>
      <c r="C7017" s="18">
        <v>102.97</v>
      </c>
      <c r="D7017" s="3" t="s">
        <v>477</v>
      </c>
    </row>
    <row r="7018" spans="1:4" x14ac:dyDescent="0.25">
      <c r="A7018" s="11">
        <v>41385</v>
      </c>
      <c r="B7018" s="3" t="s">
        <v>534</v>
      </c>
      <c r="C7018" s="18">
        <v>457.93</v>
      </c>
      <c r="D7018" s="3" t="s">
        <v>529</v>
      </c>
    </row>
    <row r="7019" spans="1:4" x14ac:dyDescent="0.25">
      <c r="A7019" s="11">
        <v>41498</v>
      </c>
      <c r="B7019" s="3" t="s">
        <v>532</v>
      </c>
      <c r="C7019" s="18">
        <v>503.06</v>
      </c>
      <c r="D7019" s="3" t="s">
        <v>528</v>
      </c>
    </row>
    <row r="7020" spans="1:4" x14ac:dyDescent="0.25">
      <c r="A7020" s="11">
        <v>41333</v>
      </c>
      <c r="B7020" s="3" t="s">
        <v>507</v>
      </c>
      <c r="C7020" s="18">
        <v>491.58</v>
      </c>
      <c r="D7020" s="3" t="s">
        <v>519</v>
      </c>
    </row>
    <row r="7021" spans="1:4" x14ac:dyDescent="0.25">
      <c r="A7021" s="11">
        <v>41449</v>
      </c>
      <c r="B7021" s="3" t="s">
        <v>520</v>
      </c>
      <c r="C7021" s="18">
        <v>462.6</v>
      </c>
      <c r="D7021" s="3" t="s">
        <v>515</v>
      </c>
    </row>
    <row r="7022" spans="1:4" x14ac:dyDescent="0.25">
      <c r="A7022" s="11">
        <v>41583</v>
      </c>
      <c r="B7022" s="3" t="s">
        <v>510</v>
      </c>
      <c r="C7022" s="18">
        <v>329.62</v>
      </c>
      <c r="D7022" s="3" t="s">
        <v>479</v>
      </c>
    </row>
    <row r="7023" spans="1:4" x14ac:dyDescent="0.25">
      <c r="A7023" s="11">
        <v>41382</v>
      </c>
      <c r="B7023" s="3" t="s">
        <v>540</v>
      </c>
      <c r="C7023" s="18">
        <v>49.41</v>
      </c>
      <c r="D7023" s="3" t="s">
        <v>479</v>
      </c>
    </row>
    <row r="7024" spans="1:4" x14ac:dyDescent="0.25">
      <c r="A7024" s="11">
        <v>41582</v>
      </c>
      <c r="B7024" s="3" t="s">
        <v>530</v>
      </c>
      <c r="C7024" s="18">
        <v>374.62</v>
      </c>
      <c r="D7024" s="3" t="s">
        <v>477</v>
      </c>
    </row>
    <row r="7025" spans="1:4" x14ac:dyDescent="0.25">
      <c r="A7025" s="11">
        <v>41437</v>
      </c>
      <c r="B7025" s="3" t="s">
        <v>514</v>
      </c>
      <c r="C7025" s="18">
        <v>426.24</v>
      </c>
      <c r="D7025" s="3" t="s">
        <v>519</v>
      </c>
    </row>
    <row r="7026" spans="1:4" x14ac:dyDescent="0.25">
      <c r="A7026" s="11">
        <v>41383</v>
      </c>
      <c r="B7026" s="3" t="s">
        <v>543</v>
      </c>
      <c r="C7026" s="18">
        <v>355.52</v>
      </c>
      <c r="D7026" s="3" t="s">
        <v>479</v>
      </c>
    </row>
    <row r="7027" spans="1:4" x14ac:dyDescent="0.25">
      <c r="A7027" s="11">
        <v>41555</v>
      </c>
      <c r="B7027" s="3" t="s">
        <v>526</v>
      </c>
      <c r="C7027" s="18">
        <v>416.89</v>
      </c>
      <c r="D7027" s="3" t="s">
        <v>529</v>
      </c>
    </row>
    <row r="7028" spans="1:4" x14ac:dyDescent="0.25">
      <c r="A7028" s="11">
        <v>41440</v>
      </c>
      <c r="B7028" s="3" t="s">
        <v>541</v>
      </c>
      <c r="C7028" s="18">
        <v>306.5</v>
      </c>
      <c r="D7028" s="3" t="s">
        <v>477</v>
      </c>
    </row>
    <row r="7029" spans="1:4" x14ac:dyDescent="0.25">
      <c r="A7029" s="11">
        <v>41575</v>
      </c>
      <c r="B7029" s="3" t="s">
        <v>532</v>
      </c>
      <c r="C7029" s="18">
        <v>555.46</v>
      </c>
      <c r="D7029" s="3" t="s">
        <v>523</v>
      </c>
    </row>
    <row r="7030" spans="1:4" x14ac:dyDescent="0.25">
      <c r="A7030" s="11">
        <v>41422</v>
      </c>
      <c r="B7030" s="3" t="s">
        <v>543</v>
      </c>
      <c r="C7030" s="18">
        <v>45.75</v>
      </c>
      <c r="D7030" s="3" t="s">
        <v>529</v>
      </c>
    </row>
    <row r="7031" spans="1:4" x14ac:dyDescent="0.25">
      <c r="A7031" s="11">
        <v>41303</v>
      </c>
      <c r="B7031" s="3" t="s">
        <v>530</v>
      </c>
      <c r="C7031" s="18">
        <v>123.92</v>
      </c>
      <c r="D7031" s="3" t="s">
        <v>517</v>
      </c>
    </row>
    <row r="7032" spans="1:4" x14ac:dyDescent="0.25">
      <c r="A7032" s="11">
        <v>41393</v>
      </c>
      <c r="B7032" s="3" t="s">
        <v>512</v>
      </c>
      <c r="C7032" s="18">
        <v>435.73</v>
      </c>
      <c r="D7032" s="3" t="s">
        <v>509</v>
      </c>
    </row>
    <row r="7033" spans="1:4" x14ac:dyDescent="0.25">
      <c r="A7033" s="11">
        <v>41613</v>
      </c>
      <c r="B7033" s="3" t="s">
        <v>530</v>
      </c>
      <c r="C7033" s="18">
        <v>75.040000000000006</v>
      </c>
      <c r="D7033" s="3" t="s">
        <v>523</v>
      </c>
    </row>
    <row r="7034" spans="1:4" x14ac:dyDescent="0.25">
      <c r="A7034" s="11">
        <v>41363</v>
      </c>
      <c r="B7034" s="3" t="s">
        <v>540</v>
      </c>
      <c r="C7034" s="18">
        <v>289.95999999999998</v>
      </c>
      <c r="D7034" s="3" t="s">
        <v>519</v>
      </c>
    </row>
    <row r="7035" spans="1:4" x14ac:dyDescent="0.25">
      <c r="A7035" s="11">
        <v>41612</v>
      </c>
      <c r="B7035" s="3" t="s">
        <v>518</v>
      </c>
      <c r="C7035" s="18">
        <v>152.85</v>
      </c>
      <c r="D7035" s="3" t="s">
        <v>515</v>
      </c>
    </row>
    <row r="7036" spans="1:4" x14ac:dyDescent="0.25">
      <c r="A7036" s="11">
        <v>41615</v>
      </c>
      <c r="B7036" s="3" t="s">
        <v>516</v>
      </c>
      <c r="C7036" s="18">
        <v>337.88</v>
      </c>
      <c r="D7036" s="3" t="s">
        <v>519</v>
      </c>
    </row>
    <row r="7037" spans="1:4" x14ac:dyDescent="0.25">
      <c r="A7037" s="11">
        <v>41286</v>
      </c>
      <c r="B7037" s="3" t="s">
        <v>518</v>
      </c>
      <c r="C7037" s="18">
        <v>558.04</v>
      </c>
      <c r="D7037" s="3" t="s">
        <v>515</v>
      </c>
    </row>
    <row r="7038" spans="1:4" x14ac:dyDescent="0.25">
      <c r="A7038" s="11">
        <v>41478</v>
      </c>
      <c r="B7038" s="3" t="s">
        <v>532</v>
      </c>
      <c r="C7038" s="18">
        <v>95.17</v>
      </c>
      <c r="D7038" s="3" t="s">
        <v>523</v>
      </c>
    </row>
    <row r="7039" spans="1:4" x14ac:dyDescent="0.25">
      <c r="A7039" s="11">
        <v>41412</v>
      </c>
      <c r="B7039" s="3" t="s">
        <v>508</v>
      </c>
      <c r="C7039" s="18">
        <v>192.64</v>
      </c>
      <c r="D7039" s="3" t="s">
        <v>528</v>
      </c>
    </row>
    <row r="7040" spans="1:4" x14ac:dyDescent="0.25">
      <c r="A7040" s="11">
        <v>41631</v>
      </c>
      <c r="B7040" s="3" t="s">
        <v>510</v>
      </c>
      <c r="C7040" s="18">
        <v>300.75</v>
      </c>
      <c r="D7040" s="3" t="s">
        <v>515</v>
      </c>
    </row>
    <row r="7041" spans="1:4" x14ac:dyDescent="0.25">
      <c r="A7041" s="11">
        <v>41569</v>
      </c>
      <c r="B7041" s="3" t="s">
        <v>544</v>
      </c>
      <c r="C7041" s="18">
        <v>514.89</v>
      </c>
      <c r="D7041" s="3" t="s">
        <v>523</v>
      </c>
    </row>
    <row r="7042" spans="1:4" x14ac:dyDescent="0.25">
      <c r="A7042" s="11">
        <v>41565</v>
      </c>
      <c r="B7042" s="3" t="s">
        <v>526</v>
      </c>
      <c r="C7042" s="18">
        <v>545.9</v>
      </c>
      <c r="D7042" s="3" t="s">
        <v>538</v>
      </c>
    </row>
    <row r="7043" spans="1:4" x14ac:dyDescent="0.25">
      <c r="A7043" s="11">
        <v>41544</v>
      </c>
      <c r="B7043" s="3" t="s">
        <v>522</v>
      </c>
      <c r="C7043" s="18">
        <v>480.53</v>
      </c>
      <c r="D7043" s="3" t="s">
        <v>528</v>
      </c>
    </row>
    <row r="7044" spans="1:4" x14ac:dyDescent="0.25">
      <c r="A7044" s="11">
        <v>41275</v>
      </c>
      <c r="B7044" s="3" t="s">
        <v>542</v>
      </c>
      <c r="C7044" s="18">
        <v>104.45</v>
      </c>
      <c r="D7044" s="3" t="s">
        <v>509</v>
      </c>
    </row>
    <row r="7045" spans="1:4" x14ac:dyDescent="0.25">
      <c r="A7045" s="11">
        <v>41353</v>
      </c>
      <c r="B7045" s="3" t="s">
        <v>536</v>
      </c>
      <c r="C7045" s="18">
        <v>231.7</v>
      </c>
      <c r="D7045" s="3" t="s">
        <v>538</v>
      </c>
    </row>
    <row r="7046" spans="1:4" x14ac:dyDescent="0.25">
      <c r="A7046" s="11">
        <v>41553</v>
      </c>
      <c r="B7046" s="3" t="s">
        <v>542</v>
      </c>
      <c r="C7046" s="18">
        <v>128.99</v>
      </c>
      <c r="D7046" s="3" t="s">
        <v>479</v>
      </c>
    </row>
    <row r="7047" spans="1:4" x14ac:dyDescent="0.25">
      <c r="A7047" s="11">
        <v>41555</v>
      </c>
      <c r="B7047" s="3" t="s">
        <v>525</v>
      </c>
      <c r="C7047" s="18">
        <v>18.850000000000001</v>
      </c>
      <c r="D7047" s="3" t="s">
        <v>538</v>
      </c>
    </row>
    <row r="7048" spans="1:4" x14ac:dyDescent="0.25">
      <c r="A7048" s="11">
        <v>41603</v>
      </c>
      <c r="B7048" s="3" t="s">
        <v>541</v>
      </c>
      <c r="C7048" s="18">
        <v>240.89</v>
      </c>
      <c r="D7048" s="3" t="s">
        <v>538</v>
      </c>
    </row>
    <row r="7049" spans="1:4" x14ac:dyDescent="0.25">
      <c r="A7049" s="11">
        <v>41385</v>
      </c>
      <c r="B7049" s="3" t="s">
        <v>544</v>
      </c>
      <c r="C7049" s="18">
        <v>186.31</v>
      </c>
      <c r="D7049" s="3" t="s">
        <v>511</v>
      </c>
    </row>
    <row r="7050" spans="1:4" x14ac:dyDescent="0.25">
      <c r="A7050" s="11">
        <v>41311</v>
      </c>
      <c r="B7050" s="3" t="s">
        <v>521</v>
      </c>
      <c r="C7050" s="18">
        <v>306.14</v>
      </c>
      <c r="D7050" s="3" t="s">
        <v>479</v>
      </c>
    </row>
    <row r="7051" spans="1:4" x14ac:dyDescent="0.25">
      <c r="A7051" s="11">
        <v>41464</v>
      </c>
      <c r="B7051" s="3" t="s">
        <v>512</v>
      </c>
      <c r="C7051" s="18">
        <v>378.47</v>
      </c>
      <c r="D7051" s="3" t="s">
        <v>529</v>
      </c>
    </row>
    <row r="7052" spans="1:4" x14ac:dyDescent="0.25">
      <c r="A7052" s="11">
        <v>41619</v>
      </c>
      <c r="B7052" s="3" t="s">
        <v>544</v>
      </c>
      <c r="C7052" s="18">
        <v>407.71</v>
      </c>
      <c r="D7052" s="3" t="s">
        <v>535</v>
      </c>
    </row>
    <row r="7053" spans="1:4" x14ac:dyDescent="0.25">
      <c r="A7053" s="11">
        <v>41436</v>
      </c>
      <c r="B7053" s="3" t="s">
        <v>521</v>
      </c>
      <c r="C7053" s="18">
        <v>123.42</v>
      </c>
      <c r="D7053" s="3" t="s">
        <v>515</v>
      </c>
    </row>
    <row r="7054" spans="1:4" x14ac:dyDescent="0.25">
      <c r="A7054" s="11">
        <v>41468</v>
      </c>
      <c r="B7054" s="3" t="s">
        <v>518</v>
      </c>
      <c r="C7054" s="18">
        <v>319.35000000000002</v>
      </c>
      <c r="D7054" s="3" t="s">
        <v>517</v>
      </c>
    </row>
    <row r="7055" spans="1:4" x14ac:dyDescent="0.25">
      <c r="A7055" s="11">
        <v>41589</v>
      </c>
      <c r="B7055" s="3" t="s">
        <v>526</v>
      </c>
      <c r="C7055" s="18">
        <v>365.36</v>
      </c>
      <c r="D7055" s="3" t="s">
        <v>538</v>
      </c>
    </row>
    <row r="7056" spans="1:4" x14ac:dyDescent="0.25">
      <c r="A7056" s="11">
        <v>41429</v>
      </c>
      <c r="B7056" s="3" t="s">
        <v>534</v>
      </c>
      <c r="C7056" s="18">
        <v>468.12</v>
      </c>
      <c r="D7056" s="3" t="s">
        <v>519</v>
      </c>
    </row>
    <row r="7057" spans="1:4" x14ac:dyDescent="0.25">
      <c r="A7057" s="11">
        <v>41564</v>
      </c>
      <c r="B7057" s="3" t="s">
        <v>520</v>
      </c>
      <c r="C7057" s="18">
        <v>137.02000000000001</v>
      </c>
      <c r="D7057" s="3" t="s">
        <v>519</v>
      </c>
    </row>
    <row r="7058" spans="1:4" x14ac:dyDescent="0.25">
      <c r="A7058" s="11">
        <v>41409</v>
      </c>
      <c r="B7058" s="3" t="s">
        <v>512</v>
      </c>
      <c r="C7058" s="18">
        <v>195.45</v>
      </c>
      <c r="D7058" s="3" t="s">
        <v>519</v>
      </c>
    </row>
    <row r="7059" spans="1:4" x14ac:dyDescent="0.25">
      <c r="A7059" s="11">
        <v>41636</v>
      </c>
      <c r="B7059" s="3" t="s">
        <v>518</v>
      </c>
      <c r="C7059" s="18">
        <v>466.12</v>
      </c>
      <c r="D7059" s="3" t="s">
        <v>519</v>
      </c>
    </row>
    <row r="7060" spans="1:4" x14ac:dyDescent="0.25">
      <c r="A7060" s="11">
        <v>41296</v>
      </c>
      <c r="B7060" s="3" t="s">
        <v>507</v>
      </c>
      <c r="C7060" s="18">
        <v>40.659999999999997</v>
      </c>
      <c r="D7060" s="3" t="s">
        <v>538</v>
      </c>
    </row>
    <row r="7061" spans="1:4" x14ac:dyDescent="0.25">
      <c r="A7061" s="11">
        <v>41282</v>
      </c>
      <c r="B7061" s="3" t="s">
        <v>531</v>
      </c>
      <c r="C7061" s="18">
        <v>116.88</v>
      </c>
      <c r="D7061" s="3" t="s">
        <v>511</v>
      </c>
    </row>
    <row r="7062" spans="1:4" x14ac:dyDescent="0.25">
      <c r="A7062" s="11">
        <v>41440</v>
      </c>
      <c r="B7062" s="3" t="s">
        <v>524</v>
      </c>
      <c r="C7062" s="18">
        <v>569.61</v>
      </c>
      <c r="D7062" s="3" t="s">
        <v>529</v>
      </c>
    </row>
    <row r="7063" spans="1:4" x14ac:dyDescent="0.25">
      <c r="A7063" s="11">
        <v>41420</v>
      </c>
      <c r="B7063" s="3" t="s">
        <v>524</v>
      </c>
      <c r="C7063" s="18">
        <v>26.11</v>
      </c>
      <c r="D7063" s="3" t="s">
        <v>509</v>
      </c>
    </row>
    <row r="7064" spans="1:4" x14ac:dyDescent="0.25">
      <c r="A7064" s="11">
        <v>41313</v>
      </c>
      <c r="B7064" s="3" t="s">
        <v>545</v>
      </c>
      <c r="C7064" s="18">
        <v>364.09</v>
      </c>
      <c r="D7064" s="3" t="s">
        <v>529</v>
      </c>
    </row>
    <row r="7065" spans="1:4" x14ac:dyDescent="0.25">
      <c r="A7065" s="11">
        <v>41447</v>
      </c>
      <c r="B7065" s="3" t="s">
        <v>543</v>
      </c>
      <c r="C7065" s="18">
        <v>504.94</v>
      </c>
      <c r="D7065" s="3" t="s">
        <v>519</v>
      </c>
    </row>
    <row r="7066" spans="1:4" x14ac:dyDescent="0.25">
      <c r="A7066" s="11">
        <v>41492</v>
      </c>
      <c r="B7066" s="3" t="s">
        <v>527</v>
      </c>
      <c r="C7066" s="18">
        <v>95.95</v>
      </c>
      <c r="D7066" s="3" t="s">
        <v>529</v>
      </c>
    </row>
    <row r="7067" spans="1:4" x14ac:dyDescent="0.25">
      <c r="A7067" s="11">
        <v>41340</v>
      </c>
      <c r="B7067" s="3" t="s">
        <v>542</v>
      </c>
      <c r="C7067" s="18">
        <v>525.36</v>
      </c>
      <c r="D7067" s="3" t="s">
        <v>535</v>
      </c>
    </row>
    <row r="7068" spans="1:4" x14ac:dyDescent="0.25">
      <c r="A7068" s="11">
        <v>41409</v>
      </c>
      <c r="B7068" s="3" t="s">
        <v>537</v>
      </c>
      <c r="C7068" s="18">
        <v>440.75</v>
      </c>
      <c r="D7068" s="3" t="s">
        <v>511</v>
      </c>
    </row>
    <row r="7069" spans="1:4" x14ac:dyDescent="0.25">
      <c r="A7069" s="11">
        <v>41478</v>
      </c>
      <c r="B7069" s="3" t="s">
        <v>522</v>
      </c>
      <c r="C7069" s="18">
        <v>97.5</v>
      </c>
      <c r="D7069" s="3" t="s">
        <v>515</v>
      </c>
    </row>
    <row r="7070" spans="1:4" x14ac:dyDescent="0.25">
      <c r="A7070" s="11">
        <v>41534</v>
      </c>
      <c r="B7070" s="3" t="s">
        <v>520</v>
      </c>
      <c r="C7070" s="18">
        <v>205.65</v>
      </c>
      <c r="D7070" s="3" t="s">
        <v>519</v>
      </c>
    </row>
    <row r="7071" spans="1:4" x14ac:dyDescent="0.25">
      <c r="A7071" s="11">
        <v>41286</v>
      </c>
      <c r="B7071" s="3" t="s">
        <v>514</v>
      </c>
      <c r="C7071" s="18">
        <v>148.55000000000001</v>
      </c>
      <c r="D7071" s="3" t="s">
        <v>528</v>
      </c>
    </row>
    <row r="7072" spans="1:4" x14ac:dyDescent="0.25">
      <c r="A7072" s="11">
        <v>41321</v>
      </c>
      <c r="B7072" s="3" t="s">
        <v>536</v>
      </c>
      <c r="C7072" s="18">
        <v>179.96</v>
      </c>
      <c r="D7072" s="3" t="s">
        <v>515</v>
      </c>
    </row>
    <row r="7073" spans="1:4" x14ac:dyDescent="0.25">
      <c r="A7073" s="11">
        <v>41434</v>
      </c>
      <c r="B7073" s="3" t="s">
        <v>533</v>
      </c>
      <c r="C7073" s="18">
        <v>446.88</v>
      </c>
      <c r="D7073" s="3" t="s">
        <v>535</v>
      </c>
    </row>
    <row r="7074" spans="1:4" x14ac:dyDescent="0.25">
      <c r="A7074" s="11">
        <v>41421</v>
      </c>
      <c r="B7074" s="3" t="s">
        <v>521</v>
      </c>
      <c r="C7074" s="18">
        <v>490.64</v>
      </c>
      <c r="D7074" s="3" t="s">
        <v>535</v>
      </c>
    </row>
    <row r="7075" spans="1:4" x14ac:dyDescent="0.25">
      <c r="A7075" s="11">
        <v>41507</v>
      </c>
      <c r="B7075" s="3" t="s">
        <v>527</v>
      </c>
      <c r="C7075" s="18">
        <v>90.35</v>
      </c>
      <c r="D7075" s="3" t="s">
        <v>528</v>
      </c>
    </row>
    <row r="7076" spans="1:4" x14ac:dyDescent="0.25">
      <c r="A7076" s="11">
        <v>41441</v>
      </c>
      <c r="B7076" s="3" t="s">
        <v>516</v>
      </c>
      <c r="C7076" s="18">
        <v>69.680000000000007</v>
      </c>
      <c r="D7076" s="3" t="s">
        <v>479</v>
      </c>
    </row>
    <row r="7077" spans="1:4" x14ac:dyDescent="0.25">
      <c r="A7077" s="11">
        <v>41367</v>
      </c>
      <c r="B7077" s="3" t="s">
        <v>508</v>
      </c>
      <c r="C7077" s="18">
        <v>24.07</v>
      </c>
      <c r="D7077" s="3" t="s">
        <v>511</v>
      </c>
    </row>
    <row r="7078" spans="1:4" x14ac:dyDescent="0.25">
      <c r="A7078" s="11">
        <v>41626</v>
      </c>
      <c r="B7078" s="3" t="s">
        <v>537</v>
      </c>
      <c r="C7078" s="18">
        <v>308.85000000000002</v>
      </c>
      <c r="D7078" s="3" t="s">
        <v>517</v>
      </c>
    </row>
    <row r="7079" spans="1:4" x14ac:dyDescent="0.25">
      <c r="A7079" s="11">
        <v>41328</v>
      </c>
      <c r="B7079" s="3" t="s">
        <v>540</v>
      </c>
      <c r="C7079" s="18">
        <v>399.14</v>
      </c>
      <c r="D7079" s="3" t="s">
        <v>538</v>
      </c>
    </row>
    <row r="7080" spans="1:4" x14ac:dyDescent="0.25">
      <c r="A7080" s="11">
        <v>41518</v>
      </c>
      <c r="B7080" s="3" t="s">
        <v>507</v>
      </c>
      <c r="C7080" s="18">
        <v>329.51</v>
      </c>
      <c r="D7080" s="3" t="s">
        <v>517</v>
      </c>
    </row>
    <row r="7081" spans="1:4" x14ac:dyDescent="0.25">
      <c r="A7081" s="11">
        <v>41580</v>
      </c>
      <c r="B7081" s="3" t="s">
        <v>540</v>
      </c>
      <c r="C7081" s="18">
        <v>397.84</v>
      </c>
      <c r="D7081" s="3" t="s">
        <v>511</v>
      </c>
    </row>
    <row r="7082" spans="1:4" x14ac:dyDescent="0.25">
      <c r="A7082" s="11">
        <v>41475</v>
      </c>
      <c r="B7082" s="3" t="s">
        <v>532</v>
      </c>
      <c r="C7082" s="18">
        <v>233.08</v>
      </c>
      <c r="D7082" s="3" t="s">
        <v>511</v>
      </c>
    </row>
    <row r="7083" spans="1:4" x14ac:dyDescent="0.25">
      <c r="A7083" s="11">
        <v>41635</v>
      </c>
      <c r="B7083" s="3" t="s">
        <v>545</v>
      </c>
      <c r="C7083" s="18">
        <v>297.60000000000002</v>
      </c>
      <c r="D7083" s="3" t="s">
        <v>511</v>
      </c>
    </row>
    <row r="7084" spans="1:4" x14ac:dyDescent="0.25">
      <c r="A7084" s="11">
        <v>41598</v>
      </c>
      <c r="B7084" s="3" t="s">
        <v>516</v>
      </c>
      <c r="C7084" s="18">
        <v>453.01</v>
      </c>
      <c r="D7084" s="3" t="s">
        <v>509</v>
      </c>
    </row>
    <row r="7085" spans="1:4" x14ac:dyDescent="0.25">
      <c r="A7085" s="11">
        <v>41519</v>
      </c>
      <c r="B7085" s="3" t="s">
        <v>545</v>
      </c>
      <c r="C7085" s="18">
        <v>228.82</v>
      </c>
      <c r="D7085" s="3" t="s">
        <v>517</v>
      </c>
    </row>
    <row r="7086" spans="1:4" x14ac:dyDescent="0.25">
      <c r="A7086" s="11">
        <v>41618</v>
      </c>
      <c r="B7086" s="3" t="s">
        <v>532</v>
      </c>
      <c r="C7086" s="18">
        <v>11.07</v>
      </c>
      <c r="D7086" s="3" t="s">
        <v>509</v>
      </c>
    </row>
    <row r="7087" spans="1:4" x14ac:dyDescent="0.25">
      <c r="A7087" s="11">
        <v>41632</v>
      </c>
      <c r="B7087" s="3" t="s">
        <v>524</v>
      </c>
      <c r="C7087" s="18">
        <v>289.88</v>
      </c>
      <c r="D7087" s="3" t="s">
        <v>529</v>
      </c>
    </row>
    <row r="7088" spans="1:4" x14ac:dyDescent="0.25">
      <c r="A7088" s="11">
        <v>41479</v>
      </c>
      <c r="B7088" s="3" t="s">
        <v>545</v>
      </c>
      <c r="C7088" s="18">
        <v>529.34</v>
      </c>
      <c r="D7088" s="3" t="s">
        <v>515</v>
      </c>
    </row>
    <row r="7089" spans="1:4" x14ac:dyDescent="0.25">
      <c r="A7089" s="11">
        <v>41433</v>
      </c>
      <c r="B7089" s="3" t="s">
        <v>527</v>
      </c>
      <c r="C7089" s="18">
        <v>228.27</v>
      </c>
      <c r="D7089" s="3" t="s">
        <v>529</v>
      </c>
    </row>
    <row r="7090" spans="1:4" x14ac:dyDescent="0.25">
      <c r="A7090" s="11">
        <v>41421</v>
      </c>
      <c r="B7090" s="3" t="s">
        <v>539</v>
      </c>
      <c r="C7090" s="18">
        <v>120.74</v>
      </c>
      <c r="D7090" s="3" t="s">
        <v>479</v>
      </c>
    </row>
    <row r="7091" spans="1:4" x14ac:dyDescent="0.25">
      <c r="A7091" s="11">
        <v>41543</v>
      </c>
      <c r="B7091" s="3" t="s">
        <v>526</v>
      </c>
      <c r="C7091" s="18">
        <v>147.82</v>
      </c>
      <c r="D7091" s="3" t="s">
        <v>528</v>
      </c>
    </row>
    <row r="7092" spans="1:4" x14ac:dyDescent="0.25">
      <c r="A7092" s="11">
        <v>41561</v>
      </c>
      <c r="B7092" s="3" t="s">
        <v>522</v>
      </c>
      <c r="C7092" s="18">
        <v>155.47999999999999</v>
      </c>
      <c r="D7092" s="3" t="s">
        <v>479</v>
      </c>
    </row>
    <row r="7093" spans="1:4" x14ac:dyDescent="0.25">
      <c r="A7093" s="11">
        <v>41282</v>
      </c>
      <c r="B7093" s="3" t="s">
        <v>512</v>
      </c>
      <c r="C7093" s="18">
        <v>62.34</v>
      </c>
      <c r="D7093" s="3" t="s">
        <v>509</v>
      </c>
    </row>
    <row r="7094" spans="1:4" x14ac:dyDescent="0.25">
      <c r="A7094" s="11">
        <v>41520</v>
      </c>
      <c r="B7094" s="3" t="s">
        <v>520</v>
      </c>
      <c r="C7094" s="18">
        <v>126.77</v>
      </c>
      <c r="D7094" s="3" t="s">
        <v>519</v>
      </c>
    </row>
    <row r="7095" spans="1:4" x14ac:dyDescent="0.25">
      <c r="A7095" s="11">
        <v>41623</v>
      </c>
      <c r="B7095" s="3" t="s">
        <v>513</v>
      </c>
      <c r="C7095" s="18">
        <v>45.8</v>
      </c>
      <c r="D7095" s="3" t="s">
        <v>479</v>
      </c>
    </row>
    <row r="7096" spans="1:4" x14ac:dyDescent="0.25">
      <c r="A7096" s="11">
        <v>41291</v>
      </c>
      <c r="B7096" s="3" t="s">
        <v>525</v>
      </c>
      <c r="C7096" s="18">
        <v>594.48</v>
      </c>
      <c r="D7096" s="3" t="s">
        <v>535</v>
      </c>
    </row>
    <row r="7097" spans="1:4" x14ac:dyDescent="0.25">
      <c r="A7097" s="11">
        <v>41444</v>
      </c>
      <c r="B7097" s="3" t="s">
        <v>524</v>
      </c>
      <c r="C7097" s="18">
        <v>512.47</v>
      </c>
      <c r="D7097" s="3" t="s">
        <v>519</v>
      </c>
    </row>
    <row r="7098" spans="1:4" x14ac:dyDescent="0.25">
      <c r="A7098" s="11">
        <v>41527</v>
      </c>
      <c r="B7098" s="3" t="s">
        <v>541</v>
      </c>
      <c r="C7098" s="18">
        <v>592.02</v>
      </c>
      <c r="D7098" s="3" t="s">
        <v>517</v>
      </c>
    </row>
    <row r="7099" spans="1:4" x14ac:dyDescent="0.25">
      <c r="A7099" s="11">
        <v>41344</v>
      </c>
      <c r="B7099" s="3" t="s">
        <v>510</v>
      </c>
      <c r="C7099" s="18">
        <v>489.69</v>
      </c>
      <c r="D7099" s="3" t="s">
        <v>517</v>
      </c>
    </row>
    <row r="7100" spans="1:4" x14ac:dyDescent="0.25">
      <c r="A7100" s="11">
        <v>41339</v>
      </c>
      <c r="B7100" s="3" t="s">
        <v>544</v>
      </c>
      <c r="C7100" s="18">
        <v>150.79</v>
      </c>
      <c r="D7100" s="3" t="s">
        <v>535</v>
      </c>
    </row>
    <row r="7101" spans="1:4" x14ac:dyDescent="0.25">
      <c r="A7101" s="11">
        <v>41529</v>
      </c>
      <c r="B7101" s="3" t="s">
        <v>530</v>
      </c>
      <c r="C7101" s="18">
        <v>565.88</v>
      </c>
      <c r="D7101" s="3" t="s">
        <v>528</v>
      </c>
    </row>
    <row r="7102" spans="1:4" x14ac:dyDescent="0.25">
      <c r="A7102" s="11">
        <v>41530</v>
      </c>
      <c r="B7102" s="3" t="s">
        <v>530</v>
      </c>
      <c r="C7102" s="18">
        <v>211.59</v>
      </c>
      <c r="D7102" s="3" t="s">
        <v>511</v>
      </c>
    </row>
    <row r="7103" spans="1:4" x14ac:dyDescent="0.25">
      <c r="A7103" s="11">
        <v>41619</v>
      </c>
      <c r="B7103" s="3" t="s">
        <v>533</v>
      </c>
      <c r="C7103" s="18">
        <v>541.96</v>
      </c>
      <c r="D7103" s="3" t="s">
        <v>515</v>
      </c>
    </row>
    <row r="7104" spans="1:4" x14ac:dyDescent="0.25">
      <c r="A7104" s="11">
        <v>41557</v>
      </c>
      <c r="B7104" s="3" t="s">
        <v>508</v>
      </c>
      <c r="C7104" s="18">
        <v>564.62</v>
      </c>
      <c r="D7104" s="3" t="s">
        <v>509</v>
      </c>
    </row>
    <row r="7105" spans="1:4" x14ac:dyDescent="0.25">
      <c r="A7105" s="11">
        <v>41544</v>
      </c>
      <c r="B7105" s="3" t="s">
        <v>536</v>
      </c>
      <c r="C7105" s="18">
        <v>362.08</v>
      </c>
      <c r="D7105" s="3" t="s">
        <v>479</v>
      </c>
    </row>
    <row r="7106" spans="1:4" x14ac:dyDescent="0.25">
      <c r="A7106" s="11">
        <v>41538</v>
      </c>
      <c r="B7106" s="3" t="s">
        <v>536</v>
      </c>
      <c r="C7106" s="18">
        <v>85.08</v>
      </c>
      <c r="D7106" s="3" t="s">
        <v>517</v>
      </c>
    </row>
    <row r="7107" spans="1:4" x14ac:dyDescent="0.25">
      <c r="A7107" s="11">
        <v>41441</v>
      </c>
      <c r="B7107" s="3" t="s">
        <v>513</v>
      </c>
      <c r="C7107" s="18">
        <v>432.64</v>
      </c>
      <c r="D7107" s="3" t="s">
        <v>515</v>
      </c>
    </row>
    <row r="7108" spans="1:4" x14ac:dyDescent="0.25">
      <c r="A7108" s="11">
        <v>41385</v>
      </c>
      <c r="B7108" s="3" t="s">
        <v>516</v>
      </c>
      <c r="C7108" s="18">
        <v>336.29</v>
      </c>
      <c r="D7108" s="3" t="s">
        <v>479</v>
      </c>
    </row>
    <row r="7109" spans="1:4" x14ac:dyDescent="0.25">
      <c r="A7109" s="11">
        <v>41385</v>
      </c>
      <c r="B7109" s="3" t="s">
        <v>540</v>
      </c>
      <c r="C7109" s="18">
        <v>188.89</v>
      </c>
      <c r="D7109" s="3" t="s">
        <v>477</v>
      </c>
    </row>
    <row r="7110" spans="1:4" x14ac:dyDescent="0.25">
      <c r="A7110" s="11">
        <v>41416</v>
      </c>
      <c r="B7110" s="3" t="s">
        <v>507</v>
      </c>
      <c r="C7110" s="18">
        <v>82.57</v>
      </c>
      <c r="D7110" s="3" t="s">
        <v>519</v>
      </c>
    </row>
    <row r="7111" spans="1:4" x14ac:dyDescent="0.25">
      <c r="A7111" s="11">
        <v>41531</v>
      </c>
      <c r="B7111" s="3" t="s">
        <v>518</v>
      </c>
      <c r="C7111" s="18">
        <v>139.82</v>
      </c>
      <c r="D7111" s="3" t="s">
        <v>509</v>
      </c>
    </row>
    <row r="7112" spans="1:4" x14ac:dyDescent="0.25">
      <c r="A7112" s="11">
        <v>41287</v>
      </c>
      <c r="B7112" s="3" t="s">
        <v>537</v>
      </c>
      <c r="C7112" s="18">
        <v>234.64</v>
      </c>
      <c r="D7112" s="3" t="s">
        <v>519</v>
      </c>
    </row>
    <row r="7113" spans="1:4" x14ac:dyDescent="0.25">
      <c r="A7113" s="11">
        <v>41595</v>
      </c>
      <c r="B7113" s="3" t="s">
        <v>512</v>
      </c>
      <c r="C7113" s="18">
        <v>410.91</v>
      </c>
      <c r="D7113" s="3" t="s">
        <v>509</v>
      </c>
    </row>
    <row r="7114" spans="1:4" x14ac:dyDescent="0.25">
      <c r="A7114" s="11">
        <v>41594</v>
      </c>
      <c r="B7114" s="3" t="s">
        <v>512</v>
      </c>
      <c r="C7114" s="18">
        <v>415.15</v>
      </c>
      <c r="D7114" s="3" t="s">
        <v>538</v>
      </c>
    </row>
    <row r="7115" spans="1:4" x14ac:dyDescent="0.25">
      <c r="A7115" s="11">
        <v>41631</v>
      </c>
      <c r="B7115" s="3" t="s">
        <v>524</v>
      </c>
      <c r="C7115" s="18">
        <v>26.61</v>
      </c>
      <c r="D7115" s="3" t="s">
        <v>509</v>
      </c>
    </row>
    <row r="7116" spans="1:4" x14ac:dyDescent="0.25">
      <c r="A7116" s="11">
        <v>41442</v>
      </c>
      <c r="B7116" s="3" t="s">
        <v>541</v>
      </c>
      <c r="C7116" s="18">
        <v>598.14</v>
      </c>
      <c r="D7116" s="3" t="s">
        <v>519</v>
      </c>
    </row>
    <row r="7117" spans="1:4" x14ac:dyDescent="0.25">
      <c r="A7117" s="11">
        <v>41411</v>
      </c>
      <c r="B7117" s="3" t="s">
        <v>508</v>
      </c>
      <c r="C7117" s="18">
        <v>228.6</v>
      </c>
      <c r="D7117" s="3" t="s">
        <v>517</v>
      </c>
    </row>
    <row r="7118" spans="1:4" x14ac:dyDescent="0.25">
      <c r="A7118" s="11">
        <v>41335</v>
      </c>
      <c r="B7118" s="3" t="s">
        <v>540</v>
      </c>
      <c r="C7118" s="18">
        <v>492.22</v>
      </c>
      <c r="D7118" s="3" t="s">
        <v>529</v>
      </c>
    </row>
    <row r="7119" spans="1:4" x14ac:dyDescent="0.25">
      <c r="A7119" s="11">
        <v>41557</v>
      </c>
      <c r="B7119" s="3" t="s">
        <v>539</v>
      </c>
      <c r="C7119" s="18">
        <v>456.42</v>
      </c>
      <c r="D7119" s="3" t="s">
        <v>529</v>
      </c>
    </row>
    <row r="7120" spans="1:4" x14ac:dyDescent="0.25">
      <c r="A7120" s="11">
        <v>41421</v>
      </c>
      <c r="B7120" s="3" t="s">
        <v>514</v>
      </c>
      <c r="C7120" s="18">
        <v>593.35</v>
      </c>
      <c r="D7120" s="3" t="s">
        <v>528</v>
      </c>
    </row>
    <row r="7121" spans="1:4" x14ac:dyDescent="0.25">
      <c r="A7121" s="11">
        <v>41276</v>
      </c>
      <c r="B7121" s="3" t="s">
        <v>527</v>
      </c>
      <c r="C7121" s="18">
        <v>70.98</v>
      </c>
      <c r="D7121" s="3" t="s">
        <v>535</v>
      </c>
    </row>
    <row r="7122" spans="1:4" x14ac:dyDescent="0.25">
      <c r="A7122" s="11">
        <v>41443</v>
      </c>
      <c r="B7122" s="3" t="s">
        <v>531</v>
      </c>
      <c r="C7122" s="18">
        <v>380.97</v>
      </c>
      <c r="D7122" s="3" t="s">
        <v>479</v>
      </c>
    </row>
    <row r="7123" spans="1:4" x14ac:dyDescent="0.25">
      <c r="A7123" s="11">
        <v>41383</v>
      </c>
      <c r="B7123" s="3" t="s">
        <v>533</v>
      </c>
      <c r="C7123" s="18">
        <v>179.91</v>
      </c>
      <c r="D7123" s="3" t="s">
        <v>477</v>
      </c>
    </row>
    <row r="7124" spans="1:4" x14ac:dyDescent="0.25">
      <c r="A7124" s="11">
        <v>41338</v>
      </c>
      <c r="B7124" s="3" t="s">
        <v>540</v>
      </c>
      <c r="C7124" s="18">
        <v>31.91</v>
      </c>
      <c r="D7124" s="3" t="s">
        <v>515</v>
      </c>
    </row>
    <row r="7125" spans="1:4" x14ac:dyDescent="0.25">
      <c r="A7125" s="11">
        <v>41464</v>
      </c>
      <c r="B7125" s="3" t="s">
        <v>540</v>
      </c>
      <c r="C7125" s="18">
        <v>129.77000000000001</v>
      </c>
      <c r="D7125" s="3" t="s">
        <v>538</v>
      </c>
    </row>
    <row r="7126" spans="1:4" x14ac:dyDescent="0.25">
      <c r="A7126" s="11">
        <v>41445</v>
      </c>
      <c r="B7126" s="3" t="s">
        <v>524</v>
      </c>
      <c r="C7126" s="18">
        <v>142.13</v>
      </c>
      <c r="D7126" s="3" t="s">
        <v>477</v>
      </c>
    </row>
    <row r="7127" spans="1:4" x14ac:dyDescent="0.25">
      <c r="A7127" s="11">
        <v>41450</v>
      </c>
      <c r="B7127" s="3" t="s">
        <v>526</v>
      </c>
      <c r="C7127" s="18">
        <v>54.51</v>
      </c>
      <c r="D7127" s="3" t="s">
        <v>538</v>
      </c>
    </row>
    <row r="7128" spans="1:4" x14ac:dyDescent="0.25">
      <c r="A7128" s="11">
        <v>41404</v>
      </c>
      <c r="B7128" s="3" t="s">
        <v>539</v>
      </c>
      <c r="C7128" s="18">
        <v>238.75</v>
      </c>
      <c r="D7128" s="3" t="s">
        <v>509</v>
      </c>
    </row>
    <row r="7129" spans="1:4" x14ac:dyDescent="0.25">
      <c r="A7129" s="11">
        <v>41599</v>
      </c>
      <c r="B7129" s="3" t="s">
        <v>531</v>
      </c>
      <c r="C7129" s="18">
        <v>418.06</v>
      </c>
      <c r="D7129" s="3" t="s">
        <v>529</v>
      </c>
    </row>
    <row r="7130" spans="1:4" x14ac:dyDescent="0.25">
      <c r="A7130" s="11">
        <v>41379</v>
      </c>
      <c r="B7130" s="3" t="s">
        <v>513</v>
      </c>
      <c r="C7130" s="18">
        <v>223.59</v>
      </c>
      <c r="D7130" s="3" t="s">
        <v>523</v>
      </c>
    </row>
    <row r="7131" spans="1:4" x14ac:dyDescent="0.25">
      <c r="A7131" s="11">
        <v>41401</v>
      </c>
      <c r="B7131" s="3" t="s">
        <v>507</v>
      </c>
      <c r="C7131" s="18">
        <v>158.37</v>
      </c>
      <c r="D7131" s="3" t="s">
        <v>515</v>
      </c>
    </row>
    <row r="7132" spans="1:4" x14ac:dyDescent="0.25">
      <c r="A7132" s="11">
        <v>41509</v>
      </c>
      <c r="B7132" s="3" t="s">
        <v>532</v>
      </c>
      <c r="C7132" s="18">
        <v>509.81</v>
      </c>
      <c r="D7132" s="3" t="s">
        <v>535</v>
      </c>
    </row>
    <row r="7133" spans="1:4" x14ac:dyDescent="0.25">
      <c r="A7133" s="11">
        <v>41292</v>
      </c>
      <c r="B7133" s="3" t="s">
        <v>521</v>
      </c>
      <c r="C7133" s="18">
        <v>74.86</v>
      </c>
      <c r="D7133" s="3" t="s">
        <v>538</v>
      </c>
    </row>
    <row r="7134" spans="1:4" x14ac:dyDescent="0.25">
      <c r="A7134" s="11">
        <v>41573</v>
      </c>
      <c r="B7134" s="3" t="s">
        <v>525</v>
      </c>
      <c r="C7134" s="18">
        <v>595.29999999999995</v>
      </c>
      <c r="D7134" s="3" t="s">
        <v>538</v>
      </c>
    </row>
    <row r="7135" spans="1:4" x14ac:dyDescent="0.25">
      <c r="A7135" s="11">
        <v>41441</v>
      </c>
      <c r="B7135" s="3" t="s">
        <v>540</v>
      </c>
      <c r="C7135" s="18">
        <v>563.29</v>
      </c>
      <c r="D7135" s="3" t="s">
        <v>517</v>
      </c>
    </row>
    <row r="7136" spans="1:4" x14ac:dyDescent="0.25">
      <c r="A7136" s="11">
        <v>41349</v>
      </c>
      <c r="B7136" s="3" t="s">
        <v>507</v>
      </c>
      <c r="C7136" s="18">
        <v>43.95</v>
      </c>
      <c r="D7136" s="3" t="s">
        <v>511</v>
      </c>
    </row>
    <row r="7137" spans="1:4" x14ac:dyDescent="0.25">
      <c r="A7137" s="11">
        <v>41476</v>
      </c>
      <c r="B7137" s="3" t="s">
        <v>514</v>
      </c>
      <c r="C7137" s="18">
        <v>32.44</v>
      </c>
      <c r="D7137" s="3" t="s">
        <v>509</v>
      </c>
    </row>
    <row r="7138" spans="1:4" x14ac:dyDescent="0.25">
      <c r="A7138" s="11">
        <v>41567</v>
      </c>
      <c r="B7138" s="3" t="s">
        <v>530</v>
      </c>
      <c r="C7138" s="18">
        <v>76.63</v>
      </c>
      <c r="D7138" s="3" t="s">
        <v>509</v>
      </c>
    </row>
    <row r="7139" spans="1:4" x14ac:dyDescent="0.25">
      <c r="A7139" s="11">
        <v>41321</v>
      </c>
      <c r="B7139" s="3" t="s">
        <v>514</v>
      </c>
      <c r="C7139" s="18">
        <v>454.75</v>
      </c>
      <c r="D7139" s="3" t="s">
        <v>519</v>
      </c>
    </row>
    <row r="7140" spans="1:4" x14ac:dyDescent="0.25">
      <c r="A7140" s="11">
        <v>41566</v>
      </c>
      <c r="B7140" s="3" t="s">
        <v>533</v>
      </c>
      <c r="C7140" s="18">
        <v>560.15</v>
      </c>
      <c r="D7140" s="3" t="s">
        <v>515</v>
      </c>
    </row>
    <row r="7141" spans="1:4" x14ac:dyDescent="0.25">
      <c r="A7141" s="11">
        <v>41631</v>
      </c>
      <c r="B7141" s="3" t="s">
        <v>526</v>
      </c>
      <c r="C7141" s="18">
        <v>512.52</v>
      </c>
      <c r="D7141" s="3" t="s">
        <v>509</v>
      </c>
    </row>
    <row r="7142" spans="1:4" x14ac:dyDescent="0.25">
      <c r="A7142" s="11">
        <v>41455</v>
      </c>
      <c r="B7142" s="3" t="s">
        <v>537</v>
      </c>
      <c r="C7142" s="18">
        <v>386.78</v>
      </c>
      <c r="D7142" s="3" t="s">
        <v>528</v>
      </c>
    </row>
    <row r="7143" spans="1:4" x14ac:dyDescent="0.25">
      <c r="A7143" s="11">
        <v>41307</v>
      </c>
      <c r="B7143" s="3" t="s">
        <v>533</v>
      </c>
      <c r="C7143" s="18">
        <v>268.18</v>
      </c>
      <c r="D7143" s="3" t="s">
        <v>523</v>
      </c>
    </row>
    <row r="7144" spans="1:4" x14ac:dyDescent="0.25">
      <c r="A7144" s="11">
        <v>41303</v>
      </c>
      <c r="B7144" s="3" t="s">
        <v>534</v>
      </c>
      <c r="C7144" s="18">
        <v>264.51</v>
      </c>
      <c r="D7144" s="3" t="s">
        <v>529</v>
      </c>
    </row>
    <row r="7145" spans="1:4" x14ac:dyDescent="0.25">
      <c r="A7145" s="11">
        <v>41487</v>
      </c>
      <c r="B7145" s="3" t="s">
        <v>510</v>
      </c>
      <c r="C7145" s="18">
        <v>355.8</v>
      </c>
      <c r="D7145" s="3" t="s">
        <v>528</v>
      </c>
    </row>
    <row r="7146" spans="1:4" x14ac:dyDescent="0.25">
      <c r="A7146" s="11">
        <v>41518</v>
      </c>
      <c r="B7146" s="3" t="s">
        <v>508</v>
      </c>
      <c r="C7146" s="18">
        <v>103.67</v>
      </c>
      <c r="D7146" s="3" t="s">
        <v>528</v>
      </c>
    </row>
    <row r="7147" spans="1:4" x14ac:dyDescent="0.25">
      <c r="A7147" s="11">
        <v>41554</v>
      </c>
      <c r="B7147" s="3" t="s">
        <v>533</v>
      </c>
      <c r="C7147" s="18">
        <v>318.12</v>
      </c>
      <c r="D7147" s="3" t="s">
        <v>479</v>
      </c>
    </row>
    <row r="7148" spans="1:4" x14ac:dyDescent="0.25">
      <c r="A7148" s="11">
        <v>41507</v>
      </c>
      <c r="B7148" s="3" t="s">
        <v>513</v>
      </c>
      <c r="C7148" s="18">
        <v>473.07</v>
      </c>
      <c r="D7148" s="3" t="s">
        <v>523</v>
      </c>
    </row>
    <row r="7149" spans="1:4" x14ac:dyDescent="0.25">
      <c r="A7149" s="11">
        <v>41485</v>
      </c>
      <c r="B7149" s="3" t="s">
        <v>518</v>
      </c>
      <c r="C7149" s="18">
        <v>433.51</v>
      </c>
      <c r="D7149" s="3" t="s">
        <v>523</v>
      </c>
    </row>
    <row r="7150" spans="1:4" x14ac:dyDescent="0.25">
      <c r="A7150" s="11">
        <v>41498</v>
      </c>
      <c r="B7150" s="3" t="s">
        <v>512</v>
      </c>
      <c r="C7150" s="18">
        <v>228.58</v>
      </c>
      <c r="D7150" s="3" t="s">
        <v>509</v>
      </c>
    </row>
    <row r="7151" spans="1:4" x14ac:dyDescent="0.25">
      <c r="A7151" s="11">
        <v>41598</v>
      </c>
      <c r="B7151" s="3" t="s">
        <v>512</v>
      </c>
      <c r="C7151" s="18">
        <v>289.02</v>
      </c>
      <c r="D7151" s="3" t="s">
        <v>538</v>
      </c>
    </row>
    <row r="7152" spans="1:4" x14ac:dyDescent="0.25">
      <c r="A7152" s="11">
        <v>41556</v>
      </c>
      <c r="B7152" s="3" t="s">
        <v>540</v>
      </c>
      <c r="C7152" s="18">
        <v>130.19999999999999</v>
      </c>
      <c r="D7152" s="3" t="s">
        <v>515</v>
      </c>
    </row>
    <row r="7153" spans="1:4" x14ac:dyDescent="0.25">
      <c r="A7153" s="11">
        <v>41375</v>
      </c>
      <c r="B7153" s="3" t="s">
        <v>543</v>
      </c>
      <c r="C7153" s="18">
        <v>215.71</v>
      </c>
      <c r="D7153" s="3" t="s">
        <v>517</v>
      </c>
    </row>
    <row r="7154" spans="1:4" x14ac:dyDescent="0.25">
      <c r="A7154" s="11">
        <v>41639</v>
      </c>
      <c r="B7154" s="3" t="s">
        <v>513</v>
      </c>
      <c r="C7154" s="18">
        <v>528.24</v>
      </c>
      <c r="D7154" s="3" t="s">
        <v>519</v>
      </c>
    </row>
    <row r="7155" spans="1:4" x14ac:dyDescent="0.25">
      <c r="A7155" s="11">
        <v>41311</v>
      </c>
      <c r="B7155" s="3" t="s">
        <v>522</v>
      </c>
      <c r="C7155" s="18">
        <v>62.96</v>
      </c>
      <c r="D7155" s="3" t="s">
        <v>535</v>
      </c>
    </row>
    <row r="7156" spans="1:4" x14ac:dyDescent="0.25">
      <c r="A7156" s="11">
        <v>41594</v>
      </c>
      <c r="B7156" s="3" t="s">
        <v>541</v>
      </c>
      <c r="C7156" s="18">
        <v>166.33</v>
      </c>
      <c r="D7156" s="3" t="s">
        <v>515</v>
      </c>
    </row>
    <row r="7157" spans="1:4" x14ac:dyDescent="0.25">
      <c r="A7157" s="11">
        <v>41497</v>
      </c>
      <c r="B7157" s="3" t="s">
        <v>543</v>
      </c>
      <c r="C7157" s="18">
        <v>219.2</v>
      </c>
      <c r="D7157" s="3" t="s">
        <v>519</v>
      </c>
    </row>
    <row r="7158" spans="1:4" x14ac:dyDescent="0.25">
      <c r="A7158" s="11">
        <v>41623</v>
      </c>
      <c r="B7158" s="3" t="s">
        <v>543</v>
      </c>
      <c r="C7158" s="18">
        <v>150.29</v>
      </c>
      <c r="D7158" s="3" t="s">
        <v>511</v>
      </c>
    </row>
    <row r="7159" spans="1:4" x14ac:dyDescent="0.25">
      <c r="A7159" s="11">
        <v>41436</v>
      </c>
      <c r="B7159" s="3" t="s">
        <v>533</v>
      </c>
      <c r="C7159" s="18">
        <v>17.09</v>
      </c>
      <c r="D7159" s="3" t="s">
        <v>529</v>
      </c>
    </row>
    <row r="7160" spans="1:4" x14ac:dyDescent="0.25">
      <c r="A7160" s="11">
        <v>41289</v>
      </c>
      <c r="B7160" s="3" t="s">
        <v>520</v>
      </c>
      <c r="C7160" s="18">
        <v>211.68</v>
      </c>
      <c r="D7160" s="3" t="s">
        <v>515</v>
      </c>
    </row>
    <row r="7161" spans="1:4" x14ac:dyDescent="0.25">
      <c r="A7161" s="11">
        <v>41622</v>
      </c>
      <c r="B7161" s="3" t="s">
        <v>522</v>
      </c>
      <c r="C7161" s="18">
        <v>243.63</v>
      </c>
      <c r="D7161" s="3" t="s">
        <v>517</v>
      </c>
    </row>
    <row r="7162" spans="1:4" x14ac:dyDescent="0.25">
      <c r="A7162" s="11">
        <v>41417</v>
      </c>
      <c r="B7162" s="3" t="s">
        <v>524</v>
      </c>
      <c r="C7162" s="18">
        <v>75.69</v>
      </c>
      <c r="D7162" s="3" t="s">
        <v>519</v>
      </c>
    </row>
    <row r="7163" spans="1:4" x14ac:dyDescent="0.25">
      <c r="A7163" s="11">
        <v>41569</v>
      </c>
      <c r="B7163" s="3" t="s">
        <v>531</v>
      </c>
      <c r="C7163" s="18">
        <v>276.25</v>
      </c>
      <c r="D7163" s="3" t="s">
        <v>479</v>
      </c>
    </row>
    <row r="7164" spans="1:4" x14ac:dyDescent="0.25">
      <c r="A7164" s="11">
        <v>41327</v>
      </c>
      <c r="B7164" s="3" t="s">
        <v>532</v>
      </c>
      <c r="C7164" s="18">
        <v>477.58</v>
      </c>
      <c r="D7164" s="3" t="s">
        <v>517</v>
      </c>
    </row>
    <row r="7165" spans="1:4" x14ac:dyDescent="0.25">
      <c r="A7165" s="11">
        <v>41475</v>
      </c>
      <c r="B7165" s="3" t="s">
        <v>536</v>
      </c>
      <c r="C7165" s="18">
        <v>444.03</v>
      </c>
      <c r="D7165" s="3" t="s">
        <v>515</v>
      </c>
    </row>
    <row r="7166" spans="1:4" x14ac:dyDescent="0.25">
      <c r="A7166" s="11">
        <v>41494</v>
      </c>
      <c r="B7166" s="3" t="s">
        <v>521</v>
      </c>
      <c r="C7166" s="18">
        <v>89.27</v>
      </c>
      <c r="D7166" s="3" t="s">
        <v>528</v>
      </c>
    </row>
    <row r="7167" spans="1:4" x14ac:dyDescent="0.25">
      <c r="A7167" s="11">
        <v>41506</v>
      </c>
      <c r="B7167" s="3" t="s">
        <v>540</v>
      </c>
      <c r="C7167" s="18">
        <v>397.28</v>
      </c>
      <c r="D7167" s="3" t="s">
        <v>535</v>
      </c>
    </row>
    <row r="7168" spans="1:4" x14ac:dyDescent="0.25">
      <c r="A7168" s="11">
        <v>41526</v>
      </c>
      <c r="B7168" s="3" t="s">
        <v>544</v>
      </c>
      <c r="C7168" s="18">
        <v>186.02</v>
      </c>
      <c r="D7168" s="3" t="s">
        <v>535</v>
      </c>
    </row>
    <row r="7169" spans="1:4" x14ac:dyDescent="0.25">
      <c r="A7169" s="11">
        <v>41300</v>
      </c>
      <c r="B7169" s="3" t="s">
        <v>545</v>
      </c>
      <c r="C7169" s="18">
        <v>292.64</v>
      </c>
      <c r="D7169" s="3" t="s">
        <v>535</v>
      </c>
    </row>
    <row r="7170" spans="1:4" x14ac:dyDescent="0.25">
      <c r="A7170" s="11">
        <v>41509</v>
      </c>
      <c r="B7170" s="3" t="s">
        <v>514</v>
      </c>
      <c r="C7170" s="18">
        <v>495.96</v>
      </c>
      <c r="D7170" s="3" t="s">
        <v>538</v>
      </c>
    </row>
    <row r="7171" spans="1:4" x14ac:dyDescent="0.25">
      <c r="A7171" s="11">
        <v>41603</v>
      </c>
      <c r="B7171" s="3" t="s">
        <v>513</v>
      </c>
      <c r="C7171" s="18">
        <v>430.11</v>
      </c>
      <c r="D7171" s="3" t="s">
        <v>538</v>
      </c>
    </row>
    <row r="7172" spans="1:4" x14ac:dyDescent="0.25">
      <c r="A7172" s="11">
        <v>41536</v>
      </c>
      <c r="B7172" s="3" t="s">
        <v>545</v>
      </c>
      <c r="C7172" s="18">
        <v>227.75</v>
      </c>
      <c r="D7172" s="3" t="s">
        <v>515</v>
      </c>
    </row>
    <row r="7173" spans="1:4" x14ac:dyDescent="0.25">
      <c r="A7173" s="11">
        <v>41452</v>
      </c>
      <c r="B7173" s="3" t="s">
        <v>510</v>
      </c>
      <c r="C7173" s="18">
        <v>252.68</v>
      </c>
      <c r="D7173" s="3" t="s">
        <v>528</v>
      </c>
    </row>
    <row r="7174" spans="1:4" x14ac:dyDescent="0.25">
      <c r="A7174" s="11">
        <v>41363</v>
      </c>
      <c r="B7174" s="3" t="s">
        <v>544</v>
      </c>
      <c r="C7174" s="18">
        <v>301.17</v>
      </c>
      <c r="D7174" s="3" t="s">
        <v>509</v>
      </c>
    </row>
    <row r="7175" spans="1:4" x14ac:dyDescent="0.25">
      <c r="A7175" s="11">
        <v>41587</v>
      </c>
      <c r="B7175" s="3" t="s">
        <v>526</v>
      </c>
      <c r="C7175" s="18">
        <v>216.77</v>
      </c>
      <c r="D7175" s="3" t="s">
        <v>538</v>
      </c>
    </row>
    <row r="7176" spans="1:4" x14ac:dyDescent="0.25">
      <c r="A7176" s="11">
        <v>41599</v>
      </c>
      <c r="B7176" s="3" t="s">
        <v>545</v>
      </c>
      <c r="C7176" s="18">
        <v>166.42</v>
      </c>
      <c r="D7176" s="3" t="s">
        <v>528</v>
      </c>
    </row>
    <row r="7177" spans="1:4" x14ac:dyDescent="0.25">
      <c r="A7177" s="11">
        <v>41619</v>
      </c>
      <c r="B7177" s="3" t="s">
        <v>512</v>
      </c>
      <c r="C7177" s="18">
        <v>100.95</v>
      </c>
      <c r="D7177" s="3" t="s">
        <v>519</v>
      </c>
    </row>
    <row r="7178" spans="1:4" x14ac:dyDescent="0.25">
      <c r="A7178" s="11">
        <v>41512</v>
      </c>
      <c r="B7178" s="3" t="s">
        <v>532</v>
      </c>
      <c r="C7178" s="18">
        <v>244.69</v>
      </c>
      <c r="D7178" s="3" t="s">
        <v>523</v>
      </c>
    </row>
    <row r="7179" spans="1:4" x14ac:dyDescent="0.25">
      <c r="A7179" s="11">
        <v>41304</v>
      </c>
      <c r="B7179" s="3" t="s">
        <v>525</v>
      </c>
      <c r="C7179" s="18">
        <v>213.3</v>
      </c>
      <c r="D7179" s="3" t="s">
        <v>517</v>
      </c>
    </row>
    <row r="7180" spans="1:4" x14ac:dyDescent="0.25">
      <c r="A7180" s="11">
        <v>41276</v>
      </c>
      <c r="B7180" s="3" t="s">
        <v>518</v>
      </c>
      <c r="C7180" s="18">
        <v>469.83</v>
      </c>
      <c r="D7180" s="3" t="s">
        <v>517</v>
      </c>
    </row>
    <row r="7181" spans="1:4" x14ac:dyDescent="0.25">
      <c r="A7181" s="11">
        <v>41437</v>
      </c>
      <c r="B7181" s="3" t="s">
        <v>536</v>
      </c>
      <c r="C7181" s="18">
        <v>378.84</v>
      </c>
      <c r="D7181" s="3" t="s">
        <v>517</v>
      </c>
    </row>
    <row r="7182" spans="1:4" x14ac:dyDescent="0.25">
      <c r="A7182" s="11">
        <v>41633</v>
      </c>
      <c r="B7182" s="3" t="s">
        <v>545</v>
      </c>
      <c r="C7182" s="18">
        <v>331.57</v>
      </c>
      <c r="D7182" s="3" t="s">
        <v>523</v>
      </c>
    </row>
    <row r="7183" spans="1:4" x14ac:dyDescent="0.25">
      <c r="A7183" s="11">
        <v>41619</v>
      </c>
      <c r="B7183" s="3" t="s">
        <v>521</v>
      </c>
      <c r="C7183" s="18">
        <v>555.42999999999995</v>
      </c>
      <c r="D7183" s="3" t="s">
        <v>538</v>
      </c>
    </row>
    <row r="7184" spans="1:4" x14ac:dyDescent="0.25">
      <c r="A7184" s="11">
        <v>41351</v>
      </c>
      <c r="B7184" s="3" t="s">
        <v>518</v>
      </c>
      <c r="C7184" s="18">
        <v>467.78</v>
      </c>
      <c r="D7184" s="3" t="s">
        <v>479</v>
      </c>
    </row>
    <row r="7185" spans="1:4" x14ac:dyDescent="0.25">
      <c r="A7185" s="11">
        <v>41620</v>
      </c>
      <c r="B7185" s="3" t="s">
        <v>536</v>
      </c>
      <c r="C7185" s="18">
        <v>239.97</v>
      </c>
      <c r="D7185" s="3" t="s">
        <v>517</v>
      </c>
    </row>
    <row r="7186" spans="1:4" x14ac:dyDescent="0.25">
      <c r="A7186" s="11">
        <v>41488</v>
      </c>
      <c r="B7186" s="3" t="s">
        <v>527</v>
      </c>
      <c r="C7186" s="18">
        <v>393.28</v>
      </c>
      <c r="D7186" s="3" t="s">
        <v>523</v>
      </c>
    </row>
    <row r="7187" spans="1:4" x14ac:dyDescent="0.25">
      <c r="A7187" s="11">
        <v>41371</v>
      </c>
      <c r="B7187" s="3" t="s">
        <v>518</v>
      </c>
      <c r="C7187" s="18">
        <v>93.35</v>
      </c>
      <c r="D7187" s="3" t="s">
        <v>529</v>
      </c>
    </row>
    <row r="7188" spans="1:4" x14ac:dyDescent="0.25">
      <c r="A7188" s="11">
        <v>41332</v>
      </c>
      <c r="B7188" s="3" t="s">
        <v>524</v>
      </c>
      <c r="C7188" s="18">
        <v>473.29</v>
      </c>
      <c r="D7188" s="3" t="s">
        <v>528</v>
      </c>
    </row>
    <row r="7189" spans="1:4" x14ac:dyDescent="0.25">
      <c r="A7189" s="11">
        <v>41628</v>
      </c>
      <c r="B7189" s="3" t="s">
        <v>512</v>
      </c>
      <c r="C7189" s="18">
        <v>21.83</v>
      </c>
      <c r="D7189" s="3" t="s">
        <v>529</v>
      </c>
    </row>
    <row r="7190" spans="1:4" x14ac:dyDescent="0.25">
      <c r="A7190" s="11">
        <v>41367</v>
      </c>
      <c r="B7190" s="3" t="s">
        <v>541</v>
      </c>
      <c r="C7190" s="18">
        <v>380.61</v>
      </c>
      <c r="D7190" s="3" t="s">
        <v>517</v>
      </c>
    </row>
    <row r="7191" spans="1:4" x14ac:dyDescent="0.25">
      <c r="A7191" s="11">
        <v>41316</v>
      </c>
      <c r="B7191" s="3" t="s">
        <v>531</v>
      </c>
      <c r="C7191" s="18">
        <v>99.58</v>
      </c>
      <c r="D7191" s="3" t="s">
        <v>519</v>
      </c>
    </row>
    <row r="7192" spans="1:4" x14ac:dyDescent="0.25">
      <c r="A7192" s="11">
        <v>41616</v>
      </c>
      <c r="B7192" s="3" t="s">
        <v>526</v>
      </c>
      <c r="C7192" s="18">
        <v>549.77</v>
      </c>
      <c r="D7192" s="3" t="s">
        <v>538</v>
      </c>
    </row>
    <row r="7193" spans="1:4" x14ac:dyDescent="0.25">
      <c r="A7193" s="11">
        <v>41528</v>
      </c>
      <c r="B7193" s="3" t="s">
        <v>518</v>
      </c>
      <c r="C7193" s="18">
        <v>316.02999999999997</v>
      </c>
      <c r="D7193" s="3" t="s">
        <v>519</v>
      </c>
    </row>
    <row r="7194" spans="1:4" x14ac:dyDescent="0.25">
      <c r="A7194" s="11">
        <v>41432</v>
      </c>
      <c r="B7194" s="3" t="s">
        <v>542</v>
      </c>
      <c r="C7194" s="18">
        <v>585.38</v>
      </c>
      <c r="D7194" s="3" t="s">
        <v>535</v>
      </c>
    </row>
    <row r="7195" spans="1:4" x14ac:dyDescent="0.25">
      <c r="A7195" s="11">
        <v>41519</v>
      </c>
      <c r="B7195" s="3" t="s">
        <v>533</v>
      </c>
      <c r="C7195" s="18">
        <v>158.83000000000001</v>
      </c>
      <c r="D7195" s="3" t="s">
        <v>523</v>
      </c>
    </row>
    <row r="7196" spans="1:4" x14ac:dyDescent="0.25">
      <c r="A7196" s="11">
        <v>41639</v>
      </c>
      <c r="B7196" s="3" t="s">
        <v>508</v>
      </c>
      <c r="C7196" s="18">
        <v>375.7</v>
      </c>
      <c r="D7196" s="3" t="s">
        <v>477</v>
      </c>
    </row>
    <row r="7197" spans="1:4" x14ac:dyDescent="0.25">
      <c r="A7197" s="11">
        <v>41315</v>
      </c>
      <c r="B7197" s="3" t="s">
        <v>521</v>
      </c>
      <c r="C7197" s="18">
        <v>227.97</v>
      </c>
      <c r="D7197" s="3" t="s">
        <v>511</v>
      </c>
    </row>
    <row r="7198" spans="1:4" x14ac:dyDescent="0.25">
      <c r="A7198" s="11">
        <v>41390</v>
      </c>
      <c r="B7198" s="3" t="s">
        <v>542</v>
      </c>
      <c r="C7198" s="18">
        <v>184.01</v>
      </c>
      <c r="D7198" s="3" t="s">
        <v>517</v>
      </c>
    </row>
    <row r="7199" spans="1:4" x14ac:dyDescent="0.25">
      <c r="A7199" s="11">
        <v>41526</v>
      </c>
      <c r="B7199" s="3" t="s">
        <v>537</v>
      </c>
      <c r="C7199" s="18">
        <v>158.12</v>
      </c>
      <c r="D7199" s="3" t="s">
        <v>479</v>
      </c>
    </row>
    <row r="7200" spans="1:4" x14ac:dyDescent="0.25">
      <c r="A7200" s="11">
        <v>41381</v>
      </c>
      <c r="B7200" s="3" t="s">
        <v>508</v>
      </c>
      <c r="C7200" s="18">
        <v>285.23</v>
      </c>
      <c r="D7200" s="3" t="s">
        <v>535</v>
      </c>
    </row>
    <row r="7201" spans="1:4" x14ac:dyDescent="0.25">
      <c r="A7201" s="11">
        <v>41366</v>
      </c>
      <c r="B7201" s="3" t="s">
        <v>539</v>
      </c>
      <c r="C7201" s="18">
        <v>99.69</v>
      </c>
      <c r="D7201" s="3" t="s">
        <v>509</v>
      </c>
    </row>
    <row r="7202" spans="1:4" x14ac:dyDescent="0.25">
      <c r="A7202" s="11">
        <v>41366</v>
      </c>
      <c r="B7202" s="3" t="s">
        <v>543</v>
      </c>
      <c r="C7202" s="18">
        <v>119.18</v>
      </c>
      <c r="D7202" s="3" t="s">
        <v>515</v>
      </c>
    </row>
    <row r="7203" spans="1:4" x14ac:dyDescent="0.25">
      <c r="A7203" s="11">
        <v>41331</v>
      </c>
      <c r="B7203" s="3" t="s">
        <v>526</v>
      </c>
      <c r="C7203" s="18">
        <v>370.32</v>
      </c>
      <c r="D7203" s="3" t="s">
        <v>511</v>
      </c>
    </row>
    <row r="7204" spans="1:4" x14ac:dyDescent="0.25">
      <c r="A7204" s="11">
        <v>41343</v>
      </c>
      <c r="B7204" s="3" t="s">
        <v>522</v>
      </c>
      <c r="C7204" s="18">
        <v>549.17999999999995</v>
      </c>
      <c r="D7204" s="3" t="s">
        <v>509</v>
      </c>
    </row>
    <row r="7205" spans="1:4" x14ac:dyDescent="0.25">
      <c r="A7205" s="11">
        <v>41440</v>
      </c>
      <c r="B7205" s="3" t="s">
        <v>545</v>
      </c>
      <c r="C7205" s="18">
        <v>204.97</v>
      </c>
      <c r="D7205" s="3" t="s">
        <v>511</v>
      </c>
    </row>
    <row r="7206" spans="1:4" x14ac:dyDescent="0.25">
      <c r="A7206" s="11">
        <v>41506</v>
      </c>
      <c r="B7206" s="3" t="s">
        <v>508</v>
      </c>
      <c r="C7206" s="18">
        <v>551.78</v>
      </c>
      <c r="D7206" s="3" t="s">
        <v>477</v>
      </c>
    </row>
    <row r="7207" spans="1:4" x14ac:dyDescent="0.25">
      <c r="A7207" s="11">
        <v>41489</v>
      </c>
      <c r="B7207" s="3" t="s">
        <v>530</v>
      </c>
      <c r="C7207" s="18">
        <v>10.64</v>
      </c>
      <c r="D7207" s="3" t="s">
        <v>517</v>
      </c>
    </row>
    <row r="7208" spans="1:4" x14ac:dyDescent="0.25">
      <c r="A7208" s="11">
        <v>41590</v>
      </c>
      <c r="B7208" s="3" t="s">
        <v>514</v>
      </c>
      <c r="C7208" s="18">
        <v>567.33000000000004</v>
      </c>
      <c r="D7208" s="3" t="s">
        <v>517</v>
      </c>
    </row>
    <row r="7209" spans="1:4" x14ac:dyDescent="0.25">
      <c r="A7209" s="11">
        <v>41436</v>
      </c>
      <c r="B7209" s="3" t="s">
        <v>530</v>
      </c>
      <c r="C7209" s="18">
        <v>93.28</v>
      </c>
      <c r="D7209" s="3" t="s">
        <v>479</v>
      </c>
    </row>
    <row r="7210" spans="1:4" x14ac:dyDescent="0.25">
      <c r="A7210" s="11">
        <v>41478</v>
      </c>
      <c r="B7210" s="3" t="s">
        <v>507</v>
      </c>
      <c r="C7210" s="18">
        <v>92.41</v>
      </c>
      <c r="D7210" s="3" t="s">
        <v>511</v>
      </c>
    </row>
    <row r="7211" spans="1:4" x14ac:dyDescent="0.25">
      <c r="A7211" s="11">
        <v>41353</v>
      </c>
      <c r="B7211" s="3" t="s">
        <v>540</v>
      </c>
      <c r="C7211" s="18">
        <v>388.33</v>
      </c>
      <c r="D7211" s="3" t="s">
        <v>529</v>
      </c>
    </row>
    <row r="7212" spans="1:4" x14ac:dyDescent="0.25">
      <c r="A7212" s="11">
        <v>41409</v>
      </c>
      <c r="B7212" s="3" t="s">
        <v>534</v>
      </c>
      <c r="C7212" s="18">
        <v>45.96</v>
      </c>
      <c r="D7212" s="3" t="s">
        <v>479</v>
      </c>
    </row>
    <row r="7213" spans="1:4" x14ac:dyDescent="0.25">
      <c r="A7213" s="11">
        <v>41467</v>
      </c>
      <c r="B7213" s="3" t="s">
        <v>513</v>
      </c>
      <c r="C7213" s="18">
        <v>149.38999999999999</v>
      </c>
      <c r="D7213" s="3" t="s">
        <v>517</v>
      </c>
    </row>
    <row r="7214" spans="1:4" x14ac:dyDescent="0.25">
      <c r="A7214" s="11">
        <v>41337</v>
      </c>
      <c r="B7214" s="3" t="s">
        <v>536</v>
      </c>
      <c r="C7214" s="18">
        <v>102.91</v>
      </c>
      <c r="D7214" s="3" t="s">
        <v>517</v>
      </c>
    </row>
    <row r="7215" spans="1:4" x14ac:dyDescent="0.25">
      <c r="A7215" s="11">
        <v>41461</v>
      </c>
      <c r="B7215" s="3" t="s">
        <v>524</v>
      </c>
      <c r="C7215" s="18">
        <v>95.92</v>
      </c>
      <c r="D7215" s="3" t="s">
        <v>535</v>
      </c>
    </row>
    <row r="7216" spans="1:4" x14ac:dyDescent="0.25">
      <c r="A7216" s="11">
        <v>41346</v>
      </c>
      <c r="B7216" s="3" t="s">
        <v>520</v>
      </c>
      <c r="C7216" s="18">
        <v>232.35</v>
      </c>
      <c r="D7216" s="3" t="s">
        <v>519</v>
      </c>
    </row>
    <row r="7217" spans="1:4" x14ac:dyDescent="0.25">
      <c r="A7217" s="11">
        <v>41608</v>
      </c>
      <c r="B7217" s="3" t="s">
        <v>541</v>
      </c>
      <c r="C7217" s="18">
        <v>451.74</v>
      </c>
      <c r="D7217" s="3" t="s">
        <v>519</v>
      </c>
    </row>
    <row r="7218" spans="1:4" x14ac:dyDescent="0.25">
      <c r="A7218" s="11">
        <v>41369</v>
      </c>
      <c r="B7218" s="3" t="s">
        <v>540</v>
      </c>
      <c r="C7218" s="18">
        <v>405.97</v>
      </c>
      <c r="D7218" s="3" t="s">
        <v>519</v>
      </c>
    </row>
    <row r="7219" spans="1:4" x14ac:dyDescent="0.25">
      <c r="A7219" s="11">
        <v>41528</v>
      </c>
      <c r="B7219" s="3" t="s">
        <v>527</v>
      </c>
      <c r="C7219" s="18">
        <v>588.22</v>
      </c>
      <c r="D7219" s="3" t="s">
        <v>519</v>
      </c>
    </row>
    <row r="7220" spans="1:4" x14ac:dyDescent="0.25">
      <c r="A7220" s="11">
        <v>41541</v>
      </c>
      <c r="B7220" s="3" t="s">
        <v>516</v>
      </c>
      <c r="C7220" s="18">
        <v>587.83000000000004</v>
      </c>
      <c r="D7220" s="3" t="s">
        <v>535</v>
      </c>
    </row>
    <row r="7221" spans="1:4" x14ac:dyDescent="0.25">
      <c r="A7221" s="11">
        <v>41616</v>
      </c>
      <c r="B7221" s="3" t="s">
        <v>532</v>
      </c>
      <c r="C7221" s="18">
        <v>437.21</v>
      </c>
      <c r="D7221" s="3" t="s">
        <v>509</v>
      </c>
    </row>
    <row r="7222" spans="1:4" x14ac:dyDescent="0.25">
      <c r="A7222" s="11">
        <v>41506</v>
      </c>
      <c r="B7222" s="3" t="s">
        <v>507</v>
      </c>
      <c r="C7222" s="18">
        <v>447.95</v>
      </c>
      <c r="D7222" s="3" t="s">
        <v>517</v>
      </c>
    </row>
    <row r="7223" spans="1:4" x14ac:dyDescent="0.25">
      <c r="A7223" s="11">
        <v>41524</v>
      </c>
      <c r="B7223" s="3" t="s">
        <v>539</v>
      </c>
      <c r="C7223" s="18">
        <v>282.39999999999998</v>
      </c>
      <c r="D7223" s="3" t="s">
        <v>517</v>
      </c>
    </row>
    <row r="7224" spans="1:4" x14ac:dyDescent="0.25">
      <c r="A7224" s="11">
        <v>41501</v>
      </c>
      <c r="B7224" s="3" t="s">
        <v>541</v>
      </c>
      <c r="C7224" s="18">
        <v>301.69</v>
      </c>
      <c r="D7224" s="3" t="s">
        <v>509</v>
      </c>
    </row>
    <row r="7225" spans="1:4" x14ac:dyDescent="0.25">
      <c r="A7225" s="11">
        <v>41489</v>
      </c>
      <c r="B7225" s="3" t="s">
        <v>539</v>
      </c>
      <c r="C7225" s="18">
        <v>246.68</v>
      </c>
      <c r="D7225" s="3" t="s">
        <v>523</v>
      </c>
    </row>
    <row r="7226" spans="1:4" x14ac:dyDescent="0.25">
      <c r="A7226" s="11">
        <v>41513</v>
      </c>
      <c r="B7226" s="3" t="s">
        <v>532</v>
      </c>
      <c r="C7226" s="18">
        <v>487.19</v>
      </c>
      <c r="D7226" s="3" t="s">
        <v>515</v>
      </c>
    </row>
    <row r="7227" spans="1:4" x14ac:dyDescent="0.25">
      <c r="A7227" s="11">
        <v>41449</v>
      </c>
      <c r="B7227" s="3" t="s">
        <v>508</v>
      </c>
      <c r="C7227" s="18">
        <v>453.84</v>
      </c>
      <c r="D7227" s="3" t="s">
        <v>523</v>
      </c>
    </row>
    <row r="7228" spans="1:4" x14ac:dyDescent="0.25">
      <c r="A7228" s="11">
        <v>41579</v>
      </c>
      <c r="B7228" s="3" t="s">
        <v>536</v>
      </c>
      <c r="C7228" s="18">
        <v>296.39</v>
      </c>
      <c r="D7228" s="3" t="s">
        <v>509</v>
      </c>
    </row>
    <row r="7229" spans="1:4" x14ac:dyDescent="0.25">
      <c r="A7229" s="11">
        <v>41542</v>
      </c>
      <c r="B7229" s="3" t="s">
        <v>520</v>
      </c>
      <c r="C7229" s="18">
        <v>427.28</v>
      </c>
      <c r="D7229" s="3" t="s">
        <v>519</v>
      </c>
    </row>
    <row r="7230" spans="1:4" x14ac:dyDescent="0.25">
      <c r="A7230" s="11">
        <v>41391</v>
      </c>
      <c r="B7230" s="3" t="s">
        <v>531</v>
      </c>
      <c r="C7230" s="18">
        <v>26.14</v>
      </c>
      <c r="D7230" s="3" t="s">
        <v>509</v>
      </c>
    </row>
    <row r="7231" spans="1:4" x14ac:dyDescent="0.25">
      <c r="A7231" s="11">
        <v>41590</v>
      </c>
      <c r="B7231" s="3" t="s">
        <v>526</v>
      </c>
      <c r="C7231" s="18">
        <v>183.8</v>
      </c>
      <c r="D7231" s="3" t="s">
        <v>511</v>
      </c>
    </row>
    <row r="7232" spans="1:4" x14ac:dyDescent="0.25">
      <c r="A7232" s="11">
        <v>41606</v>
      </c>
      <c r="B7232" s="3" t="s">
        <v>518</v>
      </c>
      <c r="C7232" s="18">
        <v>96.99</v>
      </c>
      <c r="D7232" s="3" t="s">
        <v>538</v>
      </c>
    </row>
    <row r="7233" spans="1:4" x14ac:dyDescent="0.25">
      <c r="A7233" s="11">
        <v>41432</v>
      </c>
      <c r="B7233" s="3" t="s">
        <v>543</v>
      </c>
      <c r="C7233" s="18">
        <v>497.04</v>
      </c>
      <c r="D7233" s="3" t="s">
        <v>529</v>
      </c>
    </row>
    <row r="7234" spans="1:4" x14ac:dyDescent="0.25">
      <c r="A7234" s="11">
        <v>41618</v>
      </c>
      <c r="B7234" s="3" t="s">
        <v>542</v>
      </c>
      <c r="C7234" s="18">
        <v>266.93</v>
      </c>
      <c r="D7234" s="3" t="s">
        <v>523</v>
      </c>
    </row>
    <row r="7235" spans="1:4" x14ac:dyDescent="0.25">
      <c r="A7235" s="11">
        <v>41594</v>
      </c>
      <c r="B7235" s="3" t="s">
        <v>540</v>
      </c>
      <c r="C7235" s="18">
        <v>125.27</v>
      </c>
      <c r="D7235" s="3" t="s">
        <v>538</v>
      </c>
    </row>
    <row r="7236" spans="1:4" x14ac:dyDescent="0.25">
      <c r="A7236" s="11">
        <v>41398</v>
      </c>
      <c r="B7236" s="3" t="s">
        <v>537</v>
      </c>
      <c r="C7236" s="18">
        <v>52.41</v>
      </c>
      <c r="D7236" s="3" t="s">
        <v>529</v>
      </c>
    </row>
    <row r="7237" spans="1:4" x14ac:dyDescent="0.25">
      <c r="A7237" s="11">
        <v>41456</v>
      </c>
      <c r="B7237" s="3" t="s">
        <v>520</v>
      </c>
      <c r="C7237" s="18">
        <v>409.36</v>
      </c>
      <c r="D7237" s="3" t="s">
        <v>511</v>
      </c>
    </row>
    <row r="7238" spans="1:4" x14ac:dyDescent="0.25">
      <c r="A7238" s="11">
        <v>41587</v>
      </c>
      <c r="B7238" s="3" t="s">
        <v>542</v>
      </c>
      <c r="C7238" s="18">
        <v>203.49</v>
      </c>
      <c r="D7238" s="3" t="s">
        <v>509</v>
      </c>
    </row>
    <row r="7239" spans="1:4" x14ac:dyDescent="0.25">
      <c r="A7239" s="11">
        <v>41431</v>
      </c>
      <c r="B7239" s="3" t="s">
        <v>533</v>
      </c>
      <c r="C7239" s="18">
        <v>296.8</v>
      </c>
      <c r="D7239" s="3" t="s">
        <v>517</v>
      </c>
    </row>
    <row r="7240" spans="1:4" x14ac:dyDescent="0.25">
      <c r="A7240" s="11">
        <v>41514</v>
      </c>
      <c r="B7240" s="3" t="s">
        <v>532</v>
      </c>
      <c r="C7240" s="18">
        <v>316.13</v>
      </c>
      <c r="D7240" s="3" t="s">
        <v>528</v>
      </c>
    </row>
    <row r="7241" spans="1:4" x14ac:dyDescent="0.25">
      <c r="A7241" s="11">
        <v>41332</v>
      </c>
      <c r="B7241" s="3" t="s">
        <v>545</v>
      </c>
      <c r="C7241" s="18">
        <v>189.93</v>
      </c>
      <c r="D7241" s="3" t="s">
        <v>515</v>
      </c>
    </row>
    <row r="7242" spans="1:4" x14ac:dyDescent="0.25">
      <c r="A7242" s="11">
        <v>41578</v>
      </c>
      <c r="B7242" s="3" t="s">
        <v>518</v>
      </c>
      <c r="C7242" s="18">
        <v>257.79000000000002</v>
      </c>
      <c r="D7242" s="3" t="s">
        <v>477</v>
      </c>
    </row>
    <row r="7243" spans="1:4" x14ac:dyDescent="0.25">
      <c r="A7243" s="11">
        <v>41578</v>
      </c>
      <c r="B7243" s="3" t="s">
        <v>537</v>
      </c>
      <c r="C7243" s="18">
        <v>128.58000000000001</v>
      </c>
      <c r="D7243" s="3" t="s">
        <v>528</v>
      </c>
    </row>
    <row r="7244" spans="1:4" x14ac:dyDescent="0.25">
      <c r="A7244" s="11">
        <v>41413</v>
      </c>
      <c r="B7244" s="3" t="s">
        <v>518</v>
      </c>
      <c r="C7244" s="18">
        <v>437.88</v>
      </c>
      <c r="D7244" s="3" t="s">
        <v>538</v>
      </c>
    </row>
    <row r="7245" spans="1:4" x14ac:dyDescent="0.25">
      <c r="A7245" s="11">
        <v>41311</v>
      </c>
      <c r="B7245" s="3" t="s">
        <v>543</v>
      </c>
      <c r="C7245" s="18">
        <v>382.43</v>
      </c>
      <c r="D7245" s="3" t="s">
        <v>515</v>
      </c>
    </row>
    <row r="7246" spans="1:4" x14ac:dyDescent="0.25">
      <c r="A7246" s="11">
        <v>41515</v>
      </c>
      <c r="B7246" s="3" t="s">
        <v>536</v>
      </c>
      <c r="C7246" s="18">
        <v>597.14</v>
      </c>
      <c r="D7246" s="3" t="s">
        <v>477</v>
      </c>
    </row>
    <row r="7247" spans="1:4" x14ac:dyDescent="0.25">
      <c r="A7247" s="11">
        <v>41535</v>
      </c>
      <c r="B7247" s="3" t="s">
        <v>536</v>
      </c>
      <c r="C7247" s="18">
        <v>593.21</v>
      </c>
      <c r="D7247" s="3" t="s">
        <v>519</v>
      </c>
    </row>
    <row r="7248" spans="1:4" x14ac:dyDescent="0.25">
      <c r="A7248" s="11">
        <v>41286</v>
      </c>
      <c r="B7248" s="3" t="s">
        <v>532</v>
      </c>
      <c r="C7248" s="18">
        <v>94.46</v>
      </c>
      <c r="D7248" s="3" t="s">
        <v>515</v>
      </c>
    </row>
    <row r="7249" spans="1:4" x14ac:dyDescent="0.25">
      <c r="A7249" s="11">
        <v>41568</v>
      </c>
      <c r="B7249" s="3" t="s">
        <v>541</v>
      </c>
      <c r="C7249" s="18">
        <v>106.53</v>
      </c>
      <c r="D7249" s="3" t="s">
        <v>523</v>
      </c>
    </row>
    <row r="7250" spans="1:4" x14ac:dyDescent="0.25">
      <c r="A7250" s="11">
        <v>41387</v>
      </c>
      <c r="B7250" s="3" t="s">
        <v>543</v>
      </c>
      <c r="C7250" s="18">
        <v>413.96</v>
      </c>
      <c r="D7250" s="3" t="s">
        <v>509</v>
      </c>
    </row>
    <row r="7251" spans="1:4" x14ac:dyDescent="0.25">
      <c r="A7251" s="11">
        <v>41593</v>
      </c>
      <c r="B7251" s="3" t="s">
        <v>537</v>
      </c>
      <c r="C7251" s="18">
        <v>86.22</v>
      </c>
      <c r="D7251" s="3" t="s">
        <v>477</v>
      </c>
    </row>
    <row r="7252" spans="1:4" x14ac:dyDescent="0.25">
      <c r="A7252" s="11">
        <v>41379</v>
      </c>
      <c r="B7252" s="3" t="s">
        <v>520</v>
      </c>
      <c r="C7252" s="18">
        <v>292.25</v>
      </c>
      <c r="D7252" s="3" t="s">
        <v>529</v>
      </c>
    </row>
    <row r="7253" spans="1:4" x14ac:dyDescent="0.25">
      <c r="A7253" s="11">
        <v>41512</v>
      </c>
      <c r="B7253" s="3" t="s">
        <v>541</v>
      </c>
      <c r="C7253" s="18">
        <v>66.260000000000005</v>
      </c>
      <c r="D7253" s="3" t="s">
        <v>535</v>
      </c>
    </row>
    <row r="7254" spans="1:4" x14ac:dyDescent="0.25">
      <c r="A7254" s="11">
        <v>41611</v>
      </c>
      <c r="B7254" s="3" t="s">
        <v>545</v>
      </c>
      <c r="C7254" s="18">
        <v>170.78</v>
      </c>
      <c r="D7254" s="3" t="s">
        <v>529</v>
      </c>
    </row>
    <row r="7255" spans="1:4" x14ac:dyDescent="0.25">
      <c r="A7255" s="11">
        <v>41447</v>
      </c>
      <c r="B7255" s="3" t="s">
        <v>530</v>
      </c>
      <c r="C7255" s="18">
        <v>535.57000000000005</v>
      </c>
      <c r="D7255" s="3" t="s">
        <v>509</v>
      </c>
    </row>
    <row r="7256" spans="1:4" x14ac:dyDescent="0.25">
      <c r="A7256" s="11">
        <v>41296</v>
      </c>
      <c r="B7256" s="3" t="s">
        <v>526</v>
      </c>
      <c r="C7256" s="18">
        <v>95.63</v>
      </c>
      <c r="D7256" s="3" t="s">
        <v>509</v>
      </c>
    </row>
    <row r="7257" spans="1:4" x14ac:dyDescent="0.25">
      <c r="A7257" s="11">
        <v>41277</v>
      </c>
      <c r="B7257" s="3" t="s">
        <v>531</v>
      </c>
      <c r="C7257" s="18">
        <v>447.8</v>
      </c>
      <c r="D7257" s="3" t="s">
        <v>528</v>
      </c>
    </row>
    <row r="7258" spans="1:4" x14ac:dyDescent="0.25">
      <c r="A7258" s="11">
        <v>41548</v>
      </c>
      <c r="B7258" s="3" t="s">
        <v>537</v>
      </c>
      <c r="C7258" s="18">
        <v>224.08</v>
      </c>
      <c r="D7258" s="3" t="s">
        <v>523</v>
      </c>
    </row>
    <row r="7259" spans="1:4" x14ac:dyDescent="0.25">
      <c r="A7259" s="11">
        <v>41540</v>
      </c>
      <c r="B7259" s="3" t="s">
        <v>539</v>
      </c>
      <c r="C7259" s="18">
        <v>228.58</v>
      </c>
      <c r="D7259" s="3" t="s">
        <v>519</v>
      </c>
    </row>
    <row r="7260" spans="1:4" x14ac:dyDescent="0.25">
      <c r="A7260" s="11">
        <v>41407</v>
      </c>
      <c r="B7260" s="3" t="s">
        <v>524</v>
      </c>
      <c r="C7260" s="18">
        <v>506.9</v>
      </c>
      <c r="D7260" s="3" t="s">
        <v>523</v>
      </c>
    </row>
    <row r="7261" spans="1:4" x14ac:dyDescent="0.25">
      <c r="A7261" s="11">
        <v>41377</v>
      </c>
      <c r="B7261" s="3" t="s">
        <v>539</v>
      </c>
      <c r="C7261" s="18">
        <v>135.18</v>
      </c>
      <c r="D7261" s="3" t="s">
        <v>529</v>
      </c>
    </row>
    <row r="7262" spans="1:4" x14ac:dyDescent="0.25">
      <c r="A7262" s="11">
        <v>41291</v>
      </c>
      <c r="B7262" s="3" t="s">
        <v>513</v>
      </c>
      <c r="C7262" s="18">
        <v>11.92</v>
      </c>
      <c r="D7262" s="3" t="s">
        <v>528</v>
      </c>
    </row>
    <row r="7263" spans="1:4" x14ac:dyDescent="0.25">
      <c r="A7263" s="11">
        <v>41545</v>
      </c>
      <c r="B7263" s="3" t="s">
        <v>525</v>
      </c>
      <c r="C7263" s="18">
        <v>57.21</v>
      </c>
      <c r="D7263" s="3" t="s">
        <v>477</v>
      </c>
    </row>
    <row r="7264" spans="1:4" x14ac:dyDescent="0.25">
      <c r="A7264" s="11">
        <v>41527</v>
      </c>
      <c r="B7264" s="3" t="s">
        <v>544</v>
      </c>
      <c r="C7264" s="18">
        <v>190.53</v>
      </c>
      <c r="D7264" s="3" t="s">
        <v>515</v>
      </c>
    </row>
    <row r="7265" spans="1:4" x14ac:dyDescent="0.25">
      <c r="A7265" s="11">
        <v>41604</v>
      </c>
      <c r="B7265" s="3" t="s">
        <v>510</v>
      </c>
      <c r="C7265" s="18">
        <v>128.21</v>
      </c>
      <c r="D7265" s="3" t="s">
        <v>515</v>
      </c>
    </row>
    <row r="7266" spans="1:4" x14ac:dyDescent="0.25">
      <c r="A7266" s="11">
        <v>41437</v>
      </c>
      <c r="B7266" s="3" t="s">
        <v>543</v>
      </c>
      <c r="C7266" s="18">
        <v>329.28</v>
      </c>
      <c r="D7266" s="3" t="s">
        <v>538</v>
      </c>
    </row>
    <row r="7267" spans="1:4" x14ac:dyDescent="0.25">
      <c r="A7267" s="11">
        <v>41565</v>
      </c>
      <c r="B7267" s="3" t="s">
        <v>536</v>
      </c>
      <c r="C7267" s="18">
        <v>168.9</v>
      </c>
      <c r="D7267" s="3" t="s">
        <v>517</v>
      </c>
    </row>
    <row r="7268" spans="1:4" x14ac:dyDescent="0.25">
      <c r="A7268" s="11">
        <v>41531</v>
      </c>
      <c r="B7268" s="3" t="s">
        <v>537</v>
      </c>
      <c r="C7268" s="18">
        <v>316.58</v>
      </c>
      <c r="D7268" s="3" t="s">
        <v>515</v>
      </c>
    </row>
    <row r="7269" spans="1:4" x14ac:dyDescent="0.25">
      <c r="A7269" s="11">
        <v>41467</v>
      </c>
      <c r="B7269" s="3" t="s">
        <v>536</v>
      </c>
      <c r="C7269" s="18">
        <v>293.45</v>
      </c>
      <c r="D7269" s="3" t="s">
        <v>517</v>
      </c>
    </row>
    <row r="7270" spans="1:4" x14ac:dyDescent="0.25">
      <c r="A7270" s="11">
        <v>41282</v>
      </c>
      <c r="B7270" s="3" t="s">
        <v>508</v>
      </c>
      <c r="C7270" s="18">
        <v>178.07</v>
      </c>
      <c r="D7270" s="3" t="s">
        <v>477</v>
      </c>
    </row>
    <row r="7271" spans="1:4" x14ac:dyDescent="0.25">
      <c r="A7271" s="11">
        <v>41499</v>
      </c>
      <c r="B7271" s="3" t="s">
        <v>545</v>
      </c>
      <c r="C7271" s="18">
        <v>364.03</v>
      </c>
      <c r="D7271" s="3" t="s">
        <v>509</v>
      </c>
    </row>
    <row r="7272" spans="1:4" x14ac:dyDescent="0.25">
      <c r="A7272" s="11">
        <v>41536</v>
      </c>
      <c r="B7272" s="3" t="s">
        <v>514</v>
      </c>
      <c r="C7272" s="18">
        <v>576.01</v>
      </c>
      <c r="D7272" s="3" t="s">
        <v>538</v>
      </c>
    </row>
    <row r="7273" spans="1:4" x14ac:dyDescent="0.25">
      <c r="A7273" s="11">
        <v>41336</v>
      </c>
      <c r="B7273" s="3" t="s">
        <v>526</v>
      </c>
      <c r="C7273" s="18">
        <v>210.7</v>
      </c>
      <c r="D7273" s="3" t="s">
        <v>515</v>
      </c>
    </row>
    <row r="7274" spans="1:4" x14ac:dyDescent="0.25">
      <c r="A7274" s="11">
        <v>41424</v>
      </c>
      <c r="B7274" s="3" t="s">
        <v>533</v>
      </c>
      <c r="C7274" s="18">
        <v>557.25</v>
      </c>
      <c r="D7274" s="3" t="s">
        <v>528</v>
      </c>
    </row>
    <row r="7275" spans="1:4" x14ac:dyDescent="0.25">
      <c r="A7275" s="11">
        <v>41443</v>
      </c>
      <c r="B7275" s="3" t="s">
        <v>541</v>
      </c>
      <c r="C7275" s="18">
        <v>563.85</v>
      </c>
      <c r="D7275" s="3" t="s">
        <v>529</v>
      </c>
    </row>
    <row r="7276" spans="1:4" x14ac:dyDescent="0.25">
      <c r="A7276" s="11">
        <v>41326</v>
      </c>
      <c r="B7276" s="3" t="s">
        <v>524</v>
      </c>
      <c r="C7276" s="18">
        <v>528.11</v>
      </c>
      <c r="D7276" s="3" t="s">
        <v>515</v>
      </c>
    </row>
    <row r="7277" spans="1:4" x14ac:dyDescent="0.25">
      <c r="A7277" s="11">
        <v>41506</v>
      </c>
      <c r="B7277" s="3" t="s">
        <v>534</v>
      </c>
      <c r="C7277" s="18">
        <v>195.65</v>
      </c>
      <c r="D7277" s="3" t="s">
        <v>529</v>
      </c>
    </row>
    <row r="7278" spans="1:4" x14ac:dyDescent="0.25">
      <c r="A7278" s="11">
        <v>41318</v>
      </c>
      <c r="B7278" s="3" t="s">
        <v>518</v>
      </c>
      <c r="C7278" s="18">
        <v>397.82</v>
      </c>
      <c r="D7278" s="3" t="s">
        <v>519</v>
      </c>
    </row>
    <row r="7279" spans="1:4" x14ac:dyDescent="0.25">
      <c r="A7279" s="11">
        <v>41314</v>
      </c>
      <c r="B7279" s="3" t="s">
        <v>526</v>
      </c>
      <c r="C7279" s="18">
        <v>597.66999999999996</v>
      </c>
      <c r="D7279" s="3" t="s">
        <v>528</v>
      </c>
    </row>
    <row r="7280" spans="1:4" x14ac:dyDescent="0.25">
      <c r="A7280" s="11">
        <v>41492</v>
      </c>
      <c r="B7280" s="3" t="s">
        <v>542</v>
      </c>
      <c r="C7280" s="18">
        <v>213.44</v>
      </c>
      <c r="D7280" s="3" t="s">
        <v>528</v>
      </c>
    </row>
    <row r="7281" spans="1:4" x14ac:dyDescent="0.25">
      <c r="A7281" s="11">
        <v>41327</v>
      </c>
      <c r="B7281" s="3" t="s">
        <v>545</v>
      </c>
      <c r="C7281" s="18">
        <v>378.02</v>
      </c>
      <c r="D7281" s="3" t="s">
        <v>528</v>
      </c>
    </row>
    <row r="7282" spans="1:4" x14ac:dyDescent="0.25">
      <c r="A7282" s="11">
        <v>41413</v>
      </c>
      <c r="B7282" s="3" t="s">
        <v>539</v>
      </c>
      <c r="C7282" s="18">
        <v>498.79</v>
      </c>
      <c r="D7282" s="3" t="s">
        <v>509</v>
      </c>
    </row>
    <row r="7283" spans="1:4" x14ac:dyDescent="0.25">
      <c r="A7283" s="11">
        <v>41500</v>
      </c>
      <c r="B7283" s="3" t="s">
        <v>537</v>
      </c>
      <c r="C7283" s="18">
        <v>414.45</v>
      </c>
      <c r="D7283" s="3" t="s">
        <v>515</v>
      </c>
    </row>
    <row r="7284" spans="1:4" x14ac:dyDescent="0.25">
      <c r="A7284" s="11">
        <v>41317</v>
      </c>
      <c r="B7284" s="3" t="s">
        <v>532</v>
      </c>
      <c r="C7284" s="18">
        <v>133.13</v>
      </c>
      <c r="D7284" s="3" t="s">
        <v>511</v>
      </c>
    </row>
    <row r="7285" spans="1:4" x14ac:dyDescent="0.25">
      <c r="A7285" s="11">
        <v>41540</v>
      </c>
      <c r="B7285" s="3" t="s">
        <v>536</v>
      </c>
      <c r="C7285" s="18">
        <v>562.76</v>
      </c>
      <c r="D7285" s="3" t="s">
        <v>519</v>
      </c>
    </row>
    <row r="7286" spans="1:4" x14ac:dyDescent="0.25">
      <c r="A7286" s="11">
        <v>41419</v>
      </c>
      <c r="B7286" s="3" t="s">
        <v>532</v>
      </c>
      <c r="C7286" s="18">
        <v>539.53</v>
      </c>
      <c r="D7286" s="3" t="s">
        <v>535</v>
      </c>
    </row>
    <row r="7287" spans="1:4" x14ac:dyDescent="0.25">
      <c r="A7287" s="11">
        <v>41422</v>
      </c>
      <c r="B7287" s="3" t="s">
        <v>507</v>
      </c>
      <c r="C7287" s="18">
        <v>491.56</v>
      </c>
      <c r="D7287" s="3" t="s">
        <v>529</v>
      </c>
    </row>
    <row r="7288" spans="1:4" x14ac:dyDescent="0.25">
      <c r="A7288" s="11">
        <v>41522</v>
      </c>
      <c r="B7288" s="3" t="s">
        <v>516</v>
      </c>
      <c r="C7288" s="18">
        <v>577.37</v>
      </c>
      <c r="D7288" s="3" t="s">
        <v>519</v>
      </c>
    </row>
    <row r="7289" spans="1:4" x14ac:dyDescent="0.25">
      <c r="A7289" s="11">
        <v>41400</v>
      </c>
      <c r="B7289" s="3" t="s">
        <v>514</v>
      </c>
      <c r="C7289" s="18">
        <v>412.93</v>
      </c>
      <c r="D7289" s="3" t="s">
        <v>535</v>
      </c>
    </row>
    <row r="7290" spans="1:4" x14ac:dyDescent="0.25">
      <c r="A7290" s="11">
        <v>41586</v>
      </c>
      <c r="B7290" s="3" t="s">
        <v>525</v>
      </c>
      <c r="C7290" s="18">
        <v>352.66</v>
      </c>
      <c r="D7290" s="3" t="s">
        <v>529</v>
      </c>
    </row>
    <row r="7291" spans="1:4" x14ac:dyDescent="0.25">
      <c r="A7291" s="11">
        <v>41322</v>
      </c>
      <c r="B7291" s="3" t="s">
        <v>518</v>
      </c>
      <c r="C7291" s="18">
        <v>38.15</v>
      </c>
      <c r="D7291" s="3" t="s">
        <v>519</v>
      </c>
    </row>
    <row r="7292" spans="1:4" x14ac:dyDescent="0.25">
      <c r="A7292" s="11">
        <v>41419</v>
      </c>
      <c r="B7292" s="3" t="s">
        <v>525</v>
      </c>
      <c r="C7292" s="18">
        <v>362.92</v>
      </c>
      <c r="D7292" s="3" t="s">
        <v>511</v>
      </c>
    </row>
    <row r="7293" spans="1:4" x14ac:dyDescent="0.25">
      <c r="A7293" s="11">
        <v>41385</v>
      </c>
      <c r="B7293" s="3" t="s">
        <v>520</v>
      </c>
      <c r="C7293" s="18">
        <v>222.25</v>
      </c>
      <c r="D7293" s="3" t="s">
        <v>529</v>
      </c>
    </row>
    <row r="7294" spans="1:4" x14ac:dyDescent="0.25">
      <c r="A7294" s="11">
        <v>41589</v>
      </c>
      <c r="B7294" s="3" t="s">
        <v>530</v>
      </c>
      <c r="C7294" s="18">
        <v>482.55</v>
      </c>
      <c r="D7294" s="3" t="s">
        <v>477</v>
      </c>
    </row>
    <row r="7295" spans="1:4" x14ac:dyDescent="0.25">
      <c r="A7295" s="11">
        <v>41480</v>
      </c>
      <c r="B7295" s="3" t="s">
        <v>536</v>
      </c>
      <c r="C7295" s="18">
        <v>554.37</v>
      </c>
      <c r="D7295" s="3" t="s">
        <v>509</v>
      </c>
    </row>
    <row r="7296" spans="1:4" x14ac:dyDescent="0.25">
      <c r="A7296" s="11">
        <v>41348</v>
      </c>
      <c r="B7296" s="3" t="s">
        <v>513</v>
      </c>
      <c r="C7296" s="18">
        <v>503.71</v>
      </c>
      <c r="D7296" s="3" t="s">
        <v>523</v>
      </c>
    </row>
    <row r="7297" spans="1:4" x14ac:dyDescent="0.25">
      <c r="A7297" s="11">
        <v>41479</v>
      </c>
      <c r="B7297" s="3" t="s">
        <v>520</v>
      </c>
      <c r="C7297" s="18">
        <v>48.22</v>
      </c>
      <c r="D7297" s="3" t="s">
        <v>538</v>
      </c>
    </row>
    <row r="7298" spans="1:4" x14ac:dyDescent="0.25">
      <c r="A7298" s="11">
        <v>41360</v>
      </c>
      <c r="B7298" s="3" t="s">
        <v>508</v>
      </c>
      <c r="C7298" s="18">
        <v>234.69</v>
      </c>
      <c r="D7298" s="3" t="s">
        <v>511</v>
      </c>
    </row>
    <row r="7299" spans="1:4" x14ac:dyDescent="0.25">
      <c r="A7299" s="11">
        <v>41430</v>
      </c>
      <c r="B7299" s="3" t="s">
        <v>508</v>
      </c>
      <c r="C7299" s="18">
        <v>568.9</v>
      </c>
      <c r="D7299" s="3" t="s">
        <v>515</v>
      </c>
    </row>
    <row r="7300" spans="1:4" x14ac:dyDescent="0.25">
      <c r="A7300" s="11">
        <v>41379</v>
      </c>
      <c r="B7300" s="3" t="s">
        <v>542</v>
      </c>
      <c r="C7300" s="18">
        <v>448</v>
      </c>
      <c r="D7300" s="3" t="s">
        <v>509</v>
      </c>
    </row>
    <row r="7301" spans="1:4" x14ac:dyDescent="0.25">
      <c r="A7301" s="11">
        <v>41309</v>
      </c>
      <c r="B7301" s="3" t="s">
        <v>530</v>
      </c>
      <c r="C7301" s="18">
        <v>160.4</v>
      </c>
      <c r="D7301" s="3" t="s">
        <v>509</v>
      </c>
    </row>
    <row r="7302" spans="1:4" x14ac:dyDescent="0.25">
      <c r="A7302" s="11">
        <v>41634</v>
      </c>
      <c r="B7302" s="3" t="s">
        <v>527</v>
      </c>
      <c r="C7302" s="18">
        <v>571.08000000000004</v>
      </c>
      <c r="D7302" s="3" t="s">
        <v>523</v>
      </c>
    </row>
    <row r="7303" spans="1:4" x14ac:dyDescent="0.25">
      <c r="A7303" s="11">
        <v>41275</v>
      </c>
      <c r="B7303" s="3" t="s">
        <v>522</v>
      </c>
      <c r="C7303" s="18">
        <v>113.23</v>
      </c>
      <c r="D7303" s="3" t="s">
        <v>509</v>
      </c>
    </row>
    <row r="7304" spans="1:4" x14ac:dyDescent="0.25">
      <c r="A7304" s="11">
        <v>41391</v>
      </c>
      <c r="B7304" s="3" t="s">
        <v>530</v>
      </c>
      <c r="C7304" s="18">
        <v>388.89</v>
      </c>
      <c r="D7304" s="3" t="s">
        <v>479</v>
      </c>
    </row>
    <row r="7305" spans="1:4" x14ac:dyDescent="0.25">
      <c r="A7305" s="11">
        <v>41326</v>
      </c>
      <c r="B7305" s="3" t="s">
        <v>512</v>
      </c>
      <c r="C7305" s="18">
        <v>70.209999999999994</v>
      </c>
      <c r="D7305" s="3" t="s">
        <v>515</v>
      </c>
    </row>
    <row r="7306" spans="1:4" x14ac:dyDescent="0.25">
      <c r="A7306" s="11">
        <v>41400</v>
      </c>
      <c r="B7306" s="3" t="s">
        <v>534</v>
      </c>
      <c r="C7306" s="18">
        <v>171.38</v>
      </c>
      <c r="D7306" s="3" t="s">
        <v>511</v>
      </c>
    </row>
    <row r="7307" spans="1:4" x14ac:dyDescent="0.25">
      <c r="A7307" s="11">
        <v>41606</v>
      </c>
      <c r="B7307" s="3" t="s">
        <v>518</v>
      </c>
      <c r="C7307" s="18">
        <v>481.51</v>
      </c>
      <c r="D7307" s="3" t="s">
        <v>515</v>
      </c>
    </row>
    <row r="7308" spans="1:4" x14ac:dyDescent="0.25">
      <c r="A7308" s="11">
        <v>41403</v>
      </c>
      <c r="B7308" s="3" t="s">
        <v>532</v>
      </c>
      <c r="C7308" s="18">
        <v>387.92</v>
      </c>
      <c r="D7308" s="3" t="s">
        <v>477</v>
      </c>
    </row>
    <row r="7309" spans="1:4" x14ac:dyDescent="0.25">
      <c r="A7309" s="11">
        <v>41299</v>
      </c>
      <c r="B7309" s="3" t="s">
        <v>536</v>
      </c>
      <c r="C7309" s="18">
        <v>376.61</v>
      </c>
      <c r="D7309" s="3" t="s">
        <v>529</v>
      </c>
    </row>
    <row r="7310" spans="1:4" x14ac:dyDescent="0.25">
      <c r="A7310" s="11">
        <v>41439</v>
      </c>
      <c r="B7310" s="3" t="s">
        <v>525</v>
      </c>
      <c r="C7310" s="18">
        <v>312.8</v>
      </c>
      <c r="D7310" s="3" t="s">
        <v>535</v>
      </c>
    </row>
    <row r="7311" spans="1:4" x14ac:dyDescent="0.25">
      <c r="A7311" s="11">
        <v>41407</v>
      </c>
      <c r="B7311" s="3" t="s">
        <v>530</v>
      </c>
      <c r="C7311" s="18">
        <v>583.19000000000005</v>
      </c>
      <c r="D7311" s="3" t="s">
        <v>523</v>
      </c>
    </row>
    <row r="7312" spans="1:4" x14ac:dyDescent="0.25">
      <c r="A7312" s="11">
        <v>41366</v>
      </c>
      <c r="B7312" s="3" t="s">
        <v>524</v>
      </c>
      <c r="C7312" s="18">
        <v>477.63</v>
      </c>
      <c r="D7312" s="3" t="s">
        <v>515</v>
      </c>
    </row>
    <row r="7313" spans="1:4" x14ac:dyDescent="0.25">
      <c r="A7313" s="11">
        <v>41543</v>
      </c>
      <c r="B7313" s="3" t="s">
        <v>533</v>
      </c>
      <c r="C7313" s="18">
        <v>106.77</v>
      </c>
      <c r="D7313" s="3" t="s">
        <v>519</v>
      </c>
    </row>
    <row r="7314" spans="1:4" x14ac:dyDescent="0.25">
      <c r="A7314" s="11">
        <v>41480</v>
      </c>
      <c r="B7314" s="3" t="s">
        <v>534</v>
      </c>
      <c r="C7314" s="18">
        <v>514.44000000000005</v>
      </c>
      <c r="D7314" s="3" t="s">
        <v>538</v>
      </c>
    </row>
    <row r="7315" spans="1:4" x14ac:dyDescent="0.25">
      <c r="A7315" s="11">
        <v>41324</v>
      </c>
      <c r="B7315" s="3" t="s">
        <v>518</v>
      </c>
      <c r="C7315" s="18">
        <v>118.06</v>
      </c>
      <c r="D7315" s="3" t="s">
        <v>523</v>
      </c>
    </row>
    <row r="7316" spans="1:4" x14ac:dyDescent="0.25">
      <c r="A7316" s="11">
        <v>41466</v>
      </c>
      <c r="B7316" s="3" t="s">
        <v>542</v>
      </c>
      <c r="C7316" s="18">
        <v>309.02999999999997</v>
      </c>
      <c r="D7316" s="3" t="s">
        <v>523</v>
      </c>
    </row>
    <row r="7317" spans="1:4" x14ac:dyDescent="0.25">
      <c r="A7317" s="11">
        <v>41596</v>
      </c>
      <c r="B7317" s="3" t="s">
        <v>520</v>
      </c>
      <c r="C7317" s="18">
        <v>321.89</v>
      </c>
      <c r="D7317" s="3" t="s">
        <v>515</v>
      </c>
    </row>
    <row r="7318" spans="1:4" x14ac:dyDescent="0.25">
      <c r="A7318" s="11">
        <v>41371</v>
      </c>
      <c r="B7318" s="3" t="s">
        <v>507</v>
      </c>
      <c r="C7318" s="18">
        <v>366.38</v>
      </c>
      <c r="D7318" s="3" t="s">
        <v>479</v>
      </c>
    </row>
    <row r="7319" spans="1:4" x14ac:dyDescent="0.25">
      <c r="A7319" s="11">
        <v>41552</v>
      </c>
      <c r="B7319" s="3" t="s">
        <v>532</v>
      </c>
      <c r="C7319" s="18">
        <v>468.7</v>
      </c>
      <c r="D7319" s="3" t="s">
        <v>479</v>
      </c>
    </row>
    <row r="7320" spans="1:4" x14ac:dyDescent="0.25">
      <c r="A7320" s="11">
        <v>41550</v>
      </c>
      <c r="B7320" s="3" t="s">
        <v>522</v>
      </c>
      <c r="C7320" s="18">
        <v>111.23</v>
      </c>
      <c r="D7320" s="3" t="s">
        <v>477</v>
      </c>
    </row>
    <row r="7321" spans="1:4" x14ac:dyDescent="0.25">
      <c r="A7321" s="11">
        <v>41530</v>
      </c>
      <c r="B7321" s="3" t="s">
        <v>544</v>
      </c>
      <c r="C7321" s="18">
        <v>258.61</v>
      </c>
      <c r="D7321" s="3" t="s">
        <v>519</v>
      </c>
    </row>
    <row r="7322" spans="1:4" x14ac:dyDescent="0.25">
      <c r="A7322" s="11">
        <v>41562</v>
      </c>
      <c r="B7322" s="3" t="s">
        <v>536</v>
      </c>
      <c r="C7322" s="18">
        <v>100.13</v>
      </c>
      <c r="D7322" s="3" t="s">
        <v>479</v>
      </c>
    </row>
    <row r="7323" spans="1:4" x14ac:dyDescent="0.25">
      <c r="A7323" s="11">
        <v>41285</v>
      </c>
      <c r="B7323" s="3" t="s">
        <v>534</v>
      </c>
      <c r="C7323" s="18">
        <v>230.29</v>
      </c>
      <c r="D7323" s="3" t="s">
        <v>538</v>
      </c>
    </row>
    <row r="7324" spans="1:4" x14ac:dyDescent="0.25">
      <c r="A7324" s="11">
        <v>41527</v>
      </c>
      <c r="B7324" s="3" t="s">
        <v>536</v>
      </c>
      <c r="C7324" s="18">
        <v>567.54</v>
      </c>
      <c r="D7324" s="3" t="s">
        <v>535</v>
      </c>
    </row>
    <row r="7325" spans="1:4" x14ac:dyDescent="0.25">
      <c r="A7325" s="11">
        <v>41399</v>
      </c>
      <c r="B7325" s="3" t="s">
        <v>544</v>
      </c>
      <c r="C7325" s="18">
        <v>260.37</v>
      </c>
      <c r="D7325" s="3" t="s">
        <v>517</v>
      </c>
    </row>
    <row r="7326" spans="1:4" x14ac:dyDescent="0.25">
      <c r="A7326" s="11">
        <v>41516</v>
      </c>
      <c r="B7326" s="3" t="s">
        <v>514</v>
      </c>
      <c r="C7326" s="18">
        <v>119.49</v>
      </c>
      <c r="D7326" s="3" t="s">
        <v>535</v>
      </c>
    </row>
    <row r="7327" spans="1:4" x14ac:dyDescent="0.25">
      <c r="A7327" s="11">
        <v>41401</v>
      </c>
      <c r="B7327" s="3" t="s">
        <v>543</v>
      </c>
      <c r="C7327" s="18">
        <v>22.9</v>
      </c>
      <c r="D7327" s="3" t="s">
        <v>511</v>
      </c>
    </row>
    <row r="7328" spans="1:4" x14ac:dyDescent="0.25">
      <c r="A7328" s="11">
        <v>41363</v>
      </c>
      <c r="B7328" s="3" t="s">
        <v>524</v>
      </c>
      <c r="C7328" s="18">
        <v>120.5</v>
      </c>
      <c r="D7328" s="3" t="s">
        <v>519</v>
      </c>
    </row>
    <row r="7329" spans="1:4" x14ac:dyDescent="0.25">
      <c r="A7329" s="11">
        <v>41375</v>
      </c>
      <c r="B7329" s="3" t="s">
        <v>525</v>
      </c>
      <c r="C7329" s="18">
        <v>175.64</v>
      </c>
      <c r="D7329" s="3" t="s">
        <v>529</v>
      </c>
    </row>
    <row r="7330" spans="1:4" x14ac:dyDescent="0.25">
      <c r="A7330" s="11">
        <v>41411</v>
      </c>
      <c r="B7330" s="3" t="s">
        <v>540</v>
      </c>
      <c r="C7330" s="18">
        <v>235.23</v>
      </c>
      <c r="D7330" s="3" t="s">
        <v>523</v>
      </c>
    </row>
    <row r="7331" spans="1:4" x14ac:dyDescent="0.25">
      <c r="A7331" s="11">
        <v>41522</v>
      </c>
      <c r="B7331" s="3" t="s">
        <v>539</v>
      </c>
      <c r="C7331" s="18">
        <v>160.19</v>
      </c>
      <c r="D7331" s="3" t="s">
        <v>538</v>
      </c>
    </row>
    <row r="7332" spans="1:4" x14ac:dyDescent="0.25">
      <c r="A7332" s="11">
        <v>41315</v>
      </c>
      <c r="B7332" s="3" t="s">
        <v>524</v>
      </c>
      <c r="C7332" s="18">
        <v>10.07</v>
      </c>
      <c r="D7332" s="3" t="s">
        <v>515</v>
      </c>
    </row>
    <row r="7333" spans="1:4" x14ac:dyDescent="0.25">
      <c r="A7333" s="11">
        <v>41624</v>
      </c>
      <c r="B7333" s="3" t="s">
        <v>540</v>
      </c>
      <c r="C7333" s="18">
        <v>291.44</v>
      </c>
      <c r="D7333" s="3" t="s">
        <v>479</v>
      </c>
    </row>
    <row r="7334" spans="1:4" x14ac:dyDescent="0.25">
      <c r="A7334" s="11">
        <v>41463</v>
      </c>
      <c r="B7334" s="3" t="s">
        <v>536</v>
      </c>
      <c r="C7334" s="18">
        <v>599.25</v>
      </c>
      <c r="D7334" s="3" t="s">
        <v>538</v>
      </c>
    </row>
    <row r="7335" spans="1:4" x14ac:dyDescent="0.25">
      <c r="A7335" s="11">
        <v>41326</v>
      </c>
      <c r="B7335" s="3" t="s">
        <v>537</v>
      </c>
      <c r="C7335" s="18">
        <v>338.67</v>
      </c>
      <c r="D7335" s="3" t="s">
        <v>515</v>
      </c>
    </row>
    <row r="7336" spans="1:4" x14ac:dyDescent="0.25">
      <c r="A7336" s="11">
        <v>41407</v>
      </c>
      <c r="B7336" s="3" t="s">
        <v>525</v>
      </c>
      <c r="C7336" s="18">
        <v>264.02</v>
      </c>
      <c r="D7336" s="3" t="s">
        <v>535</v>
      </c>
    </row>
    <row r="7337" spans="1:4" x14ac:dyDescent="0.25">
      <c r="A7337" s="11">
        <v>41358</v>
      </c>
      <c r="B7337" s="3" t="s">
        <v>536</v>
      </c>
      <c r="C7337" s="18">
        <v>312.87</v>
      </c>
      <c r="D7337" s="3" t="s">
        <v>517</v>
      </c>
    </row>
    <row r="7338" spans="1:4" x14ac:dyDescent="0.25">
      <c r="A7338" s="11">
        <v>41622</v>
      </c>
      <c r="B7338" s="3" t="s">
        <v>518</v>
      </c>
      <c r="C7338" s="18">
        <v>484.33</v>
      </c>
      <c r="D7338" s="3" t="s">
        <v>529</v>
      </c>
    </row>
    <row r="7339" spans="1:4" x14ac:dyDescent="0.25">
      <c r="A7339" s="11">
        <v>41625</v>
      </c>
      <c r="B7339" s="3" t="s">
        <v>537</v>
      </c>
      <c r="C7339" s="18">
        <v>394.37</v>
      </c>
      <c r="D7339" s="3" t="s">
        <v>528</v>
      </c>
    </row>
    <row r="7340" spans="1:4" x14ac:dyDescent="0.25">
      <c r="A7340" s="11">
        <v>41566</v>
      </c>
      <c r="B7340" s="3" t="s">
        <v>532</v>
      </c>
      <c r="C7340" s="18">
        <v>447.78</v>
      </c>
      <c r="D7340" s="3" t="s">
        <v>479</v>
      </c>
    </row>
    <row r="7341" spans="1:4" x14ac:dyDescent="0.25">
      <c r="A7341" s="11">
        <v>41467</v>
      </c>
      <c r="B7341" s="3" t="s">
        <v>539</v>
      </c>
      <c r="C7341" s="18">
        <v>14.86</v>
      </c>
      <c r="D7341" s="3" t="s">
        <v>519</v>
      </c>
    </row>
    <row r="7342" spans="1:4" x14ac:dyDescent="0.25">
      <c r="A7342" s="11">
        <v>41622</v>
      </c>
      <c r="B7342" s="3" t="s">
        <v>516</v>
      </c>
      <c r="C7342" s="18">
        <v>218.87</v>
      </c>
      <c r="D7342" s="3" t="s">
        <v>477</v>
      </c>
    </row>
    <row r="7343" spans="1:4" x14ac:dyDescent="0.25">
      <c r="A7343" s="11">
        <v>41327</v>
      </c>
      <c r="B7343" s="3" t="s">
        <v>508</v>
      </c>
      <c r="C7343" s="18">
        <v>459.6</v>
      </c>
      <c r="D7343" s="3" t="s">
        <v>535</v>
      </c>
    </row>
    <row r="7344" spans="1:4" x14ac:dyDescent="0.25">
      <c r="A7344" s="11">
        <v>41573</v>
      </c>
      <c r="B7344" s="3" t="s">
        <v>543</v>
      </c>
      <c r="C7344" s="18">
        <v>463.86</v>
      </c>
      <c r="D7344" s="3" t="s">
        <v>519</v>
      </c>
    </row>
    <row r="7345" spans="1:4" x14ac:dyDescent="0.25">
      <c r="A7345" s="11">
        <v>41333</v>
      </c>
      <c r="B7345" s="3" t="s">
        <v>540</v>
      </c>
      <c r="C7345" s="18">
        <v>279.08999999999997</v>
      </c>
      <c r="D7345" s="3" t="s">
        <v>523</v>
      </c>
    </row>
    <row r="7346" spans="1:4" x14ac:dyDescent="0.25">
      <c r="A7346" s="11">
        <v>41285</v>
      </c>
      <c r="B7346" s="3" t="s">
        <v>514</v>
      </c>
      <c r="C7346" s="18">
        <v>332.55</v>
      </c>
      <c r="D7346" s="3" t="s">
        <v>523</v>
      </c>
    </row>
    <row r="7347" spans="1:4" x14ac:dyDescent="0.25">
      <c r="A7347" s="11">
        <v>41331</v>
      </c>
      <c r="B7347" s="3" t="s">
        <v>526</v>
      </c>
      <c r="C7347" s="18">
        <v>154.93</v>
      </c>
      <c r="D7347" s="3" t="s">
        <v>528</v>
      </c>
    </row>
    <row r="7348" spans="1:4" x14ac:dyDescent="0.25">
      <c r="A7348" s="11">
        <v>41483</v>
      </c>
      <c r="B7348" s="3" t="s">
        <v>540</v>
      </c>
      <c r="C7348" s="18">
        <v>495.66</v>
      </c>
      <c r="D7348" s="3" t="s">
        <v>529</v>
      </c>
    </row>
    <row r="7349" spans="1:4" x14ac:dyDescent="0.25">
      <c r="A7349" s="11">
        <v>41496</v>
      </c>
      <c r="B7349" s="3" t="s">
        <v>534</v>
      </c>
      <c r="C7349" s="18">
        <v>481.75</v>
      </c>
      <c r="D7349" s="3" t="s">
        <v>511</v>
      </c>
    </row>
    <row r="7350" spans="1:4" x14ac:dyDescent="0.25">
      <c r="A7350" s="11">
        <v>41518</v>
      </c>
      <c r="B7350" s="3" t="s">
        <v>543</v>
      </c>
      <c r="C7350" s="18">
        <v>226.36</v>
      </c>
      <c r="D7350" s="3" t="s">
        <v>477</v>
      </c>
    </row>
    <row r="7351" spans="1:4" x14ac:dyDescent="0.25">
      <c r="A7351" s="11">
        <v>41406</v>
      </c>
      <c r="B7351" s="3" t="s">
        <v>516</v>
      </c>
      <c r="C7351" s="18">
        <v>543.9</v>
      </c>
      <c r="D7351" s="3" t="s">
        <v>535</v>
      </c>
    </row>
    <row r="7352" spans="1:4" x14ac:dyDescent="0.25">
      <c r="A7352" s="11">
        <v>41610</v>
      </c>
      <c r="B7352" s="3" t="s">
        <v>510</v>
      </c>
      <c r="C7352" s="18">
        <v>299.66000000000003</v>
      </c>
      <c r="D7352" s="3" t="s">
        <v>523</v>
      </c>
    </row>
    <row r="7353" spans="1:4" x14ac:dyDescent="0.25">
      <c r="A7353" s="11">
        <v>41591</v>
      </c>
      <c r="B7353" s="3" t="s">
        <v>540</v>
      </c>
      <c r="C7353" s="18">
        <v>42.45</v>
      </c>
      <c r="D7353" s="3" t="s">
        <v>511</v>
      </c>
    </row>
    <row r="7354" spans="1:4" x14ac:dyDescent="0.25">
      <c r="A7354" s="11">
        <v>41303</v>
      </c>
      <c r="B7354" s="3" t="s">
        <v>531</v>
      </c>
      <c r="C7354" s="18">
        <v>73.33</v>
      </c>
      <c r="D7354" s="3" t="s">
        <v>515</v>
      </c>
    </row>
    <row r="7355" spans="1:4" x14ac:dyDescent="0.25">
      <c r="A7355" s="11">
        <v>41296</v>
      </c>
      <c r="B7355" s="3" t="s">
        <v>545</v>
      </c>
      <c r="C7355" s="18">
        <v>408.85</v>
      </c>
      <c r="D7355" s="3" t="s">
        <v>535</v>
      </c>
    </row>
    <row r="7356" spans="1:4" x14ac:dyDescent="0.25">
      <c r="A7356" s="11">
        <v>41569</v>
      </c>
      <c r="B7356" s="3" t="s">
        <v>508</v>
      </c>
      <c r="C7356" s="18">
        <v>153.08000000000001</v>
      </c>
      <c r="D7356" s="3" t="s">
        <v>515</v>
      </c>
    </row>
    <row r="7357" spans="1:4" x14ac:dyDescent="0.25">
      <c r="A7357" s="11">
        <v>41616</v>
      </c>
      <c r="B7357" s="3" t="s">
        <v>527</v>
      </c>
      <c r="C7357" s="18">
        <v>79.94</v>
      </c>
      <c r="D7357" s="3" t="s">
        <v>535</v>
      </c>
    </row>
    <row r="7358" spans="1:4" x14ac:dyDescent="0.25">
      <c r="A7358" s="11">
        <v>41544</v>
      </c>
      <c r="B7358" s="3" t="s">
        <v>525</v>
      </c>
      <c r="C7358" s="18">
        <v>245.84</v>
      </c>
      <c r="D7358" s="3" t="s">
        <v>519</v>
      </c>
    </row>
    <row r="7359" spans="1:4" x14ac:dyDescent="0.25">
      <c r="A7359" s="11">
        <v>41524</v>
      </c>
      <c r="B7359" s="3" t="s">
        <v>520</v>
      </c>
      <c r="C7359" s="18">
        <v>519.30999999999995</v>
      </c>
      <c r="D7359" s="3" t="s">
        <v>479</v>
      </c>
    </row>
    <row r="7360" spans="1:4" x14ac:dyDescent="0.25">
      <c r="A7360" s="11">
        <v>41401</v>
      </c>
      <c r="B7360" s="3" t="s">
        <v>514</v>
      </c>
      <c r="C7360" s="18">
        <v>264.14999999999998</v>
      </c>
      <c r="D7360" s="3" t="s">
        <v>535</v>
      </c>
    </row>
    <row r="7361" spans="1:4" x14ac:dyDescent="0.25">
      <c r="A7361" s="11">
        <v>41472</v>
      </c>
      <c r="B7361" s="3" t="s">
        <v>543</v>
      </c>
      <c r="C7361" s="18">
        <v>66.81</v>
      </c>
      <c r="D7361" s="3" t="s">
        <v>529</v>
      </c>
    </row>
    <row r="7362" spans="1:4" x14ac:dyDescent="0.25">
      <c r="A7362" s="11">
        <v>41532</v>
      </c>
      <c r="B7362" s="3" t="s">
        <v>507</v>
      </c>
      <c r="C7362" s="18">
        <v>455.77</v>
      </c>
      <c r="D7362" s="3" t="s">
        <v>529</v>
      </c>
    </row>
    <row r="7363" spans="1:4" x14ac:dyDescent="0.25">
      <c r="A7363" s="11">
        <v>41278</v>
      </c>
      <c r="B7363" s="3" t="s">
        <v>545</v>
      </c>
      <c r="C7363" s="18">
        <v>230.13</v>
      </c>
      <c r="D7363" s="3" t="s">
        <v>511</v>
      </c>
    </row>
    <row r="7364" spans="1:4" x14ac:dyDescent="0.25">
      <c r="A7364" s="11">
        <v>41476</v>
      </c>
      <c r="B7364" s="3" t="s">
        <v>514</v>
      </c>
      <c r="C7364" s="18">
        <v>177.84</v>
      </c>
      <c r="D7364" s="3" t="s">
        <v>535</v>
      </c>
    </row>
    <row r="7365" spans="1:4" x14ac:dyDescent="0.25">
      <c r="A7365" s="11">
        <v>41608</v>
      </c>
      <c r="B7365" s="3" t="s">
        <v>531</v>
      </c>
      <c r="C7365" s="18">
        <v>51.01</v>
      </c>
      <c r="D7365" s="3" t="s">
        <v>477</v>
      </c>
    </row>
    <row r="7366" spans="1:4" x14ac:dyDescent="0.25">
      <c r="A7366" s="11">
        <v>41369</v>
      </c>
      <c r="B7366" s="3" t="s">
        <v>539</v>
      </c>
      <c r="C7366" s="18">
        <v>235.1</v>
      </c>
      <c r="D7366" s="3" t="s">
        <v>515</v>
      </c>
    </row>
    <row r="7367" spans="1:4" x14ac:dyDescent="0.25">
      <c r="A7367" s="11">
        <v>41600</v>
      </c>
      <c r="B7367" s="3" t="s">
        <v>516</v>
      </c>
      <c r="C7367" s="18">
        <v>212.55</v>
      </c>
      <c r="D7367" s="3" t="s">
        <v>479</v>
      </c>
    </row>
    <row r="7368" spans="1:4" x14ac:dyDescent="0.25">
      <c r="A7368" s="11">
        <v>41606</v>
      </c>
      <c r="B7368" s="3" t="s">
        <v>542</v>
      </c>
      <c r="C7368" s="18">
        <v>171.34</v>
      </c>
      <c r="D7368" s="3" t="s">
        <v>529</v>
      </c>
    </row>
    <row r="7369" spans="1:4" x14ac:dyDescent="0.25">
      <c r="A7369" s="11">
        <v>41540</v>
      </c>
      <c r="B7369" s="3" t="s">
        <v>525</v>
      </c>
      <c r="C7369" s="18">
        <v>175.72</v>
      </c>
      <c r="D7369" s="3" t="s">
        <v>535</v>
      </c>
    </row>
    <row r="7370" spans="1:4" x14ac:dyDescent="0.25">
      <c r="A7370" s="11">
        <v>41287</v>
      </c>
      <c r="B7370" s="3" t="s">
        <v>513</v>
      </c>
      <c r="C7370" s="18">
        <v>90.18</v>
      </c>
      <c r="D7370" s="3" t="s">
        <v>523</v>
      </c>
    </row>
    <row r="7371" spans="1:4" x14ac:dyDescent="0.25">
      <c r="A7371" s="11">
        <v>41609</v>
      </c>
      <c r="B7371" s="3" t="s">
        <v>520</v>
      </c>
      <c r="C7371" s="18">
        <v>259.14</v>
      </c>
      <c r="D7371" s="3" t="s">
        <v>511</v>
      </c>
    </row>
    <row r="7372" spans="1:4" x14ac:dyDescent="0.25">
      <c r="A7372" s="11">
        <v>41355</v>
      </c>
      <c r="B7372" s="3" t="s">
        <v>542</v>
      </c>
      <c r="C7372" s="18">
        <v>301.8</v>
      </c>
      <c r="D7372" s="3" t="s">
        <v>517</v>
      </c>
    </row>
    <row r="7373" spans="1:4" x14ac:dyDescent="0.25">
      <c r="A7373" s="11">
        <v>41500</v>
      </c>
      <c r="B7373" s="3" t="s">
        <v>514</v>
      </c>
      <c r="C7373" s="18">
        <v>163.29</v>
      </c>
      <c r="D7373" s="3" t="s">
        <v>538</v>
      </c>
    </row>
    <row r="7374" spans="1:4" x14ac:dyDescent="0.25">
      <c r="A7374" s="11">
        <v>41304</v>
      </c>
      <c r="B7374" s="3" t="s">
        <v>534</v>
      </c>
      <c r="C7374" s="18">
        <v>169.6</v>
      </c>
      <c r="D7374" s="3" t="s">
        <v>523</v>
      </c>
    </row>
    <row r="7375" spans="1:4" x14ac:dyDescent="0.25">
      <c r="A7375" s="11">
        <v>41319</v>
      </c>
      <c r="B7375" s="3" t="s">
        <v>539</v>
      </c>
      <c r="C7375" s="18">
        <v>149.22</v>
      </c>
      <c r="D7375" s="3" t="s">
        <v>515</v>
      </c>
    </row>
    <row r="7376" spans="1:4" x14ac:dyDescent="0.25">
      <c r="A7376" s="11">
        <v>41601</v>
      </c>
      <c r="B7376" s="3" t="s">
        <v>510</v>
      </c>
      <c r="C7376" s="18">
        <v>411.69</v>
      </c>
      <c r="D7376" s="3" t="s">
        <v>515</v>
      </c>
    </row>
    <row r="7377" spans="1:4" x14ac:dyDescent="0.25">
      <c r="A7377" s="11">
        <v>41356</v>
      </c>
      <c r="B7377" s="3" t="s">
        <v>530</v>
      </c>
      <c r="C7377" s="18">
        <v>136.33000000000001</v>
      </c>
      <c r="D7377" s="3" t="s">
        <v>515</v>
      </c>
    </row>
    <row r="7378" spans="1:4" x14ac:dyDescent="0.25">
      <c r="A7378" s="11">
        <v>41564</v>
      </c>
      <c r="B7378" s="3" t="s">
        <v>510</v>
      </c>
      <c r="C7378" s="18">
        <v>39.85</v>
      </c>
      <c r="D7378" s="3" t="s">
        <v>517</v>
      </c>
    </row>
    <row r="7379" spans="1:4" x14ac:dyDescent="0.25">
      <c r="A7379" s="11">
        <v>41382</v>
      </c>
      <c r="B7379" s="3" t="s">
        <v>530</v>
      </c>
      <c r="C7379" s="18">
        <v>173.71</v>
      </c>
      <c r="D7379" s="3" t="s">
        <v>538</v>
      </c>
    </row>
    <row r="7380" spans="1:4" x14ac:dyDescent="0.25">
      <c r="A7380" s="11">
        <v>41562</v>
      </c>
      <c r="B7380" s="3" t="s">
        <v>544</v>
      </c>
      <c r="C7380" s="18">
        <v>367.58</v>
      </c>
      <c r="D7380" s="3" t="s">
        <v>511</v>
      </c>
    </row>
    <row r="7381" spans="1:4" x14ac:dyDescent="0.25">
      <c r="A7381" s="11">
        <v>41310</v>
      </c>
      <c r="B7381" s="3" t="s">
        <v>521</v>
      </c>
      <c r="C7381" s="18">
        <v>140.07</v>
      </c>
      <c r="D7381" s="3" t="s">
        <v>517</v>
      </c>
    </row>
    <row r="7382" spans="1:4" x14ac:dyDescent="0.25">
      <c r="A7382" s="11">
        <v>41464</v>
      </c>
      <c r="B7382" s="3" t="s">
        <v>534</v>
      </c>
      <c r="C7382" s="18">
        <v>575.44000000000005</v>
      </c>
      <c r="D7382" s="3" t="s">
        <v>519</v>
      </c>
    </row>
    <row r="7383" spans="1:4" x14ac:dyDescent="0.25">
      <c r="A7383" s="11">
        <v>41613</v>
      </c>
      <c r="B7383" s="3" t="s">
        <v>524</v>
      </c>
      <c r="C7383" s="18">
        <v>291.42</v>
      </c>
      <c r="D7383" s="3" t="s">
        <v>528</v>
      </c>
    </row>
    <row r="7384" spans="1:4" x14ac:dyDescent="0.25">
      <c r="A7384" s="11">
        <v>41616</v>
      </c>
      <c r="B7384" s="3" t="s">
        <v>520</v>
      </c>
      <c r="C7384" s="18">
        <v>490.96</v>
      </c>
      <c r="D7384" s="3" t="s">
        <v>515</v>
      </c>
    </row>
    <row r="7385" spans="1:4" x14ac:dyDescent="0.25">
      <c r="A7385" s="11">
        <v>41320</v>
      </c>
      <c r="B7385" s="3" t="s">
        <v>540</v>
      </c>
      <c r="C7385" s="18">
        <v>463.53</v>
      </c>
      <c r="D7385" s="3" t="s">
        <v>519</v>
      </c>
    </row>
    <row r="7386" spans="1:4" x14ac:dyDescent="0.25">
      <c r="A7386" s="11">
        <v>41498</v>
      </c>
      <c r="B7386" s="3" t="s">
        <v>513</v>
      </c>
      <c r="C7386" s="18">
        <v>236.26</v>
      </c>
      <c r="D7386" s="3" t="s">
        <v>519</v>
      </c>
    </row>
    <row r="7387" spans="1:4" x14ac:dyDescent="0.25">
      <c r="A7387" s="11">
        <v>41387</v>
      </c>
      <c r="B7387" s="3" t="s">
        <v>516</v>
      </c>
      <c r="C7387" s="18">
        <v>516.28</v>
      </c>
      <c r="D7387" s="3" t="s">
        <v>515</v>
      </c>
    </row>
    <row r="7388" spans="1:4" x14ac:dyDescent="0.25">
      <c r="A7388" s="11">
        <v>41288</v>
      </c>
      <c r="B7388" s="3" t="s">
        <v>539</v>
      </c>
      <c r="C7388" s="18">
        <v>90.87</v>
      </c>
      <c r="D7388" s="3" t="s">
        <v>479</v>
      </c>
    </row>
    <row r="7389" spans="1:4" x14ac:dyDescent="0.25">
      <c r="A7389" s="11">
        <v>41582</v>
      </c>
      <c r="B7389" s="3" t="s">
        <v>508</v>
      </c>
      <c r="C7389" s="18">
        <v>439.12</v>
      </c>
      <c r="D7389" s="3" t="s">
        <v>535</v>
      </c>
    </row>
    <row r="7390" spans="1:4" x14ac:dyDescent="0.25">
      <c r="A7390" s="11">
        <v>41576</v>
      </c>
      <c r="B7390" s="3" t="s">
        <v>537</v>
      </c>
      <c r="C7390" s="18">
        <v>83.68</v>
      </c>
      <c r="D7390" s="3" t="s">
        <v>479</v>
      </c>
    </row>
    <row r="7391" spans="1:4" x14ac:dyDescent="0.25">
      <c r="A7391" s="11">
        <v>41342</v>
      </c>
      <c r="B7391" s="3" t="s">
        <v>542</v>
      </c>
      <c r="C7391" s="18">
        <v>550.66</v>
      </c>
      <c r="D7391" s="3" t="s">
        <v>535</v>
      </c>
    </row>
    <row r="7392" spans="1:4" x14ac:dyDescent="0.25">
      <c r="A7392" s="11">
        <v>41298</v>
      </c>
      <c r="B7392" s="3" t="s">
        <v>520</v>
      </c>
      <c r="C7392" s="18">
        <v>39.61</v>
      </c>
      <c r="D7392" s="3" t="s">
        <v>509</v>
      </c>
    </row>
    <row r="7393" spans="1:4" x14ac:dyDescent="0.25">
      <c r="A7393" s="11">
        <v>41498</v>
      </c>
      <c r="B7393" s="3" t="s">
        <v>537</v>
      </c>
      <c r="C7393" s="18">
        <v>533.29999999999995</v>
      </c>
      <c r="D7393" s="3" t="s">
        <v>509</v>
      </c>
    </row>
    <row r="7394" spans="1:4" x14ac:dyDescent="0.25">
      <c r="A7394" s="11">
        <v>41506</v>
      </c>
      <c r="B7394" s="3" t="s">
        <v>525</v>
      </c>
      <c r="C7394" s="18">
        <v>31.44</v>
      </c>
      <c r="D7394" s="3" t="s">
        <v>535</v>
      </c>
    </row>
    <row r="7395" spans="1:4" x14ac:dyDescent="0.25">
      <c r="A7395" s="11">
        <v>41278</v>
      </c>
      <c r="B7395" s="3" t="s">
        <v>534</v>
      </c>
      <c r="C7395" s="18">
        <v>416.16</v>
      </c>
      <c r="D7395" s="3" t="s">
        <v>509</v>
      </c>
    </row>
    <row r="7396" spans="1:4" x14ac:dyDescent="0.25">
      <c r="A7396" s="11">
        <v>41287</v>
      </c>
      <c r="B7396" s="3" t="s">
        <v>541</v>
      </c>
      <c r="C7396" s="18">
        <v>356.09</v>
      </c>
      <c r="D7396" s="3" t="s">
        <v>529</v>
      </c>
    </row>
    <row r="7397" spans="1:4" x14ac:dyDescent="0.25">
      <c r="A7397" s="11">
        <v>41525</v>
      </c>
      <c r="B7397" s="3" t="s">
        <v>533</v>
      </c>
      <c r="C7397" s="18">
        <v>400.95</v>
      </c>
      <c r="D7397" s="3" t="s">
        <v>511</v>
      </c>
    </row>
    <row r="7398" spans="1:4" x14ac:dyDescent="0.25">
      <c r="A7398" s="11">
        <v>41358</v>
      </c>
      <c r="B7398" s="3" t="s">
        <v>507</v>
      </c>
      <c r="C7398" s="18">
        <v>394.73</v>
      </c>
      <c r="D7398" s="3" t="s">
        <v>528</v>
      </c>
    </row>
    <row r="7399" spans="1:4" x14ac:dyDescent="0.25">
      <c r="A7399" s="11">
        <v>41377</v>
      </c>
      <c r="B7399" s="3" t="s">
        <v>508</v>
      </c>
      <c r="C7399" s="18">
        <v>553.67999999999995</v>
      </c>
      <c r="D7399" s="3" t="s">
        <v>538</v>
      </c>
    </row>
    <row r="7400" spans="1:4" x14ac:dyDescent="0.25">
      <c r="A7400" s="11">
        <v>41340</v>
      </c>
      <c r="B7400" s="3" t="s">
        <v>544</v>
      </c>
      <c r="C7400" s="18">
        <v>249.77</v>
      </c>
      <c r="D7400" s="3" t="s">
        <v>509</v>
      </c>
    </row>
    <row r="7401" spans="1:4" x14ac:dyDescent="0.25">
      <c r="A7401" s="11">
        <v>41309</v>
      </c>
      <c r="B7401" s="3" t="s">
        <v>542</v>
      </c>
      <c r="C7401" s="18">
        <v>233.21</v>
      </c>
      <c r="D7401" s="3" t="s">
        <v>528</v>
      </c>
    </row>
    <row r="7402" spans="1:4" x14ac:dyDescent="0.25">
      <c r="A7402" s="11">
        <v>41516</v>
      </c>
      <c r="B7402" s="3" t="s">
        <v>514</v>
      </c>
      <c r="C7402" s="18">
        <v>493.66</v>
      </c>
      <c r="D7402" s="3" t="s">
        <v>509</v>
      </c>
    </row>
    <row r="7403" spans="1:4" x14ac:dyDescent="0.25">
      <c r="A7403" s="11">
        <v>41571</v>
      </c>
      <c r="B7403" s="3" t="s">
        <v>539</v>
      </c>
      <c r="C7403" s="18">
        <v>280.29000000000002</v>
      </c>
      <c r="D7403" s="3" t="s">
        <v>515</v>
      </c>
    </row>
    <row r="7404" spans="1:4" x14ac:dyDescent="0.25">
      <c r="A7404" s="11">
        <v>41346</v>
      </c>
      <c r="B7404" s="3" t="s">
        <v>530</v>
      </c>
      <c r="C7404" s="18">
        <v>473.13</v>
      </c>
      <c r="D7404" s="3" t="s">
        <v>515</v>
      </c>
    </row>
    <row r="7405" spans="1:4" x14ac:dyDescent="0.25">
      <c r="A7405" s="11">
        <v>41382</v>
      </c>
      <c r="B7405" s="3" t="s">
        <v>536</v>
      </c>
      <c r="C7405" s="18">
        <v>174.02</v>
      </c>
      <c r="D7405" s="3" t="s">
        <v>509</v>
      </c>
    </row>
    <row r="7406" spans="1:4" x14ac:dyDescent="0.25">
      <c r="A7406" s="11">
        <v>41592</v>
      </c>
      <c r="B7406" s="3" t="s">
        <v>532</v>
      </c>
      <c r="C7406" s="18">
        <v>294.31</v>
      </c>
      <c r="D7406" s="3" t="s">
        <v>519</v>
      </c>
    </row>
    <row r="7407" spans="1:4" x14ac:dyDescent="0.25">
      <c r="A7407" s="11">
        <v>41484</v>
      </c>
      <c r="B7407" s="3" t="s">
        <v>533</v>
      </c>
      <c r="C7407" s="18">
        <v>484.47</v>
      </c>
      <c r="D7407" s="3" t="s">
        <v>528</v>
      </c>
    </row>
    <row r="7408" spans="1:4" x14ac:dyDescent="0.25">
      <c r="A7408" s="11">
        <v>41628</v>
      </c>
      <c r="B7408" s="3" t="s">
        <v>527</v>
      </c>
      <c r="C7408" s="18">
        <v>87.02</v>
      </c>
      <c r="D7408" s="3" t="s">
        <v>477</v>
      </c>
    </row>
    <row r="7409" spans="1:4" x14ac:dyDescent="0.25">
      <c r="A7409" s="11">
        <v>41573</v>
      </c>
      <c r="B7409" s="3" t="s">
        <v>534</v>
      </c>
      <c r="C7409" s="18">
        <v>28.53</v>
      </c>
      <c r="D7409" s="3" t="s">
        <v>528</v>
      </c>
    </row>
    <row r="7410" spans="1:4" x14ac:dyDescent="0.25">
      <c r="A7410" s="11">
        <v>41630</v>
      </c>
      <c r="B7410" s="3" t="s">
        <v>526</v>
      </c>
      <c r="C7410" s="18">
        <v>351.22</v>
      </c>
      <c r="D7410" s="3" t="s">
        <v>509</v>
      </c>
    </row>
    <row r="7411" spans="1:4" x14ac:dyDescent="0.25">
      <c r="A7411" s="11">
        <v>41372</v>
      </c>
      <c r="B7411" s="3" t="s">
        <v>534</v>
      </c>
      <c r="C7411" s="18">
        <v>236.45</v>
      </c>
      <c r="D7411" s="3" t="s">
        <v>523</v>
      </c>
    </row>
    <row r="7412" spans="1:4" x14ac:dyDescent="0.25">
      <c r="A7412" s="11">
        <v>41419</v>
      </c>
      <c r="B7412" s="3" t="s">
        <v>545</v>
      </c>
      <c r="C7412" s="18">
        <v>276.42</v>
      </c>
      <c r="D7412" s="3" t="s">
        <v>535</v>
      </c>
    </row>
    <row r="7413" spans="1:4" x14ac:dyDescent="0.25">
      <c r="A7413" s="11">
        <v>41541</v>
      </c>
      <c r="B7413" s="3" t="s">
        <v>510</v>
      </c>
      <c r="C7413" s="18">
        <v>228.86</v>
      </c>
      <c r="D7413" s="3" t="s">
        <v>519</v>
      </c>
    </row>
    <row r="7414" spans="1:4" x14ac:dyDescent="0.25">
      <c r="A7414" s="11">
        <v>41391</v>
      </c>
      <c r="B7414" s="3" t="s">
        <v>533</v>
      </c>
      <c r="C7414" s="18">
        <v>230.49</v>
      </c>
      <c r="D7414" s="3" t="s">
        <v>479</v>
      </c>
    </row>
    <row r="7415" spans="1:4" x14ac:dyDescent="0.25">
      <c r="A7415" s="11">
        <v>41462</v>
      </c>
      <c r="B7415" s="3" t="s">
        <v>522</v>
      </c>
      <c r="C7415" s="18">
        <v>551.16</v>
      </c>
      <c r="D7415" s="3" t="s">
        <v>511</v>
      </c>
    </row>
    <row r="7416" spans="1:4" x14ac:dyDescent="0.25">
      <c r="A7416" s="11">
        <v>41445</v>
      </c>
      <c r="B7416" s="3" t="s">
        <v>537</v>
      </c>
      <c r="C7416" s="18">
        <v>313.97000000000003</v>
      </c>
      <c r="D7416" s="3" t="s">
        <v>509</v>
      </c>
    </row>
    <row r="7417" spans="1:4" x14ac:dyDescent="0.25">
      <c r="A7417" s="11">
        <v>41540</v>
      </c>
      <c r="B7417" s="3" t="s">
        <v>544</v>
      </c>
      <c r="C7417" s="18">
        <v>420.54</v>
      </c>
      <c r="D7417" s="3" t="s">
        <v>509</v>
      </c>
    </row>
    <row r="7418" spans="1:4" x14ac:dyDescent="0.25">
      <c r="A7418" s="11">
        <v>41322</v>
      </c>
      <c r="B7418" s="3" t="s">
        <v>524</v>
      </c>
      <c r="C7418" s="18">
        <v>338.37</v>
      </c>
      <c r="D7418" s="3" t="s">
        <v>511</v>
      </c>
    </row>
    <row r="7419" spans="1:4" x14ac:dyDescent="0.25">
      <c r="A7419" s="11">
        <v>41433</v>
      </c>
      <c r="B7419" s="3" t="s">
        <v>539</v>
      </c>
      <c r="C7419" s="18">
        <v>286.69</v>
      </c>
      <c r="D7419" s="3" t="s">
        <v>511</v>
      </c>
    </row>
    <row r="7420" spans="1:4" x14ac:dyDescent="0.25">
      <c r="A7420" s="11">
        <v>41605</v>
      </c>
      <c r="B7420" s="3" t="s">
        <v>520</v>
      </c>
      <c r="C7420" s="18">
        <v>168.39</v>
      </c>
      <c r="D7420" s="3" t="s">
        <v>477</v>
      </c>
    </row>
    <row r="7421" spans="1:4" x14ac:dyDescent="0.25">
      <c r="A7421" s="11">
        <v>41479</v>
      </c>
      <c r="B7421" s="3" t="s">
        <v>544</v>
      </c>
      <c r="C7421" s="18">
        <v>545.26</v>
      </c>
      <c r="D7421" s="3" t="s">
        <v>477</v>
      </c>
    </row>
    <row r="7422" spans="1:4" x14ac:dyDescent="0.25">
      <c r="A7422" s="11">
        <v>41511</v>
      </c>
      <c r="B7422" s="3" t="s">
        <v>540</v>
      </c>
      <c r="C7422" s="18">
        <v>38.68</v>
      </c>
      <c r="D7422" s="3" t="s">
        <v>528</v>
      </c>
    </row>
    <row r="7423" spans="1:4" x14ac:dyDescent="0.25">
      <c r="A7423" s="11">
        <v>41508</v>
      </c>
      <c r="B7423" s="3" t="s">
        <v>513</v>
      </c>
      <c r="C7423" s="18">
        <v>38.31</v>
      </c>
      <c r="D7423" s="3" t="s">
        <v>528</v>
      </c>
    </row>
    <row r="7424" spans="1:4" x14ac:dyDescent="0.25">
      <c r="A7424" s="11">
        <v>41298</v>
      </c>
      <c r="B7424" s="3" t="s">
        <v>513</v>
      </c>
      <c r="C7424" s="18">
        <v>353.61</v>
      </c>
      <c r="D7424" s="3" t="s">
        <v>528</v>
      </c>
    </row>
    <row r="7425" spans="1:4" x14ac:dyDescent="0.25">
      <c r="A7425" s="11">
        <v>41480</v>
      </c>
      <c r="B7425" s="3" t="s">
        <v>542</v>
      </c>
      <c r="C7425" s="18">
        <v>150.53</v>
      </c>
      <c r="D7425" s="3" t="s">
        <v>528</v>
      </c>
    </row>
    <row r="7426" spans="1:4" x14ac:dyDescent="0.25">
      <c r="A7426" s="11">
        <v>41427</v>
      </c>
      <c r="B7426" s="3" t="s">
        <v>531</v>
      </c>
      <c r="C7426" s="18">
        <v>348.71</v>
      </c>
      <c r="D7426" s="3" t="s">
        <v>538</v>
      </c>
    </row>
    <row r="7427" spans="1:4" x14ac:dyDescent="0.25">
      <c r="A7427" s="11">
        <v>41432</v>
      </c>
      <c r="B7427" s="3" t="s">
        <v>540</v>
      </c>
      <c r="C7427" s="18">
        <v>134.41</v>
      </c>
      <c r="D7427" s="3" t="s">
        <v>479</v>
      </c>
    </row>
    <row r="7428" spans="1:4" x14ac:dyDescent="0.25">
      <c r="A7428" s="11">
        <v>41598</v>
      </c>
      <c r="B7428" s="3" t="s">
        <v>544</v>
      </c>
      <c r="C7428" s="18">
        <v>466.33</v>
      </c>
      <c r="D7428" s="3" t="s">
        <v>517</v>
      </c>
    </row>
    <row r="7429" spans="1:4" x14ac:dyDescent="0.25">
      <c r="A7429" s="11">
        <v>41494</v>
      </c>
      <c r="B7429" s="3" t="s">
        <v>507</v>
      </c>
      <c r="C7429" s="18">
        <v>590.94000000000005</v>
      </c>
      <c r="D7429" s="3" t="s">
        <v>519</v>
      </c>
    </row>
    <row r="7430" spans="1:4" x14ac:dyDescent="0.25">
      <c r="A7430" s="11">
        <v>41517</v>
      </c>
      <c r="B7430" s="3" t="s">
        <v>540</v>
      </c>
      <c r="C7430" s="18">
        <v>424.99</v>
      </c>
      <c r="D7430" s="3" t="s">
        <v>515</v>
      </c>
    </row>
    <row r="7431" spans="1:4" x14ac:dyDescent="0.25">
      <c r="A7431" s="11">
        <v>41277</v>
      </c>
      <c r="B7431" s="3" t="s">
        <v>524</v>
      </c>
      <c r="C7431" s="18">
        <v>558.9</v>
      </c>
      <c r="D7431" s="3" t="s">
        <v>517</v>
      </c>
    </row>
    <row r="7432" spans="1:4" x14ac:dyDescent="0.25">
      <c r="A7432" s="11">
        <v>41459</v>
      </c>
      <c r="B7432" s="3" t="s">
        <v>521</v>
      </c>
      <c r="C7432" s="18">
        <v>86.2</v>
      </c>
      <c r="D7432" s="3" t="s">
        <v>538</v>
      </c>
    </row>
    <row r="7433" spans="1:4" x14ac:dyDescent="0.25">
      <c r="A7433" s="11">
        <v>41631</v>
      </c>
      <c r="B7433" s="3" t="s">
        <v>534</v>
      </c>
      <c r="C7433" s="18">
        <v>557.70000000000005</v>
      </c>
      <c r="D7433" s="3" t="s">
        <v>523</v>
      </c>
    </row>
    <row r="7434" spans="1:4" x14ac:dyDescent="0.25">
      <c r="A7434" s="11">
        <v>41633</v>
      </c>
      <c r="B7434" s="3" t="s">
        <v>516</v>
      </c>
      <c r="C7434" s="18">
        <v>364.35</v>
      </c>
      <c r="D7434" s="3" t="s">
        <v>529</v>
      </c>
    </row>
    <row r="7435" spans="1:4" x14ac:dyDescent="0.25">
      <c r="A7435" s="11">
        <v>41582</v>
      </c>
      <c r="B7435" s="3" t="s">
        <v>514</v>
      </c>
      <c r="C7435" s="18">
        <v>352.83</v>
      </c>
      <c r="D7435" s="3" t="s">
        <v>517</v>
      </c>
    </row>
    <row r="7436" spans="1:4" x14ac:dyDescent="0.25">
      <c r="A7436" s="11">
        <v>41517</v>
      </c>
      <c r="B7436" s="3" t="s">
        <v>518</v>
      </c>
      <c r="C7436" s="18">
        <v>29.89</v>
      </c>
      <c r="D7436" s="3" t="s">
        <v>511</v>
      </c>
    </row>
    <row r="7437" spans="1:4" x14ac:dyDescent="0.25">
      <c r="A7437" s="11">
        <v>41411</v>
      </c>
      <c r="B7437" s="3" t="s">
        <v>539</v>
      </c>
      <c r="C7437" s="18">
        <v>598.82000000000005</v>
      </c>
      <c r="D7437" s="3" t="s">
        <v>535</v>
      </c>
    </row>
    <row r="7438" spans="1:4" x14ac:dyDescent="0.25">
      <c r="A7438" s="11">
        <v>41521</v>
      </c>
      <c r="B7438" s="3" t="s">
        <v>510</v>
      </c>
      <c r="C7438" s="18">
        <v>264.69</v>
      </c>
      <c r="D7438" s="3" t="s">
        <v>538</v>
      </c>
    </row>
    <row r="7439" spans="1:4" x14ac:dyDescent="0.25">
      <c r="A7439" s="11">
        <v>41459</v>
      </c>
      <c r="B7439" s="3" t="s">
        <v>541</v>
      </c>
      <c r="C7439" s="18">
        <v>472.95</v>
      </c>
      <c r="D7439" s="3" t="s">
        <v>477</v>
      </c>
    </row>
    <row r="7440" spans="1:4" x14ac:dyDescent="0.25">
      <c r="A7440" s="11">
        <v>41618</v>
      </c>
      <c r="B7440" s="3" t="s">
        <v>520</v>
      </c>
      <c r="C7440" s="18">
        <v>446.45</v>
      </c>
      <c r="D7440" s="3" t="s">
        <v>538</v>
      </c>
    </row>
    <row r="7441" spans="1:4" x14ac:dyDescent="0.25">
      <c r="A7441" s="11">
        <v>41603</v>
      </c>
      <c r="B7441" s="3" t="s">
        <v>542</v>
      </c>
      <c r="C7441" s="18">
        <v>336.82</v>
      </c>
      <c r="D7441" s="3" t="s">
        <v>515</v>
      </c>
    </row>
    <row r="7442" spans="1:4" x14ac:dyDescent="0.25">
      <c r="A7442" s="11">
        <v>41538</v>
      </c>
      <c r="B7442" s="3" t="s">
        <v>537</v>
      </c>
      <c r="C7442" s="18">
        <v>130.83000000000001</v>
      </c>
      <c r="D7442" s="3" t="s">
        <v>535</v>
      </c>
    </row>
    <row r="7443" spans="1:4" x14ac:dyDescent="0.25">
      <c r="A7443" s="11">
        <v>41324</v>
      </c>
      <c r="B7443" s="3" t="s">
        <v>526</v>
      </c>
      <c r="C7443" s="18">
        <v>460.7</v>
      </c>
      <c r="D7443" s="3" t="s">
        <v>511</v>
      </c>
    </row>
    <row r="7444" spans="1:4" x14ac:dyDescent="0.25">
      <c r="A7444" s="11">
        <v>41306</v>
      </c>
      <c r="B7444" s="3" t="s">
        <v>537</v>
      </c>
      <c r="C7444" s="18">
        <v>503.95</v>
      </c>
      <c r="D7444" s="3" t="s">
        <v>509</v>
      </c>
    </row>
    <row r="7445" spans="1:4" x14ac:dyDescent="0.25">
      <c r="A7445" s="11">
        <v>41379</v>
      </c>
      <c r="B7445" s="3" t="s">
        <v>525</v>
      </c>
      <c r="C7445" s="18">
        <v>103.34</v>
      </c>
      <c r="D7445" s="3" t="s">
        <v>479</v>
      </c>
    </row>
    <row r="7446" spans="1:4" x14ac:dyDescent="0.25">
      <c r="A7446" s="11">
        <v>41511</v>
      </c>
      <c r="B7446" s="3" t="s">
        <v>531</v>
      </c>
      <c r="C7446" s="18">
        <v>430.6</v>
      </c>
      <c r="D7446" s="3" t="s">
        <v>519</v>
      </c>
    </row>
    <row r="7447" spans="1:4" x14ac:dyDescent="0.25">
      <c r="A7447" s="11">
        <v>41281</v>
      </c>
      <c r="B7447" s="3" t="s">
        <v>530</v>
      </c>
      <c r="C7447" s="18">
        <v>413.68</v>
      </c>
      <c r="D7447" s="3" t="s">
        <v>528</v>
      </c>
    </row>
    <row r="7448" spans="1:4" x14ac:dyDescent="0.25">
      <c r="A7448" s="11">
        <v>41346</v>
      </c>
      <c r="B7448" s="3" t="s">
        <v>540</v>
      </c>
      <c r="C7448" s="18">
        <v>505.29</v>
      </c>
      <c r="D7448" s="3" t="s">
        <v>477</v>
      </c>
    </row>
    <row r="7449" spans="1:4" x14ac:dyDescent="0.25">
      <c r="A7449" s="11">
        <v>41294</v>
      </c>
      <c r="B7449" s="3" t="s">
        <v>541</v>
      </c>
      <c r="C7449" s="18">
        <v>295.27999999999997</v>
      </c>
      <c r="D7449" s="3" t="s">
        <v>519</v>
      </c>
    </row>
    <row r="7450" spans="1:4" x14ac:dyDescent="0.25">
      <c r="A7450" s="11">
        <v>41599</v>
      </c>
      <c r="B7450" s="3" t="s">
        <v>520</v>
      </c>
      <c r="C7450" s="18">
        <v>518.6</v>
      </c>
      <c r="D7450" s="3" t="s">
        <v>535</v>
      </c>
    </row>
    <row r="7451" spans="1:4" x14ac:dyDescent="0.25">
      <c r="A7451" s="11">
        <v>41452</v>
      </c>
      <c r="B7451" s="3" t="s">
        <v>518</v>
      </c>
      <c r="C7451" s="18">
        <v>448.96</v>
      </c>
      <c r="D7451" s="3" t="s">
        <v>528</v>
      </c>
    </row>
    <row r="7452" spans="1:4" x14ac:dyDescent="0.25">
      <c r="A7452" s="11">
        <v>41378</v>
      </c>
      <c r="B7452" s="3" t="s">
        <v>520</v>
      </c>
      <c r="C7452" s="18">
        <v>92.09</v>
      </c>
      <c r="D7452" s="3" t="s">
        <v>538</v>
      </c>
    </row>
    <row r="7453" spans="1:4" x14ac:dyDescent="0.25">
      <c r="A7453" s="11">
        <v>41285</v>
      </c>
      <c r="B7453" s="3" t="s">
        <v>532</v>
      </c>
      <c r="C7453" s="18">
        <v>64.45</v>
      </c>
      <c r="D7453" s="3" t="s">
        <v>515</v>
      </c>
    </row>
    <row r="7454" spans="1:4" x14ac:dyDescent="0.25">
      <c r="A7454" s="11">
        <v>41578</v>
      </c>
      <c r="B7454" s="3" t="s">
        <v>514</v>
      </c>
      <c r="C7454" s="18">
        <v>586.30999999999995</v>
      </c>
      <c r="D7454" s="3" t="s">
        <v>529</v>
      </c>
    </row>
    <row r="7455" spans="1:4" x14ac:dyDescent="0.25">
      <c r="A7455" s="11">
        <v>41639</v>
      </c>
      <c r="B7455" s="3" t="s">
        <v>508</v>
      </c>
      <c r="C7455" s="18">
        <v>94.98</v>
      </c>
      <c r="D7455" s="3" t="s">
        <v>515</v>
      </c>
    </row>
    <row r="7456" spans="1:4" x14ac:dyDescent="0.25">
      <c r="A7456" s="11">
        <v>41625</v>
      </c>
      <c r="B7456" s="3" t="s">
        <v>542</v>
      </c>
      <c r="C7456" s="18">
        <v>524.97</v>
      </c>
      <c r="D7456" s="3" t="s">
        <v>528</v>
      </c>
    </row>
    <row r="7457" spans="1:4" x14ac:dyDescent="0.25">
      <c r="A7457" s="11">
        <v>41438</v>
      </c>
      <c r="B7457" s="3" t="s">
        <v>543</v>
      </c>
      <c r="C7457" s="18">
        <v>465</v>
      </c>
      <c r="D7457" s="3" t="s">
        <v>509</v>
      </c>
    </row>
    <row r="7458" spans="1:4" x14ac:dyDescent="0.25">
      <c r="A7458" s="11">
        <v>41450</v>
      </c>
      <c r="B7458" s="3" t="s">
        <v>542</v>
      </c>
      <c r="C7458" s="18">
        <v>525.09</v>
      </c>
      <c r="D7458" s="3" t="s">
        <v>538</v>
      </c>
    </row>
    <row r="7459" spans="1:4" x14ac:dyDescent="0.25">
      <c r="A7459" s="11">
        <v>41449</v>
      </c>
      <c r="B7459" s="3" t="s">
        <v>536</v>
      </c>
      <c r="C7459" s="18">
        <v>287.83999999999997</v>
      </c>
      <c r="D7459" s="3" t="s">
        <v>523</v>
      </c>
    </row>
    <row r="7460" spans="1:4" x14ac:dyDescent="0.25">
      <c r="A7460" s="11">
        <v>41340</v>
      </c>
      <c r="B7460" s="3" t="s">
        <v>508</v>
      </c>
      <c r="C7460" s="18">
        <v>582.73</v>
      </c>
      <c r="D7460" s="3" t="s">
        <v>479</v>
      </c>
    </row>
    <row r="7461" spans="1:4" x14ac:dyDescent="0.25">
      <c r="A7461" s="11">
        <v>41288</v>
      </c>
      <c r="B7461" s="3" t="s">
        <v>530</v>
      </c>
      <c r="C7461" s="18">
        <v>117.34</v>
      </c>
      <c r="D7461" s="3" t="s">
        <v>515</v>
      </c>
    </row>
    <row r="7462" spans="1:4" x14ac:dyDescent="0.25">
      <c r="A7462" s="11">
        <v>41568</v>
      </c>
      <c r="B7462" s="3" t="s">
        <v>512</v>
      </c>
      <c r="C7462" s="18">
        <v>45.5</v>
      </c>
      <c r="D7462" s="3" t="s">
        <v>477</v>
      </c>
    </row>
    <row r="7463" spans="1:4" x14ac:dyDescent="0.25">
      <c r="A7463" s="11">
        <v>41638</v>
      </c>
      <c r="B7463" s="3" t="s">
        <v>524</v>
      </c>
      <c r="C7463" s="18">
        <v>170.22</v>
      </c>
      <c r="D7463" s="3" t="s">
        <v>529</v>
      </c>
    </row>
    <row r="7464" spans="1:4" x14ac:dyDescent="0.25">
      <c r="A7464" s="11">
        <v>41637</v>
      </c>
      <c r="B7464" s="3" t="s">
        <v>531</v>
      </c>
      <c r="C7464" s="18">
        <v>474.79</v>
      </c>
      <c r="D7464" s="3" t="s">
        <v>538</v>
      </c>
    </row>
    <row r="7465" spans="1:4" x14ac:dyDescent="0.25">
      <c r="A7465" s="11">
        <v>41546</v>
      </c>
      <c r="B7465" s="3" t="s">
        <v>542</v>
      </c>
      <c r="C7465" s="18">
        <v>148.26</v>
      </c>
      <c r="D7465" s="3" t="s">
        <v>511</v>
      </c>
    </row>
    <row r="7466" spans="1:4" x14ac:dyDescent="0.25">
      <c r="A7466" s="11">
        <v>41469</v>
      </c>
      <c r="B7466" s="3" t="s">
        <v>520</v>
      </c>
      <c r="C7466" s="18">
        <v>133.36000000000001</v>
      </c>
      <c r="D7466" s="3" t="s">
        <v>535</v>
      </c>
    </row>
    <row r="7467" spans="1:4" x14ac:dyDescent="0.25">
      <c r="A7467" s="11">
        <v>41448</v>
      </c>
      <c r="B7467" s="3" t="s">
        <v>510</v>
      </c>
      <c r="C7467" s="18">
        <v>268</v>
      </c>
      <c r="D7467" s="3" t="s">
        <v>509</v>
      </c>
    </row>
    <row r="7468" spans="1:4" x14ac:dyDescent="0.25">
      <c r="A7468" s="11">
        <v>41409</v>
      </c>
      <c r="B7468" s="3" t="s">
        <v>508</v>
      </c>
      <c r="C7468" s="18">
        <v>339.9</v>
      </c>
      <c r="D7468" s="3" t="s">
        <v>477</v>
      </c>
    </row>
    <row r="7469" spans="1:4" x14ac:dyDescent="0.25">
      <c r="A7469" s="11">
        <v>41322</v>
      </c>
      <c r="B7469" s="3" t="s">
        <v>521</v>
      </c>
      <c r="C7469" s="18">
        <v>528.02</v>
      </c>
      <c r="D7469" s="3" t="s">
        <v>511</v>
      </c>
    </row>
    <row r="7470" spans="1:4" x14ac:dyDescent="0.25">
      <c r="A7470" s="11">
        <v>41591</v>
      </c>
      <c r="B7470" s="3" t="s">
        <v>542</v>
      </c>
      <c r="C7470" s="18">
        <v>349.44</v>
      </c>
      <c r="D7470" s="3" t="s">
        <v>519</v>
      </c>
    </row>
    <row r="7471" spans="1:4" x14ac:dyDescent="0.25">
      <c r="A7471" s="11">
        <v>41311</v>
      </c>
      <c r="B7471" s="3" t="s">
        <v>534</v>
      </c>
      <c r="C7471" s="18">
        <v>528.38</v>
      </c>
      <c r="D7471" s="3" t="s">
        <v>519</v>
      </c>
    </row>
    <row r="7472" spans="1:4" x14ac:dyDescent="0.25">
      <c r="A7472" s="11">
        <v>41577</v>
      </c>
      <c r="B7472" s="3" t="s">
        <v>540</v>
      </c>
      <c r="C7472" s="18">
        <v>517.14</v>
      </c>
      <c r="D7472" s="3" t="s">
        <v>515</v>
      </c>
    </row>
    <row r="7473" spans="1:4" x14ac:dyDescent="0.25">
      <c r="A7473" s="11">
        <v>41394</v>
      </c>
      <c r="B7473" s="3" t="s">
        <v>530</v>
      </c>
      <c r="C7473" s="18">
        <v>287.48</v>
      </c>
      <c r="D7473" s="3" t="s">
        <v>538</v>
      </c>
    </row>
    <row r="7474" spans="1:4" x14ac:dyDescent="0.25">
      <c r="A7474" s="11">
        <v>41360</v>
      </c>
      <c r="B7474" s="3" t="s">
        <v>532</v>
      </c>
      <c r="C7474" s="18">
        <v>404.51</v>
      </c>
      <c r="D7474" s="3" t="s">
        <v>529</v>
      </c>
    </row>
    <row r="7475" spans="1:4" x14ac:dyDescent="0.25">
      <c r="A7475" s="11">
        <v>41394</v>
      </c>
      <c r="B7475" s="3" t="s">
        <v>536</v>
      </c>
      <c r="C7475" s="18">
        <v>413.53</v>
      </c>
      <c r="D7475" s="3" t="s">
        <v>511</v>
      </c>
    </row>
    <row r="7476" spans="1:4" x14ac:dyDescent="0.25">
      <c r="A7476" s="11">
        <v>41391</v>
      </c>
      <c r="B7476" s="3" t="s">
        <v>512</v>
      </c>
      <c r="C7476" s="18">
        <v>244.12</v>
      </c>
      <c r="D7476" s="3" t="s">
        <v>515</v>
      </c>
    </row>
    <row r="7477" spans="1:4" x14ac:dyDescent="0.25">
      <c r="A7477" s="11">
        <v>41337</v>
      </c>
      <c r="B7477" s="3" t="s">
        <v>510</v>
      </c>
      <c r="C7477" s="18">
        <v>266.33</v>
      </c>
      <c r="D7477" s="3" t="s">
        <v>529</v>
      </c>
    </row>
    <row r="7478" spans="1:4" x14ac:dyDescent="0.25">
      <c r="A7478" s="11">
        <v>41504</v>
      </c>
      <c r="B7478" s="3" t="s">
        <v>513</v>
      </c>
      <c r="C7478" s="18">
        <v>549.91999999999996</v>
      </c>
      <c r="D7478" s="3" t="s">
        <v>479</v>
      </c>
    </row>
    <row r="7479" spans="1:4" x14ac:dyDescent="0.25">
      <c r="A7479" s="11">
        <v>41315</v>
      </c>
      <c r="B7479" s="3" t="s">
        <v>518</v>
      </c>
      <c r="C7479" s="18">
        <v>496.79</v>
      </c>
      <c r="D7479" s="3" t="s">
        <v>528</v>
      </c>
    </row>
    <row r="7480" spans="1:4" x14ac:dyDescent="0.25">
      <c r="A7480" s="11">
        <v>41349</v>
      </c>
      <c r="B7480" s="3" t="s">
        <v>530</v>
      </c>
      <c r="C7480" s="18">
        <v>139.88999999999999</v>
      </c>
      <c r="D7480" s="3" t="s">
        <v>477</v>
      </c>
    </row>
    <row r="7481" spans="1:4" x14ac:dyDescent="0.25">
      <c r="A7481" s="11">
        <v>41357</v>
      </c>
      <c r="B7481" s="3" t="s">
        <v>516</v>
      </c>
      <c r="C7481" s="18">
        <v>287.7</v>
      </c>
      <c r="D7481" s="3" t="s">
        <v>535</v>
      </c>
    </row>
    <row r="7482" spans="1:4" x14ac:dyDescent="0.25">
      <c r="A7482" s="11">
        <v>41619</v>
      </c>
      <c r="B7482" s="3" t="s">
        <v>539</v>
      </c>
      <c r="C7482" s="18">
        <v>99.56</v>
      </c>
      <c r="D7482" s="3" t="s">
        <v>515</v>
      </c>
    </row>
    <row r="7483" spans="1:4" x14ac:dyDescent="0.25">
      <c r="A7483" s="11">
        <v>41455</v>
      </c>
      <c r="B7483" s="3" t="s">
        <v>521</v>
      </c>
      <c r="C7483" s="18">
        <v>549.08000000000004</v>
      </c>
      <c r="D7483" s="3" t="s">
        <v>523</v>
      </c>
    </row>
    <row r="7484" spans="1:4" x14ac:dyDescent="0.25">
      <c r="A7484" s="11">
        <v>41610</v>
      </c>
      <c r="B7484" s="3" t="s">
        <v>539</v>
      </c>
      <c r="C7484" s="18">
        <v>171.32</v>
      </c>
      <c r="D7484" s="3" t="s">
        <v>523</v>
      </c>
    </row>
    <row r="7485" spans="1:4" x14ac:dyDescent="0.25">
      <c r="A7485" s="11">
        <v>41350</v>
      </c>
      <c r="B7485" s="3" t="s">
        <v>527</v>
      </c>
      <c r="C7485" s="18">
        <v>338.94</v>
      </c>
      <c r="D7485" s="3" t="s">
        <v>519</v>
      </c>
    </row>
    <row r="7486" spans="1:4" x14ac:dyDescent="0.25">
      <c r="A7486" s="11">
        <v>41507</v>
      </c>
      <c r="B7486" s="3" t="s">
        <v>544</v>
      </c>
      <c r="C7486" s="18">
        <v>459.66</v>
      </c>
      <c r="D7486" s="3" t="s">
        <v>538</v>
      </c>
    </row>
    <row r="7487" spans="1:4" x14ac:dyDescent="0.25">
      <c r="A7487" s="11">
        <v>41343</v>
      </c>
      <c r="B7487" s="3" t="s">
        <v>530</v>
      </c>
      <c r="C7487" s="18">
        <v>27.74</v>
      </c>
      <c r="D7487" s="3" t="s">
        <v>511</v>
      </c>
    </row>
    <row r="7488" spans="1:4" x14ac:dyDescent="0.25">
      <c r="A7488" s="11">
        <v>41387</v>
      </c>
      <c r="B7488" s="3" t="s">
        <v>531</v>
      </c>
      <c r="C7488" s="18">
        <v>345.93</v>
      </c>
      <c r="D7488" s="3" t="s">
        <v>535</v>
      </c>
    </row>
    <row r="7489" spans="1:4" x14ac:dyDescent="0.25">
      <c r="A7489" s="11">
        <v>41462</v>
      </c>
      <c r="B7489" s="3" t="s">
        <v>541</v>
      </c>
      <c r="C7489" s="18">
        <v>342.17</v>
      </c>
      <c r="D7489" s="3" t="s">
        <v>479</v>
      </c>
    </row>
    <row r="7490" spans="1:4" x14ac:dyDescent="0.25">
      <c r="A7490" s="11">
        <v>41369</v>
      </c>
      <c r="B7490" s="3" t="s">
        <v>531</v>
      </c>
      <c r="C7490" s="18">
        <v>422.71</v>
      </c>
      <c r="D7490" s="3" t="s">
        <v>528</v>
      </c>
    </row>
    <row r="7491" spans="1:4" x14ac:dyDescent="0.25">
      <c r="A7491" s="11">
        <v>41297</v>
      </c>
      <c r="B7491" s="3" t="s">
        <v>534</v>
      </c>
      <c r="C7491" s="18">
        <v>456.57</v>
      </c>
      <c r="D7491" s="3" t="s">
        <v>538</v>
      </c>
    </row>
    <row r="7492" spans="1:4" x14ac:dyDescent="0.25">
      <c r="A7492" s="11">
        <v>41494</v>
      </c>
      <c r="B7492" s="3" t="s">
        <v>520</v>
      </c>
      <c r="C7492" s="18">
        <v>387.69</v>
      </c>
      <c r="D7492" s="3" t="s">
        <v>535</v>
      </c>
    </row>
    <row r="7493" spans="1:4" x14ac:dyDescent="0.25">
      <c r="A7493" s="11">
        <v>41368</v>
      </c>
      <c r="B7493" s="3" t="s">
        <v>527</v>
      </c>
      <c r="C7493" s="18">
        <v>576.12</v>
      </c>
      <c r="D7493" s="3" t="s">
        <v>529</v>
      </c>
    </row>
    <row r="7494" spans="1:4" x14ac:dyDescent="0.25">
      <c r="A7494" s="11">
        <v>41605</v>
      </c>
      <c r="B7494" s="3" t="s">
        <v>543</v>
      </c>
      <c r="C7494" s="18">
        <v>274.12</v>
      </c>
      <c r="D7494" s="3" t="s">
        <v>519</v>
      </c>
    </row>
    <row r="7495" spans="1:4" x14ac:dyDescent="0.25">
      <c r="A7495" s="11">
        <v>41639</v>
      </c>
      <c r="B7495" s="3" t="s">
        <v>545</v>
      </c>
      <c r="C7495" s="18">
        <v>77.12</v>
      </c>
      <c r="D7495" s="3" t="s">
        <v>515</v>
      </c>
    </row>
    <row r="7496" spans="1:4" x14ac:dyDescent="0.25">
      <c r="A7496" s="11">
        <v>41518</v>
      </c>
      <c r="B7496" s="3" t="s">
        <v>508</v>
      </c>
      <c r="C7496" s="18">
        <v>181.28</v>
      </c>
      <c r="D7496" s="3" t="s">
        <v>528</v>
      </c>
    </row>
    <row r="7497" spans="1:4" x14ac:dyDescent="0.25">
      <c r="A7497" s="11">
        <v>41618</v>
      </c>
      <c r="B7497" s="3" t="s">
        <v>530</v>
      </c>
      <c r="C7497" s="18">
        <v>54.96</v>
      </c>
      <c r="D7497" s="3" t="s">
        <v>511</v>
      </c>
    </row>
    <row r="7498" spans="1:4" x14ac:dyDescent="0.25">
      <c r="A7498" s="11">
        <v>41611</v>
      </c>
      <c r="B7498" s="3" t="s">
        <v>531</v>
      </c>
      <c r="C7498" s="18">
        <v>592.04999999999995</v>
      </c>
      <c r="D7498" s="3" t="s">
        <v>535</v>
      </c>
    </row>
    <row r="7499" spans="1:4" x14ac:dyDescent="0.25">
      <c r="A7499" s="11">
        <v>41575</v>
      </c>
      <c r="B7499" s="3" t="s">
        <v>512</v>
      </c>
      <c r="C7499" s="18">
        <v>194.88</v>
      </c>
      <c r="D7499" s="3" t="s">
        <v>535</v>
      </c>
    </row>
    <row r="7500" spans="1:4" x14ac:dyDescent="0.25">
      <c r="A7500" s="11">
        <v>41415</v>
      </c>
      <c r="B7500" s="3" t="s">
        <v>542</v>
      </c>
      <c r="C7500" s="18">
        <v>468.84</v>
      </c>
      <c r="D7500" s="3" t="s">
        <v>535</v>
      </c>
    </row>
    <row r="7501" spans="1:4" x14ac:dyDescent="0.25">
      <c r="A7501" s="11">
        <v>41314</v>
      </c>
      <c r="B7501" s="3" t="s">
        <v>516</v>
      </c>
      <c r="C7501" s="18">
        <v>220.78</v>
      </c>
      <c r="D7501" s="3" t="s">
        <v>479</v>
      </c>
    </row>
    <row r="7502" spans="1:4" x14ac:dyDescent="0.25">
      <c r="A7502" s="11">
        <v>41293</v>
      </c>
      <c r="B7502" s="3" t="s">
        <v>527</v>
      </c>
      <c r="C7502" s="18">
        <v>114.42</v>
      </c>
      <c r="D7502" s="3" t="s">
        <v>529</v>
      </c>
    </row>
    <row r="7503" spans="1:4" x14ac:dyDescent="0.25">
      <c r="A7503" s="11">
        <v>41319</v>
      </c>
      <c r="B7503" s="3" t="s">
        <v>541</v>
      </c>
      <c r="C7503" s="18">
        <v>237.26</v>
      </c>
      <c r="D7503" s="3" t="s">
        <v>535</v>
      </c>
    </row>
    <row r="7504" spans="1:4" x14ac:dyDescent="0.25">
      <c r="A7504" s="11">
        <v>41359</v>
      </c>
      <c r="B7504" s="3" t="s">
        <v>532</v>
      </c>
      <c r="C7504" s="18">
        <v>294.69</v>
      </c>
      <c r="D7504" s="3" t="s">
        <v>519</v>
      </c>
    </row>
    <row r="7505" spans="1:4" x14ac:dyDescent="0.25">
      <c r="A7505" s="11">
        <v>41512</v>
      </c>
      <c r="B7505" s="3" t="s">
        <v>518</v>
      </c>
      <c r="C7505" s="18">
        <v>312.58</v>
      </c>
      <c r="D7505" s="3" t="s">
        <v>529</v>
      </c>
    </row>
    <row r="7506" spans="1:4" x14ac:dyDescent="0.25">
      <c r="A7506" s="11">
        <v>41440</v>
      </c>
      <c r="B7506" s="3" t="s">
        <v>545</v>
      </c>
      <c r="C7506" s="18">
        <v>409.09</v>
      </c>
      <c r="D7506" s="3" t="s">
        <v>509</v>
      </c>
    </row>
    <row r="7507" spans="1:4" x14ac:dyDescent="0.25">
      <c r="A7507" s="11">
        <v>41289</v>
      </c>
      <c r="B7507" s="3" t="s">
        <v>514</v>
      </c>
      <c r="C7507" s="18">
        <v>310.99</v>
      </c>
      <c r="D7507" s="3" t="s">
        <v>523</v>
      </c>
    </row>
    <row r="7508" spans="1:4" x14ac:dyDescent="0.25">
      <c r="A7508" s="11">
        <v>41468</v>
      </c>
      <c r="B7508" s="3" t="s">
        <v>530</v>
      </c>
      <c r="C7508" s="18">
        <v>379.63</v>
      </c>
      <c r="D7508" s="3" t="s">
        <v>509</v>
      </c>
    </row>
    <row r="7509" spans="1:4" x14ac:dyDescent="0.25">
      <c r="A7509" s="11">
        <v>41491</v>
      </c>
      <c r="B7509" s="3" t="s">
        <v>541</v>
      </c>
      <c r="C7509" s="18">
        <v>456.44</v>
      </c>
      <c r="D7509" s="3" t="s">
        <v>538</v>
      </c>
    </row>
    <row r="7510" spans="1:4" x14ac:dyDescent="0.25">
      <c r="A7510" s="11">
        <v>41359</v>
      </c>
      <c r="B7510" s="3" t="s">
        <v>521</v>
      </c>
      <c r="C7510" s="18">
        <v>442.72</v>
      </c>
      <c r="D7510" s="3" t="s">
        <v>535</v>
      </c>
    </row>
    <row r="7511" spans="1:4" x14ac:dyDescent="0.25">
      <c r="A7511" s="11">
        <v>41432</v>
      </c>
      <c r="B7511" s="3" t="s">
        <v>516</v>
      </c>
      <c r="C7511" s="18">
        <v>255.72</v>
      </c>
      <c r="D7511" s="3" t="s">
        <v>528</v>
      </c>
    </row>
    <row r="7512" spans="1:4" x14ac:dyDescent="0.25">
      <c r="A7512" s="11">
        <v>41420</v>
      </c>
      <c r="B7512" s="3" t="s">
        <v>518</v>
      </c>
      <c r="C7512" s="18">
        <v>79.3</v>
      </c>
      <c r="D7512" s="3" t="s">
        <v>519</v>
      </c>
    </row>
    <row r="7513" spans="1:4" x14ac:dyDescent="0.25">
      <c r="A7513" s="11">
        <v>41530</v>
      </c>
      <c r="B7513" s="3" t="s">
        <v>536</v>
      </c>
      <c r="C7513" s="18">
        <v>597.75</v>
      </c>
      <c r="D7513" s="3" t="s">
        <v>528</v>
      </c>
    </row>
    <row r="7514" spans="1:4" x14ac:dyDescent="0.25">
      <c r="A7514" s="11">
        <v>41331</v>
      </c>
      <c r="B7514" s="3" t="s">
        <v>514</v>
      </c>
      <c r="C7514" s="18">
        <v>436.57</v>
      </c>
      <c r="D7514" s="3" t="s">
        <v>479</v>
      </c>
    </row>
    <row r="7515" spans="1:4" x14ac:dyDescent="0.25">
      <c r="A7515" s="11">
        <v>41474</v>
      </c>
      <c r="B7515" s="3" t="s">
        <v>507</v>
      </c>
      <c r="C7515" s="18">
        <v>210.52</v>
      </c>
      <c r="D7515" s="3" t="s">
        <v>523</v>
      </c>
    </row>
    <row r="7516" spans="1:4" x14ac:dyDescent="0.25">
      <c r="A7516" s="11">
        <v>41619</v>
      </c>
      <c r="B7516" s="3" t="s">
        <v>533</v>
      </c>
      <c r="C7516" s="18">
        <v>349.64</v>
      </c>
      <c r="D7516" s="3" t="s">
        <v>529</v>
      </c>
    </row>
    <row r="7517" spans="1:4" x14ac:dyDescent="0.25">
      <c r="A7517" s="11">
        <v>41533</v>
      </c>
      <c r="B7517" s="3" t="s">
        <v>542</v>
      </c>
      <c r="C7517" s="18">
        <v>513.57000000000005</v>
      </c>
      <c r="D7517" s="3" t="s">
        <v>519</v>
      </c>
    </row>
    <row r="7518" spans="1:4" x14ac:dyDescent="0.25">
      <c r="A7518" s="11">
        <v>41525</v>
      </c>
      <c r="B7518" s="3" t="s">
        <v>521</v>
      </c>
      <c r="C7518" s="18">
        <v>80.459999999999994</v>
      </c>
      <c r="D7518" s="3" t="s">
        <v>535</v>
      </c>
    </row>
    <row r="7519" spans="1:4" x14ac:dyDescent="0.25">
      <c r="A7519" s="11">
        <v>41636</v>
      </c>
      <c r="B7519" s="3" t="s">
        <v>526</v>
      </c>
      <c r="C7519" s="18">
        <v>258.36</v>
      </c>
      <c r="D7519" s="3" t="s">
        <v>519</v>
      </c>
    </row>
    <row r="7520" spans="1:4" x14ac:dyDescent="0.25">
      <c r="A7520" s="11">
        <v>41568</v>
      </c>
      <c r="B7520" s="3" t="s">
        <v>541</v>
      </c>
      <c r="C7520" s="18">
        <v>189.65</v>
      </c>
      <c r="D7520" s="3" t="s">
        <v>517</v>
      </c>
    </row>
    <row r="7521" spans="1:4" x14ac:dyDescent="0.25">
      <c r="A7521" s="11">
        <v>41431</v>
      </c>
      <c r="B7521" s="3" t="s">
        <v>541</v>
      </c>
      <c r="C7521" s="18">
        <v>515.01</v>
      </c>
      <c r="D7521" s="3" t="s">
        <v>509</v>
      </c>
    </row>
    <row r="7522" spans="1:4" x14ac:dyDescent="0.25">
      <c r="A7522" s="11">
        <v>41409</v>
      </c>
      <c r="B7522" s="3" t="s">
        <v>522</v>
      </c>
      <c r="C7522" s="18">
        <v>233.29</v>
      </c>
      <c r="D7522" s="3" t="s">
        <v>535</v>
      </c>
    </row>
    <row r="7523" spans="1:4" x14ac:dyDescent="0.25">
      <c r="A7523" s="11">
        <v>41385</v>
      </c>
      <c r="B7523" s="3" t="s">
        <v>530</v>
      </c>
      <c r="C7523" s="18">
        <v>505.65</v>
      </c>
      <c r="D7523" s="3" t="s">
        <v>517</v>
      </c>
    </row>
    <row r="7524" spans="1:4" x14ac:dyDescent="0.25">
      <c r="A7524" s="11">
        <v>41367</v>
      </c>
      <c r="B7524" s="3" t="s">
        <v>545</v>
      </c>
      <c r="C7524" s="18">
        <v>537.79</v>
      </c>
      <c r="D7524" s="3" t="s">
        <v>509</v>
      </c>
    </row>
    <row r="7525" spans="1:4" x14ac:dyDescent="0.25">
      <c r="A7525" s="11">
        <v>41607</v>
      </c>
      <c r="B7525" s="3" t="s">
        <v>536</v>
      </c>
      <c r="C7525" s="18">
        <v>585.1</v>
      </c>
      <c r="D7525" s="3" t="s">
        <v>529</v>
      </c>
    </row>
    <row r="7526" spans="1:4" x14ac:dyDescent="0.25">
      <c r="A7526" s="11">
        <v>41563</v>
      </c>
      <c r="B7526" s="3" t="s">
        <v>518</v>
      </c>
      <c r="C7526" s="18">
        <v>144.82</v>
      </c>
      <c r="D7526" s="3" t="s">
        <v>509</v>
      </c>
    </row>
    <row r="7527" spans="1:4" x14ac:dyDescent="0.25">
      <c r="A7527" s="11">
        <v>41562</v>
      </c>
      <c r="B7527" s="3" t="s">
        <v>540</v>
      </c>
      <c r="C7527" s="18">
        <v>97.67</v>
      </c>
      <c r="D7527" s="3" t="s">
        <v>529</v>
      </c>
    </row>
    <row r="7528" spans="1:4" x14ac:dyDescent="0.25">
      <c r="A7528" s="11">
        <v>41621</v>
      </c>
      <c r="B7528" s="3" t="s">
        <v>522</v>
      </c>
      <c r="C7528" s="18">
        <v>554.04999999999995</v>
      </c>
      <c r="D7528" s="3" t="s">
        <v>523</v>
      </c>
    </row>
    <row r="7529" spans="1:4" x14ac:dyDescent="0.25">
      <c r="A7529" s="11">
        <v>41619</v>
      </c>
      <c r="B7529" s="3" t="s">
        <v>533</v>
      </c>
      <c r="C7529" s="18">
        <v>349.52</v>
      </c>
      <c r="D7529" s="3" t="s">
        <v>538</v>
      </c>
    </row>
    <row r="7530" spans="1:4" x14ac:dyDescent="0.25">
      <c r="A7530" s="11">
        <v>41312</v>
      </c>
      <c r="B7530" s="3" t="s">
        <v>522</v>
      </c>
      <c r="C7530" s="18">
        <v>179.92</v>
      </c>
      <c r="D7530" s="3" t="s">
        <v>477</v>
      </c>
    </row>
    <row r="7531" spans="1:4" x14ac:dyDescent="0.25">
      <c r="A7531" s="11">
        <v>41637</v>
      </c>
      <c r="B7531" s="3" t="s">
        <v>520</v>
      </c>
      <c r="C7531" s="18">
        <v>381.25</v>
      </c>
      <c r="D7531" s="3" t="s">
        <v>477</v>
      </c>
    </row>
    <row r="7532" spans="1:4" x14ac:dyDescent="0.25">
      <c r="A7532" s="11">
        <v>41500</v>
      </c>
      <c r="B7532" s="3" t="s">
        <v>510</v>
      </c>
      <c r="C7532" s="18">
        <v>315.05</v>
      </c>
      <c r="D7532" s="3" t="s">
        <v>511</v>
      </c>
    </row>
    <row r="7533" spans="1:4" x14ac:dyDescent="0.25">
      <c r="A7533" s="11">
        <v>41630</v>
      </c>
      <c r="B7533" s="3" t="s">
        <v>527</v>
      </c>
      <c r="C7533" s="18">
        <v>234.26</v>
      </c>
      <c r="D7533" s="3" t="s">
        <v>517</v>
      </c>
    </row>
    <row r="7534" spans="1:4" x14ac:dyDescent="0.25">
      <c r="A7534" s="11">
        <v>41568</v>
      </c>
      <c r="B7534" s="3" t="s">
        <v>536</v>
      </c>
      <c r="C7534" s="18">
        <v>489.24</v>
      </c>
      <c r="D7534" s="3" t="s">
        <v>479</v>
      </c>
    </row>
    <row r="7535" spans="1:4" x14ac:dyDescent="0.25">
      <c r="A7535" s="11">
        <v>41533</v>
      </c>
      <c r="B7535" s="3" t="s">
        <v>536</v>
      </c>
      <c r="C7535" s="18">
        <v>300.55</v>
      </c>
      <c r="D7535" s="3" t="s">
        <v>528</v>
      </c>
    </row>
    <row r="7536" spans="1:4" x14ac:dyDescent="0.25">
      <c r="A7536" s="11">
        <v>41426</v>
      </c>
      <c r="B7536" s="3" t="s">
        <v>514</v>
      </c>
      <c r="C7536" s="18">
        <v>45.17</v>
      </c>
      <c r="D7536" s="3" t="s">
        <v>509</v>
      </c>
    </row>
    <row r="7537" spans="1:4" x14ac:dyDescent="0.25">
      <c r="A7537" s="11">
        <v>41445</v>
      </c>
      <c r="B7537" s="3" t="s">
        <v>522</v>
      </c>
      <c r="C7537" s="18">
        <v>15.97</v>
      </c>
      <c r="D7537" s="3" t="s">
        <v>519</v>
      </c>
    </row>
    <row r="7538" spans="1:4" x14ac:dyDescent="0.25">
      <c r="A7538" s="11">
        <v>41574</v>
      </c>
      <c r="B7538" s="3" t="s">
        <v>543</v>
      </c>
      <c r="C7538" s="18">
        <v>279.75</v>
      </c>
      <c r="D7538" s="3" t="s">
        <v>479</v>
      </c>
    </row>
    <row r="7539" spans="1:4" x14ac:dyDescent="0.25">
      <c r="A7539" s="11">
        <v>41585</v>
      </c>
      <c r="B7539" s="3" t="s">
        <v>544</v>
      </c>
      <c r="C7539" s="18">
        <v>50.5</v>
      </c>
      <c r="D7539" s="3" t="s">
        <v>523</v>
      </c>
    </row>
    <row r="7540" spans="1:4" x14ac:dyDescent="0.25">
      <c r="A7540" s="11">
        <v>41537</v>
      </c>
      <c r="B7540" s="3" t="s">
        <v>541</v>
      </c>
      <c r="C7540" s="18">
        <v>510.48</v>
      </c>
      <c r="D7540" s="3" t="s">
        <v>523</v>
      </c>
    </row>
    <row r="7541" spans="1:4" x14ac:dyDescent="0.25">
      <c r="A7541" s="11">
        <v>41499</v>
      </c>
      <c r="B7541" s="3" t="s">
        <v>518</v>
      </c>
      <c r="C7541" s="18">
        <v>509.94</v>
      </c>
      <c r="D7541" s="3" t="s">
        <v>479</v>
      </c>
    </row>
    <row r="7542" spans="1:4" x14ac:dyDescent="0.25">
      <c r="A7542" s="11">
        <v>41595</v>
      </c>
      <c r="B7542" s="3" t="s">
        <v>520</v>
      </c>
      <c r="C7542" s="18">
        <v>92.07</v>
      </c>
      <c r="D7542" s="3" t="s">
        <v>528</v>
      </c>
    </row>
    <row r="7543" spans="1:4" x14ac:dyDescent="0.25">
      <c r="A7543" s="11">
        <v>41293</v>
      </c>
      <c r="B7543" s="3" t="s">
        <v>542</v>
      </c>
      <c r="C7543" s="18">
        <v>141.97999999999999</v>
      </c>
      <c r="D7543" s="3" t="s">
        <v>523</v>
      </c>
    </row>
    <row r="7544" spans="1:4" x14ac:dyDescent="0.25">
      <c r="A7544" s="11">
        <v>41610</v>
      </c>
      <c r="B7544" s="3" t="s">
        <v>525</v>
      </c>
      <c r="C7544" s="18">
        <v>332.42</v>
      </c>
      <c r="D7544" s="3" t="s">
        <v>528</v>
      </c>
    </row>
    <row r="7545" spans="1:4" x14ac:dyDescent="0.25">
      <c r="A7545" s="11">
        <v>41434</v>
      </c>
      <c r="B7545" s="3" t="s">
        <v>545</v>
      </c>
      <c r="C7545" s="18">
        <v>457.78</v>
      </c>
      <c r="D7545" s="3" t="s">
        <v>479</v>
      </c>
    </row>
    <row r="7546" spans="1:4" x14ac:dyDescent="0.25">
      <c r="A7546" s="11">
        <v>41588</v>
      </c>
      <c r="B7546" s="3" t="s">
        <v>507</v>
      </c>
      <c r="C7546" s="18">
        <v>481.91</v>
      </c>
      <c r="D7546" s="3" t="s">
        <v>529</v>
      </c>
    </row>
    <row r="7547" spans="1:4" x14ac:dyDescent="0.25">
      <c r="A7547" s="11">
        <v>41319</v>
      </c>
      <c r="B7547" s="3" t="s">
        <v>539</v>
      </c>
      <c r="C7547" s="18">
        <v>484.68</v>
      </c>
      <c r="D7547" s="3" t="s">
        <v>528</v>
      </c>
    </row>
    <row r="7548" spans="1:4" x14ac:dyDescent="0.25">
      <c r="A7548" s="11">
        <v>41376</v>
      </c>
      <c r="B7548" s="3" t="s">
        <v>524</v>
      </c>
      <c r="C7548" s="18">
        <v>157.74</v>
      </c>
      <c r="D7548" s="3" t="s">
        <v>529</v>
      </c>
    </row>
    <row r="7549" spans="1:4" x14ac:dyDescent="0.25">
      <c r="A7549" s="11">
        <v>41565</v>
      </c>
      <c r="B7549" s="3" t="s">
        <v>522</v>
      </c>
      <c r="C7549" s="18">
        <v>94.91</v>
      </c>
      <c r="D7549" s="3" t="s">
        <v>477</v>
      </c>
    </row>
    <row r="7550" spans="1:4" x14ac:dyDescent="0.25">
      <c r="A7550" s="11">
        <v>41451</v>
      </c>
      <c r="B7550" s="3" t="s">
        <v>507</v>
      </c>
      <c r="C7550" s="18">
        <v>480.69</v>
      </c>
      <c r="D7550" s="3" t="s">
        <v>528</v>
      </c>
    </row>
    <row r="7551" spans="1:4" x14ac:dyDescent="0.25">
      <c r="A7551" s="11">
        <v>41437</v>
      </c>
      <c r="B7551" s="3" t="s">
        <v>533</v>
      </c>
      <c r="C7551" s="18">
        <v>291.97000000000003</v>
      </c>
      <c r="D7551" s="3" t="s">
        <v>535</v>
      </c>
    </row>
    <row r="7552" spans="1:4" x14ac:dyDescent="0.25">
      <c r="A7552" s="11">
        <v>41455</v>
      </c>
      <c r="B7552" s="3" t="s">
        <v>510</v>
      </c>
      <c r="C7552" s="18">
        <v>108.19</v>
      </c>
      <c r="D7552" s="3" t="s">
        <v>517</v>
      </c>
    </row>
    <row r="7553" spans="1:4" x14ac:dyDescent="0.25">
      <c r="A7553" s="11">
        <v>41428</v>
      </c>
      <c r="B7553" s="3" t="s">
        <v>508</v>
      </c>
      <c r="C7553" s="18">
        <v>341.13</v>
      </c>
      <c r="D7553" s="3" t="s">
        <v>535</v>
      </c>
    </row>
    <row r="7554" spans="1:4" x14ac:dyDescent="0.25">
      <c r="A7554" s="11">
        <v>41448</v>
      </c>
      <c r="B7554" s="3" t="s">
        <v>524</v>
      </c>
      <c r="C7554" s="18">
        <v>517.13</v>
      </c>
      <c r="D7554" s="3" t="s">
        <v>517</v>
      </c>
    </row>
    <row r="7555" spans="1:4" x14ac:dyDescent="0.25">
      <c r="A7555" s="11">
        <v>41335</v>
      </c>
      <c r="B7555" s="3" t="s">
        <v>537</v>
      </c>
      <c r="C7555" s="18">
        <v>14.29</v>
      </c>
      <c r="D7555" s="3" t="s">
        <v>477</v>
      </c>
    </row>
    <row r="7556" spans="1:4" x14ac:dyDescent="0.25">
      <c r="A7556" s="11">
        <v>41343</v>
      </c>
      <c r="B7556" s="3" t="s">
        <v>514</v>
      </c>
      <c r="C7556" s="18">
        <v>565.08000000000004</v>
      </c>
      <c r="D7556" s="3" t="s">
        <v>509</v>
      </c>
    </row>
    <row r="7557" spans="1:4" x14ac:dyDescent="0.25">
      <c r="A7557" s="11">
        <v>41480</v>
      </c>
      <c r="B7557" s="3" t="s">
        <v>545</v>
      </c>
      <c r="C7557" s="18">
        <v>352.16</v>
      </c>
      <c r="D7557" s="3" t="s">
        <v>535</v>
      </c>
    </row>
    <row r="7558" spans="1:4" x14ac:dyDescent="0.25">
      <c r="A7558" s="11">
        <v>41538</v>
      </c>
      <c r="B7558" s="3" t="s">
        <v>534</v>
      </c>
      <c r="C7558" s="18">
        <v>535.01</v>
      </c>
      <c r="D7558" s="3" t="s">
        <v>528</v>
      </c>
    </row>
    <row r="7559" spans="1:4" x14ac:dyDescent="0.25">
      <c r="A7559" s="11">
        <v>41574</v>
      </c>
      <c r="B7559" s="3" t="s">
        <v>507</v>
      </c>
      <c r="C7559" s="18">
        <v>104.18</v>
      </c>
      <c r="D7559" s="3" t="s">
        <v>517</v>
      </c>
    </row>
    <row r="7560" spans="1:4" x14ac:dyDescent="0.25">
      <c r="A7560" s="11">
        <v>41637</v>
      </c>
      <c r="B7560" s="3" t="s">
        <v>514</v>
      </c>
      <c r="C7560" s="18">
        <v>377.08</v>
      </c>
      <c r="D7560" s="3" t="s">
        <v>529</v>
      </c>
    </row>
    <row r="7561" spans="1:4" x14ac:dyDescent="0.25">
      <c r="A7561" s="11">
        <v>41427</v>
      </c>
      <c r="B7561" s="3" t="s">
        <v>521</v>
      </c>
      <c r="C7561" s="18">
        <v>73.09</v>
      </c>
      <c r="D7561" s="3" t="s">
        <v>509</v>
      </c>
    </row>
    <row r="7562" spans="1:4" x14ac:dyDescent="0.25">
      <c r="A7562" s="11">
        <v>41295</v>
      </c>
      <c r="B7562" s="3" t="s">
        <v>526</v>
      </c>
      <c r="C7562" s="18">
        <v>262.24</v>
      </c>
      <c r="D7562" s="3" t="s">
        <v>517</v>
      </c>
    </row>
    <row r="7563" spans="1:4" x14ac:dyDescent="0.25">
      <c r="A7563" s="11">
        <v>41592</v>
      </c>
      <c r="B7563" s="3" t="s">
        <v>526</v>
      </c>
      <c r="C7563" s="18">
        <v>37.950000000000003</v>
      </c>
      <c r="D7563" s="3" t="s">
        <v>477</v>
      </c>
    </row>
    <row r="7564" spans="1:4" x14ac:dyDescent="0.25">
      <c r="A7564" s="11">
        <v>41393</v>
      </c>
      <c r="B7564" s="3" t="s">
        <v>522</v>
      </c>
      <c r="C7564" s="18">
        <v>324.94</v>
      </c>
      <c r="D7564" s="3" t="s">
        <v>479</v>
      </c>
    </row>
    <row r="7565" spans="1:4" x14ac:dyDescent="0.25">
      <c r="A7565" s="11">
        <v>41382</v>
      </c>
      <c r="B7565" s="3" t="s">
        <v>514</v>
      </c>
      <c r="C7565" s="18">
        <v>248.82</v>
      </c>
      <c r="D7565" s="3" t="s">
        <v>519</v>
      </c>
    </row>
    <row r="7566" spans="1:4" x14ac:dyDescent="0.25">
      <c r="A7566" s="11">
        <v>41330</v>
      </c>
      <c r="B7566" s="3" t="s">
        <v>536</v>
      </c>
      <c r="C7566" s="18">
        <v>28.14</v>
      </c>
      <c r="D7566" s="3" t="s">
        <v>479</v>
      </c>
    </row>
    <row r="7567" spans="1:4" x14ac:dyDescent="0.25">
      <c r="A7567" s="11">
        <v>41629</v>
      </c>
      <c r="B7567" s="3" t="s">
        <v>530</v>
      </c>
      <c r="C7567" s="18">
        <v>379.35</v>
      </c>
      <c r="D7567" s="3" t="s">
        <v>509</v>
      </c>
    </row>
    <row r="7568" spans="1:4" x14ac:dyDescent="0.25">
      <c r="A7568" s="11">
        <v>41304</v>
      </c>
      <c r="B7568" s="3" t="s">
        <v>520</v>
      </c>
      <c r="C7568" s="18">
        <v>254.13</v>
      </c>
      <c r="D7568" s="3" t="s">
        <v>519</v>
      </c>
    </row>
    <row r="7569" spans="1:4" x14ac:dyDescent="0.25">
      <c r="A7569" s="11">
        <v>41286</v>
      </c>
      <c r="B7569" s="3" t="s">
        <v>534</v>
      </c>
      <c r="C7569" s="18">
        <v>273.19</v>
      </c>
      <c r="D7569" s="3" t="s">
        <v>477</v>
      </c>
    </row>
    <row r="7570" spans="1:4" x14ac:dyDescent="0.25">
      <c r="A7570" s="11">
        <v>41629</v>
      </c>
      <c r="B7570" s="3" t="s">
        <v>531</v>
      </c>
      <c r="C7570" s="18">
        <v>270.85000000000002</v>
      </c>
      <c r="D7570" s="3" t="s">
        <v>538</v>
      </c>
    </row>
    <row r="7571" spans="1:4" x14ac:dyDescent="0.25">
      <c r="A7571" s="11">
        <v>41337</v>
      </c>
      <c r="B7571" s="3" t="s">
        <v>514</v>
      </c>
      <c r="C7571" s="18">
        <v>315.88</v>
      </c>
      <c r="D7571" s="3" t="s">
        <v>477</v>
      </c>
    </row>
    <row r="7572" spans="1:4" x14ac:dyDescent="0.25">
      <c r="A7572" s="11">
        <v>41597</v>
      </c>
      <c r="B7572" s="3" t="s">
        <v>536</v>
      </c>
      <c r="C7572" s="18">
        <v>158.55000000000001</v>
      </c>
      <c r="D7572" s="3" t="s">
        <v>535</v>
      </c>
    </row>
    <row r="7573" spans="1:4" x14ac:dyDescent="0.25">
      <c r="A7573" s="11">
        <v>41310</v>
      </c>
      <c r="B7573" s="3" t="s">
        <v>534</v>
      </c>
      <c r="C7573" s="18">
        <v>25.73</v>
      </c>
      <c r="D7573" s="3" t="s">
        <v>479</v>
      </c>
    </row>
    <row r="7574" spans="1:4" x14ac:dyDescent="0.25">
      <c r="A7574" s="11">
        <v>41407</v>
      </c>
      <c r="B7574" s="3" t="s">
        <v>508</v>
      </c>
      <c r="C7574" s="18">
        <v>576.97</v>
      </c>
      <c r="D7574" s="3" t="s">
        <v>517</v>
      </c>
    </row>
    <row r="7575" spans="1:4" x14ac:dyDescent="0.25">
      <c r="A7575" s="11">
        <v>41430</v>
      </c>
      <c r="B7575" s="3" t="s">
        <v>534</v>
      </c>
      <c r="C7575" s="18">
        <v>122.16</v>
      </c>
      <c r="D7575" s="3" t="s">
        <v>511</v>
      </c>
    </row>
    <row r="7576" spans="1:4" x14ac:dyDescent="0.25">
      <c r="A7576" s="11">
        <v>41584</v>
      </c>
      <c r="B7576" s="3" t="s">
        <v>522</v>
      </c>
      <c r="C7576" s="18">
        <v>329.11</v>
      </c>
      <c r="D7576" s="3" t="s">
        <v>529</v>
      </c>
    </row>
    <row r="7577" spans="1:4" x14ac:dyDescent="0.25">
      <c r="A7577" s="11">
        <v>41490</v>
      </c>
      <c r="B7577" s="3" t="s">
        <v>516</v>
      </c>
      <c r="C7577" s="18">
        <v>416.48</v>
      </c>
      <c r="D7577" s="3" t="s">
        <v>523</v>
      </c>
    </row>
    <row r="7578" spans="1:4" x14ac:dyDescent="0.25">
      <c r="A7578" s="11">
        <v>41309</v>
      </c>
      <c r="B7578" s="3" t="s">
        <v>542</v>
      </c>
      <c r="C7578" s="18">
        <v>317.51</v>
      </c>
      <c r="D7578" s="3" t="s">
        <v>535</v>
      </c>
    </row>
    <row r="7579" spans="1:4" x14ac:dyDescent="0.25">
      <c r="A7579" s="11">
        <v>41360</v>
      </c>
      <c r="B7579" s="3" t="s">
        <v>520</v>
      </c>
      <c r="C7579" s="18">
        <v>502.22</v>
      </c>
      <c r="D7579" s="3" t="s">
        <v>509</v>
      </c>
    </row>
    <row r="7580" spans="1:4" x14ac:dyDescent="0.25">
      <c r="A7580" s="11">
        <v>41373</v>
      </c>
      <c r="B7580" s="3" t="s">
        <v>537</v>
      </c>
      <c r="C7580" s="18">
        <v>247.48</v>
      </c>
      <c r="D7580" s="3" t="s">
        <v>511</v>
      </c>
    </row>
    <row r="7581" spans="1:4" x14ac:dyDescent="0.25">
      <c r="A7581" s="11">
        <v>41408</v>
      </c>
      <c r="B7581" s="3" t="s">
        <v>531</v>
      </c>
      <c r="C7581" s="18">
        <v>466.08</v>
      </c>
      <c r="D7581" s="3" t="s">
        <v>523</v>
      </c>
    </row>
    <row r="7582" spans="1:4" x14ac:dyDescent="0.25">
      <c r="A7582" s="11">
        <v>41479</v>
      </c>
      <c r="B7582" s="3" t="s">
        <v>513</v>
      </c>
      <c r="C7582" s="18">
        <v>460.44</v>
      </c>
      <c r="D7582" s="3" t="s">
        <v>519</v>
      </c>
    </row>
    <row r="7583" spans="1:4" x14ac:dyDescent="0.25">
      <c r="A7583" s="11">
        <v>41549</v>
      </c>
      <c r="B7583" s="3" t="s">
        <v>520</v>
      </c>
      <c r="C7583" s="18">
        <v>207.66</v>
      </c>
      <c r="D7583" s="3" t="s">
        <v>528</v>
      </c>
    </row>
    <row r="7584" spans="1:4" x14ac:dyDescent="0.25">
      <c r="A7584" s="11">
        <v>41354</v>
      </c>
      <c r="B7584" s="3" t="s">
        <v>520</v>
      </c>
      <c r="C7584" s="18">
        <v>394.65</v>
      </c>
      <c r="D7584" s="3" t="s">
        <v>515</v>
      </c>
    </row>
    <row r="7585" spans="1:4" x14ac:dyDescent="0.25">
      <c r="A7585" s="11">
        <v>41449</v>
      </c>
      <c r="B7585" s="3" t="s">
        <v>542</v>
      </c>
      <c r="C7585" s="18">
        <v>366.68</v>
      </c>
      <c r="D7585" s="3" t="s">
        <v>535</v>
      </c>
    </row>
    <row r="7586" spans="1:4" x14ac:dyDescent="0.25">
      <c r="A7586" s="11">
        <v>41402</v>
      </c>
      <c r="B7586" s="3" t="s">
        <v>542</v>
      </c>
      <c r="C7586" s="18">
        <v>101.51</v>
      </c>
      <c r="D7586" s="3" t="s">
        <v>538</v>
      </c>
    </row>
    <row r="7587" spans="1:4" x14ac:dyDescent="0.25">
      <c r="A7587" s="11">
        <v>41594</v>
      </c>
      <c r="B7587" s="3" t="s">
        <v>537</v>
      </c>
      <c r="C7587" s="18">
        <v>539.97</v>
      </c>
      <c r="D7587" s="3" t="s">
        <v>515</v>
      </c>
    </row>
    <row r="7588" spans="1:4" x14ac:dyDescent="0.25">
      <c r="A7588" s="11">
        <v>41475</v>
      </c>
      <c r="B7588" s="3" t="s">
        <v>541</v>
      </c>
      <c r="C7588" s="18">
        <v>448.81</v>
      </c>
      <c r="D7588" s="3" t="s">
        <v>517</v>
      </c>
    </row>
    <row r="7589" spans="1:4" x14ac:dyDescent="0.25">
      <c r="A7589" s="11">
        <v>41541</v>
      </c>
      <c r="B7589" s="3" t="s">
        <v>532</v>
      </c>
      <c r="C7589" s="18">
        <v>513.12</v>
      </c>
      <c r="D7589" s="3" t="s">
        <v>529</v>
      </c>
    </row>
    <row r="7590" spans="1:4" x14ac:dyDescent="0.25">
      <c r="A7590" s="11">
        <v>41420</v>
      </c>
      <c r="B7590" s="3" t="s">
        <v>544</v>
      </c>
      <c r="C7590" s="18">
        <v>159.55000000000001</v>
      </c>
      <c r="D7590" s="3" t="s">
        <v>538</v>
      </c>
    </row>
    <row r="7591" spans="1:4" x14ac:dyDescent="0.25">
      <c r="A7591" s="11">
        <v>41469</v>
      </c>
      <c r="B7591" s="3" t="s">
        <v>540</v>
      </c>
      <c r="C7591" s="18">
        <v>235.45</v>
      </c>
      <c r="D7591" s="3" t="s">
        <v>479</v>
      </c>
    </row>
    <row r="7592" spans="1:4" x14ac:dyDescent="0.25">
      <c r="A7592" s="11">
        <v>41439</v>
      </c>
      <c r="B7592" s="3" t="s">
        <v>518</v>
      </c>
      <c r="C7592" s="18">
        <v>357.89</v>
      </c>
      <c r="D7592" s="3" t="s">
        <v>517</v>
      </c>
    </row>
    <row r="7593" spans="1:4" x14ac:dyDescent="0.25">
      <c r="A7593" s="11">
        <v>41620</v>
      </c>
      <c r="B7593" s="3" t="s">
        <v>540</v>
      </c>
      <c r="C7593" s="18">
        <v>498.58</v>
      </c>
      <c r="D7593" s="3" t="s">
        <v>515</v>
      </c>
    </row>
    <row r="7594" spans="1:4" x14ac:dyDescent="0.25">
      <c r="A7594" s="11">
        <v>41597</v>
      </c>
      <c r="B7594" s="3" t="s">
        <v>520</v>
      </c>
      <c r="C7594" s="18">
        <v>536.5</v>
      </c>
      <c r="D7594" s="3" t="s">
        <v>519</v>
      </c>
    </row>
    <row r="7595" spans="1:4" x14ac:dyDescent="0.25">
      <c r="A7595" s="11">
        <v>41360</v>
      </c>
      <c r="B7595" s="3" t="s">
        <v>521</v>
      </c>
      <c r="C7595" s="18">
        <v>107.78</v>
      </c>
      <c r="D7595" s="3" t="s">
        <v>517</v>
      </c>
    </row>
    <row r="7596" spans="1:4" x14ac:dyDescent="0.25">
      <c r="A7596" s="11">
        <v>41577</v>
      </c>
      <c r="B7596" s="3" t="s">
        <v>530</v>
      </c>
      <c r="C7596" s="18">
        <v>227.82</v>
      </c>
      <c r="D7596" s="3" t="s">
        <v>529</v>
      </c>
    </row>
    <row r="7597" spans="1:4" x14ac:dyDescent="0.25">
      <c r="A7597" s="11">
        <v>41580</v>
      </c>
      <c r="B7597" s="3" t="s">
        <v>520</v>
      </c>
      <c r="C7597" s="18">
        <v>73.73</v>
      </c>
      <c r="D7597" s="3" t="s">
        <v>477</v>
      </c>
    </row>
    <row r="7598" spans="1:4" x14ac:dyDescent="0.25">
      <c r="A7598" s="11">
        <v>41413</v>
      </c>
      <c r="B7598" s="3" t="s">
        <v>536</v>
      </c>
      <c r="C7598" s="18">
        <v>590.6</v>
      </c>
      <c r="D7598" s="3" t="s">
        <v>477</v>
      </c>
    </row>
    <row r="7599" spans="1:4" x14ac:dyDescent="0.25">
      <c r="A7599" s="11">
        <v>41392</v>
      </c>
      <c r="B7599" s="3" t="s">
        <v>540</v>
      </c>
      <c r="C7599" s="18">
        <v>526.23</v>
      </c>
      <c r="D7599" s="3" t="s">
        <v>528</v>
      </c>
    </row>
    <row r="7600" spans="1:4" x14ac:dyDescent="0.25">
      <c r="A7600" s="11">
        <v>41365</v>
      </c>
      <c r="B7600" s="3" t="s">
        <v>543</v>
      </c>
      <c r="C7600" s="18">
        <v>123.57</v>
      </c>
      <c r="D7600" s="3" t="s">
        <v>477</v>
      </c>
    </row>
    <row r="7601" spans="1:4" x14ac:dyDescent="0.25">
      <c r="A7601" s="11">
        <v>41440</v>
      </c>
      <c r="B7601" s="3" t="s">
        <v>533</v>
      </c>
      <c r="C7601" s="18">
        <v>63.96</v>
      </c>
      <c r="D7601" s="3" t="s">
        <v>528</v>
      </c>
    </row>
    <row r="7602" spans="1:4" x14ac:dyDescent="0.25">
      <c r="A7602" s="11">
        <v>41460</v>
      </c>
      <c r="B7602" s="3" t="s">
        <v>534</v>
      </c>
      <c r="C7602" s="18">
        <v>262.18</v>
      </c>
      <c r="D7602" s="3" t="s">
        <v>529</v>
      </c>
    </row>
    <row r="7603" spans="1:4" x14ac:dyDescent="0.25">
      <c r="A7603" s="11">
        <v>41482</v>
      </c>
      <c r="B7603" s="3" t="s">
        <v>539</v>
      </c>
      <c r="C7603" s="18">
        <v>344.19</v>
      </c>
      <c r="D7603" s="3" t="s">
        <v>538</v>
      </c>
    </row>
    <row r="7604" spans="1:4" x14ac:dyDescent="0.25">
      <c r="A7604" s="11">
        <v>41349</v>
      </c>
      <c r="B7604" s="3" t="s">
        <v>530</v>
      </c>
      <c r="C7604" s="18">
        <v>339.33</v>
      </c>
      <c r="D7604" s="3" t="s">
        <v>477</v>
      </c>
    </row>
    <row r="7605" spans="1:4" x14ac:dyDescent="0.25">
      <c r="A7605" s="11">
        <v>41390</v>
      </c>
      <c r="B7605" s="3" t="s">
        <v>530</v>
      </c>
      <c r="C7605" s="18">
        <v>93.41</v>
      </c>
      <c r="D7605" s="3" t="s">
        <v>529</v>
      </c>
    </row>
    <row r="7606" spans="1:4" x14ac:dyDescent="0.25">
      <c r="A7606" s="11">
        <v>41444</v>
      </c>
      <c r="B7606" s="3" t="s">
        <v>536</v>
      </c>
      <c r="C7606" s="18">
        <v>347.54</v>
      </c>
      <c r="D7606" s="3" t="s">
        <v>535</v>
      </c>
    </row>
    <row r="7607" spans="1:4" x14ac:dyDescent="0.25">
      <c r="A7607" s="11">
        <v>41305</v>
      </c>
      <c r="B7607" s="3" t="s">
        <v>512</v>
      </c>
      <c r="C7607" s="18">
        <v>284.79000000000002</v>
      </c>
      <c r="D7607" s="3" t="s">
        <v>515</v>
      </c>
    </row>
    <row r="7608" spans="1:4" x14ac:dyDescent="0.25">
      <c r="A7608" s="11">
        <v>41338</v>
      </c>
      <c r="B7608" s="3" t="s">
        <v>526</v>
      </c>
      <c r="C7608" s="18">
        <v>46.28</v>
      </c>
      <c r="D7608" s="3" t="s">
        <v>515</v>
      </c>
    </row>
    <row r="7609" spans="1:4" x14ac:dyDescent="0.25">
      <c r="A7609" s="11">
        <v>41613</v>
      </c>
      <c r="B7609" s="3" t="s">
        <v>525</v>
      </c>
      <c r="C7609" s="18">
        <v>470.19</v>
      </c>
      <c r="D7609" s="3" t="s">
        <v>519</v>
      </c>
    </row>
    <row r="7610" spans="1:4" x14ac:dyDescent="0.25">
      <c r="A7610" s="11">
        <v>41440</v>
      </c>
      <c r="B7610" s="3" t="s">
        <v>545</v>
      </c>
      <c r="C7610" s="18">
        <v>198.2</v>
      </c>
      <c r="D7610" s="3" t="s">
        <v>528</v>
      </c>
    </row>
    <row r="7611" spans="1:4" x14ac:dyDescent="0.25">
      <c r="A7611" s="11">
        <v>41548</v>
      </c>
      <c r="B7611" s="3" t="s">
        <v>524</v>
      </c>
      <c r="C7611" s="18">
        <v>264.16000000000003</v>
      </c>
      <c r="D7611" s="3" t="s">
        <v>509</v>
      </c>
    </row>
    <row r="7612" spans="1:4" x14ac:dyDescent="0.25">
      <c r="A7612" s="11">
        <v>41294</v>
      </c>
      <c r="B7612" s="3" t="s">
        <v>544</v>
      </c>
      <c r="C7612" s="18">
        <v>310.86</v>
      </c>
      <c r="D7612" s="3" t="s">
        <v>528</v>
      </c>
    </row>
    <row r="7613" spans="1:4" x14ac:dyDescent="0.25">
      <c r="A7613" s="11">
        <v>41277</v>
      </c>
      <c r="B7613" s="3" t="s">
        <v>527</v>
      </c>
      <c r="C7613" s="18">
        <v>97.25</v>
      </c>
      <c r="D7613" s="3" t="s">
        <v>509</v>
      </c>
    </row>
    <row r="7614" spans="1:4" x14ac:dyDescent="0.25">
      <c r="A7614" s="11">
        <v>41444</v>
      </c>
      <c r="B7614" s="3" t="s">
        <v>544</v>
      </c>
      <c r="C7614" s="18">
        <v>484.95</v>
      </c>
      <c r="D7614" s="3" t="s">
        <v>535</v>
      </c>
    </row>
    <row r="7615" spans="1:4" x14ac:dyDescent="0.25">
      <c r="A7615" s="11">
        <v>41484</v>
      </c>
      <c r="B7615" s="3" t="s">
        <v>534</v>
      </c>
      <c r="C7615" s="18">
        <v>253.27</v>
      </c>
      <c r="D7615" s="3" t="s">
        <v>529</v>
      </c>
    </row>
    <row r="7616" spans="1:4" x14ac:dyDescent="0.25">
      <c r="A7616" s="11">
        <v>41337</v>
      </c>
      <c r="B7616" s="3" t="s">
        <v>508</v>
      </c>
      <c r="C7616" s="18">
        <v>71.27</v>
      </c>
      <c r="D7616" s="3" t="s">
        <v>538</v>
      </c>
    </row>
    <row r="7617" spans="1:4" x14ac:dyDescent="0.25">
      <c r="A7617" s="11">
        <v>41552</v>
      </c>
      <c r="B7617" s="3" t="s">
        <v>524</v>
      </c>
      <c r="C7617" s="18">
        <v>526.75</v>
      </c>
      <c r="D7617" s="3" t="s">
        <v>523</v>
      </c>
    </row>
    <row r="7618" spans="1:4" x14ac:dyDescent="0.25">
      <c r="A7618" s="11">
        <v>41476</v>
      </c>
      <c r="B7618" s="3" t="s">
        <v>513</v>
      </c>
      <c r="C7618" s="18">
        <v>547.25</v>
      </c>
      <c r="D7618" s="3" t="s">
        <v>523</v>
      </c>
    </row>
    <row r="7619" spans="1:4" x14ac:dyDescent="0.25">
      <c r="A7619" s="11">
        <v>41397</v>
      </c>
      <c r="B7619" s="3" t="s">
        <v>533</v>
      </c>
      <c r="C7619" s="18">
        <v>434.99</v>
      </c>
      <c r="D7619" s="3" t="s">
        <v>479</v>
      </c>
    </row>
    <row r="7620" spans="1:4" x14ac:dyDescent="0.25">
      <c r="A7620" s="11">
        <v>41619</v>
      </c>
      <c r="B7620" s="3" t="s">
        <v>532</v>
      </c>
      <c r="C7620" s="18">
        <v>27.61</v>
      </c>
      <c r="D7620" s="3" t="s">
        <v>529</v>
      </c>
    </row>
    <row r="7621" spans="1:4" x14ac:dyDescent="0.25">
      <c r="A7621" s="11">
        <v>41358</v>
      </c>
      <c r="B7621" s="3" t="s">
        <v>516</v>
      </c>
      <c r="C7621" s="18">
        <v>35.18</v>
      </c>
      <c r="D7621" s="3" t="s">
        <v>529</v>
      </c>
    </row>
    <row r="7622" spans="1:4" x14ac:dyDescent="0.25">
      <c r="A7622" s="11">
        <v>41328</v>
      </c>
      <c r="B7622" s="3" t="s">
        <v>516</v>
      </c>
      <c r="C7622" s="18">
        <v>564.71</v>
      </c>
      <c r="D7622" s="3" t="s">
        <v>509</v>
      </c>
    </row>
    <row r="7623" spans="1:4" x14ac:dyDescent="0.25">
      <c r="A7623" s="11">
        <v>41531</v>
      </c>
      <c r="B7623" s="3" t="s">
        <v>516</v>
      </c>
      <c r="C7623" s="18">
        <v>341.82</v>
      </c>
      <c r="D7623" s="3" t="s">
        <v>477</v>
      </c>
    </row>
    <row r="7624" spans="1:4" x14ac:dyDescent="0.25">
      <c r="A7624" s="11">
        <v>41493</v>
      </c>
      <c r="B7624" s="3" t="s">
        <v>540</v>
      </c>
      <c r="C7624" s="18">
        <v>540.44000000000005</v>
      </c>
      <c r="D7624" s="3" t="s">
        <v>517</v>
      </c>
    </row>
    <row r="7625" spans="1:4" x14ac:dyDescent="0.25">
      <c r="A7625" s="11">
        <v>41434</v>
      </c>
      <c r="B7625" s="3" t="s">
        <v>543</v>
      </c>
      <c r="C7625" s="18">
        <v>17.149999999999999</v>
      </c>
      <c r="D7625" s="3" t="s">
        <v>477</v>
      </c>
    </row>
    <row r="7626" spans="1:4" x14ac:dyDescent="0.25">
      <c r="A7626" s="11">
        <v>41550</v>
      </c>
      <c r="B7626" s="3" t="s">
        <v>531</v>
      </c>
      <c r="C7626" s="18">
        <v>534.72</v>
      </c>
      <c r="D7626" s="3" t="s">
        <v>517</v>
      </c>
    </row>
    <row r="7627" spans="1:4" x14ac:dyDescent="0.25">
      <c r="A7627" s="11">
        <v>41455</v>
      </c>
      <c r="B7627" s="3" t="s">
        <v>514</v>
      </c>
      <c r="C7627" s="18">
        <v>148.74</v>
      </c>
      <c r="D7627" s="3" t="s">
        <v>538</v>
      </c>
    </row>
    <row r="7628" spans="1:4" x14ac:dyDescent="0.25">
      <c r="A7628" s="11">
        <v>41472</v>
      </c>
      <c r="B7628" s="3" t="s">
        <v>507</v>
      </c>
      <c r="C7628" s="18">
        <v>287.94</v>
      </c>
      <c r="D7628" s="3" t="s">
        <v>477</v>
      </c>
    </row>
    <row r="7629" spans="1:4" x14ac:dyDescent="0.25">
      <c r="A7629" s="11">
        <v>41531</v>
      </c>
      <c r="B7629" s="3" t="s">
        <v>525</v>
      </c>
      <c r="C7629" s="18">
        <v>75.03</v>
      </c>
      <c r="D7629" s="3" t="s">
        <v>535</v>
      </c>
    </row>
    <row r="7630" spans="1:4" x14ac:dyDescent="0.25">
      <c r="A7630" s="11">
        <v>41510</v>
      </c>
      <c r="B7630" s="3" t="s">
        <v>518</v>
      </c>
      <c r="C7630" s="18">
        <v>527.58000000000004</v>
      </c>
      <c r="D7630" s="3" t="s">
        <v>517</v>
      </c>
    </row>
    <row r="7631" spans="1:4" x14ac:dyDescent="0.25">
      <c r="A7631" s="11">
        <v>41562</v>
      </c>
      <c r="B7631" s="3" t="s">
        <v>526</v>
      </c>
      <c r="C7631" s="18">
        <v>475.07</v>
      </c>
      <c r="D7631" s="3" t="s">
        <v>523</v>
      </c>
    </row>
    <row r="7632" spans="1:4" x14ac:dyDescent="0.25">
      <c r="A7632" s="11">
        <v>41611</v>
      </c>
      <c r="B7632" s="3" t="s">
        <v>526</v>
      </c>
      <c r="C7632" s="18">
        <v>50.48</v>
      </c>
      <c r="D7632" s="3" t="s">
        <v>515</v>
      </c>
    </row>
    <row r="7633" spans="1:4" x14ac:dyDescent="0.25">
      <c r="A7633" s="11">
        <v>41407</v>
      </c>
      <c r="B7633" s="3" t="s">
        <v>537</v>
      </c>
      <c r="C7633" s="18">
        <v>540.54999999999995</v>
      </c>
      <c r="D7633" s="3" t="s">
        <v>509</v>
      </c>
    </row>
    <row r="7634" spans="1:4" x14ac:dyDescent="0.25">
      <c r="A7634" s="11">
        <v>41366</v>
      </c>
      <c r="B7634" s="3" t="s">
        <v>536</v>
      </c>
      <c r="C7634" s="18">
        <v>551.12</v>
      </c>
      <c r="D7634" s="3" t="s">
        <v>517</v>
      </c>
    </row>
    <row r="7635" spans="1:4" x14ac:dyDescent="0.25">
      <c r="A7635" s="11">
        <v>41488</v>
      </c>
      <c r="B7635" s="3" t="s">
        <v>524</v>
      </c>
      <c r="C7635" s="18">
        <v>251.26</v>
      </c>
      <c r="D7635" s="3" t="s">
        <v>511</v>
      </c>
    </row>
    <row r="7636" spans="1:4" x14ac:dyDescent="0.25">
      <c r="A7636" s="11">
        <v>41443</v>
      </c>
      <c r="B7636" s="3" t="s">
        <v>521</v>
      </c>
      <c r="C7636" s="18">
        <v>572.27</v>
      </c>
      <c r="D7636" s="3" t="s">
        <v>538</v>
      </c>
    </row>
    <row r="7637" spans="1:4" x14ac:dyDescent="0.25">
      <c r="A7637" s="11">
        <v>41586</v>
      </c>
      <c r="B7637" s="3" t="s">
        <v>526</v>
      </c>
      <c r="C7637" s="18">
        <v>520.21</v>
      </c>
      <c r="D7637" s="3" t="s">
        <v>511</v>
      </c>
    </row>
    <row r="7638" spans="1:4" x14ac:dyDescent="0.25">
      <c r="A7638" s="11">
        <v>41387</v>
      </c>
      <c r="B7638" s="3" t="s">
        <v>524</v>
      </c>
      <c r="C7638" s="18">
        <v>419.3</v>
      </c>
      <c r="D7638" s="3" t="s">
        <v>538</v>
      </c>
    </row>
    <row r="7639" spans="1:4" x14ac:dyDescent="0.25">
      <c r="A7639" s="11">
        <v>41281</v>
      </c>
      <c r="B7639" s="3" t="s">
        <v>532</v>
      </c>
      <c r="C7639" s="18">
        <v>129.38999999999999</v>
      </c>
      <c r="D7639" s="3" t="s">
        <v>535</v>
      </c>
    </row>
    <row r="7640" spans="1:4" x14ac:dyDescent="0.25">
      <c r="A7640" s="11">
        <v>41326</v>
      </c>
      <c r="B7640" s="3" t="s">
        <v>521</v>
      </c>
      <c r="C7640" s="18">
        <v>525.57000000000005</v>
      </c>
      <c r="D7640" s="3" t="s">
        <v>528</v>
      </c>
    </row>
    <row r="7641" spans="1:4" x14ac:dyDescent="0.25">
      <c r="A7641" s="11">
        <v>41312</v>
      </c>
      <c r="B7641" s="3" t="s">
        <v>537</v>
      </c>
      <c r="C7641" s="18">
        <v>347.48</v>
      </c>
      <c r="D7641" s="3" t="s">
        <v>519</v>
      </c>
    </row>
    <row r="7642" spans="1:4" x14ac:dyDescent="0.25">
      <c r="A7642" s="11">
        <v>41298</v>
      </c>
      <c r="B7642" s="3" t="s">
        <v>544</v>
      </c>
      <c r="C7642" s="18">
        <v>33.590000000000003</v>
      </c>
      <c r="D7642" s="3" t="s">
        <v>529</v>
      </c>
    </row>
    <row r="7643" spans="1:4" x14ac:dyDescent="0.25">
      <c r="A7643" s="11">
        <v>41525</v>
      </c>
      <c r="B7643" s="3" t="s">
        <v>541</v>
      </c>
      <c r="C7643" s="18">
        <v>280.49</v>
      </c>
      <c r="D7643" s="3" t="s">
        <v>479</v>
      </c>
    </row>
    <row r="7644" spans="1:4" x14ac:dyDescent="0.25">
      <c r="A7644" s="11">
        <v>41491</v>
      </c>
      <c r="B7644" s="3" t="s">
        <v>522</v>
      </c>
      <c r="C7644" s="18">
        <v>441.89</v>
      </c>
      <c r="D7644" s="3" t="s">
        <v>515</v>
      </c>
    </row>
    <row r="7645" spans="1:4" x14ac:dyDescent="0.25">
      <c r="A7645" s="11">
        <v>41457</v>
      </c>
      <c r="B7645" s="3" t="s">
        <v>508</v>
      </c>
      <c r="C7645" s="18">
        <v>130.79</v>
      </c>
      <c r="D7645" s="3" t="s">
        <v>529</v>
      </c>
    </row>
    <row r="7646" spans="1:4" x14ac:dyDescent="0.25">
      <c r="A7646" s="11">
        <v>41426</v>
      </c>
      <c r="B7646" s="3" t="s">
        <v>512</v>
      </c>
      <c r="C7646" s="18">
        <v>340.33</v>
      </c>
      <c r="D7646" s="3" t="s">
        <v>529</v>
      </c>
    </row>
    <row r="7647" spans="1:4" x14ac:dyDescent="0.25">
      <c r="A7647" s="11">
        <v>41583</v>
      </c>
      <c r="B7647" s="3" t="s">
        <v>530</v>
      </c>
      <c r="C7647" s="18">
        <v>523.53</v>
      </c>
      <c r="D7647" s="3" t="s">
        <v>511</v>
      </c>
    </row>
    <row r="7648" spans="1:4" x14ac:dyDescent="0.25">
      <c r="A7648" s="11">
        <v>41633</v>
      </c>
      <c r="B7648" s="3" t="s">
        <v>534</v>
      </c>
      <c r="C7648" s="18">
        <v>554.12</v>
      </c>
      <c r="D7648" s="3" t="s">
        <v>479</v>
      </c>
    </row>
    <row r="7649" spans="1:4" x14ac:dyDescent="0.25">
      <c r="A7649" s="11">
        <v>41612</v>
      </c>
      <c r="B7649" s="3" t="s">
        <v>508</v>
      </c>
      <c r="C7649" s="18">
        <v>257.39999999999998</v>
      </c>
      <c r="D7649" s="3" t="s">
        <v>477</v>
      </c>
    </row>
    <row r="7650" spans="1:4" x14ac:dyDescent="0.25">
      <c r="A7650" s="11">
        <v>41615</v>
      </c>
      <c r="B7650" s="3" t="s">
        <v>516</v>
      </c>
      <c r="C7650" s="18">
        <v>312.63</v>
      </c>
      <c r="D7650" s="3" t="s">
        <v>523</v>
      </c>
    </row>
    <row r="7651" spans="1:4" x14ac:dyDescent="0.25">
      <c r="A7651" s="11">
        <v>41582</v>
      </c>
      <c r="B7651" s="3" t="s">
        <v>524</v>
      </c>
      <c r="C7651" s="18">
        <v>123.51</v>
      </c>
      <c r="D7651" s="3" t="s">
        <v>477</v>
      </c>
    </row>
    <row r="7652" spans="1:4" x14ac:dyDescent="0.25">
      <c r="A7652" s="11">
        <v>41579</v>
      </c>
      <c r="B7652" s="3" t="s">
        <v>542</v>
      </c>
      <c r="C7652" s="18">
        <v>254.85</v>
      </c>
      <c r="D7652" s="3" t="s">
        <v>509</v>
      </c>
    </row>
    <row r="7653" spans="1:4" x14ac:dyDescent="0.25">
      <c r="A7653" s="11">
        <v>41338</v>
      </c>
      <c r="B7653" s="3" t="s">
        <v>516</v>
      </c>
      <c r="C7653" s="18">
        <v>180.85</v>
      </c>
      <c r="D7653" s="3" t="s">
        <v>538</v>
      </c>
    </row>
    <row r="7654" spans="1:4" x14ac:dyDescent="0.25">
      <c r="A7654" s="11">
        <v>41492</v>
      </c>
      <c r="B7654" s="3" t="s">
        <v>541</v>
      </c>
      <c r="C7654" s="18">
        <v>79.94</v>
      </c>
      <c r="D7654" s="3" t="s">
        <v>529</v>
      </c>
    </row>
    <row r="7655" spans="1:4" x14ac:dyDescent="0.25">
      <c r="A7655" s="11">
        <v>41542</v>
      </c>
      <c r="B7655" s="3" t="s">
        <v>543</v>
      </c>
      <c r="C7655" s="18">
        <v>215.57</v>
      </c>
      <c r="D7655" s="3" t="s">
        <v>538</v>
      </c>
    </row>
    <row r="7656" spans="1:4" x14ac:dyDescent="0.25">
      <c r="A7656" s="11">
        <v>41578</v>
      </c>
      <c r="B7656" s="3" t="s">
        <v>540</v>
      </c>
      <c r="C7656" s="18">
        <v>117.22</v>
      </c>
      <c r="D7656" s="3" t="s">
        <v>523</v>
      </c>
    </row>
    <row r="7657" spans="1:4" x14ac:dyDescent="0.25">
      <c r="A7657" s="11">
        <v>41337</v>
      </c>
      <c r="B7657" s="3" t="s">
        <v>545</v>
      </c>
      <c r="C7657" s="18">
        <v>230.15</v>
      </c>
      <c r="D7657" s="3" t="s">
        <v>528</v>
      </c>
    </row>
    <row r="7658" spans="1:4" x14ac:dyDescent="0.25">
      <c r="A7658" s="11">
        <v>41543</v>
      </c>
      <c r="B7658" s="3" t="s">
        <v>539</v>
      </c>
      <c r="C7658" s="18">
        <v>555.62</v>
      </c>
      <c r="D7658" s="3" t="s">
        <v>511</v>
      </c>
    </row>
    <row r="7659" spans="1:4" x14ac:dyDescent="0.25">
      <c r="A7659" s="11">
        <v>41599</v>
      </c>
      <c r="B7659" s="3" t="s">
        <v>534</v>
      </c>
      <c r="C7659" s="18">
        <v>400.41</v>
      </c>
      <c r="D7659" s="3" t="s">
        <v>511</v>
      </c>
    </row>
    <row r="7660" spans="1:4" x14ac:dyDescent="0.25">
      <c r="A7660" s="11">
        <v>41551</v>
      </c>
      <c r="B7660" s="3" t="s">
        <v>522</v>
      </c>
      <c r="C7660" s="18">
        <v>533.80999999999995</v>
      </c>
      <c r="D7660" s="3" t="s">
        <v>538</v>
      </c>
    </row>
    <row r="7661" spans="1:4" x14ac:dyDescent="0.25">
      <c r="A7661" s="11">
        <v>41414</v>
      </c>
      <c r="B7661" s="3" t="s">
        <v>524</v>
      </c>
      <c r="C7661" s="18">
        <v>336.02</v>
      </c>
      <c r="D7661" s="3" t="s">
        <v>479</v>
      </c>
    </row>
    <row r="7662" spans="1:4" x14ac:dyDescent="0.25">
      <c r="A7662" s="11">
        <v>41543</v>
      </c>
      <c r="B7662" s="3" t="s">
        <v>539</v>
      </c>
      <c r="C7662" s="18">
        <v>327.11</v>
      </c>
      <c r="D7662" s="3" t="s">
        <v>528</v>
      </c>
    </row>
    <row r="7663" spans="1:4" x14ac:dyDescent="0.25">
      <c r="A7663" s="11">
        <v>41499</v>
      </c>
      <c r="B7663" s="3" t="s">
        <v>507</v>
      </c>
      <c r="C7663" s="18">
        <v>399.94</v>
      </c>
      <c r="D7663" s="3" t="s">
        <v>517</v>
      </c>
    </row>
    <row r="7664" spans="1:4" x14ac:dyDescent="0.25">
      <c r="A7664" s="11">
        <v>41498</v>
      </c>
      <c r="B7664" s="3" t="s">
        <v>544</v>
      </c>
      <c r="C7664" s="18">
        <v>435.46</v>
      </c>
      <c r="D7664" s="3" t="s">
        <v>523</v>
      </c>
    </row>
    <row r="7665" spans="1:4" x14ac:dyDescent="0.25">
      <c r="A7665" s="11">
        <v>41460</v>
      </c>
      <c r="B7665" s="3" t="s">
        <v>541</v>
      </c>
      <c r="C7665" s="18">
        <v>502.12</v>
      </c>
      <c r="D7665" s="3" t="s">
        <v>509</v>
      </c>
    </row>
    <row r="7666" spans="1:4" x14ac:dyDescent="0.25">
      <c r="A7666" s="11">
        <v>41525</v>
      </c>
      <c r="B7666" s="3" t="s">
        <v>522</v>
      </c>
      <c r="C7666" s="18">
        <v>153.15</v>
      </c>
      <c r="D7666" s="3" t="s">
        <v>477</v>
      </c>
    </row>
    <row r="7667" spans="1:4" x14ac:dyDescent="0.25">
      <c r="A7667" s="11">
        <v>41465</v>
      </c>
      <c r="B7667" s="3" t="s">
        <v>507</v>
      </c>
      <c r="C7667" s="18">
        <v>546.79</v>
      </c>
      <c r="D7667" s="3" t="s">
        <v>517</v>
      </c>
    </row>
    <row r="7668" spans="1:4" x14ac:dyDescent="0.25">
      <c r="A7668" s="11">
        <v>41463</v>
      </c>
      <c r="B7668" s="3" t="s">
        <v>527</v>
      </c>
      <c r="C7668" s="18">
        <v>542.80999999999995</v>
      </c>
      <c r="D7668" s="3" t="s">
        <v>538</v>
      </c>
    </row>
    <row r="7669" spans="1:4" x14ac:dyDescent="0.25">
      <c r="A7669" s="11">
        <v>41279</v>
      </c>
      <c r="B7669" s="3" t="s">
        <v>540</v>
      </c>
      <c r="C7669" s="18">
        <v>58.95</v>
      </c>
      <c r="D7669" s="3" t="s">
        <v>535</v>
      </c>
    </row>
    <row r="7670" spans="1:4" x14ac:dyDescent="0.25">
      <c r="A7670" s="11">
        <v>41567</v>
      </c>
      <c r="B7670" s="3" t="s">
        <v>539</v>
      </c>
      <c r="C7670" s="18">
        <v>63.75</v>
      </c>
      <c r="D7670" s="3" t="s">
        <v>517</v>
      </c>
    </row>
    <row r="7671" spans="1:4" x14ac:dyDescent="0.25">
      <c r="A7671" s="11">
        <v>41572</v>
      </c>
      <c r="B7671" s="3" t="s">
        <v>520</v>
      </c>
      <c r="C7671" s="18">
        <v>512.9</v>
      </c>
      <c r="D7671" s="3" t="s">
        <v>529</v>
      </c>
    </row>
    <row r="7672" spans="1:4" x14ac:dyDescent="0.25">
      <c r="A7672" s="11">
        <v>41298</v>
      </c>
      <c r="B7672" s="3" t="s">
        <v>541</v>
      </c>
      <c r="C7672" s="18">
        <v>372.91</v>
      </c>
      <c r="D7672" s="3" t="s">
        <v>477</v>
      </c>
    </row>
    <row r="7673" spans="1:4" x14ac:dyDescent="0.25">
      <c r="A7673" s="11">
        <v>41343</v>
      </c>
      <c r="B7673" s="3" t="s">
        <v>527</v>
      </c>
      <c r="C7673" s="18">
        <v>63.74</v>
      </c>
      <c r="D7673" s="3" t="s">
        <v>479</v>
      </c>
    </row>
    <row r="7674" spans="1:4" x14ac:dyDescent="0.25">
      <c r="A7674" s="11">
        <v>41352</v>
      </c>
      <c r="B7674" s="3" t="s">
        <v>522</v>
      </c>
      <c r="C7674" s="18">
        <v>298.45999999999998</v>
      </c>
      <c r="D7674" s="3" t="s">
        <v>528</v>
      </c>
    </row>
    <row r="7675" spans="1:4" x14ac:dyDescent="0.25">
      <c r="A7675" s="11">
        <v>41583</v>
      </c>
      <c r="B7675" s="3" t="s">
        <v>524</v>
      </c>
      <c r="C7675" s="18">
        <v>297.33999999999997</v>
      </c>
      <c r="D7675" s="3" t="s">
        <v>529</v>
      </c>
    </row>
    <row r="7676" spans="1:4" x14ac:dyDescent="0.25">
      <c r="A7676" s="11">
        <v>41330</v>
      </c>
      <c r="B7676" s="3" t="s">
        <v>513</v>
      </c>
      <c r="C7676" s="18">
        <v>478.49</v>
      </c>
      <c r="D7676" s="3" t="s">
        <v>528</v>
      </c>
    </row>
    <row r="7677" spans="1:4" x14ac:dyDescent="0.25">
      <c r="A7677" s="11">
        <v>41619</v>
      </c>
      <c r="B7677" s="3" t="s">
        <v>508</v>
      </c>
      <c r="C7677" s="18">
        <v>148.21</v>
      </c>
      <c r="D7677" s="3" t="s">
        <v>477</v>
      </c>
    </row>
    <row r="7678" spans="1:4" x14ac:dyDescent="0.25">
      <c r="A7678" s="11">
        <v>41461</v>
      </c>
      <c r="B7678" s="3" t="s">
        <v>543</v>
      </c>
      <c r="C7678" s="18">
        <v>288.14999999999998</v>
      </c>
      <c r="D7678" s="3" t="s">
        <v>477</v>
      </c>
    </row>
    <row r="7679" spans="1:4" x14ac:dyDescent="0.25">
      <c r="A7679" s="11">
        <v>41502</v>
      </c>
      <c r="B7679" s="3" t="s">
        <v>514</v>
      </c>
      <c r="C7679" s="18">
        <v>430.31</v>
      </c>
      <c r="D7679" s="3" t="s">
        <v>523</v>
      </c>
    </row>
    <row r="7680" spans="1:4" x14ac:dyDescent="0.25">
      <c r="A7680" s="11">
        <v>41403</v>
      </c>
      <c r="B7680" s="3" t="s">
        <v>514</v>
      </c>
      <c r="C7680" s="18">
        <v>589.47</v>
      </c>
      <c r="D7680" s="3" t="s">
        <v>529</v>
      </c>
    </row>
    <row r="7681" spans="1:4" x14ac:dyDescent="0.25">
      <c r="A7681" s="11">
        <v>41283</v>
      </c>
      <c r="B7681" s="3" t="s">
        <v>533</v>
      </c>
      <c r="C7681" s="18">
        <v>98.43</v>
      </c>
      <c r="D7681" s="3" t="s">
        <v>515</v>
      </c>
    </row>
    <row r="7682" spans="1:4" x14ac:dyDescent="0.25">
      <c r="A7682" s="11">
        <v>41412</v>
      </c>
      <c r="B7682" s="3" t="s">
        <v>522</v>
      </c>
      <c r="C7682" s="18">
        <v>106.12</v>
      </c>
      <c r="D7682" s="3" t="s">
        <v>535</v>
      </c>
    </row>
    <row r="7683" spans="1:4" x14ac:dyDescent="0.25">
      <c r="A7683" s="11">
        <v>41312</v>
      </c>
      <c r="B7683" s="3" t="s">
        <v>532</v>
      </c>
      <c r="C7683" s="18">
        <v>402.86</v>
      </c>
      <c r="D7683" s="3" t="s">
        <v>477</v>
      </c>
    </row>
    <row r="7684" spans="1:4" x14ac:dyDescent="0.25">
      <c r="A7684" s="11">
        <v>41446</v>
      </c>
      <c r="B7684" s="3" t="s">
        <v>534</v>
      </c>
      <c r="C7684" s="18">
        <v>390.37</v>
      </c>
      <c r="D7684" s="3" t="s">
        <v>529</v>
      </c>
    </row>
    <row r="7685" spans="1:4" x14ac:dyDescent="0.25">
      <c r="A7685" s="11">
        <v>41507</v>
      </c>
      <c r="B7685" s="3" t="s">
        <v>513</v>
      </c>
      <c r="C7685" s="18">
        <v>555.70000000000005</v>
      </c>
      <c r="D7685" s="3" t="s">
        <v>509</v>
      </c>
    </row>
    <row r="7686" spans="1:4" x14ac:dyDescent="0.25">
      <c r="A7686" s="11">
        <v>41356</v>
      </c>
      <c r="B7686" s="3" t="s">
        <v>531</v>
      </c>
      <c r="C7686" s="18">
        <v>296.14999999999998</v>
      </c>
      <c r="D7686" s="3" t="s">
        <v>515</v>
      </c>
    </row>
    <row r="7687" spans="1:4" x14ac:dyDescent="0.25">
      <c r="A7687" s="11">
        <v>41387</v>
      </c>
      <c r="B7687" s="3" t="s">
        <v>542</v>
      </c>
      <c r="C7687" s="18">
        <v>280.45</v>
      </c>
      <c r="D7687" s="3" t="s">
        <v>517</v>
      </c>
    </row>
    <row r="7688" spans="1:4" x14ac:dyDescent="0.25">
      <c r="A7688" s="11">
        <v>41415</v>
      </c>
      <c r="B7688" s="3" t="s">
        <v>530</v>
      </c>
      <c r="C7688" s="18">
        <v>532.6</v>
      </c>
      <c r="D7688" s="3" t="s">
        <v>528</v>
      </c>
    </row>
    <row r="7689" spans="1:4" x14ac:dyDescent="0.25">
      <c r="A7689" s="11">
        <v>41580</v>
      </c>
      <c r="B7689" s="3" t="s">
        <v>542</v>
      </c>
      <c r="C7689" s="18">
        <v>14.52</v>
      </c>
      <c r="D7689" s="3" t="s">
        <v>517</v>
      </c>
    </row>
    <row r="7690" spans="1:4" x14ac:dyDescent="0.25">
      <c r="A7690" s="11">
        <v>41569</v>
      </c>
      <c r="B7690" s="3" t="s">
        <v>543</v>
      </c>
      <c r="C7690" s="18">
        <v>170.4</v>
      </c>
      <c r="D7690" s="3" t="s">
        <v>511</v>
      </c>
    </row>
    <row r="7691" spans="1:4" x14ac:dyDescent="0.25">
      <c r="A7691" s="11">
        <v>41477</v>
      </c>
      <c r="B7691" s="3" t="s">
        <v>518</v>
      </c>
      <c r="C7691" s="18">
        <v>297.95</v>
      </c>
      <c r="D7691" s="3" t="s">
        <v>477</v>
      </c>
    </row>
    <row r="7692" spans="1:4" x14ac:dyDescent="0.25">
      <c r="A7692" s="11">
        <v>41449</v>
      </c>
      <c r="B7692" s="3" t="s">
        <v>525</v>
      </c>
      <c r="C7692" s="18">
        <v>278.93</v>
      </c>
      <c r="D7692" s="3" t="s">
        <v>477</v>
      </c>
    </row>
    <row r="7693" spans="1:4" x14ac:dyDescent="0.25">
      <c r="A7693" s="11">
        <v>41418</v>
      </c>
      <c r="B7693" s="3" t="s">
        <v>532</v>
      </c>
      <c r="C7693" s="18">
        <v>349.06</v>
      </c>
      <c r="D7693" s="3" t="s">
        <v>479</v>
      </c>
    </row>
    <row r="7694" spans="1:4" x14ac:dyDescent="0.25">
      <c r="A7694" s="11">
        <v>41400</v>
      </c>
      <c r="B7694" s="3" t="s">
        <v>531</v>
      </c>
      <c r="C7694" s="18">
        <v>49.96</v>
      </c>
      <c r="D7694" s="3" t="s">
        <v>479</v>
      </c>
    </row>
    <row r="7695" spans="1:4" x14ac:dyDescent="0.25">
      <c r="A7695" s="11">
        <v>41382</v>
      </c>
      <c r="B7695" s="3" t="s">
        <v>533</v>
      </c>
      <c r="C7695" s="18">
        <v>320.83</v>
      </c>
      <c r="D7695" s="3" t="s">
        <v>477</v>
      </c>
    </row>
    <row r="7696" spans="1:4" x14ac:dyDescent="0.25">
      <c r="A7696" s="11">
        <v>41639</v>
      </c>
      <c r="B7696" s="3" t="s">
        <v>522</v>
      </c>
      <c r="C7696" s="18">
        <v>113.92</v>
      </c>
      <c r="D7696" s="3" t="s">
        <v>535</v>
      </c>
    </row>
    <row r="7697" spans="1:4" x14ac:dyDescent="0.25">
      <c r="A7697" s="11">
        <v>41301</v>
      </c>
      <c r="B7697" s="3" t="s">
        <v>539</v>
      </c>
      <c r="C7697" s="18">
        <v>270.52</v>
      </c>
      <c r="D7697" s="3" t="s">
        <v>528</v>
      </c>
    </row>
    <row r="7698" spans="1:4" x14ac:dyDescent="0.25">
      <c r="A7698" s="11">
        <v>41418</v>
      </c>
      <c r="B7698" s="3" t="s">
        <v>545</v>
      </c>
      <c r="C7698" s="18">
        <v>357.81</v>
      </c>
      <c r="D7698" s="3" t="s">
        <v>517</v>
      </c>
    </row>
    <row r="7699" spans="1:4" x14ac:dyDescent="0.25">
      <c r="A7699" s="11">
        <v>41591</v>
      </c>
      <c r="B7699" s="3" t="s">
        <v>544</v>
      </c>
      <c r="C7699" s="18">
        <v>91.45</v>
      </c>
      <c r="D7699" s="3" t="s">
        <v>477</v>
      </c>
    </row>
    <row r="7700" spans="1:4" x14ac:dyDescent="0.25">
      <c r="A7700" s="11">
        <v>41275</v>
      </c>
      <c r="B7700" s="3" t="s">
        <v>525</v>
      </c>
      <c r="C7700" s="18">
        <v>171.61</v>
      </c>
      <c r="D7700" s="3" t="s">
        <v>519</v>
      </c>
    </row>
    <row r="7701" spans="1:4" x14ac:dyDescent="0.25">
      <c r="A7701" s="11">
        <v>41606</v>
      </c>
      <c r="B7701" s="3" t="s">
        <v>536</v>
      </c>
      <c r="C7701" s="18">
        <v>123.17</v>
      </c>
      <c r="D7701" s="3" t="s">
        <v>523</v>
      </c>
    </row>
    <row r="7702" spans="1:4" x14ac:dyDescent="0.25">
      <c r="A7702" s="11">
        <v>41281</v>
      </c>
      <c r="B7702" s="3" t="s">
        <v>537</v>
      </c>
      <c r="C7702" s="18">
        <v>147.72999999999999</v>
      </c>
      <c r="D7702" s="3" t="s">
        <v>528</v>
      </c>
    </row>
    <row r="7703" spans="1:4" x14ac:dyDescent="0.25">
      <c r="A7703" s="11">
        <v>41281</v>
      </c>
      <c r="B7703" s="3" t="s">
        <v>530</v>
      </c>
      <c r="C7703" s="18">
        <v>310.79000000000002</v>
      </c>
      <c r="D7703" s="3" t="s">
        <v>509</v>
      </c>
    </row>
    <row r="7704" spans="1:4" x14ac:dyDescent="0.25">
      <c r="A7704" s="11">
        <v>41489</v>
      </c>
      <c r="B7704" s="3" t="s">
        <v>532</v>
      </c>
      <c r="C7704" s="18">
        <v>72.540000000000006</v>
      </c>
      <c r="D7704" s="3" t="s">
        <v>479</v>
      </c>
    </row>
    <row r="7705" spans="1:4" x14ac:dyDescent="0.25">
      <c r="A7705" s="11">
        <v>41624</v>
      </c>
      <c r="B7705" s="3" t="s">
        <v>543</v>
      </c>
      <c r="C7705" s="18">
        <v>339.92</v>
      </c>
      <c r="D7705" s="3" t="s">
        <v>515</v>
      </c>
    </row>
    <row r="7706" spans="1:4" x14ac:dyDescent="0.25">
      <c r="A7706" s="11">
        <v>41354</v>
      </c>
      <c r="B7706" s="3" t="s">
        <v>521</v>
      </c>
      <c r="C7706" s="18">
        <v>506.18</v>
      </c>
      <c r="D7706" s="3" t="s">
        <v>511</v>
      </c>
    </row>
    <row r="7707" spans="1:4" x14ac:dyDescent="0.25">
      <c r="A7707" s="11">
        <v>41390</v>
      </c>
      <c r="B7707" s="3" t="s">
        <v>543</v>
      </c>
      <c r="C7707" s="18">
        <v>478.41</v>
      </c>
      <c r="D7707" s="3" t="s">
        <v>529</v>
      </c>
    </row>
    <row r="7708" spans="1:4" x14ac:dyDescent="0.25">
      <c r="A7708" s="11">
        <v>41509</v>
      </c>
      <c r="B7708" s="3" t="s">
        <v>541</v>
      </c>
      <c r="C7708" s="18">
        <v>40.770000000000003</v>
      </c>
      <c r="D7708" s="3" t="s">
        <v>477</v>
      </c>
    </row>
    <row r="7709" spans="1:4" x14ac:dyDescent="0.25">
      <c r="A7709" s="11">
        <v>41567</v>
      </c>
      <c r="B7709" s="3" t="s">
        <v>531</v>
      </c>
      <c r="C7709" s="18">
        <v>272.02999999999997</v>
      </c>
      <c r="D7709" s="3" t="s">
        <v>511</v>
      </c>
    </row>
    <row r="7710" spans="1:4" x14ac:dyDescent="0.25">
      <c r="A7710" s="11">
        <v>41524</v>
      </c>
      <c r="B7710" s="3" t="s">
        <v>536</v>
      </c>
      <c r="C7710" s="18">
        <v>333.21</v>
      </c>
      <c r="D7710" s="3" t="s">
        <v>519</v>
      </c>
    </row>
    <row r="7711" spans="1:4" x14ac:dyDescent="0.25">
      <c r="A7711" s="11">
        <v>41390</v>
      </c>
      <c r="B7711" s="3" t="s">
        <v>525</v>
      </c>
      <c r="C7711" s="18">
        <v>411.96</v>
      </c>
      <c r="D7711" s="3" t="s">
        <v>515</v>
      </c>
    </row>
    <row r="7712" spans="1:4" x14ac:dyDescent="0.25">
      <c r="A7712" s="11">
        <v>41363</v>
      </c>
      <c r="B7712" s="3" t="s">
        <v>514</v>
      </c>
      <c r="C7712" s="18">
        <v>111.7</v>
      </c>
      <c r="D7712" s="3" t="s">
        <v>515</v>
      </c>
    </row>
    <row r="7713" spans="1:4" x14ac:dyDescent="0.25">
      <c r="A7713" s="11">
        <v>41352</v>
      </c>
      <c r="B7713" s="3" t="s">
        <v>531</v>
      </c>
      <c r="C7713" s="18">
        <v>488.01</v>
      </c>
      <c r="D7713" s="3" t="s">
        <v>477</v>
      </c>
    </row>
    <row r="7714" spans="1:4" x14ac:dyDescent="0.25">
      <c r="A7714" s="11">
        <v>41411</v>
      </c>
      <c r="B7714" s="3" t="s">
        <v>537</v>
      </c>
      <c r="C7714" s="18">
        <v>249.32</v>
      </c>
      <c r="D7714" s="3" t="s">
        <v>509</v>
      </c>
    </row>
    <row r="7715" spans="1:4" x14ac:dyDescent="0.25">
      <c r="A7715" s="11">
        <v>41359</v>
      </c>
      <c r="B7715" s="3" t="s">
        <v>521</v>
      </c>
      <c r="C7715" s="18">
        <v>565.66</v>
      </c>
      <c r="D7715" s="3" t="s">
        <v>535</v>
      </c>
    </row>
    <row r="7716" spans="1:4" x14ac:dyDescent="0.25">
      <c r="A7716" s="11">
        <v>41476</v>
      </c>
      <c r="B7716" s="3" t="s">
        <v>532</v>
      </c>
      <c r="C7716" s="18">
        <v>158.44</v>
      </c>
      <c r="D7716" s="3" t="s">
        <v>517</v>
      </c>
    </row>
    <row r="7717" spans="1:4" x14ac:dyDescent="0.25">
      <c r="A7717" s="11">
        <v>41613</v>
      </c>
      <c r="B7717" s="3" t="s">
        <v>527</v>
      </c>
      <c r="C7717" s="18">
        <v>439.26</v>
      </c>
      <c r="D7717" s="3" t="s">
        <v>523</v>
      </c>
    </row>
    <row r="7718" spans="1:4" x14ac:dyDescent="0.25">
      <c r="A7718" s="11">
        <v>41510</v>
      </c>
      <c r="B7718" s="3" t="s">
        <v>518</v>
      </c>
      <c r="C7718" s="18">
        <v>328.86</v>
      </c>
      <c r="D7718" s="3" t="s">
        <v>477</v>
      </c>
    </row>
    <row r="7719" spans="1:4" x14ac:dyDescent="0.25">
      <c r="A7719" s="11">
        <v>41404</v>
      </c>
      <c r="B7719" s="3" t="s">
        <v>513</v>
      </c>
      <c r="C7719" s="18">
        <v>413.62</v>
      </c>
      <c r="D7719" s="3" t="s">
        <v>517</v>
      </c>
    </row>
    <row r="7720" spans="1:4" x14ac:dyDescent="0.25">
      <c r="A7720" s="11">
        <v>41499</v>
      </c>
      <c r="B7720" s="3" t="s">
        <v>524</v>
      </c>
      <c r="C7720" s="18">
        <v>385.41</v>
      </c>
      <c r="D7720" s="3" t="s">
        <v>535</v>
      </c>
    </row>
    <row r="7721" spans="1:4" x14ac:dyDescent="0.25">
      <c r="A7721" s="11">
        <v>41373</v>
      </c>
      <c r="B7721" s="3" t="s">
        <v>525</v>
      </c>
      <c r="C7721" s="18">
        <v>114.48</v>
      </c>
      <c r="D7721" s="3" t="s">
        <v>519</v>
      </c>
    </row>
    <row r="7722" spans="1:4" x14ac:dyDescent="0.25">
      <c r="A7722" s="11">
        <v>41484</v>
      </c>
      <c r="B7722" s="3" t="s">
        <v>540</v>
      </c>
      <c r="C7722" s="18">
        <v>446.63</v>
      </c>
      <c r="D7722" s="3" t="s">
        <v>529</v>
      </c>
    </row>
    <row r="7723" spans="1:4" x14ac:dyDescent="0.25">
      <c r="A7723" s="11">
        <v>41353</v>
      </c>
      <c r="B7723" s="3" t="s">
        <v>510</v>
      </c>
      <c r="C7723" s="18">
        <v>591.16999999999996</v>
      </c>
      <c r="D7723" s="3" t="s">
        <v>517</v>
      </c>
    </row>
    <row r="7724" spans="1:4" x14ac:dyDescent="0.25">
      <c r="A7724" s="11">
        <v>41370</v>
      </c>
      <c r="B7724" s="3" t="s">
        <v>531</v>
      </c>
      <c r="C7724" s="18">
        <v>128.47999999999999</v>
      </c>
      <c r="D7724" s="3" t="s">
        <v>528</v>
      </c>
    </row>
    <row r="7725" spans="1:4" x14ac:dyDescent="0.25">
      <c r="A7725" s="11">
        <v>41354</v>
      </c>
      <c r="B7725" s="3" t="s">
        <v>531</v>
      </c>
      <c r="C7725" s="18">
        <v>174.67</v>
      </c>
      <c r="D7725" s="3" t="s">
        <v>479</v>
      </c>
    </row>
    <row r="7726" spans="1:4" x14ac:dyDescent="0.25">
      <c r="A7726" s="11">
        <v>41294</v>
      </c>
      <c r="B7726" s="3" t="s">
        <v>531</v>
      </c>
      <c r="C7726" s="18">
        <v>470.89</v>
      </c>
      <c r="D7726" s="3" t="s">
        <v>535</v>
      </c>
    </row>
    <row r="7727" spans="1:4" x14ac:dyDescent="0.25">
      <c r="A7727" s="11">
        <v>41406</v>
      </c>
      <c r="B7727" s="3" t="s">
        <v>524</v>
      </c>
      <c r="C7727" s="18">
        <v>135.81</v>
      </c>
      <c r="D7727" s="3" t="s">
        <v>509</v>
      </c>
    </row>
    <row r="7728" spans="1:4" x14ac:dyDescent="0.25">
      <c r="A7728" s="11">
        <v>41445</v>
      </c>
      <c r="B7728" s="3" t="s">
        <v>524</v>
      </c>
      <c r="C7728" s="18">
        <v>551.71</v>
      </c>
      <c r="D7728" s="3" t="s">
        <v>511</v>
      </c>
    </row>
    <row r="7729" spans="1:4" x14ac:dyDescent="0.25">
      <c r="A7729" s="11">
        <v>41367</v>
      </c>
      <c r="B7729" s="3" t="s">
        <v>536</v>
      </c>
      <c r="C7729" s="18">
        <v>595.39</v>
      </c>
      <c r="D7729" s="3" t="s">
        <v>477</v>
      </c>
    </row>
    <row r="7730" spans="1:4" x14ac:dyDescent="0.25">
      <c r="A7730" s="11">
        <v>41586</v>
      </c>
      <c r="B7730" s="3" t="s">
        <v>513</v>
      </c>
      <c r="C7730" s="18">
        <v>592.1</v>
      </c>
      <c r="D7730" s="3" t="s">
        <v>529</v>
      </c>
    </row>
    <row r="7731" spans="1:4" x14ac:dyDescent="0.25">
      <c r="A7731" s="11">
        <v>41344</v>
      </c>
      <c r="B7731" s="3" t="s">
        <v>510</v>
      </c>
      <c r="C7731" s="18">
        <v>31.26</v>
      </c>
      <c r="D7731" s="3" t="s">
        <v>477</v>
      </c>
    </row>
    <row r="7732" spans="1:4" x14ac:dyDescent="0.25">
      <c r="A7732" s="11">
        <v>41291</v>
      </c>
      <c r="B7732" s="3" t="s">
        <v>518</v>
      </c>
      <c r="C7732" s="18">
        <v>355.89</v>
      </c>
      <c r="D7732" s="3" t="s">
        <v>528</v>
      </c>
    </row>
    <row r="7733" spans="1:4" x14ac:dyDescent="0.25">
      <c r="A7733" s="11">
        <v>41501</v>
      </c>
      <c r="B7733" s="3" t="s">
        <v>543</v>
      </c>
      <c r="C7733" s="18">
        <v>424.61</v>
      </c>
      <c r="D7733" s="3" t="s">
        <v>477</v>
      </c>
    </row>
    <row r="7734" spans="1:4" x14ac:dyDescent="0.25">
      <c r="A7734" s="11">
        <v>41318</v>
      </c>
      <c r="B7734" s="3" t="s">
        <v>508</v>
      </c>
      <c r="C7734" s="18">
        <v>81.41</v>
      </c>
      <c r="D7734" s="3" t="s">
        <v>519</v>
      </c>
    </row>
    <row r="7735" spans="1:4" x14ac:dyDescent="0.25">
      <c r="A7735" s="11">
        <v>41397</v>
      </c>
      <c r="B7735" s="3" t="s">
        <v>537</v>
      </c>
      <c r="C7735" s="18">
        <v>411.92</v>
      </c>
      <c r="D7735" s="3" t="s">
        <v>479</v>
      </c>
    </row>
    <row r="7736" spans="1:4" x14ac:dyDescent="0.25">
      <c r="A7736" s="11">
        <v>41604</v>
      </c>
      <c r="B7736" s="3" t="s">
        <v>526</v>
      </c>
      <c r="C7736" s="18">
        <v>321.55</v>
      </c>
      <c r="D7736" s="3" t="s">
        <v>528</v>
      </c>
    </row>
    <row r="7737" spans="1:4" x14ac:dyDescent="0.25">
      <c r="A7737" s="11">
        <v>41521</v>
      </c>
      <c r="B7737" s="3" t="s">
        <v>544</v>
      </c>
      <c r="C7737" s="18">
        <v>210.58</v>
      </c>
      <c r="D7737" s="3" t="s">
        <v>477</v>
      </c>
    </row>
    <row r="7738" spans="1:4" x14ac:dyDescent="0.25">
      <c r="A7738" s="11">
        <v>41299</v>
      </c>
      <c r="B7738" s="3" t="s">
        <v>512</v>
      </c>
      <c r="C7738" s="18">
        <v>554.5</v>
      </c>
      <c r="D7738" s="3" t="s">
        <v>519</v>
      </c>
    </row>
    <row r="7739" spans="1:4" x14ac:dyDescent="0.25">
      <c r="A7739" s="11">
        <v>41414</v>
      </c>
      <c r="B7739" s="3" t="s">
        <v>516</v>
      </c>
      <c r="C7739" s="18">
        <v>376.77</v>
      </c>
      <c r="D7739" s="3" t="s">
        <v>515</v>
      </c>
    </row>
    <row r="7740" spans="1:4" x14ac:dyDescent="0.25">
      <c r="A7740" s="11">
        <v>41381</v>
      </c>
      <c r="B7740" s="3" t="s">
        <v>544</v>
      </c>
      <c r="C7740" s="18">
        <v>448.57</v>
      </c>
      <c r="D7740" s="3" t="s">
        <v>523</v>
      </c>
    </row>
    <row r="7741" spans="1:4" x14ac:dyDescent="0.25">
      <c r="A7741" s="11">
        <v>41445</v>
      </c>
      <c r="B7741" s="3" t="s">
        <v>510</v>
      </c>
      <c r="C7741" s="18">
        <v>46.91</v>
      </c>
      <c r="D7741" s="3" t="s">
        <v>535</v>
      </c>
    </row>
    <row r="7742" spans="1:4" x14ac:dyDescent="0.25">
      <c r="A7742" s="11">
        <v>41335</v>
      </c>
      <c r="B7742" s="3" t="s">
        <v>531</v>
      </c>
      <c r="C7742" s="18">
        <v>176.24</v>
      </c>
      <c r="D7742" s="3" t="s">
        <v>477</v>
      </c>
    </row>
    <row r="7743" spans="1:4" x14ac:dyDescent="0.25">
      <c r="A7743" s="11">
        <v>41493</v>
      </c>
      <c r="B7743" s="3" t="s">
        <v>540</v>
      </c>
      <c r="C7743" s="18">
        <v>475.24</v>
      </c>
      <c r="D7743" s="3" t="s">
        <v>523</v>
      </c>
    </row>
    <row r="7744" spans="1:4" x14ac:dyDescent="0.25">
      <c r="A7744" s="11">
        <v>41562</v>
      </c>
      <c r="B7744" s="3" t="s">
        <v>522</v>
      </c>
      <c r="C7744" s="18">
        <v>484.97</v>
      </c>
      <c r="D7744" s="3" t="s">
        <v>529</v>
      </c>
    </row>
    <row r="7745" spans="1:4" x14ac:dyDescent="0.25">
      <c r="A7745" s="11">
        <v>41324</v>
      </c>
      <c r="B7745" s="3" t="s">
        <v>512</v>
      </c>
      <c r="C7745" s="18">
        <v>86.34</v>
      </c>
      <c r="D7745" s="3" t="s">
        <v>529</v>
      </c>
    </row>
    <row r="7746" spans="1:4" x14ac:dyDescent="0.25">
      <c r="A7746" s="11">
        <v>41558</v>
      </c>
      <c r="B7746" s="3" t="s">
        <v>539</v>
      </c>
      <c r="C7746" s="18">
        <v>126.99</v>
      </c>
      <c r="D7746" s="3" t="s">
        <v>528</v>
      </c>
    </row>
    <row r="7747" spans="1:4" x14ac:dyDescent="0.25">
      <c r="A7747" s="11">
        <v>41492</v>
      </c>
      <c r="B7747" s="3" t="s">
        <v>514</v>
      </c>
      <c r="C7747" s="18">
        <v>570.39</v>
      </c>
      <c r="D7747" s="3" t="s">
        <v>535</v>
      </c>
    </row>
    <row r="7748" spans="1:4" x14ac:dyDescent="0.25">
      <c r="A7748" s="11">
        <v>41609</v>
      </c>
      <c r="B7748" s="3" t="s">
        <v>539</v>
      </c>
      <c r="C7748" s="18">
        <v>420.52</v>
      </c>
      <c r="D7748" s="3" t="s">
        <v>529</v>
      </c>
    </row>
    <row r="7749" spans="1:4" x14ac:dyDescent="0.25">
      <c r="A7749" s="11">
        <v>41334</v>
      </c>
      <c r="B7749" s="3" t="s">
        <v>524</v>
      </c>
      <c r="C7749" s="18">
        <v>140.44</v>
      </c>
      <c r="D7749" s="3" t="s">
        <v>528</v>
      </c>
    </row>
    <row r="7750" spans="1:4" x14ac:dyDescent="0.25">
      <c r="A7750" s="11">
        <v>41275</v>
      </c>
      <c r="B7750" s="3" t="s">
        <v>521</v>
      </c>
      <c r="C7750" s="18">
        <v>203.37</v>
      </c>
      <c r="D7750" s="3" t="s">
        <v>479</v>
      </c>
    </row>
    <row r="7751" spans="1:4" x14ac:dyDescent="0.25">
      <c r="A7751" s="11">
        <v>41562</v>
      </c>
      <c r="B7751" s="3" t="s">
        <v>533</v>
      </c>
      <c r="C7751" s="18">
        <v>230.26</v>
      </c>
      <c r="D7751" s="3" t="s">
        <v>509</v>
      </c>
    </row>
    <row r="7752" spans="1:4" x14ac:dyDescent="0.25">
      <c r="A7752" s="11">
        <v>41521</v>
      </c>
      <c r="B7752" s="3" t="s">
        <v>521</v>
      </c>
      <c r="C7752" s="18">
        <v>47.83</v>
      </c>
      <c r="D7752" s="3" t="s">
        <v>511</v>
      </c>
    </row>
    <row r="7753" spans="1:4" x14ac:dyDescent="0.25">
      <c r="A7753" s="11">
        <v>41335</v>
      </c>
      <c r="B7753" s="3" t="s">
        <v>507</v>
      </c>
      <c r="C7753" s="18">
        <v>155.06</v>
      </c>
      <c r="D7753" s="3" t="s">
        <v>517</v>
      </c>
    </row>
    <row r="7754" spans="1:4" x14ac:dyDescent="0.25">
      <c r="A7754" s="11">
        <v>41605</v>
      </c>
      <c r="B7754" s="3" t="s">
        <v>530</v>
      </c>
      <c r="C7754" s="18">
        <v>232.67</v>
      </c>
      <c r="D7754" s="3" t="s">
        <v>515</v>
      </c>
    </row>
    <row r="7755" spans="1:4" x14ac:dyDescent="0.25">
      <c r="A7755" s="11">
        <v>41632</v>
      </c>
      <c r="B7755" s="3" t="s">
        <v>507</v>
      </c>
      <c r="C7755" s="18">
        <v>283.85000000000002</v>
      </c>
      <c r="D7755" s="3" t="s">
        <v>535</v>
      </c>
    </row>
    <row r="7756" spans="1:4" x14ac:dyDescent="0.25">
      <c r="A7756" s="11">
        <v>41289</v>
      </c>
      <c r="B7756" s="3" t="s">
        <v>513</v>
      </c>
      <c r="C7756" s="18">
        <v>325.70999999999998</v>
      </c>
      <c r="D7756" s="3" t="s">
        <v>517</v>
      </c>
    </row>
    <row r="7757" spans="1:4" x14ac:dyDescent="0.25">
      <c r="A7757" s="11">
        <v>41537</v>
      </c>
      <c r="B7757" s="3" t="s">
        <v>514</v>
      </c>
      <c r="C7757" s="18">
        <v>411.33</v>
      </c>
      <c r="D7757" s="3" t="s">
        <v>517</v>
      </c>
    </row>
    <row r="7758" spans="1:4" x14ac:dyDescent="0.25">
      <c r="A7758" s="11">
        <v>41351</v>
      </c>
      <c r="B7758" s="3" t="s">
        <v>507</v>
      </c>
      <c r="C7758" s="18">
        <v>313.24</v>
      </c>
      <c r="D7758" s="3" t="s">
        <v>509</v>
      </c>
    </row>
    <row r="7759" spans="1:4" x14ac:dyDescent="0.25">
      <c r="A7759" s="11">
        <v>41563</v>
      </c>
      <c r="B7759" s="3" t="s">
        <v>527</v>
      </c>
      <c r="C7759" s="18">
        <v>523.54999999999995</v>
      </c>
      <c r="D7759" s="3" t="s">
        <v>528</v>
      </c>
    </row>
    <row r="7760" spans="1:4" x14ac:dyDescent="0.25">
      <c r="A7760" s="11">
        <v>41386</v>
      </c>
      <c r="B7760" s="3" t="s">
        <v>531</v>
      </c>
      <c r="C7760" s="18">
        <v>471.81</v>
      </c>
      <c r="D7760" s="3" t="s">
        <v>517</v>
      </c>
    </row>
    <row r="7761" spans="1:4" x14ac:dyDescent="0.25">
      <c r="A7761" s="11">
        <v>41428</v>
      </c>
      <c r="B7761" s="3" t="s">
        <v>524</v>
      </c>
      <c r="C7761" s="18">
        <v>48.43</v>
      </c>
      <c r="D7761" s="3" t="s">
        <v>509</v>
      </c>
    </row>
    <row r="7762" spans="1:4" x14ac:dyDescent="0.25">
      <c r="A7762" s="11">
        <v>41460</v>
      </c>
      <c r="B7762" s="3" t="s">
        <v>518</v>
      </c>
      <c r="C7762" s="18">
        <v>280.14999999999998</v>
      </c>
      <c r="D7762" s="3" t="s">
        <v>515</v>
      </c>
    </row>
    <row r="7763" spans="1:4" x14ac:dyDescent="0.25">
      <c r="A7763" s="11">
        <v>41632</v>
      </c>
      <c r="B7763" s="3" t="s">
        <v>534</v>
      </c>
      <c r="C7763" s="18">
        <v>383.74</v>
      </c>
      <c r="D7763" s="3" t="s">
        <v>528</v>
      </c>
    </row>
    <row r="7764" spans="1:4" x14ac:dyDescent="0.25">
      <c r="A7764" s="11">
        <v>41358</v>
      </c>
      <c r="B7764" s="3" t="s">
        <v>540</v>
      </c>
      <c r="C7764" s="18">
        <v>163.49</v>
      </c>
      <c r="D7764" s="3" t="s">
        <v>523</v>
      </c>
    </row>
    <row r="7765" spans="1:4" x14ac:dyDescent="0.25">
      <c r="A7765" s="11">
        <v>41378</v>
      </c>
      <c r="B7765" s="3" t="s">
        <v>527</v>
      </c>
      <c r="C7765" s="18">
        <v>155.99</v>
      </c>
      <c r="D7765" s="3" t="s">
        <v>519</v>
      </c>
    </row>
    <row r="7766" spans="1:4" x14ac:dyDescent="0.25">
      <c r="A7766" s="11">
        <v>41543</v>
      </c>
      <c r="B7766" s="3" t="s">
        <v>527</v>
      </c>
      <c r="C7766" s="18">
        <v>300.52</v>
      </c>
      <c r="D7766" s="3" t="s">
        <v>477</v>
      </c>
    </row>
    <row r="7767" spans="1:4" x14ac:dyDescent="0.25">
      <c r="A7767" s="11">
        <v>41522</v>
      </c>
      <c r="B7767" s="3" t="s">
        <v>524</v>
      </c>
      <c r="C7767" s="18">
        <v>436.99</v>
      </c>
      <c r="D7767" s="3" t="s">
        <v>511</v>
      </c>
    </row>
    <row r="7768" spans="1:4" x14ac:dyDescent="0.25">
      <c r="A7768" s="11">
        <v>41302</v>
      </c>
      <c r="B7768" s="3" t="s">
        <v>536</v>
      </c>
      <c r="C7768" s="18">
        <v>44.43</v>
      </c>
      <c r="D7768" s="3" t="s">
        <v>519</v>
      </c>
    </row>
    <row r="7769" spans="1:4" x14ac:dyDescent="0.25">
      <c r="A7769" s="11">
        <v>41604</v>
      </c>
      <c r="B7769" s="3" t="s">
        <v>539</v>
      </c>
      <c r="C7769" s="18">
        <v>362.32</v>
      </c>
      <c r="D7769" s="3" t="s">
        <v>528</v>
      </c>
    </row>
    <row r="7770" spans="1:4" x14ac:dyDescent="0.25">
      <c r="A7770" s="11">
        <v>41325</v>
      </c>
      <c r="B7770" s="3" t="s">
        <v>543</v>
      </c>
      <c r="C7770" s="18">
        <v>455.53</v>
      </c>
      <c r="D7770" s="3" t="s">
        <v>538</v>
      </c>
    </row>
    <row r="7771" spans="1:4" x14ac:dyDescent="0.25">
      <c r="A7771" s="11">
        <v>41558</v>
      </c>
      <c r="B7771" s="3" t="s">
        <v>508</v>
      </c>
      <c r="C7771" s="18">
        <v>19.510000000000002</v>
      </c>
      <c r="D7771" s="3" t="s">
        <v>477</v>
      </c>
    </row>
    <row r="7772" spans="1:4" x14ac:dyDescent="0.25">
      <c r="A7772" s="11">
        <v>41439</v>
      </c>
      <c r="B7772" s="3" t="s">
        <v>525</v>
      </c>
      <c r="C7772" s="18">
        <v>359.99</v>
      </c>
      <c r="D7772" s="3" t="s">
        <v>529</v>
      </c>
    </row>
    <row r="7773" spans="1:4" x14ac:dyDescent="0.25">
      <c r="A7773" s="11">
        <v>41523</v>
      </c>
      <c r="B7773" s="3" t="s">
        <v>534</v>
      </c>
      <c r="C7773" s="18">
        <v>527.99</v>
      </c>
      <c r="D7773" s="3" t="s">
        <v>511</v>
      </c>
    </row>
    <row r="7774" spans="1:4" x14ac:dyDescent="0.25">
      <c r="A7774" s="11">
        <v>41534</v>
      </c>
      <c r="B7774" s="3" t="s">
        <v>507</v>
      </c>
      <c r="C7774" s="18">
        <v>558.85</v>
      </c>
      <c r="D7774" s="3" t="s">
        <v>511</v>
      </c>
    </row>
    <row r="7775" spans="1:4" x14ac:dyDescent="0.25">
      <c r="A7775" s="11">
        <v>41326</v>
      </c>
      <c r="B7775" s="3" t="s">
        <v>513</v>
      </c>
      <c r="C7775" s="18">
        <v>513.76</v>
      </c>
      <c r="D7775" s="3" t="s">
        <v>523</v>
      </c>
    </row>
    <row r="7776" spans="1:4" x14ac:dyDescent="0.25">
      <c r="A7776" s="11">
        <v>41524</v>
      </c>
      <c r="B7776" s="3" t="s">
        <v>544</v>
      </c>
      <c r="C7776" s="18">
        <v>463.85</v>
      </c>
      <c r="D7776" s="3" t="s">
        <v>538</v>
      </c>
    </row>
    <row r="7777" spans="1:4" x14ac:dyDescent="0.25">
      <c r="A7777" s="11">
        <v>41558</v>
      </c>
      <c r="B7777" s="3" t="s">
        <v>514</v>
      </c>
      <c r="C7777" s="18">
        <v>336.2</v>
      </c>
      <c r="D7777" s="3" t="s">
        <v>515</v>
      </c>
    </row>
    <row r="7778" spans="1:4" x14ac:dyDescent="0.25">
      <c r="A7778" s="11">
        <v>41292</v>
      </c>
      <c r="B7778" s="3" t="s">
        <v>537</v>
      </c>
      <c r="C7778" s="18">
        <v>471.43</v>
      </c>
      <c r="D7778" s="3" t="s">
        <v>479</v>
      </c>
    </row>
    <row r="7779" spans="1:4" x14ac:dyDescent="0.25">
      <c r="A7779" s="11">
        <v>41413</v>
      </c>
      <c r="B7779" s="3" t="s">
        <v>541</v>
      </c>
      <c r="C7779" s="18">
        <v>421.52</v>
      </c>
      <c r="D7779" s="3" t="s">
        <v>509</v>
      </c>
    </row>
    <row r="7780" spans="1:4" x14ac:dyDescent="0.25">
      <c r="A7780" s="11">
        <v>41625</v>
      </c>
      <c r="B7780" s="3" t="s">
        <v>512</v>
      </c>
      <c r="C7780" s="18">
        <v>266.85000000000002</v>
      </c>
      <c r="D7780" s="3" t="s">
        <v>515</v>
      </c>
    </row>
    <row r="7781" spans="1:4" x14ac:dyDescent="0.25">
      <c r="A7781" s="11">
        <v>41316</v>
      </c>
      <c r="B7781" s="3" t="s">
        <v>530</v>
      </c>
      <c r="C7781" s="18">
        <v>534.30999999999995</v>
      </c>
      <c r="D7781" s="3" t="s">
        <v>519</v>
      </c>
    </row>
    <row r="7782" spans="1:4" x14ac:dyDescent="0.25">
      <c r="A7782" s="11">
        <v>41546</v>
      </c>
      <c r="B7782" s="3" t="s">
        <v>526</v>
      </c>
      <c r="C7782" s="18">
        <v>137.38999999999999</v>
      </c>
      <c r="D7782" s="3" t="s">
        <v>517</v>
      </c>
    </row>
    <row r="7783" spans="1:4" x14ac:dyDescent="0.25">
      <c r="A7783" s="11">
        <v>41633</v>
      </c>
      <c r="B7783" s="3" t="s">
        <v>539</v>
      </c>
      <c r="C7783" s="18">
        <v>418.63</v>
      </c>
      <c r="D7783" s="3" t="s">
        <v>535</v>
      </c>
    </row>
    <row r="7784" spans="1:4" x14ac:dyDescent="0.25">
      <c r="A7784" s="11">
        <v>41460</v>
      </c>
      <c r="B7784" s="3" t="s">
        <v>544</v>
      </c>
      <c r="C7784" s="18">
        <v>185.03</v>
      </c>
      <c r="D7784" s="3" t="s">
        <v>535</v>
      </c>
    </row>
    <row r="7785" spans="1:4" x14ac:dyDescent="0.25">
      <c r="A7785" s="11">
        <v>41289</v>
      </c>
      <c r="B7785" s="3" t="s">
        <v>508</v>
      </c>
      <c r="C7785" s="18">
        <v>527.39</v>
      </c>
      <c r="D7785" s="3" t="s">
        <v>519</v>
      </c>
    </row>
    <row r="7786" spans="1:4" x14ac:dyDescent="0.25">
      <c r="A7786" s="11">
        <v>41380</v>
      </c>
      <c r="B7786" s="3" t="s">
        <v>512</v>
      </c>
      <c r="C7786" s="18">
        <v>347.04</v>
      </c>
      <c r="D7786" s="3" t="s">
        <v>477</v>
      </c>
    </row>
    <row r="7787" spans="1:4" x14ac:dyDescent="0.25">
      <c r="A7787" s="11">
        <v>41489</v>
      </c>
      <c r="B7787" s="3" t="s">
        <v>541</v>
      </c>
      <c r="C7787" s="18">
        <v>561.53</v>
      </c>
      <c r="D7787" s="3" t="s">
        <v>517</v>
      </c>
    </row>
    <row r="7788" spans="1:4" x14ac:dyDescent="0.25">
      <c r="A7788" s="11">
        <v>41385</v>
      </c>
      <c r="B7788" s="3" t="s">
        <v>541</v>
      </c>
      <c r="C7788" s="18">
        <v>525.9</v>
      </c>
      <c r="D7788" s="3" t="s">
        <v>509</v>
      </c>
    </row>
    <row r="7789" spans="1:4" x14ac:dyDescent="0.25">
      <c r="A7789" s="11">
        <v>41301</v>
      </c>
      <c r="B7789" s="3" t="s">
        <v>521</v>
      </c>
      <c r="C7789" s="18">
        <v>75.260000000000005</v>
      </c>
      <c r="D7789" s="3" t="s">
        <v>509</v>
      </c>
    </row>
    <row r="7790" spans="1:4" x14ac:dyDescent="0.25">
      <c r="A7790" s="11">
        <v>41473</v>
      </c>
      <c r="B7790" s="3" t="s">
        <v>510</v>
      </c>
      <c r="C7790" s="18">
        <v>215.24</v>
      </c>
      <c r="D7790" s="3" t="s">
        <v>479</v>
      </c>
    </row>
    <row r="7791" spans="1:4" x14ac:dyDescent="0.25">
      <c r="A7791" s="11">
        <v>41499</v>
      </c>
      <c r="B7791" s="3" t="s">
        <v>531</v>
      </c>
      <c r="C7791" s="18">
        <v>428.84</v>
      </c>
      <c r="D7791" s="3" t="s">
        <v>511</v>
      </c>
    </row>
    <row r="7792" spans="1:4" x14ac:dyDescent="0.25">
      <c r="A7792" s="11">
        <v>41368</v>
      </c>
      <c r="B7792" s="3" t="s">
        <v>512</v>
      </c>
      <c r="C7792" s="18">
        <v>573.79</v>
      </c>
      <c r="D7792" s="3" t="s">
        <v>528</v>
      </c>
    </row>
    <row r="7793" spans="1:4" x14ac:dyDescent="0.25">
      <c r="A7793" s="11">
        <v>41508</v>
      </c>
      <c r="B7793" s="3" t="s">
        <v>526</v>
      </c>
      <c r="C7793" s="18">
        <v>267.75</v>
      </c>
      <c r="D7793" s="3" t="s">
        <v>509</v>
      </c>
    </row>
    <row r="7794" spans="1:4" x14ac:dyDescent="0.25">
      <c r="A7794" s="11">
        <v>41433</v>
      </c>
      <c r="B7794" s="3" t="s">
        <v>532</v>
      </c>
      <c r="C7794" s="18">
        <v>29.13</v>
      </c>
      <c r="D7794" s="3" t="s">
        <v>535</v>
      </c>
    </row>
    <row r="7795" spans="1:4" x14ac:dyDescent="0.25">
      <c r="A7795" s="11">
        <v>41456</v>
      </c>
      <c r="B7795" s="3" t="s">
        <v>545</v>
      </c>
      <c r="C7795" s="18">
        <v>97.01</v>
      </c>
      <c r="D7795" s="3" t="s">
        <v>523</v>
      </c>
    </row>
    <row r="7796" spans="1:4" x14ac:dyDescent="0.25">
      <c r="A7796" s="11">
        <v>41319</v>
      </c>
      <c r="B7796" s="3" t="s">
        <v>543</v>
      </c>
      <c r="C7796" s="18">
        <v>118.95</v>
      </c>
      <c r="D7796" s="3" t="s">
        <v>519</v>
      </c>
    </row>
    <row r="7797" spans="1:4" x14ac:dyDescent="0.25">
      <c r="A7797" s="11">
        <v>41407</v>
      </c>
      <c r="B7797" s="3" t="s">
        <v>525</v>
      </c>
      <c r="C7797" s="18">
        <v>451.04</v>
      </c>
      <c r="D7797" s="3" t="s">
        <v>538</v>
      </c>
    </row>
    <row r="7798" spans="1:4" x14ac:dyDescent="0.25">
      <c r="A7798" s="11">
        <v>41370</v>
      </c>
      <c r="B7798" s="3" t="s">
        <v>510</v>
      </c>
      <c r="C7798" s="18">
        <v>83.29</v>
      </c>
      <c r="D7798" s="3" t="s">
        <v>538</v>
      </c>
    </row>
    <row r="7799" spans="1:4" x14ac:dyDescent="0.25">
      <c r="A7799" s="11">
        <v>41482</v>
      </c>
      <c r="B7799" s="3" t="s">
        <v>543</v>
      </c>
      <c r="C7799" s="18">
        <v>406.45</v>
      </c>
      <c r="D7799" s="3" t="s">
        <v>519</v>
      </c>
    </row>
    <row r="7800" spans="1:4" x14ac:dyDescent="0.25">
      <c r="A7800" s="11">
        <v>41454</v>
      </c>
      <c r="B7800" s="3" t="s">
        <v>532</v>
      </c>
      <c r="C7800" s="18">
        <v>202.06</v>
      </c>
      <c r="D7800" s="3" t="s">
        <v>529</v>
      </c>
    </row>
    <row r="7801" spans="1:4" x14ac:dyDescent="0.25">
      <c r="A7801" s="11">
        <v>41548</v>
      </c>
      <c r="B7801" s="3" t="s">
        <v>534</v>
      </c>
      <c r="C7801" s="18">
        <v>487.59</v>
      </c>
      <c r="D7801" s="3" t="s">
        <v>523</v>
      </c>
    </row>
    <row r="7802" spans="1:4" x14ac:dyDescent="0.25">
      <c r="A7802" s="11">
        <v>41483</v>
      </c>
      <c r="B7802" s="3" t="s">
        <v>526</v>
      </c>
      <c r="C7802" s="18">
        <v>420.95</v>
      </c>
      <c r="D7802" s="3" t="s">
        <v>538</v>
      </c>
    </row>
    <row r="7803" spans="1:4" x14ac:dyDescent="0.25">
      <c r="A7803" s="11">
        <v>41552</v>
      </c>
      <c r="B7803" s="3" t="s">
        <v>545</v>
      </c>
      <c r="C7803" s="18">
        <v>16.059999999999999</v>
      </c>
      <c r="D7803" s="3" t="s">
        <v>515</v>
      </c>
    </row>
    <row r="7804" spans="1:4" x14ac:dyDescent="0.25">
      <c r="A7804" s="11">
        <v>41366</v>
      </c>
      <c r="B7804" s="3" t="s">
        <v>542</v>
      </c>
      <c r="C7804" s="18">
        <v>545.94000000000005</v>
      </c>
      <c r="D7804" s="3" t="s">
        <v>517</v>
      </c>
    </row>
    <row r="7805" spans="1:4" x14ac:dyDescent="0.25">
      <c r="A7805" s="11">
        <v>41300</v>
      </c>
      <c r="B7805" s="3" t="s">
        <v>545</v>
      </c>
      <c r="C7805" s="18">
        <v>334.41</v>
      </c>
      <c r="D7805" s="3" t="s">
        <v>509</v>
      </c>
    </row>
    <row r="7806" spans="1:4" x14ac:dyDescent="0.25">
      <c r="A7806" s="11">
        <v>41431</v>
      </c>
      <c r="B7806" s="3" t="s">
        <v>533</v>
      </c>
      <c r="C7806" s="18">
        <v>313.38</v>
      </c>
      <c r="D7806" s="3" t="s">
        <v>529</v>
      </c>
    </row>
    <row r="7807" spans="1:4" x14ac:dyDescent="0.25">
      <c r="A7807" s="11">
        <v>41505</v>
      </c>
      <c r="B7807" s="3" t="s">
        <v>534</v>
      </c>
      <c r="C7807" s="18">
        <v>376.68</v>
      </c>
      <c r="D7807" s="3" t="s">
        <v>523</v>
      </c>
    </row>
    <row r="7808" spans="1:4" x14ac:dyDescent="0.25">
      <c r="A7808" s="11">
        <v>41439</v>
      </c>
      <c r="B7808" s="3" t="s">
        <v>522</v>
      </c>
      <c r="C7808" s="18">
        <v>227.54</v>
      </c>
      <c r="D7808" s="3" t="s">
        <v>515</v>
      </c>
    </row>
    <row r="7809" spans="1:4" x14ac:dyDescent="0.25">
      <c r="A7809" s="11">
        <v>41305</v>
      </c>
      <c r="B7809" s="3" t="s">
        <v>525</v>
      </c>
      <c r="C7809" s="18">
        <v>410.52</v>
      </c>
      <c r="D7809" s="3" t="s">
        <v>523</v>
      </c>
    </row>
    <row r="7810" spans="1:4" x14ac:dyDescent="0.25">
      <c r="A7810" s="11">
        <v>41292</v>
      </c>
      <c r="B7810" s="3" t="s">
        <v>533</v>
      </c>
      <c r="C7810" s="18">
        <v>566.25</v>
      </c>
      <c r="D7810" s="3" t="s">
        <v>509</v>
      </c>
    </row>
    <row r="7811" spans="1:4" x14ac:dyDescent="0.25">
      <c r="A7811" s="11">
        <v>41608</v>
      </c>
      <c r="B7811" s="3" t="s">
        <v>527</v>
      </c>
      <c r="C7811" s="18">
        <v>87.91</v>
      </c>
      <c r="D7811" s="3" t="s">
        <v>509</v>
      </c>
    </row>
    <row r="7812" spans="1:4" x14ac:dyDescent="0.25">
      <c r="A7812" s="11">
        <v>41316</v>
      </c>
      <c r="B7812" s="3" t="s">
        <v>534</v>
      </c>
      <c r="C7812" s="18">
        <v>545.45000000000005</v>
      </c>
      <c r="D7812" s="3" t="s">
        <v>515</v>
      </c>
    </row>
    <row r="7813" spans="1:4" x14ac:dyDescent="0.25">
      <c r="A7813" s="11">
        <v>41441</v>
      </c>
      <c r="B7813" s="3" t="s">
        <v>542</v>
      </c>
      <c r="C7813" s="18">
        <v>557.33000000000004</v>
      </c>
      <c r="D7813" s="3" t="s">
        <v>509</v>
      </c>
    </row>
    <row r="7814" spans="1:4" x14ac:dyDescent="0.25">
      <c r="A7814" s="11">
        <v>41298</v>
      </c>
      <c r="B7814" s="3" t="s">
        <v>527</v>
      </c>
      <c r="C7814" s="18">
        <v>166.54</v>
      </c>
      <c r="D7814" s="3" t="s">
        <v>519</v>
      </c>
    </row>
    <row r="7815" spans="1:4" x14ac:dyDescent="0.25">
      <c r="A7815" s="11">
        <v>41360</v>
      </c>
      <c r="B7815" s="3" t="s">
        <v>534</v>
      </c>
      <c r="C7815" s="18">
        <v>195.48</v>
      </c>
      <c r="D7815" s="3" t="s">
        <v>509</v>
      </c>
    </row>
    <row r="7816" spans="1:4" x14ac:dyDescent="0.25">
      <c r="A7816" s="11">
        <v>41318</v>
      </c>
      <c r="B7816" s="3" t="s">
        <v>537</v>
      </c>
      <c r="C7816" s="18">
        <v>81.72</v>
      </c>
      <c r="D7816" s="3" t="s">
        <v>517</v>
      </c>
    </row>
    <row r="7817" spans="1:4" x14ac:dyDescent="0.25">
      <c r="A7817" s="11">
        <v>41479</v>
      </c>
      <c r="B7817" s="3" t="s">
        <v>514</v>
      </c>
      <c r="C7817" s="18">
        <v>105.4</v>
      </c>
      <c r="D7817" s="3" t="s">
        <v>528</v>
      </c>
    </row>
    <row r="7818" spans="1:4" x14ac:dyDescent="0.25">
      <c r="A7818" s="11">
        <v>41300</v>
      </c>
      <c r="B7818" s="3" t="s">
        <v>510</v>
      </c>
      <c r="C7818" s="18">
        <v>581.95000000000005</v>
      </c>
      <c r="D7818" s="3" t="s">
        <v>509</v>
      </c>
    </row>
    <row r="7819" spans="1:4" x14ac:dyDescent="0.25">
      <c r="A7819" s="11">
        <v>41469</v>
      </c>
      <c r="B7819" s="3" t="s">
        <v>537</v>
      </c>
      <c r="C7819" s="18">
        <v>141.37</v>
      </c>
      <c r="D7819" s="3" t="s">
        <v>519</v>
      </c>
    </row>
    <row r="7820" spans="1:4" x14ac:dyDescent="0.25">
      <c r="A7820" s="11">
        <v>41325</v>
      </c>
      <c r="B7820" s="3" t="s">
        <v>539</v>
      </c>
      <c r="C7820" s="18">
        <v>128.74</v>
      </c>
      <c r="D7820" s="3" t="s">
        <v>479</v>
      </c>
    </row>
    <row r="7821" spans="1:4" x14ac:dyDescent="0.25">
      <c r="A7821" s="11">
        <v>41397</v>
      </c>
      <c r="B7821" s="3" t="s">
        <v>544</v>
      </c>
      <c r="C7821" s="18">
        <v>578.20000000000005</v>
      </c>
      <c r="D7821" s="3" t="s">
        <v>523</v>
      </c>
    </row>
    <row r="7822" spans="1:4" x14ac:dyDescent="0.25">
      <c r="A7822" s="11">
        <v>41337</v>
      </c>
      <c r="B7822" s="3" t="s">
        <v>532</v>
      </c>
      <c r="C7822" s="18">
        <v>71.23</v>
      </c>
      <c r="D7822" s="3" t="s">
        <v>517</v>
      </c>
    </row>
    <row r="7823" spans="1:4" x14ac:dyDescent="0.25">
      <c r="A7823" s="11">
        <v>41639</v>
      </c>
      <c r="B7823" s="3" t="s">
        <v>520</v>
      </c>
      <c r="C7823" s="18">
        <v>585.25</v>
      </c>
      <c r="D7823" s="3" t="s">
        <v>479</v>
      </c>
    </row>
    <row r="7824" spans="1:4" x14ac:dyDescent="0.25">
      <c r="A7824" s="11">
        <v>41626</v>
      </c>
      <c r="B7824" s="3" t="s">
        <v>537</v>
      </c>
      <c r="C7824" s="18">
        <v>114.8</v>
      </c>
      <c r="D7824" s="3" t="s">
        <v>519</v>
      </c>
    </row>
    <row r="7825" spans="1:4" x14ac:dyDescent="0.25">
      <c r="A7825" s="11">
        <v>41513</v>
      </c>
      <c r="B7825" s="3" t="s">
        <v>539</v>
      </c>
      <c r="C7825" s="18">
        <v>21.18</v>
      </c>
      <c r="D7825" s="3" t="s">
        <v>479</v>
      </c>
    </row>
    <row r="7826" spans="1:4" x14ac:dyDescent="0.25">
      <c r="A7826" s="11">
        <v>41566</v>
      </c>
      <c r="B7826" s="3" t="s">
        <v>536</v>
      </c>
      <c r="C7826" s="18">
        <v>296.16000000000003</v>
      </c>
      <c r="D7826" s="3" t="s">
        <v>509</v>
      </c>
    </row>
    <row r="7827" spans="1:4" x14ac:dyDescent="0.25">
      <c r="A7827" s="11">
        <v>41504</v>
      </c>
      <c r="B7827" s="3" t="s">
        <v>526</v>
      </c>
      <c r="C7827" s="18">
        <v>58.87</v>
      </c>
      <c r="D7827" s="3" t="s">
        <v>529</v>
      </c>
    </row>
    <row r="7828" spans="1:4" x14ac:dyDescent="0.25">
      <c r="A7828" s="11">
        <v>41534</v>
      </c>
      <c r="B7828" s="3" t="s">
        <v>540</v>
      </c>
      <c r="C7828" s="18">
        <v>100.88</v>
      </c>
      <c r="D7828" s="3" t="s">
        <v>515</v>
      </c>
    </row>
    <row r="7829" spans="1:4" x14ac:dyDescent="0.25">
      <c r="A7829" s="11">
        <v>41579</v>
      </c>
      <c r="B7829" s="3" t="s">
        <v>542</v>
      </c>
      <c r="C7829" s="18">
        <v>281.60000000000002</v>
      </c>
      <c r="D7829" s="3" t="s">
        <v>519</v>
      </c>
    </row>
    <row r="7830" spans="1:4" x14ac:dyDescent="0.25">
      <c r="A7830" s="11">
        <v>41379</v>
      </c>
      <c r="B7830" s="3" t="s">
        <v>525</v>
      </c>
      <c r="C7830" s="18">
        <v>428.58</v>
      </c>
      <c r="D7830" s="3" t="s">
        <v>519</v>
      </c>
    </row>
    <row r="7831" spans="1:4" x14ac:dyDescent="0.25">
      <c r="A7831" s="11">
        <v>41406</v>
      </c>
      <c r="B7831" s="3" t="s">
        <v>543</v>
      </c>
      <c r="C7831" s="18">
        <v>375.08</v>
      </c>
      <c r="D7831" s="3" t="s">
        <v>479</v>
      </c>
    </row>
    <row r="7832" spans="1:4" x14ac:dyDescent="0.25">
      <c r="A7832" s="11">
        <v>41516</v>
      </c>
      <c r="B7832" s="3" t="s">
        <v>533</v>
      </c>
      <c r="C7832" s="18">
        <v>167.81</v>
      </c>
      <c r="D7832" s="3" t="s">
        <v>479</v>
      </c>
    </row>
    <row r="7833" spans="1:4" x14ac:dyDescent="0.25">
      <c r="A7833" s="11">
        <v>41541</v>
      </c>
      <c r="B7833" s="3" t="s">
        <v>520</v>
      </c>
      <c r="C7833" s="18">
        <v>328.9</v>
      </c>
      <c r="D7833" s="3" t="s">
        <v>479</v>
      </c>
    </row>
    <row r="7834" spans="1:4" x14ac:dyDescent="0.25">
      <c r="A7834" s="11">
        <v>41473</v>
      </c>
      <c r="B7834" s="3" t="s">
        <v>536</v>
      </c>
      <c r="C7834" s="18">
        <v>162.35</v>
      </c>
      <c r="D7834" s="3" t="s">
        <v>538</v>
      </c>
    </row>
    <row r="7835" spans="1:4" x14ac:dyDescent="0.25">
      <c r="A7835" s="11">
        <v>41518</v>
      </c>
      <c r="B7835" s="3" t="s">
        <v>526</v>
      </c>
      <c r="C7835" s="18">
        <v>79.47</v>
      </c>
      <c r="D7835" s="3" t="s">
        <v>529</v>
      </c>
    </row>
    <row r="7836" spans="1:4" x14ac:dyDescent="0.25">
      <c r="A7836" s="11">
        <v>41554</v>
      </c>
      <c r="B7836" s="3" t="s">
        <v>534</v>
      </c>
      <c r="C7836" s="18">
        <v>84.34</v>
      </c>
      <c r="D7836" s="3" t="s">
        <v>528</v>
      </c>
    </row>
    <row r="7837" spans="1:4" x14ac:dyDescent="0.25">
      <c r="A7837" s="11">
        <v>41351</v>
      </c>
      <c r="B7837" s="3" t="s">
        <v>530</v>
      </c>
      <c r="C7837" s="18">
        <v>574.86</v>
      </c>
      <c r="D7837" s="3" t="s">
        <v>535</v>
      </c>
    </row>
    <row r="7838" spans="1:4" x14ac:dyDescent="0.25">
      <c r="A7838" s="11">
        <v>41332</v>
      </c>
      <c r="B7838" s="3" t="s">
        <v>536</v>
      </c>
      <c r="C7838" s="18">
        <v>127.79</v>
      </c>
      <c r="D7838" s="3" t="s">
        <v>511</v>
      </c>
    </row>
    <row r="7839" spans="1:4" x14ac:dyDescent="0.25">
      <c r="A7839" s="11">
        <v>41397</v>
      </c>
      <c r="B7839" s="3" t="s">
        <v>520</v>
      </c>
      <c r="C7839" s="18">
        <v>435.56</v>
      </c>
      <c r="D7839" s="3" t="s">
        <v>477</v>
      </c>
    </row>
    <row r="7840" spans="1:4" x14ac:dyDescent="0.25">
      <c r="A7840" s="11">
        <v>41455</v>
      </c>
      <c r="B7840" s="3" t="s">
        <v>525</v>
      </c>
      <c r="C7840" s="18">
        <v>312.99</v>
      </c>
      <c r="D7840" s="3" t="s">
        <v>517</v>
      </c>
    </row>
    <row r="7841" spans="1:4" x14ac:dyDescent="0.25">
      <c r="A7841" s="11">
        <v>41602</v>
      </c>
      <c r="B7841" s="3" t="s">
        <v>512</v>
      </c>
      <c r="C7841" s="18">
        <v>395.45</v>
      </c>
      <c r="D7841" s="3" t="s">
        <v>528</v>
      </c>
    </row>
    <row r="7842" spans="1:4" x14ac:dyDescent="0.25">
      <c r="A7842" s="11">
        <v>41356</v>
      </c>
      <c r="B7842" s="3" t="s">
        <v>531</v>
      </c>
      <c r="C7842" s="18">
        <v>144.43</v>
      </c>
      <c r="D7842" s="3" t="s">
        <v>538</v>
      </c>
    </row>
    <row r="7843" spans="1:4" x14ac:dyDescent="0.25">
      <c r="A7843" s="11">
        <v>41515</v>
      </c>
      <c r="B7843" s="3" t="s">
        <v>545</v>
      </c>
      <c r="C7843" s="18">
        <v>96.09</v>
      </c>
      <c r="D7843" s="3" t="s">
        <v>477</v>
      </c>
    </row>
    <row r="7844" spans="1:4" x14ac:dyDescent="0.25">
      <c r="A7844" s="11">
        <v>41517</v>
      </c>
      <c r="B7844" s="3" t="s">
        <v>514</v>
      </c>
      <c r="C7844" s="18">
        <v>102.43</v>
      </c>
      <c r="D7844" s="3" t="s">
        <v>511</v>
      </c>
    </row>
    <row r="7845" spans="1:4" x14ac:dyDescent="0.25">
      <c r="A7845" s="11">
        <v>41611</v>
      </c>
      <c r="B7845" s="3" t="s">
        <v>525</v>
      </c>
      <c r="C7845" s="18">
        <v>521.48</v>
      </c>
      <c r="D7845" s="3" t="s">
        <v>538</v>
      </c>
    </row>
    <row r="7846" spans="1:4" x14ac:dyDescent="0.25">
      <c r="A7846" s="11">
        <v>41438</v>
      </c>
      <c r="B7846" s="3" t="s">
        <v>532</v>
      </c>
      <c r="C7846" s="18">
        <v>243.08</v>
      </c>
      <c r="D7846" s="3" t="s">
        <v>538</v>
      </c>
    </row>
    <row r="7847" spans="1:4" x14ac:dyDescent="0.25">
      <c r="A7847" s="11">
        <v>41366</v>
      </c>
      <c r="B7847" s="3" t="s">
        <v>532</v>
      </c>
      <c r="C7847" s="18">
        <v>298.7</v>
      </c>
      <c r="D7847" s="3" t="s">
        <v>529</v>
      </c>
    </row>
    <row r="7848" spans="1:4" x14ac:dyDescent="0.25">
      <c r="A7848" s="11">
        <v>41526</v>
      </c>
      <c r="B7848" s="3" t="s">
        <v>513</v>
      </c>
      <c r="C7848" s="18">
        <v>137.87</v>
      </c>
      <c r="D7848" s="3" t="s">
        <v>515</v>
      </c>
    </row>
    <row r="7849" spans="1:4" x14ac:dyDescent="0.25">
      <c r="A7849" s="11">
        <v>41529</v>
      </c>
      <c r="B7849" s="3" t="s">
        <v>524</v>
      </c>
      <c r="C7849" s="18">
        <v>503.16</v>
      </c>
      <c r="D7849" s="3" t="s">
        <v>538</v>
      </c>
    </row>
    <row r="7850" spans="1:4" x14ac:dyDescent="0.25">
      <c r="A7850" s="11">
        <v>41286</v>
      </c>
      <c r="B7850" s="3" t="s">
        <v>522</v>
      </c>
      <c r="C7850" s="18">
        <v>510.09</v>
      </c>
      <c r="D7850" s="3" t="s">
        <v>535</v>
      </c>
    </row>
    <row r="7851" spans="1:4" x14ac:dyDescent="0.25">
      <c r="A7851" s="11">
        <v>41304</v>
      </c>
      <c r="B7851" s="3" t="s">
        <v>512</v>
      </c>
      <c r="C7851" s="18">
        <v>509.72</v>
      </c>
      <c r="D7851" s="3" t="s">
        <v>479</v>
      </c>
    </row>
    <row r="7852" spans="1:4" x14ac:dyDescent="0.25">
      <c r="A7852" s="11">
        <v>41509</v>
      </c>
      <c r="B7852" s="3" t="s">
        <v>512</v>
      </c>
      <c r="C7852" s="18">
        <v>162.36000000000001</v>
      </c>
      <c r="D7852" s="3" t="s">
        <v>477</v>
      </c>
    </row>
    <row r="7853" spans="1:4" x14ac:dyDescent="0.25">
      <c r="A7853" s="11">
        <v>41376</v>
      </c>
      <c r="B7853" s="3" t="s">
        <v>512</v>
      </c>
      <c r="C7853" s="18">
        <v>304.88</v>
      </c>
      <c r="D7853" s="3" t="s">
        <v>523</v>
      </c>
    </row>
    <row r="7854" spans="1:4" x14ac:dyDescent="0.25">
      <c r="A7854" s="11">
        <v>41311</v>
      </c>
      <c r="B7854" s="3" t="s">
        <v>512</v>
      </c>
      <c r="C7854" s="18">
        <v>12.26</v>
      </c>
      <c r="D7854" s="3" t="s">
        <v>523</v>
      </c>
    </row>
    <row r="7855" spans="1:4" x14ac:dyDescent="0.25">
      <c r="A7855" s="11">
        <v>41301</v>
      </c>
      <c r="B7855" s="3" t="s">
        <v>534</v>
      </c>
      <c r="C7855" s="18">
        <v>417.07</v>
      </c>
      <c r="D7855" s="3" t="s">
        <v>517</v>
      </c>
    </row>
    <row r="7856" spans="1:4" x14ac:dyDescent="0.25">
      <c r="A7856" s="11">
        <v>41619</v>
      </c>
      <c r="B7856" s="3" t="s">
        <v>537</v>
      </c>
      <c r="C7856" s="18">
        <v>274.23</v>
      </c>
      <c r="D7856" s="3" t="s">
        <v>535</v>
      </c>
    </row>
    <row r="7857" spans="1:4" x14ac:dyDescent="0.25">
      <c r="A7857" s="11">
        <v>41438</v>
      </c>
      <c r="B7857" s="3" t="s">
        <v>541</v>
      </c>
      <c r="C7857" s="18">
        <v>520.98</v>
      </c>
      <c r="D7857" s="3" t="s">
        <v>523</v>
      </c>
    </row>
    <row r="7858" spans="1:4" x14ac:dyDescent="0.25">
      <c r="A7858" s="11">
        <v>41376</v>
      </c>
      <c r="B7858" s="3" t="s">
        <v>526</v>
      </c>
      <c r="C7858" s="18">
        <v>38.770000000000003</v>
      </c>
      <c r="D7858" s="3" t="s">
        <v>528</v>
      </c>
    </row>
    <row r="7859" spans="1:4" x14ac:dyDescent="0.25">
      <c r="A7859" s="11">
        <v>41298</v>
      </c>
      <c r="B7859" s="3" t="s">
        <v>524</v>
      </c>
      <c r="C7859" s="18">
        <v>185.28</v>
      </c>
      <c r="D7859" s="3" t="s">
        <v>519</v>
      </c>
    </row>
    <row r="7860" spans="1:4" x14ac:dyDescent="0.25">
      <c r="A7860" s="11">
        <v>41404</v>
      </c>
      <c r="B7860" s="3" t="s">
        <v>524</v>
      </c>
      <c r="C7860" s="18">
        <v>304.49</v>
      </c>
      <c r="D7860" s="3" t="s">
        <v>535</v>
      </c>
    </row>
    <row r="7861" spans="1:4" x14ac:dyDescent="0.25">
      <c r="A7861" s="11">
        <v>41378</v>
      </c>
      <c r="B7861" s="3" t="s">
        <v>512</v>
      </c>
      <c r="C7861" s="18">
        <v>481.8</v>
      </c>
      <c r="D7861" s="3" t="s">
        <v>519</v>
      </c>
    </row>
    <row r="7862" spans="1:4" x14ac:dyDescent="0.25">
      <c r="A7862" s="11">
        <v>41601</v>
      </c>
      <c r="B7862" s="3" t="s">
        <v>534</v>
      </c>
      <c r="C7862" s="18">
        <v>24.93</v>
      </c>
      <c r="D7862" s="3" t="s">
        <v>538</v>
      </c>
    </row>
    <row r="7863" spans="1:4" x14ac:dyDescent="0.25">
      <c r="A7863" s="11">
        <v>41364</v>
      </c>
      <c r="B7863" s="3" t="s">
        <v>514</v>
      </c>
      <c r="C7863" s="18">
        <v>436.56</v>
      </c>
      <c r="D7863" s="3" t="s">
        <v>509</v>
      </c>
    </row>
    <row r="7864" spans="1:4" x14ac:dyDescent="0.25">
      <c r="A7864" s="11">
        <v>41461</v>
      </c>
      <c r="B7864" s="3" t="s">
        <v>524</v>
      </c>
      <c r="C7864" s="18">
        <v>499.85</v>
      </c>
      <c r="D7864" s="3" t="s">
        <v>517</v>
      </c>
    </row>
    <row r="7865" spans="1:4" x14ac:dyDescent="0.25">
      <c r="A7865" s="11">
        <v>41397</v>
      </c>
      <c r="B7865" s="3" t="s">
        <v>537</v>
      </c>
      <c r="C7865" s="18">
        <v>533.94000000000005</v>
      </c>
      <c r="D7865" s="3" t="s">
        <v>515</v>
      </c>
    </row>
    <row r="7866" spans="1:4" x14ac:dyDescent="0.25">
      <c r="A7866" s="11">
        <v>41307</v>
      </c>
      <c r="B7866" s="3" t="s">
        <v>522</v>
      </c>
      <c r="C7866" s="18">
        <v>272.06</v>
      </c>
      <c r="D7866" s="3" t="s">
        <v>519</v>
      </c>
    </row>
    <row r="7867" spans="1:4" x14ac:dyDescent="0.25">
      <c r="A7867" s="11">
        <v>41353</v>
      </c>
      <c r="B7867" s="3" t="s">
        <v>524</v>
      </c>
      <c r="C7867" s="18">
        <v>222.5</v>
      </c>
      <c r="D7867" s="3" t="s">
        <v>511</v>
      </c>
    </row>
    <row r="7868" spans="1:4" x14ac:dyDescent="0.25">
      <c r="A7868" s="11">
        <v>41348</v>
      </c>
      <c r="B7868" s="3" t="s">
        <v>514</v>
      </c>
      <c r="C7868" s="18">
        <v>505.5</v>
      </c>
      <c r="D7868" s="3" t="s">
        <v>535</v>
      </c>
    </row>
    <row r="7869" spans="1:4" x14ac:dyDescent="0.25">
      <c r="A7869" s="11">
        <v>41587</v>
      </c>
      <c r="B7869" s="3" t="s">
        <v>543</v>
      </c>
      <c r="C7869" s="18">
        <v>249.41</v>
      </c>
      <c r="D7869" s="3" t="s">
        <v>523</v>
      </c>
    </row>
    <row r="7870" spans="1:4" x14ac:dyDescent="0.25">
      <c r="A7870" s="11">
        <v>41437</v>
      </c>
      <c r="B7870" s="3" t="s">
        <v>521</v>
      </c>
      <c r="C7870" s="18">
        <v>44.36</v>
      </c>
      <c r="D7870" s="3" t="s">
        <v>477</v>
      </c>
    </row>
    <row r="7871" spans="1:4" x14ac:dyDescent="0.25">
      <c r="A7871" s="11">
        <v>41502</v>
      </c>
      <c r="B7871" s="3" t="s">
        <v>516</v>
      </c>
      <c r="C7871" s="18">
        <v>133.43</v>
      </c>
      <c r="D7871" s="3" t="s">
        <v>529</v>
      </c>
    </row>
    <row r="7872" spans="1:4" x14ac:dyDescent="0.25">
      <c r="A7872" s="11">
        <v>41531</v>
      </c>
      <c r="B7872" s="3" t="s">
        <v>524</v>
      </c>
      <c r="C7872" s="18">
        <v>494.02</v>
      </c>
      <c r="D7872" s="3" t="s">
        <v>477</v>
      </c>
    </row>
    <row r="7873" spans="1:4" x14ac:dyDescent="0.25">
      <c r="A7873" s="11">
        <v>41462</v>
      </c>
      <c r="B7873" s="3" t="s">
        <v>531</v>
      </c>
      <c r="C7873" s="18">
        <v>599.96</v>
      </c>
      <c r="D7873" s="3" t="s">
        <v>517</v>
      </c>
    </row>
    <row r="7874" spans="1:4" x14ac:dyDescent="0.25">
      <c r="A7874" s="11">
        <v>41353</v>
      </c>
      <c r="B7874" s="3" t="s">
        <v>521</v>
      </c>
      <c r="C7874" s="18">
        <v>576.70000000000005</v>
      </c>
      <c r="D7874" s="3" t="s">
        <v>517</v>
      </c>
    </row>
    <row r="7875" spans="1:4" x14ac:dyDescent="0.25">
      <c r="A7875" s="11">
        <v>41370</v>
      </c>
      <c r="B7875" s="3" t="s">
        <v>507</v>
      </c>
      <c r="C7875" s="18">
        <v>441.97</v>
      </c>
      <c r="D7875" s="3" t="s">
        <v>509</v>
      </c>
    </row>
    <row r="7876" spans="1:4" x14ac:dyDescent="0.25">
      <c r="A7876" s="11">
        <v>41435</v>
      </c>
      <c r="B7876" s="3" t="s">
        <v>530</v>
      </c>
      <c r="C7876" s="18">
        <v>324.63</v>
      </c>
      <c r="D7876" s="3" t="s">
        <v>529</v>
      </c>
    </row>
    <row r="7877" spans="1:4" x14ac:dyDescent="0.25">
      <c r="A7877" s="11">
        <v>41514</v>
      </c>
      <c r="B7877" s="3" t="s">
        <v>526</v>
      </c>
      <c r="C7877" s="18">
        <v>16.16</v>
      </c>
      <c r="D7877" s="3" t="s">
        <v>529</v>
      </c>
    </row>
    <row r="7878" spans="1:4" x14ac:dyDescent="0.25">
      <c r="A7878" s="11">
        <v>41539</v>
      </c>
      <c r="B7878" s="3" t="s">
        <v>542</v>
      </c>
      <c r="C7878" s="18">
        <v>236.61</v>
      </c>
      <c r="D7878" s="3" t="s">
        <v>529</v>
      </c>
    </row>
    <row r="7879" spans="1:4" x14ac:dyDescent="0.25">
      <c r="A7879" s="11">
        <v>41408</v>
      </c>
      <c r="B7879" s="3" t="s">
        <v>526</v>
      </c>
      <c r="C7879" s="18">
        <v>288.14</v>
      </c>
      <c r="D7879" s="3" t="s">
        <v>529</v>
      </c>
    </row>
    <row r="7880" spans="1:4" x14ac:dyDescent="0.25">
      <c r="A7880" s="11">
        <v>41497</v>
      </c>
      <c r="B7880" s="3" t="s">
        <v>539</v>
      </c>
      <c r="C7880" s="18">
        <v>535.55999999999995</v>
      </c>
      <c r="D7880" s="3" t="s">
        <v>528</v>
      </c>
    </row>
    <row r="7881" spans="1:4" x14ac:dyDescent="0.25">
      <c r="A7881" s="11">
        <v>41548</v>
      </c>
      <c r="B7881" s="3" t="s">
        <v>536</v>
      </c>
      <c r="C7881" s="18">
        <v>525.07000000000005</v>
      </c>
      <c r="D7881" s="3" t="s">
        <v>523</v>
      </c>
    </row>
    <row r="7882" spans="1:4" x14ac:dyDescent="0.25">
      <c r="A7882" s="11">
        <v>41534</v>
      </c>
      <c r="B7882" s="3" t="s">
        <v>518</v>
      </c>
      <c r="C7882" s="18">
        <v>166.57</v>
      </c>
      <c r="D7882" s="3" t="s">
        <v>511</v>
      </c>
    </row>
    <row r="7883" spans="1:4" x14ac:dyDescent="0.25">
      <c r="A7883" s="11">
        <v>41318</v>
      </c>
      <c r="B7883" s="3" t="s">
        <v>526</v>
      </c>
      <c r="C7883" s="18">
        <v>538.08000000000004</v>
      </c>
      <c r="D7883" s="3" t="s">
        <v>529</v>
      </c>
    </row>
    <row r="7884" spans="1:4" x14ac:dyDescent="0.25">
      <c r="A7884" s="11">
        <v>41598</v>
      </c>
      <c r="B7884" s="3" t="s">
        <v>539</v>
      </c>
      <c r="C7884" s="18">
        <v>113.42</v>
      </c>
      <c r="D7884" s="3" t="s">
        <v>523</v>
      </c>
    </row>
    <row r="7885" spans="1:4" x14ac:dyDescent="0.25">
      <c r="A7885" s="11">
        <v>41533</v>
      </c>
      <c r="B7885" s="3" t="s">
        <v>532</v>
      </c>
      <c r="C7885" s="18">
        <v>247.21</v>
      </c>
      <c r="D7885" s="3" t="s">
        <v>519</v>
      </c>
    </row>
    <row r="7886" spans="1:4" x14ac:dyDescent="0.25">
      <c r="A7886" s="11">
        <v>41406</v>
      </c>
      <c r="B7886" s="3" t="s">
        <v>522</v>
      </c>
      <c r="C7886" s="18">
        <v>24.71</v>
      </c>
      <c r="D7886" s="3" t="s">
        <v>509</v>
      </c>
    </row>
    <row r="7887" spans="1:4" x14ac:dyDescent="0.25">
      <c r="A7887" s="11">
        <v>41602</v>
      </c>
      <c r="B7887" s="3" t="s">
        <v>524</v>
      </c>
      <c r="C7887" s="18">
        <v>73.61</v>
      </c>
      <c r="D7887" s="3" t="s">
        <v>523</v>
      </c>
    </row>
    <row r="7888" spans="1:4" x14ac:dyDescent="0.25">
      <c r="A7888" s="11">
        <v>41432</v>
      </c>
      <c r="B7888" s="3" t="s">
        <v>545</v>
      </c>
      <c r="C7888" s="18">
        <v>562.91</v>
      </c>
      <c r="D7888" s="3" t="s">
        <v>523</v>
      </c>
    </row>
    <row r="7889" spans="1:4" x14ac:dyDescent="0.25">
      <c r="A7889" s="11">
        <v>41292</v>
      </c>
      <c r="B7889" s="3" t="s">
        <v>520</v>
      </c>
      <c r="C7889" s="18">
        <v>588.02</v>
      </c>
      <c r="D7889" s="3" t="s">
        <v>477</v>
      </c>
    </row>
    <row r="7890" spans="1:4" x14ac:dyDescent="0.25">
      <c r="A7890" s="11">
        <v>41547</v>
      </c>
      <c r="B7890" s="3" t="s">
        <v>510</v>
      </c>
      <c r="C7890" s="18">
        <v>594.30999999999995</v>
      </c>
      <c r="D7890" s="3" t="s">
        <v>515</v>
      </c>
    </row>
    <row r="7891" spans="1:4" x14ac:dyDescent="0.25">
      <c r="A7891" s="11">
        <v>41447</v>
      </c>
      <c r="B7891" s="3" t="s">
        <v>531</v>
      </c>
      <c r="C7891" s="18">
        <v>556.09</v>
      </c>
      <c r="D7891" s="3" t="s">
        <v>528</v>
      </c>
    </row>
    <row r="7892" spans="1:4" x14ac:dyDescent="0.25">
      <c r="A7892" s="11">
        <v>41539</v>
      </c>
      <c r="B7892" s="3" t="s">
        <v>545</v>
      </c>
      <c r="C7892" s="18">
        <v>401.82</v>
      </c>
      <c r="D7892" s="3" t="s">
        <v>509</v>
      </c>
    </row>
    <row r="7893" spans="1:4" x14ac:dyDescent="0.25">
      <c r="A7893" s="11">
        <v>41450</v>
      </c>
      <c r="B7893" s="3" t="s">
        <v>518</v>
      </c>
      <c r="C7893" s="18">
        <v>313.98</v>
      </c>
      <c r="D7893" s="3" t="s">
        <v>509</v>
      </c>
    </row>
    <row r="7894" spans="1:4" x14ac:dyDescent="0.25">
      <c r="A7894" s="11">
        <v>41416</v>
      </c>
      <c r="B7894" s="3" t="s">
        <v>543</v>
      </c>
      <c r="C7894" s="18">
        <v>305.25</v>
      </c>
      <c r="D7894" s="3" t="s">
        <v>528</v>
      </c>
    </row>
    <row r="7895" spans="1:4" x14ac:dyDescent="0.25">
      <c r="A7895" s="11">
        <v>41507</v>
      </c>
      <c r="B7895" s="3" t="s">
        <v>530</v>
      </c>
      <c r="C7895" s="18">
        <v>393.13</v>
      </c>
      <c r="D7895" s="3" t="s">
        <v>535</v>
      </c>
    </row>
    <row r="7896" spans="1:4" x14ac:dyDescent="0.25">
      <c r="A7896" s="11">
        <v>41517</v>
      </c>
      <c r="B7896" s="3" t="s">
        <v>545</v>
      </c>
      <c r="C7896" s="18">
        <v>313.55</v>
      </c>
      <c r="D7896" s="3" t="s">
        <v>515</v>
      </c>
    </row>
    <row r="7897" spans="1:4" x14ac:dyDescent="0.25">
      <c r="A7897" s="11">
        <v>41622</v>
      </c>
      <c r="B7897" s="3" t="s">
        <v>524</v>
      </c>
      <c r="C7897" s="18">
        <v>480.03</v>
      </c>
      <c r="D7897" s="3" t="s">
        <v>528</v>
      </c>
    </row>
    <row r="7898" spans="1:4" x14ac:dyDescent="0.25">
      <c r="A7898" s="11">
        <v>41636</v>
      </c>
      <c r="B7898" s="3" t="s">
        <v>542</v>
      </c>
      <c r="C7898" s="18">
        <v>571.79999999999995</v>
      </c>
      <c r="D7898" s="3" t="s">
        <v>477</v>
      </c>
    </row>
    <row r="7899" spans="1:4" x14ac:dyDescent="0.25">
      <c r="A7899" s="11">
        <v>41327</v>
      </c>
      <c r="B7899" s="3" t="s">
        <v>533</v>
      </c>
      <c r="C7899" s="18">
        <v>185.27</v>
      </c>
      <c r="D7899" s="3" t="s">
        <v>515</v>
      </c>
    </row>
    <row r="7900" spans="1:4" x14ac:dyDescent="0.25">
      <c r="A7900" s="11">
        <v>41611</v>
      </c>
      <c r="B7900" s="3" t="s">
        <v>525</v>
      </c>
      <c r="C7900" s="18">
        <v>356.99</v>
      </c>
      <c r="D7900" s="3" t="s">
        <v>519</v>
      </c>
    </row>
    <row r="7901" spans="1:4" x14ac:dyDescent="0.25">
      <c r="A7901" s="11">
        <v>41631</v>
      </c>
      <c r="B7901" s="3" t="s">
        <v>514</v>
      </c>
      <c r="C7901" s="18">
        <v>558.14</v>
      </c>
      <c r="D7901" s="3" t="s">
        <v>509</v>
      </c>
    </row>
    <row r="7902" spans="1:4" x14ac:dyDescent="0.25">
      <c r="A7902" s="11">
        <v>41456</v>
      </c>
      <c r="B7902" s="3" t="s">
        <v>518</v>
      </c>
      <c r="C7902" s="18">
        <v>543.57000000000005</v>
      </c>
      <c r="D7902" s="3" t="s">
        <v>479</v>
      </c>
    </row>
    <row r="7903" spans="1:4" x14ac:dyDescent="0.25">
      <c r="A7903" s="11">
        <v>41562</v>
      </c>
      <c r="B7903" s="3" t="s">
        <v>513</v>
      </c>
      <c r="C7903" s="18">
        <v>446.57</v>
      </c>
      <c r="D7903" s="3" t="s">
        <v>479</v>
      </c>
    </row>
    <row r="7904" spans="1:4" x14ac:dyDescent="0.25">
      <c r="A7904" s="11">
        <v>41521</v>
      </c>
      <c r="B7904" s="3" t="s">
        <v>545</v>
      </c>
      <c r="C7904" s="18">
        <v>184.1</v>
      </c>
      <c r="D7904" s="3" t="s">
        <v>517</v>
      </c>
    </row>
    <row r="7905" spans="1:4" x14ac:dyDescent="0.25">
      <c r="A7905" s="11">
        <v>41345</v>
      </c>
      <c r="B7905" s="3" t="s">
        <v>514</v>
      </c>
      <c r="C7905" s="18">
        <v>129.76</v>
      </c>
      <c r="D7905" s="3" t="s">
        <v>517</v>
      </c>
    </row>
    <row r="7906" spans="1:4" x14ac:dyDescent="0.25">
      <c r="A7906" s="11">
        <v>41541</v>
      </c>
      <c r="B7906" s="3" t="s">
        <v>534</v>
      </c>
      <c r="C7906" s="18">
        <v>356.16</v>
      </c>
      <c r="D7906" s="3" t="s">
        <v>528</v>
      </c>
    </row>
    <row r="7907" spans="1:4" x14ac:dyDescent="0.25">
      <c r="A7907" s="11">
        <v>41575</v>
      </c>
      <c r="B7907" s="3" t="s">
        <v>525</v>
      </c>
      <c r="C7907" s="18">
        <v>17.84</v>
      </c>
      <c r="D7907" s="3" t="s">
        <v>519</v>
      </c>
    </row>
    <row r="7908" spans="1:4" x14ac:dyDescent="0.25">
      <c r="A7908" s="11">
        <v>41431</v>
      </c>
      <c r="B7908" s="3" t="s">
        <v>514</v>
      </c>
      <c r="C7908" s="18">
        <v>549.27</v>
      </c>
      <c r="D7908" s="3" t="s">
        <v>515</v>
      </c>
    </row>
    <row r="7909" spans="1:4" x14ac:dyDescent="0.25">
      <c r="A7909" s="11">
        <v>41565</v>
      </c>
      <c r="B7909" s="3" t="s">
        <v>534</v>
      </c>
      <c r="C7909" s="18">
        <v>59.84</v>
      </c>
      <c r="D7909" s="3" t="s">
        <v>509</v>
      </c>
    </row>
    <row r="7910" spans="1:4" x14ac:dyDescent="0.25">
      <c r="A7910" s="11">
        <v>41296</v>
      </c>
      <c r="B7910" s="3" t="s">
        <v>513</v>
      </c>
      <c r="C7910" s="18">
        <v>435.47</v>
      </c>
      <c r="D7910" s="3" t="s">
        <v>477</v>
      </c>
    </row>
    <row r="7911" spans="1:4" x14ac:dyDescent="0.25">
      <c r="A7911" s="11">
        <v>41632</v>
      </c>
      <c r="B7911" s="3" t="s">
        <v>525</v>
      </c>
      <c r="C7911" s="18">
        <v>72.900000000000006</v>
      </c>
      <c r="D7911" s="3" t="s">
        <v>515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filterMode="1">
    <tabColor rgb="FFFF0000"/>
  </sheetPr>
  <dimension ref="A9:D7911"/>
  <sheetViews>
    <sheetView zoomScale="130" zoomScaleNormal="130" workbookViewId="0">
      <selection activeCell="B12" sqref="B12"/>
    </sheetView>
  </sheetViews>
  <sheetFormatPr defaultRowHeight="15" x14ac:dyDescent="0.25"/>
  <cols>
    <col min="1" max="1" width="11.28515625" customWidth="1"/>
    <col min="2" max="2" width="15.42578125" customWidth="1"/>
    <col min="3" max="3" width="9.85546875" customWidth="1"/>
    <col min="4" max="4" width="15.42578125" customWidth="1"/>
  </cols>
  <sheetData>
    <row r="9" spans="1:4" x14ac:dyDescent="0.25">
      <c r="A9" s="1" t="s">
        <v>547</v>
      </c>
    </row>
    <row r="10" spans="1:4" x14ac:dyDescent="0.25">
      <c r="A10" t="s">
        <v>546</v>
      </c>
    </row>
    <row r="12" spans="1:4" x14ac:dyDescent="0.25">
      <c r="A12" s="151" t="s">
        <v>26</v>
      </c>
      <c r="B12" s="151" t="s">
        <v>241</v>
      </c>
      <c r="C12" s="151" t="s">
        <v>25</v>
      </c>
      <c r="D12" s="151" t="s">
        <v>473</v>
      </c>
    </row>
    <row r="13" spans="1:4" hidden="1" x14ac:dyDescent="0.25">
      <c r="A13" s="11">
        <v>41329</v>
      </c>
      <c r="B13" s="3" t="s">
        <v>507</v>
      </c>
      <c r="C13" s="18">
        <v>135.18</v>
      </c>
      <c r="D13" s="3" t="s">
        <v>477</v>
      </c>
    </row>
    <row r="14" spans="1:4" hidden="1" x14ac:dyDescent="0.25">
      <c r="A14" s="11">
        <v>41474</v>
      </c>
      <c r="B14" s="3" t="s">
        <v>508</v>
      </c>
      <c r="C14" s="18">
        <v>366.07</v>
      </c>
      <c r="D14" s="3" t="s">
        <v>509</v>
      </c>
    </row>
    <row r="15" spans="1:4" hidden="1" x14ac:dyDescent="0.25">
      <c r="A15" s="11">
        <v>41282</v>
      </c>
      <c r="B15" s="3" t="s">
        <v>510</v>
      </c>
      <c r="C15" s="18">
        <v>462.67</v>
      </c>
      <c r="D15" s="3" t="s">
        <v>511</v>
      </c>
    </row>
    <row r="16" spans="1:4" hidden="1" x14ac:dyDescent="0.25">
      <c r="A16" s="11">
        <v>41331</v>
      </c>
      <c r="B16" s="3" t="s">
        <v>512</v>
      </c>
      <c r="C16" s="18">
        <v>528</v>
      </c>
      <c r="D16" s="3" t="s">
        <v>509</v>
      </c>
    </row>
    <row r="17" spans="1:4" hidden="1" x14ac:dyDescent="0.25">
      <c r="A17" s="11">
        <v>41352</v>
      </c>
      <c r="B17" s="3" t="s">
        <v>513</v>
      </c>
      <c r="C17" s="18">
        <v>302.77999999999997</v>
      </c>
      <c r="D17" s="3" t="s">
        <v>477</v>
      </c>
    </row>
    <row r="18" spans="1:4" hidden="1" x14ac:dyDescent="0.25">
      <c r="A18" s="11">
        <v>41300</v>
      </c>
      <c r="B18" s="3" t="s">
        <v>514</v>
      </c>
      <c r="C18" s="18">
        <v>329.22</v>
      </c>
      <c r="D18" s="3" t="s">
        <v>515</v>
      </c>
    </row>
    <row r="19" spans="1:4" hidden="1" x14ac:dyDescent="0.25">
      <c r="A19" s="11">
        <v>41357</v>
      </c>
      <c r="B19" s="3" t="s">
        <v>516</v>
      </c>
      <c r="C19" s="18">
        <v>359.61</v>
      </c>
      <c r="D19" s="3" t="s">
        <v>517</v>
      </c>
    </row>
    <row r="20" spans="1:4" hidden="1" x14ac:dyDescent="0.25">
      <c r="A20" s="11">
        <v>41453</v>
      </c>
      <c r="B20" s="3" t="s">
        <v>514</v>
      </c>
      <c r="C20" s="18">
        <v>381.91</v>
      </c>
      <c r="D20" s="3" t="s">
        <v>477</v>
      </c>
    </row>
    <row r="21" spans="1:4" hidden="1" x14ac:dyDescent="0.25">
      <c r="A21" s="11">
        <v>41363</v>
      </c>
      <c r="B21" s="3" t="s">
        <v>512</v>
      </c>
      <c r="C21" s="18">
        <v>108.32</v>
      </c>
      <c r="D21" s="3" t="s">
        <v>479</v>
      </c>
    </row>
    <row r="22" spans="1:4" hidden="1" x14ac:dyDescent="0.25">
      <c r="A22" s="11">
        <v>41471</v>
      </c>
      <c r="B22" s="3" t="s">
        <v>518</v>
      </c>
      <c r="C22" s="18">
        <v>88.09</v>
      </c>
      <c r="D22" s="3" t="s">
        <v>477</v>
      </c>
    </row>
    <row r="23" spans="1:4" hidden="1" x14ac:dyDescent="0.25">
      <c r="A23" s="11">
        <v>41564</v>
      </c>
      <c r="B23" s="3" t="s">
        <v>512</v>
      </c>
      <c r="C23" s="18">
        <v>554.86</v>
      </c>
      <c r="D23" s="3" t="s">
        <v>519</v>
      </c>
    </row>
    <row r="24" spans="1:4" hidden="1" x14ac:dyDescent="0.25">
      <c r="A24" s="11">
        <v>41479</v>
      </c>
      <c r="B24" s="3" t="s">
        <v>520</v>
      </c>
      <c r="C24" s="18">
        <v>125.92</v>
      </c>
      <c r="D24" s="3" t="s">
        <v>477</v>
      </c>
    </row>
    <row r="25" spans="1:4" hidden="1" x14ac:dyDescent="0.25">
      <c r="A25" s="11">
        <v>41481</v>
      </c>
      <c r="B25" s="3" t="s">
        <v>513</v>
      </c>
      <c r="C25" s="18">
        <v>278.14</v>
      </c>
      <c r="D25" s="3" t="s">
        <v>479</v>
      </c>
    </row>
    <row r="26" spans="1:4" hidden="1" x14ac:dyDescent="0.25">
      <c r="A26" s="11">
        <v>41462</v>
      </c>
      <c r="B26" s="3" t="s">
        <v>521</v>
      </c>
      <c r="C26" s="18">
        <v>546.64</v>
      </c>
      <c r="D26" s="3" t="s">
        <v>479</v>
      </c>
    </row>
    <row r="27" spans="1:4" hidden="1" x14ac:dyDescent="0.25">
      <c r="A27" s="11">
        <v>41606</v>
      </c>
      <c r="B27" s="3" t="s">
        <v>522</v>
      </c>
      <c r="C27" s="18">
        <v>204.11</v>
      </c>
      <c r="D27" s="3" t="s">
        <v>517</v>
      </c>
    </row>
    <row r="28" spans="1:4" hidden="1" x14ac:dyDescent="0.25">
      <c r="A28" s="11">
        <v>41457</v>
      </c>
      <c r="B28" s="3" t="s">
        <v>521</v>
      </c>
      <c r="C28" s="18">
        <v>542.32000000000005</v>
      </c>
      <c r="D28" s="3" t="s">
        <v>523</v>
      </c>
    </row>
    <row r="29" spans="1:4" hidden="1" x14ac:dyDescent="0.25">
      <c r="A29" s="11">
        <v>41388</v>
      </c>
      <c r="B29" s="3" t="s">
        <v>510</v>
      </c>
      <c r="C29" s="18">
        <v>268.18</v>
      </c>
      <c r="D29" s="3" t="s">
        <v>479</v>
      </c>
    </row>
    <row r="30" spans="1:4" hidden="1" x14ac:dyDescent="0.25">
      <c r="A30" s="11">
        <v>41634</v>
      </c>
      <c r="B30" s="3" t="s">
        <v>524</v>
      </c>
      <c r="C30" s="18">
        <v>445.51</v>
      </c>
      <c r="D30" s="3" t="s">
        <v>523</v>
      </c>
    </row>
    <row r="31" spans="1:4" hidden="1" x14ac:dyDescent="0.25">
      <c r="A31" s="11">
        <v>41498</v>
      </c>
      <c r="B31" s="3" t="s">
        <v>518</v>
      </c>
      <c r="C31" s="18">
        <v>557.42999999999995</v>
      </c>
      <c r="D31" s="3" t="s">
        <v>523</v>
      </c>
    </row>
    <row r="32" spans="1:4" hidden="1" x14ac:dyDescent="0.25">
      <c r="A32" s="11">
        <v>41429</v>
      </c>
      <c r="B32" s="3" t="s">
        <v>525</v>
      </c>
      <c r="C32" s="18">
        <v>390.55</v>
      </c>
      <c r="D32" s="3" t="s">
        <v>519</v>
      </c>
    </row>
    <row r="33" spans="1:4" hidden="1" x14ac:dyDescent="0.25">
      <c r="A33" s="11">
        <v>41541</v>
      </c>
      <c r="B33" s="3" t="s">
        <v>526</v>
      </c>
      <c r="C33" s="18">
        <v>286.82</v>
      </c>
      <c r="D33" s="3" t="s">
        <v>519</v>
      </c>
    </row>
    <row r="34" spans="1:4" hidden="1" x14ac:dyDescent="0.25">
      <c r="A34" s="11">
        <v>41526</v>
      </c>
      <c r="B34" s="3" t="s">
        <v>526</v>
      </c>
      <c r="C34" s="18">
        <v>520.89</v>
      </c>
      <c r="D34" s="3" t="s">
        <v>519</v>
      </c>
    </row>
    <row r="35" spans="1:4" hidden="1" x14ac:dyDescent="0.25">
      <c r="A35" s="11">
        <v>41280</v>
      </c>
      <c r="B35" s="3" t="s">
        <v>527</v>
      </c>
      <c r="C35" s="18">
        <v>66.41</v>
      </c>
      <c r="D35" s="3" t="s">
        <v>528</v>
      </c>
    </row>
    <row r="36" spans="1:4" hidden="1" x14ac:dyDescent="0.25">
      <c r="A36" s="11">
        <v>41411</v>
      </c>
      <c r="B36" s="3" t="s">
        <v>512</v>
      </c>
      <c r="C36" s="18">
        <v>567.41</v>
      </c>
      <c r="D36" s="3" t="s">
        <v>479</v>
      </c>
    </row>
    <row r="37" spans="1:4" hidden="1" x14ac:dyDescent="0.25">
      <c r="A37" s="11">
        <v>41285</v>
      </c>
      <c r="B37" s="3" t="s">
        <v>508</v>
      </c>
      <c r="C37" s="18">
        <v>455.31</v>
      </c>
      <c r="D37" s="3" t="s">
        <v>529</v>
      </c>
    </row>
    <row r="38" spans="1:4" hidden="1" x14ac:dyDescent="0.25">
      <c r="A38" s="11">
        <v>41451</v>
      </c>
      <c r="B38" s="3" t="s">
        <v>516</v>
      </c>
      <c r="C38" s="18">
        <v>183.73</v>
      </c>
      <c r="D38" s="3" t="s">
        <v>511</v>
      </c>
    </row>
    <row r="39" spans="1:4" hidden="1" x14ac:dyDescent="0.25">
      <c r="A39" s="11">
        <v>41466</v>
      </c>
      <c r="B39" s="3" t="s">
        <v>530</v>
      </c>
      <c r="C39" s="18">
        <v>320.64</v>
      </c>
      <c r="D39" s="3" t="s">
        <v>528</v>
      </c>
    </row>
    <row r="40" spans="1:4" hidden="1" x14ac:dyDescent="0.25">
      <c r="A40" s="11">
        <v>41499</v>
      </c>
      <c r="B40" s="3" t="s">
        <v>531</v>
      </c>
      <c r="C40" s="18">
        <v>87.68</v>
      </c>
      <c r="D40" s="3" t="s">
        <v>528</v>
      </c>
    </row>
    <row r="41" spans="1:4" hidden="1" x14ac:dyDescent="0.25">
      <c r="A41" s="11">
        <v>41383</v>
      </c>
      <c r="B41" s="3" t="s">
        <v>521</v>
      </c>
      <c r="C41" s="18">
        <v>113.66</v>
      </c>
      <c r="D41" s="3" t="s">
        <v>479</v>
      </c>
    </row>
    <row r="42" spans="1:4" hidden="1" x14ac:dyDescent="0.25">
      <c r="A42" s="11">
        <v>41460</v>
      </c>
      <c r="B42" s="3" t="s">
        <v>522</v>
      </c>
      <c r="C42" s="18">
        <v>359.99</v>
      </c>
      <c r="D42" s="3" t="s">
        <v>515</v>
      </c>
    </row>
    <row r="43" spans="1:4" hidden="1" x14ac:dyDescent="0.25">
      <c r="A43" s="11">
        <v>41541</v>
      </c>
      <c r="B43" s="3" t="s">
        <v>532</v>
      </c>
      <c r="C43" s="18">
        <v>528.37</v>
      </c>
      <c r="D43" s="3" t="s">
        <v>517</v>
      </c>
    </row>
    <row r="44" spans="1:4" hidden="1" x14ac:dyDescent="0.25">
      <c r="A44" s="11">
        <v>41308</v>
      </c>
      <c r="B44" s="3" t="s">
        <v>533</v>
      </c>
      <c r="C44" s="18">
        <v>309.41000000000003</v>
      </c>
      <c r="D44" s="3" t="s">
        <v>517</v>
      </c>
    </row>
    <row r="45" spans="1:4" hidden="1" x14ac:dyDescent="0.25">
      <c r="A45" s="11">
        <v>41391</v>
      </c>
      <c r="B45" s="3" t="s">
        <v>531</v>
      </c>
      <c r="C45" s="18">
        <v>243.89</v>
      </c>
      <c r="D45" s="3" t="s">
        <v>523</v>
      </c>
    </row>
    <row r="46" spans="1:4" hidden="1" x14ac:dyDescent="0.25">
      <c r="A46" s="11">
        <v>41384</v>
      </c>
      <c r="B46" s="3" t="s">
        <v>534</v>
      </c>
      <c r="C46" s="18">
        <v>157.22999999999999</v>
      </c>
      <c r="D46" s="3" t="s">
        <v>535</v>
      </c>
    </row>
    <row r="47" spans="1:4" hidden="1" x14ac:dyDescent="0.25">
      <c r="A47" s="11">
        <v>41604</v>
      </c>
      <c r="B47" s="3" t="s">
        <v>520</v>
      </c>
      <c r="C47" s="18">
        <v>265.69</v>
      </c>
      <c r="D47" s="3" t="s">
        <v>509</v>
      </c>
    </row>
    <row r="48" spans="1:4" hidden="1" x14ac:dyDescent="0.25">
      <c r="A48" s="11">
        <v>41515</v>
      </c>
      <c r="B48" s="3" t="s">
        <v>536</v>
      </c>
      <c r="C48" s="18">
        <v>150.80000000000001</v>
      </c>
      <c r="D48" s="3" t="s">
        <v>515</v>
      </c>
    </row>
    <row r="49" spans="1:4" hidden="1" x14ac:dyDescent="0.25">
      <c r="A49" s="11">
        <v>41326</v>
      </c>
      <c r="B49" s="3" t="s">
        <v>537</v>
      </c>
      <c r="C49" s="18">
        <v>112.88</v>
      </c>
      <c r="D49" s="3" t="s">
        <v>519</v>
      </c>
    </row>
    <row r="50" spans="1:4" hidden="1" x14ac:dyDescent="0.25">
      <c r="A50" s="11">
        <v>41466</v>
      </c>
      <c r="B50" s="3" t="s">
        <v>532</v>
      </c>
      <c r="C50" s="18">
        <v>125.78</v>
      </c>
      <c r="D50" s="3" t="s">
        <v>509</v>
      </c>
    </row>
    <row r="51" spans="1:4" hidden="1" x14ac:dyDescent="0.25">
      <c r="A51" s="11">
        <v>41487</v>
      </c>
      <c r="B51" s="3" t="s">
        <v>521</v>
      </c>
      <c r="C51" s="18">
        <v>154.82</v>
      </c>
      <c r="D51" s="3" t="s">
        <v>479</v>
      </c>
    </row>
    <row r="52" spans="1:4" hidden="1" x14ac:dyDescent="0.25">
      <c r="A52" s="11">
        <v>41537</v>
      </c>
      <c r="B52" s="3" t="s">
        <v>533</v>
      </c>
      <c r="C52" s="18">
        <v>121.69</v>
      </c>
      <c r="D52" s="3" t="s">
        <v>519</v>
      </c>
    </row>
    <row r="53" spans="1:4" hidden="1" x14ac:dyDescent="0.25">
      <c r="A53" s="11">
        <v>41524</v>
      </c>
      <c r="B53" s="3" t="s">
        <v>536</v>
      </c>
      <c r="C53" s="18">
        <v>317.7</v>
      </c>
      <c r="D53" s="3" t="s">
        <v>515</v>
      </c>
    </row>
    <row r="54" spans="1:4" hidden="1" x14ac:dyDescent="0.25">
      <c r="A54" s="11">
        <v>41390</v>
      </c>
      <c r="B54" s="3" t="s">
        <v>537</v>
      </c>
      <c r="C54" s="18">
        <v>314.06</v>
      </c>
      <c r="D54" s="3" t="s">
        <v>509</v>
      </c>
    </row>
    <row r="55" spans="1:4" hidden="1" x14ac:dyDescent="0.25">
      <c r="A55" s="11">
        <v>41579</v>
      </c>
      <c r="B55" s="3" t="s">
        <v>516</v>
      </c>
      <c r="C55" s="18">
        <v>178.18</v>
      </c>
      <c r="D55" s="3" t="s">
        <v>528</v>
      </c>
    </row>
    <row r="56" spans="1:4" hidden="1" x14ac:dyDescent="0.25">
      <c r="A56" s="11">
        <v>41616</v>
      </c>
      <c r="B56" s="3" t="s">
        <v>526</v>
      </c>
      <c r="C56" s="18">
        <v>492.53</v>
      </c>
      <c r="D56" s="3" t="s">
        <v>479</v>
      </c>
    </row>
    <row r="57" spans="1:4" hidden="1" x14ac:dyDescent="0.25">
      <c r="A57" s="11">
        <v>41321</v>
      </c>
      <c r="B57" s="3" t="s">
        <v>525</v>
      </c>
      <c r="C57" s="18">
        <v>508.32</v>
      </c>
      <c r="D57" s="3" t="s">
        <v>519</v>
      </c>
    </row>
    <row r="58" spans="1:4" hidden="1" x14ac:dyDescent="0.25">
      <c r="A58" s="11">
        <v>41290</v>
      </c>
      <c r="B58" s="3" t="s">
        <v>531</v>
      </c>
      <c r="C58" s="18">
        <v>341.91</v>
      </c>
      <c r="D58" s="3" t="s">
        <v>538</v>
      </c>
    </row>
    <row r="59" spans="1:4" hidden="1" x14ac:dyDescent="0.25">
      <c r="A59" s="11">
        <v>41345</v>
      </c>
      <c r="B59" s="3" t="s">
        <v>533</v>
      </c>
      <c r="C59" s="18">
        <v>188.68</v>
      </c>
      <c r="D59" s="3" t="s">
        <v>519</v>
      </c>
    </row>
    <row r="60" spans="1:4" hidden="1" x14ac:dyDescent="0.25">
      <c r="A60" s="11">
        <v>41379</v>
      </c>
      <c r="B60" s="3" t="s">
        <v>514</v>
      </c>
      <c r="C60" s="18">
        <v>298.73</v>
      </c>
      <c r="D60" s="3" t="s">
        <v>515</v>
      </c>
    </row>
    <row r="61" spans="1:4" hidden="1" x14ac:dyDescent="0.25">
      <c r="A61" s="11">
        <v>41518</v>
      </c>
      <c r="B61" s="3" t="s">
        <v>534</v>
      </c>
      <c r="C61" s="18">
        <v>296.37</v>
      </c>
      <c r="D61" s="3" t="s">
        <v>517</v>
      </c>
    </row>
    <row r="62" spans="1:4" hidden="1" x14ac:dyDescent="0.25">
      <c r="A62" s="11">
        <v>41291</v>
      </c>
      <c r="B62" s="3" t="s">
        <v>521</v>
      </c>
      <c r="C62" s="18">
        <v>562.66</v>
      </c>
      <c r="D62" s="3" t="s">
        <v>477</v>
      </c>
    </row>
    <row r="63" spans="1:4" hidden="1" x14ac:dyDescent="0.25">
      <c r="A63" s="11">
        <v>41475</v>
      </c>
      <c r="B63" s="3" t="s">
        <v>513</v>
      </c>
      <c r="C63" s="18">
        <v>449.22</v>
      </c>
      <c r="D63" s="3" t="s">
        <v>538</v>
      </c>
    </row>
    <row r="64" spans="1:4" hidden="1" x14ac:dyDescent="0.25">
      <c r="A64" s="11">
        <v>41524</v>
      </c>
      <c r="B64" s="3" t="s">
        <v>534</v>
      </c>
      <c r="C64" s="18">
        <v>148.97999999999999</v>
      </c>
      <c r="D64" s="3" t="s">
        <v>528</v>
      </c>
    </row>
    <row r="65" spans="1:4" hidden="1" x14ac:dyDescent="0.25">
      <c r="A65" s="11">
        <v>41593</v>
      </c>
      <c r="B65" s="3" t="s">
        <v>508</v>
      </c>
      <c r="C65" s="18">
        <v>433.29</v>
      </c>
      <c r="D65" s="3" t="s">
        <v>509</v>
      </c>
    </row>
    <row r="66" spans="1:4" hidden="1" x14ac:dyDescent="0.25">
      <c r="A66" s="11">
        <v>41460</v>
      </c>
      <c r="B66" s="3" t="s">
        <v>539</v>
      </c>
      <c r="C66" s="18">
        <v>435.43</v>
      </c>
      <c r="D66" s="3" t="s">
        <v>509</v>
      </c>
    </row>
    <row r="67" spans="1:4" hidden="1" x14ac:dyDescent="0.25">
      <c r="A67" s="11">
        <v>41419</v>
      </c>
      <c r="B67" s="3" t="s">
        <v>540</v>
      </c>
      <c r="C67" s="18">
        <v>56.72</v>
      </c>
      <c r="D67" s="3" t="s">
        <v>511</v>
      </c>
    </row>
    <row r="68" spans="1:4" hidden="1" x14ac:dyDescent="0.25">
      <c r="A68" s="11">
        <v>41556</v>
      </c>
      <c r="B68" s="3" t="s">
        <v>514</v>
      </c>
      <c r="C68" s="18">
        <v>51.03</v>
      </c>
      <c r="D68" s="3" t="s">
        <v>477</v>
      </c>
    </row>
    <row r="69" spans="1:4" hidden="1" x14ac:dyDescent="0.25">
      <c r="A69" s="11">
        <v>41357</v>
      </c>
      <c r="B69" s="3" t="s">
        <v>527</v>
      </c>
      <c r="C69" s="18">
        <v>301.22000000000003</v>
      </c>
      <c r="D69" s="3" t="s">
        <v>519</v>
      </c>
    </row>
    <row r="70" spans="1:4" hidden="1" x14ac:dyDescent="0.25">
      <c r="A70" s="11">
        <v>41601</v>
      </c>
      <c r="B70" s="3" t="s">
        <v>518</v>
      </c>
      <c r="C70" s="18">
        <v>40.29</v>
      </c>
      <c r="D70" s="3" t="s">
        <v>538</v>
      </c>
    </row>
    <row r="71" spans="1:4" hidden="1" x14ac:dyDescent="0.25">
      <c r="A71" s="11">
        <v>41500</v>
      </c>
      <c r="B71" s="3" t="s">
        <v>541</v>
      </c>
      <c r="C71" s="18">
        <v>394.78</v>
      </c>
      <c r="D71" s="3" t="s">
        <v>528</v>
      </c>
    </row>
    <row r="72" spans="1:4" hidden="1" x14ac:dyDescent="0.25">
      <c r="A72" s="11">
        <v>41366</v>
      </c>
      <c r="B72" s="3" t="s">
        <v>539</v>
      </c>
      <c r="C72" s="18">
        <v>64.849999999999994</v>
      </c>
      <c r="D72" s="3" t="s">
        <v>479</v>
      </c>
    </row>
    <row r="73" spans="1:4" hidden="1" x14ac:dyDescent="0.25">
      <c r="A73" s="11">
        <v>41471</v>
      </c>
      <c r="B73" s="3" t="s">
        <v>512</v>
      </c>
      <c r="C73" s="18">
        <v>306.45999999999998</v>
      </c>
      <c r="D73" s="3" t="s">
        <v>523</v>
      </c>
    </row>
    <row r="74" spans="1:4" hidden="1" x14ac:dyDescent="0.25">
      <c r="A74" s="11">
        <v>41391</v>
      </c>
      <c r="B74" s="3" t="s">
        <v>526</v>
      </c>
      <c r="C74" s="18">
        <v>531.09</v>
      </c>
      <c r="D74" s="3" t="s">
        <v>519</v>
      </c>
    </row>
    <row r="75" spans="1:4" hidden="1" x14ac:dyDescent="0.25">
      <c r="A75" s="11">
        <v>41561</v>
      </c>
      <c r="B75" s="3" t="s">
        <v>524</v>
      </c>
      <c r="C75" s="18">
        <v>455.46</v>
      </c>
      <c r="D75" s="3" t="s">
        <v>509</v>
      </c>
    </row>
    <row r="76" spans="1:4" hidden="1" x14ac:dyDescent="0.25">
      <c r="A76" s="11">
        <v>41586</v>
      </c>
      <c r="B76" s="3" t="s">
        <v>516</v>
      </c>
      <c r="C76" s="18">
        <v>309.42</v>
      </c>
      <c r="D76" s="3" t="s">
        <v>528</v>
      </c>
    </row>
    <row r="77" spans="1:4" hidden="1" x14ac:dyDescent="0.25">
      <c r="A77" s="11">
        <v>41528</v>
      </c>
      <c r="B77" s="3" t="s">
        <v>516</v>
      </c>
      <c r="C77" s="18">
        <v>216.48</v>
      </c>
      <c r="D77" s="3" t="s">
        <v>519</v>
      </c>
    </row>
    <row r="78" spans="1:4" hidden="1" x14ac:dyDescent="0.25">
      <c r="A78" s="11">
        <v>41570</v>
      </c>
      <c r="B78" s="3" t="s">
        <v>512</v>
      </c>
      <c r="C78" s="18">
        <v>282.25</v>
      </c>
      <c r="D78" s="3" t="s">
        <v>517</v>
      </c>
    </row>
    <row r="79" spans="1:4" hidden="1" x14ac:dyDescent="0.25">
      <c r="A79" s="11">
        <v>41553</v>
      </c>
      <c r="B79" s="3" t="s">
        <v>539</v>
      </c>
      <c r="C79" s="18">
        <v>360.16</v>
      </c>
      <c r="D79" s="3" t="s">
        <v>538</v>
      </c>
    </row>
    <row r="80" spans="1:4" hidden="1" x14ac:dyDescent="0.25">
      <c r="A80" s="11">
        <v>41410</v>
      </c>
      <c r="B80" s="3" t="s">
        <v>512</v>
      </c>
      <c r="C80" s="18">
        <v>67.599999999999994</v>
      </c>
      <c r="D80" s="3" t="s">
        <v>517</v>
      </c>
    </row>
    <row r="81" spans="1:4" hidden="1" x14ac:dyDescent="0.25">
      <c r="A81" s="11">
        <v>41428</v>
      </c>
      <c r="B81" s="3" t="s">
        <v>510</v>
      </c>
      <c r="C81" s="18">
        <v>473.01</v>
      </c>
      <c r="D81" s="3" t="s">
        <v>509</v>
      </c>
    </row>
    <row r="82" spans="1:4" hidden="1" x14ac:dyDescent="0.25">
      <c r="A82" s="11">
        <v>41499</v>
      </c>
      <c r="B82" s="3" t="s">
        <v>525</v>
      </c>
      <c r="C82" s="18">
        <v>548.24</v>
      </c>
      <c r="D82" s="3" t="s">
        <v>515</v>
      </c>
    </row>
    <row r="83" spans="1:4" hidden="1" x14ac:dyDescent="0.25">
      <c r="A83" s="11">
        <v>41508</v>
      </c>
      <c r="B83" s="3" t="s">
        <v>510</v>
      </c>
      <c r="C83" s="18">
        <v>69.53</v>
      </c>
      <c r="D83" s="3" t="s">
        <v>517</v>
      </c>
    </row>
    <row r="84" spans="1:4" hidden="1" x14ac:dyDescent="0.25">
      <c r="A84" s="11">
        <v>41537</v>
      </c>
      <c r="B84" s="3" t="s">
        <v>525</v>
      </c>
      <c r="C84" s="18">
        <v>437.18</v>
      </c>
      <c r="D84" s="3" t="s">
        <v>515</v>
      </c>
    </row>
    <row r="85" spans="1:4" hidden="1" x14ac:dyDescent="0.25">
      <c r="A85" s="11">
        <v>41401</v>
      </c>
      <c r="B85" s="3" t="s">
        <v>533</v>
      </c>
      <c r="C85" s="18">
        <v>522.14</v>
      </c>
      <c r="D85" s="3" t="s">
        <v>511</v>
      </c>
    </row>
    <row r="86" spans="1:4" hidden="1" x14ac:dyDescent="0.25">
      <c r="A86" s="11">
        <v>41378</v>
      </c>
      <c r="B86" s="3" t="s">
        <v>514</v>
      </c>
      <c r="C86" s="18">
        <v>547.42999999999995</v>
      </c>
      <c r="D86" s="3" t="s">
        <v>511</v>
      </c>
    </row>
    <row r="87" spans="1:4" hidden="1" x14ac:dyDescent="0.25">
      <c r="A87" s="11">
        <v>41351</v>
      </c>
      <c r="B87" s="3" t="s">
        <v>513</v>
      </c>
      <c r="C87" s="18">
        <v>291.43</v>
      </c>
      <c r="D87" s="3" t="s">
        <v>511</v>
      </c>
    </row>
    <row r="88" spans="1:4" hidden="1" x14ac:dyDescent="0.25">
      <c r="A88" s="11">
        <v>41483</v>
      </c>
      <c r="B88" s="3" t="s">
        <v>522</v>
      </c>
      <c r="C88" s="18">
        <v>120.13</v>
      </c>
      <c r="D88" s="3" t="s">
        <v>517</v>
      </c>
    </row>
    <row r="89" spans="1:4" hidden="1" x14ac:dyDescent="0.25">
      <c r="A89" s="11">
        <v>41499</v>
      </c>
      <c r="B89" s="3" t="s">
        <v>508</v>
      </c>
      <c r="C89" s="18">
        <v>499.9</v>
      </c>
      <c r="D89" s="3" t="s">
        <v>523</v>
      </c>
    </row>
    <row r="90" spans="1:4" hidden="1" x14ac:dyDescent="0.25">
      <c r="A90" s="11">
        <v>41606</v>
      </c>
      <c r="B90" s="3" t="s">
        <v>531</v>
      </c>
      <c r="C90" s="18">
        <v>320.82</v>
      </c>
      <c r="D90" s="3" t="s">
        <v>477</v>
      </c>
    </row>
    <row r="91" spans="1:4" hidden="1" x14ac:dyDescent="0.25">
      <c r="A91" s="11">
        <v>41424</v>
      </c>
      <c r="B91" s="3" t="s">
        <v>507</v>
      </c>
      <c r="C91" s="18">
        <v>489.45</v>
      </c>
      <c r="D91" s="3" t="s">
        <v>538</v>
      </c>
    </row>
    <row r="92" spans="1:4" hidden="1" x14ac:dyDescent="0.25">
      <c r="A92" s="11">
        <v>41323</v>
      </c>
      <c r="B92" s="3" t="s">
        <v>532</v>
      </c>
      <c r="C92" s="18">
        <v>351.64</v>
      </c>
      <c r="D92" s="3" t="s">
        <v>523</v>
      </c>
    </row>
    <row r="93" spans="1:4" hidden="1" x14ac:dyDescent="0.25">
      <c r="A93" s="11">
        <v>41395</v>
      </c>
      <c r="B93" s="3" t="s">
        <v>530</v>
      </c>
      <c r="C93" s="18">
        <v>309.58</v>
      </c>
      <c r="D93" s="3" t="s">
        <v>509</v>
      </c>
    </row>
    <row r="94" spans="1:4" hidden="1" x14ac:dyDescent="0.25">
      <c r="A94" s="11">
        <v>41439</v>
      </c>
      <c r="B94" s="3" t="s">
        <v>513</v>
      </c>
      <c r="C94" s="18">
        <v>133.54</v>
      </c>
      <c r="D94" s="3" t="s">
        <v>523</v>
      </c>
    </row>
    <row r="95" spans="1:4" hidden="1" x14ac:dyDescent="0.25">
      <c r="A95" s="11">
        <v>41292</v>
      </c>
      <c r="B95" s="3" t="s">
        <v>512</v>
      </c>
      <c r="C95" s="18">
        <v>375.95</v>
      </c>
      <c r="D95" s="3" t="s">
        <v>517</v>
      </c>
    </row>
    <row r="96" spans="1:4" hidden="1" x14ac:dyDescent="0.25">
      <c r="A96" s="11">
        <v>41472</v>
      </c>
      <c r="B96" s="3" t="s">
        <v>542</v>
      </c>
      <c r="C96" s="18">
        <v>402.5</v>
      </c>
      <c r="D96" s="3" t="s">
        <v>529</v>
      </c>
    </row>
    <row r="97" spans="1:4" hidden="1" x14ac:dyDescent="0.25">
      <c r="A97" s="11">
        <v>41451</v>
      </c>
      <c r="B97" s="3" t="s">
        <v>543</v>
      </c>
      <c r="C97" s="18">
        <v>275.85000000000002</v>
      </c>
      <c r="D97" s="3" t="s">
        <v>523</v>
      </c>
    </row>
    <row r="98" spans="1:4" hidden="1" x14ac:dyDescent="0.25">
      <c r="A98" s="11">
        <v>41626</v>
      </c>
      <c r="B98" s="3" t="s">
        <v>516</v>
      </c>
      <c r="C98" s="18">
        <v>387.66</v>
      </c>
      <c r="D98" s="3" t="s">
        <v>479</v>
      </c>
    </row>
    <row r="99" spans="1:4" hidden="1" x14ac:dyDescent="0.25">
      <c r="A99" s="11">
        <v>41435</v>
      </c>
      <c r="B99" s="3" t="s">
        <v>534</v>
      </c>
      <c r="C99" s="18">
        <v>63.38</v>
      </c>
      <c r="D99" s="3" t="s">
        <v>538</v>
      </c>
    </row>
    <row r="100" spans="1:4" hidden="1" x14ac:dyDescent="0.25">
      <c r="A100" s="11">
        <v>41538</v>
      </c>
      <c r="B100" s="3" t="s">
        <v>514</v>
      </c>
      <c r="C100" s="18">
        <v>78.55</v>
      </c>
      <c r="D100" s="3" t="s">
        <v>535</v>
      </c>
    </row>
    <row r="101" spans="1:4" hidden="1" x14ac:dyDescent="0.25">
      <c r="A101" s="11">
        <v>41552</v>
      </c>
      <c r="B101" s="3" t="s">
        <v>513</v>
      </c>
      <c r="C101" s="18">
        <v>266.8</v>
      </c>
      <c r="D101" s="3" t="s">
        <v>528</v>
      </c>
    </row>
    <row r="102" spans="1:4" hidden="1" x14ac:dyDescent="0.25">
      <c r="A102" s="11">
        <v>41479</v>
      </c>
      <c r="B102" s="3" t="s">
        <v>536</v>
      </c>
      <c r="C102" s="18">
        <v>309.60000000000002</v>
      </c>
      <c r="D102" s="3" t="s">
        <v>523</v>
      </c>
    </row>
    <row r="103" spans="1:4" hidden="1" x14ac:dyDescent="0.25">
      <c r="A103" s="11">
        <v>41355</v>
      </c>
      <c r="B103" s="3" t="s">
        <v>532</v>
      </c>
      <c r="C103" s="18">
        <v>49.64</v>
      </c>
      <c r="D103" s="3" t="s">
        <v>519</v>
      </c>
    </row>
    <row r="104" spans="1:4" hidden="1" x14ac:dyDescent="0.25">
      <c r="A104" s="11">
        <v>41597</v>
      </c>
      <c r="B104" s="3" t="s">
        <v>534</v>
      </c>
      <c r="C104" s="18">
        <v>583.61</v>
      </c>
      <c r="D104" s="3" t="s">
        <v>509</v>
      </c>
    </row>
    <row r="105" spans="1:4" hidden="1" x14ac:dyDescent="0.25">
      <c r="A105" s="11">
        <v>41343</v>
      </c>
      <c r="B105" s="3" t="s">
        <v>539</v>
      </c>
      <c r="C105" s="18">
        <v>307.10000000000002</v>
      </c>
      <c r="D105" s="3" t="s">
        <v>529</v>
      </c>
    </row>
    <row r="106" spans="1:4" hidden="1" x14ac:dyDescent="0.25">
      <c r="A106" s="11">
        <v>41571</v>
      </c>
      <c r="B106" s="3" t="s">
        <v>516</v>
      </c>
      <c r="C106" s="18">
        <v>359.25</v>
      </c>
      <c r="D106" s="3" t="s">
        <v>477</v>
      </c>
    </row>
    <row r="107" spans="1:4" hidden="1" x14ac:dyDescent="0.25">
      <c r="A107" s="11">
        <v>41414</v>
      </c>
      <c r="B107" s="3" t="s">
        <v>531</v>
      </c>
      <c r="C107" s="18">
        <v>423.96</v>
      </c>
      <c r="D107" s="3" t="s">
        <v>477</v>
      </c>
    </row>
    <row r="108" spans="1:4" hidden="1" x14ac:dyDescent="0.25">
      <c r="A108" s="11">
        <v>41424</v>
      </c>
      <c r="B108" s="3" t="s">
        <v>507</v>
      </c>
      <c r="C108" s="18">
        <v>187.81</v>
      </c>
      <c r="D108" s="3" t="s">
        <v>538</v>
      </c>
    </row>
    <row r="109" spans="1:4" hidden="1" x14ac:dyDescent="0.25">
      <c r="A109" s="11">
        <v>41392</v>
      </c>
      <c r="B109" s="3" t="s">
        <v>526</v>
      </c>
      <c r="C109" s="18">
        <v>138.87</v>
      </c>
      <c r="D109" s="3" t="s">
        <v>523</v>
      </c>
    </row>
    <row r="110" spans="1:4" hidden="1" x14ac:dyDescent="0.25">
      <c r="A110" s="11">
        <v>41449</v>
      </c>
      <c r="B110" s="3" t="s">
        <v>536</v>
      </c>
      <c r="C110" s="18">
        <v>402.9</v>
      </c>
      <c r="D110" s="3" t="s">
        <v>517</v>
      </c>
    </row>
    <row r="111" spans="1:4" hidden="1" x14ac:dyDescent="0.25">
      <c r="A111" s="11">
        <v>41601</v>
      </c>
      <c r="B111" s="3" t="s">
        <v>516</v>
      </c>
      <c r="C111" s="18">
        <v>595.03</v>
      </c>
      <c r="D111" s="3" t="s">
        <v>517</v>
      </c>
    </row>
    <row r="112" spans="1:4" hidden="1" x14ac:dyDescent="0.25">
      <c r="A112" s="11">
        <v>41392</v>
      </c>
      <c r="B112" s="3" t="s">
        <v>544</v>
      </c>
      <c r="C112" s="18">
        <v>215.31</v>
      </c>
      <c r="D112" s="3" t="s">
        <v>511</v>
      </c>
    </row>
    <row r="113" spans="1:4" hidden="1" x14ac:dyDescent="0.25">
      <c r="A113" s="11">
        <v>41561</v>
      </c>
      <c r="B113" s="3" t="s">
        <v>514</v>
      </c>
      <c r="C113" s="18">
        <v>497.33</v>
      </c>
      <c r="D113" s="3" t="s">
        <v>538</v>
      </c>
    </row>
    <row r="114" spans="1:4" hidden="1" x14ac:dyDescent="0.25">
      <c r="A114" s="11">
        <v>41447</v>
      </c>
      <c r="B114" s="3" t="s">
        <v>531</v>
      </c>
      <c r="C114" s="18">
        <v>438.7</v>
      </c>
      <c r="D114" s="3" t="s">
        <v>538</v>
      </c>
    </row>
    <row r="115" spans="1:4" hidden="1" x14ac:dyDescent="0.25">
      <c r="A115" s="11">
        <v>41322</v>
      </c>
      <c r="B115" s="3" t="s">
        <v>536</v>
      </c>
      <c r="C115" s="18">
        <v>159.27000000000001</v>
      </c>
      <c r="D115" s="3" t="s">
        <v>538</v>
      </c>
    </row>
    <row r="116" spans="1:4" hidden="1" x14ac:dyDescent="0.25">
      <c r="A116" s="11">
        <v>41430</v>
      </c>
      <c r="B116" s="3" t="s">
        <v>531</v>
      </c>
      <c r="C116" s="18">
        <v>509.48</v>
      </c>
      <c r="D116" s="3" t="s">
        <v>529</v>
      </c>
    </row>
    <row r="117" spans="1:4" hidden="1" x14ac:dyDescent="0.25">
      <c r="A117" s="11">
        <v>41546</v>
      </c>
      <c r="B117" s="3" t="s">
        <v>537</v>
      </c>
      <c r="C117" s="18">
        <v>570.21</v>
      </c>
      <c r="D117" s="3" t="s">
        <v>538</v>
      </c>
    </row>
    <row r="118" spans="1:4" hidden="1" x14ac:dyDescent="0.25">
      <c r="A118" s="11">
        <v>41563</v>
      </c>
      <c r="B118" s="3" t="s">
        <v>537</v>
      </c>
      <c r="C118" s="18">
        <v>194.99</v>
      </c>
      <c r="D118" s="3" t="s">
        <v>519</v>
      </c>
    </row>
    <row r="119" spans="1:4" hidden="1" x14ac:dyDescent="0.25">
      <c r="A119" s="11">
        <v>41429</v>
      </c>
      <c r="B119" s="3" t="s">
        <v>536</v>
      </c>
      <c r="C119" s="18">
        <v>330.28</v>
      </c>
      <c r="D119" s="3" t="s">
        <v>528</v>
      </c>
    </row>
    <row r="120" spans="1:4" hidden="1" x14ac:dyDescent="0.25">
      <c r="A120" s="11">
        <v>41458</v>
      </c>
      <c r="B120" s="3" t="s">
        <v>540</v>
      </c>
      <c r="C120" s="18">
        <v>206.17</v>
      </c>
      <c r="D120" s="3" t="s">
        <v>479</v>
      </c>
    </row>
    <row r="121" spans="1:4" hidden="1" x14ac:dyDescent="0.25">
      <c r="A121" s="11">
        <v>41519</v>
      </c>
      <c r="B121" s="3" t="s">
        <v>542</v>
      </c>
      <c r="C121" s="18">
        <v>459.51</v>
      </c>
      <c r="D121" s="3" t="s">
        <v>523</v>
      </c>
    </row>
    <row r="122" spans="1:4" hidden="1" x14ac:dyDescent="0.25">
      <c r="A122" s="11">
        <v>41404</v>
      </c>
      <c r="B122" s="3" t="s">
        <v>542</v>
      </c>
      <c r="C122" s="18">
        <v>543.37</v>
      </c>
      <c r="D122" s="3" t="s">
        <v>523</v>
      </c>
    </row>
    <row r="123" spans="1:4" hidden="1" x14ac:dyDescent="0.25">
      <c r="A123" s="11">
        <v>41589</v>
      </c>
      <c r="B123" s="3" t="s">
        <v>544</v>
      </c>
      <c r="C123" s="18">
        <v>495.66</v>
      </c>
      <c r="D123" s="3" t="s">
        <v>523</v>
      </c>
    </row>
    <row r="124" spans="1:4" hidden="1" x14ac:dyDescent="0.25">
      <c r="A124" s="11">
        <v>41355</v>
      </c>
      <c r="B124" s="3" t="s">
        <v>533</v>
      </c>
      <c r="C124" s="18">
        <v>463.58</v>
      </c>
      <c r="D124" s="3" t="s">
        <v>535</v>
      </c>
    </row>
    <row r="125" spans="1:4" hidden="1" x14ac:dyDescent="0.25">
      <c r="A125" s="11">
        <v>41317</v>
      </c>
      <c r="B125" s="3" t="s">
        <v>516</v>
      </c>
      <c r="C125" s="18">
        <v>553.42999999999995</v>
      </c>
      <c r="D125" s="3" t="s">
        <v>535</v>
      </c>
    </row>
    <row r="126" spans="1:4" hidden="1" x14ac:dyDescent="0.25">
      <c r="A126" s="11">
        <v>41628</v>
      </c>
      <c r="B126" s="3" t="s">
        <v>512</v>
      </c>
      <c r="C126" s="18">
        <v>84.84</v>
      </c>
      <c r="D126" s="3" t="s">
        <v>538</v>
      </c>
    </row>
    <row r="127" spans="1:4" hidden="1" x14ac:dyDescent="0.25">
      <c r="A127" s="11">
        <v>41427</v>
      </c>
      <c r="B127" s="3" t="s">
        <v>513</v>
      </c>
      <c r="C127" s="18">
        <v>173.39</v>
      </c>
      <c r="D127" s="3" t="s">
        <v>509</v>
      </c>
    </row>
    <row r="128" spans="1:4" hidden="1" x14ac:dyDescent="0.25">
      <c r="A128" s="11">
        <v>41490</v>
      </c>
      <c r="B128" s="3" t="s">
        <v>524</v>
      </c>
      <c r="C128" s="18">
        <v>536.77</v>
      </c>
      <c r="D128" s="3" t="s">
        <v>511</v>
      </c>
    </row>
    <row r="129" spans="1:4" hidden="1" x14ac:dyDescent="0.25">
      <c r="A129" s="11">
        <v>41388</v>
      </c>
      <c r="B129" s="3" t="s">
        <v>525</v>
      </c>
      <c r="C129" s="18">
        <v>171.88</v>
      </c>
      <c r="D129" s="3" t="s">
        <v>517</v>
      </c>
    </row>
    <row r="130" spans="1:4" hidden="1" x14ac:dyDescent="0.25">
      <c r="A130" s="11">
        <v>41281</v>
      </c>
      <c r="B130" s="3" t="s">
        <v>516</v>
      </c>
      <c r="C130" s="18">
        <v>17.28</v>
      </c>
      <c r="D130" s="3" t="s">
        <v>517</v>
      </c>
    </row>
    <row r="131" spans="1:4" hidden="1" x14ac:dyDescent="0.25">
      <c r="A131" s="11">
        <v>41432</v>
      </c>
      <c r="B131" s="3" t="s">
        <v>531</v>
      </c>
      <c r="C131" s="18">
        <v>181.63</v>
      </c>
      <c r="D131" s="3" t="s">
        <v>509</v>
      </c>
    </row>
    <row r="132" spans="1:4" hidden="1" x14ac:dyDescent="0.25">
      <c r="A132" s="11">
        <v>41305</v>
      </c>
      <c r="B132" s="3" t="s">
        <v>541</v>
      </c>
      <c r="C132" s="18">
        <v>429.43</v>
      </c>
      <c r="D132" s="3" t="s">
        <v>477</v>
      </c>
    </row>
    <row r="133" spans="1:4" hidden="1" x14ac:dyDescent="0.25">
      <c r="A133" s="11">
        <v>41284</v>
      </c>
      <c r="B133" s="3" t="s">
        <v>533</v>
      </c>
      <c r="C133" s="18">
        <v>489.89</v>
      </c>
      <c r="D133" s="3" t="s">
        <v>477</v>
      </c>
    </row>
    <row r="134" spans="1:4" hidden="1" x14ac:dyDescent="0.25">
      <c r="A134" s="11">
        <v>41625</v>
      </c>
      <c r="B134" s="3" t="s">
        <v>539</v>
      </c>
      <c r="C134" s="18">
        <v>425.57</v>
      </c>
      <c r="D134" s="3" t="s">
        <v>528</v>
      </c>
    </row>
    <row r="135" spans="1:4" hidden="1" x14ac:dyDescent="0.25">
      <c r="A135" s="11">
        <v>41346</v>
      </c>
      <c r="B135" s="3" t="s">
        <v>540</v>
      </c>
      <c r="C135" s="18">
        <v>549.41999999999996</v>
      </c>
      <c r="D135" s="3" t="s">
        <v>519</v>
      </c>
    </row>
    <row r="136" spans="1:4" hidden="1" x14ac:dyDescent="0.25">
      <c r="A136" s="11">
        <v>41526</v>
      </c>
      <c r="B136" s="3" t="s">
        <v>541</v>
      </c>
      <c r="C136" s="18">
        <v>305.83999999999997</v>
      </c>
      <c r="D136" s="3" t="s">
        <v>535</v>
      </c>
    </row>
    <row r="137" spans="1:4" hidden="1" x14ac:dyDescent="0.25">
      <c r="A137" s="11">
        <v>41590</v>
      </c>
      <c r="B137" s="3" t="s">
        <v>516</v>
      </c>
      <c r="C137" s="18">
        <v>506.49</v>
      </c>
      <c r="D137" s="3" t="s">
        <v>479</v>
      </c>
    </row>
    <row r="138" spans="1:4" hidden="1" x14ac:dyDescent="0.25">
      <c r="A138" s="11">
        <v>41288</v>
      </c>
      <c r="B138" s="3" t="s">
        <v>520</v>
      </c>
      <c r="C138" s="18">
        <v>371.27</v>
      </c>
      <c r="D138" s="3" t="s">
        <v>511</v>
      </c>
    </row>
    <row r="139" spans="1:4" hidden="1" x14ac:dyDescent="0.25">
      <c r="A139" s="11">
        <v>41301</v>
      </c>
      <c r="B139" s="3" t="s">
        <v>543</v>
      </c>
      <c r="C139" s="18">
        <v>254.74</v>
      </c>
      <c r="D139" s="3" t="s">
        <v>477</v>
      </c>
    </row>
    <row r="140" spans="1:4" hidden="1" x14ac:dyDescent="0.25">
      <c r="A140" s="11">
        <v>41306</v>
      </c>
      <c r="B140" s="3" t="s">
        <v>544</v>
      </c>
      <c r="C140" s="18">
        <v>40.98</v>
      </c>
      <c r="D140" s="3" t="s">
        <v>519</v>
      </c>
    </row>
    <row r="141" spans="1:4" hidden="1" x14ac:dyDescent="0.25">
      <c r="A141" s="11">
        <v>41546</v>
      </c>
      <c r="B141" s="3" t="s">
        <v>510</v>
      </c>
      <c r="C141" s="18">
        <v>320.81</v>
      </c>
      <c r="D141" s="3" t="s">
        <v>479</v>
      </c>
    </row>
    <row r="142" spans="1:4" hidden="1" x14ac:dyDescent="0.25">
      <c r="A142" s="11">
        <v>41343</v>
      </c>
      <c r="B142" s="3" t="s">
        <v>531</v>
      </c>
      <c r="C142" s="18">
        <v>33.57</v>
      </c>
      <c r="D142" s="3" t="s">
        <v>517</v>
      </c>
    </row>
    <row r="143" spans="1:4" hidden="1" x14ac:dyDescent="0.25">
      <c r="A143" s="11">
        <v>41443</v>
      </c>
      <c r="B143" s="3" t="s">
        <v>542</v>
      </c>
      <c r="C143" s="18">
        <v>255.89</v>
      </c>
      <c r="D143" s="3" t="s">
        <v>535</v>
      </c>
    </row>
    <row r="144" spans="1:4" hidden="1" x14ac:dyDescent="0.25">
      <c r="A144" s="11">
        <v>41326</v>
      </c>
      <c r="B144" s="3" t="s">
        <v>543</v>
      </c>
      <c r="C144" s="18">
        <v>400.39</v>
      </c>
      <c r="D144" s="3" t="s">
        <v>538</v>
      </c>
    </row>
    <row r="145" spans="1:4" hidden="1" x14ac:dyDescent="0.25">
      <c r="A145" s="11">
        <v>41486</v>
      </c>
      <c r="B145" s="3" t="s">
        <v>507</v>
      </c>
      <c r="C145" s="18">
        <v>293.83999999999997</v>
      </c>
      <c r="D145" s="3" t="s">
        <v>538</v>
      </c>
    </row>
    <row r="146" spans="1:4" hidden="1" x14ac:dyDescent="0.25">
      <c r="A146" s="11">
        <v>41560</v>
      </c>
      <c r="B146" s="3" t="s">
        <v>513</v>
      </c>
      <c r="C146" s="18">
        <v>310.22000000000003</v>
      </c>
      <c r="D146" s="3" t="s">
        <v>511</v>
      </c>
    </row>
    <row r="147" spans="1:4" hidden="1" x14ac:dyDescent="0.25">
      <c r="A147" s="11">
        <v>41589</v>
      </c>
      <c r="B147" s="3" t="s">
        <v>520</v>
      </c>
      <c r="C147" s="18">
        <v>407.78</v>
      </c>
      <c r="D147" s="3" t="s">
        <v>509</v>
      </c>
    </row>
    <row r="148" spans="1:4" hidden="1" x14ac:dyDescent="0.25">
      <c r="A148" s="11">
        <v>41633</v>
      </c>
      <c r="B148" s="3" t="s">
        <v>531</v>
      </c>
      <c r="C148" s="18">
        <v>387.74</v>
      </c>
      <c r="D148" s="3" t="s">
        <v>511</v>
      </c>
    </row>
    <row r="149" spans="1:4" hidden="1" x14ac:dyDescent="0.25">
      <c r="A149" s="11">
        <v>41347</v>
      </c>
      <c r="B149" s="3" t="s">
        <v>544</v>
      </c>
      <c r="C149" s="18">
        <v>431.05</v>
      </c>
      <c r="D149" s="3" t="s">
        <v>477</v>
      </c>
    </row>
    <row r="150" spans="1:4" hidden="1" x14ac:dyDescent="0.25">
      <c r="A150" s="11">
        <v>41277</v>
      </c>
      <c r="B150" s="3" t="s">
        <v>525</v>
      </c>
      <c r="C150" s="18">
        <v>152.06</v>
      </c>
      <c r="D150" s="3" t="s">
        <v>519</v>
      </c>
    </row>
    <row r="151" spans="1:4" hidden="1" x14ac:dyDescent="0.25">
      <c r="A151" s="11">
        <v>41481</v>
      </c>
      <c r="B151" s="3" t="s">
        <v>536</v>
      </c>
      <c r="C151" s="18">
        <v>228.91</v>
      </c>
      <c r="D151" s="3" t="s">
        <v>528</v>
      </c>
    </row>
    <row r="152" spans="1:4" hidden="1" x14ac:dyDescent="0.25">
      <c r="A152" s="11">
        <v>41438</v>
      </c>
      <c r="B152" s="3" t="s">
        <v>540</v>
      </c>
      <c r="C152" s="18">
        <v>54.89</v>
      </c>
      <c r="D152" s="3" t="s">
        <v>479</v>
      </c>
    </row>
    <row r="153" spans="1:4" hidden="1" x14ac:dyDescent="0.25">
      <c r="A153" s="11">
        <v>41438</v>
      </c>
      <c r="B153" s="3" t="s">
        <v>536</v>
      </c>
      <c r="C153" s="18">
        <v>19.91</v>
      </c>
      <c r="D153" s="3" t="s">
        <v>528</v>
      </c>
    </row>
    <row r="154" spans="1:4" hidden="1" x14ac:dyDescent="0.25">
      <c r="A154" s="11">
        <v>41278</v>
      </c>
      <c r="B154" s="3" t="s">
        <v>543</v>
      </c>
      <c r="C154" s="18">
        <v>250.85</v>
      </c>
      <c r="D154" s="3" t="s">
        <v>529</v>
      </c>
    </row>
    <row r="155" spans="1:4" hidden="1" x14ac:dyDescent="0.25">
      <c r="A155" s="11">
        <v>41286</v>
      </c>
      <c r="B155" s="3" t="s">
        <v>510</v>
      </c>
      <c r="C155" s="18">
        <v>76.45</v>
      </c>
      <c r="D155" s="3" t="s">
        <v>517</v>
      </c>
    </row>
    <row r="156" spans="1:4" hidden="1" x14ac:dyDescent="0.25">
      <c r="A156" s="11">
        <v>41339</v>
      </c>
      <c r="B156" s="3" t="s">
        <v>537</v>
      </c>
      <c r="C156" s="18">
        <v>247.71</v>
      </c>
      <c r="D156" s="3" t="s">
        <v>538</v>
      </c>
    </row>
    <row r="157" spans="1:4" hidden="1" x14ac:dyDescent="0.25">
      <c r="A157" s="11">
        <v>41376</v>
      </c>
      <c r="B157" s="3" t="s">
        <v>522</v>
      </c>
      <c r="C157" s="18">
        <v>11.08</v>
      </c>
      <c r="D157" s="3" t="s">
        <v>477</v>
      </c>
    </row>
    <row r="158" spans="1:4" hidden="1" x14ac:dyDescent="0.25">
      <c r="A158" s="11">
        <v>41638</v>
      </c>
      <c r="B158" s="3" t="s">
        <v>527</v>
      </c>
      <c r="C158" s="18">
        <v>402.89</v>
      </c>
      <c r="D158" s="3" t="s">
        <v>528</v>
      </c>
    </row>
    <row r="159" spans="1:4" hidden="1" x14ac:dyDescent="0.25">
      <c r="A159" s="11">
        <v>41334</v>
      </c>
      <c r="B159" s="3" t="s">
        <v>541</v>
      </c>
      <c r="C159" s="18">
        <v>361.67</v>
      </c>
      <c r="D159" s="3" t="s">
        <v>535</v>
      </c>
    </row>
    <row r="160" spans="1:4" hidden="1" x14ac:dyDescent="0.25">
      <c r="A160" s="11">
        <v>41306</v>
      </c>
      <c r="B160" s="3" t="s">
        <v>543</v>
      </c>
      <c r="C160" s="18">
        <v>38.229999999999997</v>
      </c>
      <c r="D160" s="3" t="s">
        <v>511</v>
      </c>
    </row>
    <row r="161" spans="1:4" hidden="1" x14ac:dyDescent="0.25">
      <c r="A161" s="11">
        <v>41308</v>
      </c>
      <c r="B161" s="3" t="s">
        <v>513</v>
      </c>
      <c r="C161" s="18">
        <v>453.93</v>
      </c>
      <c r="D161" s="3" t="s">
        <v>479</v>
      </c>
    </row>
    <row r="162" spans="1:4" hidden="1" x14ac:dyDescent="0.25">
      <c r="A162" s="11">
        <v>41456</v>
      </c>
      <c r="B162" s="3" t="s">
        <v>512</v>
      </c>
      <c r="C162" s="18">
        <v>34.409999999999997</v>
      </c>
      <c r="D162" s="3" t="s">
        <v>519</v>
      </c>
    </row>
    <row r="163" spans="1:4" hidden="1" x14ac:dyDescent="0.25">
      <c r="A163" s="11">
        <v>41507</v>
      </c>
      <c r="B163" s="3" t="s">
        <v>524</v>
      </c>
      <c r="C163" s="18">
        <v>525.91</v>
      </c>
      <c r="D163" s="3" t="s">
        <v>515</v>
      </c>
    </row>
    <row r="164" spans="1:4" hidden="1" x14ac:dyDescent="0.25">
      <c r="A164" s="11">
        <v>41460</v>
      </c>
      <c r="B164" s="3" t="s">
        <v>522</v>
      </c>
      <c r="C164" s="18">
        <v>97.06</v>
      </c>
      <c r="D164" s="3" t="s">
        <v>477</v>
      </c>
    </row>
    <row r="165" spans="1:4" hidden="1" x14ac:dyDescent="0.25">
      <c r="A165" s="11">
        <v>41342</v>
      </c>
      <c r="B165" s="3" t="s">
        <v>512</v>
      </c>
      <c r="C165" s="18">
        <v>351.7</v>
      </c>
      <c r="D165" s="3" t="s">
        <v>519</v>
      </c>
    </row>
    <row r="166" spans="1:4" hidden="1" x14ac:dyDescent="0.25">
      <c r="A166" s="11">
        <v>41549</v>
      </c>
      <c r="B166" s="3" t="s">
        <v>526</v>
      </c>
      <c r="C166" s="18">
        <v>391.76</v>
      </c>
      <c r="D166" s="3" t="s">
        <v>535</v>
      </c>
    </row>
    <row r="167" spans="1:4" hidden="1" x14ac:dyDescent="0.25">
      <c r="A167" s="11">
        <v>41631</v>
      </c>
      <c r="B167" s="3" t="s">
        <v>533</v>
      </c>
      <c r="C167" s="18">
        <v>205.85</v>
      </c>
      <c r="D167" s="3" t="s">
        <v>511</v>
      </c>
    </row>
    <row r="168" spans="1:4" hidden="1" x14ac:dyDescent="0.25">
      <c r="A168" s="11">
        <v>41389</v>
      </c>
      <c r="B168" s="3" t="s">
        <v>521</v>
      </c>
      <c r="C168" s="18">
        <v>376.8</v>
      </c>
      <c r="D168" s="3" t="s">
        <v>528</v>
      </c>
    </row>
    <row r="169" spans="1:4" hidden="1" x14ac:dyDescent="0.25">
      <c r="A169" s="11">
        <v>41556</v>
      </c>
      <c r="B169" s="3" t="s">
        <v>525</v>
      </c>
      <c r="C169" s="18">
        <v>357.46</v>
      </c>
      <c r="D169" s="3" t="s">
        <v>479</v>
      </c>
    </row>
    <row r="170" spans="1:4" hidden="1" x14ac:dyDescent="0.25">
      <c r="A170" s="11">
        <v>41398</v>
      </c>
      <c r="B170" s="3" t="s">
        <v>532</v>
      </c>
      <c r="C170" s="18">
        <v>579.86</v>
      </c>
      <c r="D170" s="3" t="s">
        <v>517</v>
      </c>
    </row>
    <row r="171" spans="1:4" hidden="1" x14ac:dyDescent="0.25">
      <c r="A171" s="11">
        <v>41471</v>
      </c>
      <c r="B171" s="3" t="s">
        <v>534</v>
      </c>
      <c r="C171" s="18">
        <v>485.65</v>
      </c>
      <c r="D171" s="3" t="s">
        <v>519</v>
      </c>
    </row>
    <row r="172" spans="1:4" hidden="1" x14ac:dyDescent="0.25">
      <c r="A172" s="11">
        <v>41321</v>
      </c>
      <c r="B172" s="3" t="s">
        <v>536</v>
      </c>
      <c r="C172" s="18">
        <v>535.53</v>
      </c>
      <c r="D172" s="3" t="s">
        <v>509</v>
      </c>
    </row>
    <row r="173" spans="1:4" hidden="1" x14ac:dyDescent="0.25">
      <c r="A173" s="11">
        <v>41460</v>
      </c>
      <c r="B173" s="3" t="s">
        <v>533</v>
      </c>
      <c r="C173" s="18">
        <v>528.96</v>
      </c>
      <c r="D173" s="3" t="s">
        <v>479</v>
      </c>
    </row>
    <row r="174" spans="1:4" hidden="1" x14ac:dyDescent="0.25">
      <c r="A174" s="11">
        <v>41517</v>
      </c>
      <c r="B174" s="3" t="s">
        <v>527</v>
      </c>
      <c r="C174" s="18">
        <v>512.30999999999995</v>
      </c>
      <c r="D174" s="3" t="s">
        <v>523</v>
      </c>
    </row>
    <row r="175" spans="1:4" hidden="1" x14ac:dyDescent="0.25">
      <c r="A175" s="11">
        <v>41375</v>
      </c>
      <c r="B175" s="3" t="s">
        <v>543</v>
      </c>
      <c r="C175" s="18">
        <v>588.25</v>
      </c>
      <c r="D175" s="3" t="s">
        <v>528</v>
      </c>
    </row>
    <row r="176" spans="1:4" hidden="1" x14ac:dyDescent="0.25">
      <c r="A176" s="11">
        <v>41585</v>
      </c>
      <c r="B176" s="3" t="s">
        <v>531</v>
      </c>
      <c r="C176" s="18">
        <v>589</v>
      </c>
      <c r="D176" s="3" t="s">
        <v>529</v>
      </c>
    </row>
    <row r="177" spans="1:4" hidden="1" x14ac:dyDescent="0.25">
      <c r="A177" s="11">
        <v>41325</v>
      </c>
      <c r="B177" s="3" t="s">
        <v>520</v>
      </c>
      <c r="C177" s="18">
        <v>87</v>
      </c>
      <c r="D177" s="3" t="s">
        <v>538</v>
      </c>
    </row>
    <row r="178" spans="1:4" hidden="1" x14ac:dyDescent="0.25">
      <c r="A178" s="11">
        <v>41472</v>
      </c>
      <c r="B178" s="3" t="s">
        <v>525</v>
      </c>
      <c r="C178" s="18">
        <v>185.69</v>
      </c>
      <c r="D178" s="3" t="s">
        <v>538</v>
      </c>
    </row>
    <row r="179" spans="1:4" hidden="1" x14ac:dyDescent="0.25">
      <c r="A179" s="11">
        <v>41581</v>
      </c>
      <c r="B179" s="3" t="s">
        <v>534</v>
      </c>
      <c r="C179" s="18">
        <v>197.41</v>
      </c>
      <c r="D179" s="3" t="s">
        <v>538</v>
      </c>
    </row>
    <row r="180" spans="1:4" hidden="1" x14ac:dyDescent="0.25">
      <c r="A180" s="11">
        <v>41464</v>
      </c>
      <c r="B180" s="3" t="s">
        <v>513</v>
      </c>
      <c r="C180" s="18">
        <v>87.03</v>
      </c>
      <c r="D180" s="3" t="s">
        <v>515</v>
      </c>
    </row>
    <row r="181" spans="1:4" hidden="1" x14ac:dyDescent="0.25">
      <c r="A181" s="11">
        <v>41511</v>
      </c>
      <c r="B181" s="3" t="s">
        <v>542</v>
      </c>
      <c r="C181" s="18">
        <v>111.6</v>
      </c>
      <c r="D181" s="3" t="s">
        <v>528</v>
      </c>
    </row>
    <row r="182" spans="1:4" hidden="1" x14ac:dyDescent="0.25">
      <c r="A182" s="11">
        <v>41545</v>
      </c>
      <c r="B182" s="3" t="s">
        <v>543</v>
      </c>
      <c r="C182" s="18">
        <v>315.67</v>
      </c>
      <c r="D182" s="3" t="s">
        <v>511</v>
      </c>
    </row>
    <row r="183" spans="1:4" hidden="1" x14ac:dyDescent="0.25">
      <c r="A183" s="11">
        <v>41302</v>
      </c>
      <c r="B183" s="3" t="s">
        <v>524</v>
      </c>
      <c r="C183" s="18">
        <v>315.89</v>
      </c>
      <c r="D183" s="3" t="s">
        <v>535</v>
      </c>
    </row>
    <row r="184" spans="1:4" hidden="1" x14ac:dyDescent="0.25">
      <c r="A184" s="11">
        <v>41495</v>
      </c>
      <c r="B184" s="3" t="s">
        <v>545</v>
      </c>
      <c r="C184" s="18">
        <v>414.19</v>
      </c>
      <c r="D184" s="3" t="s">
        <v>511</v>
      </c>
    </row>
    <row r="185" spans="1:4" hidden="1" x14ac:dyDescent="0.25">
      <c r="A185" s="11">
        <v>41298</v>
      </c>
      <c r="B185" s="3" t="s">
        <v>540</v>
      </c>
      <c r="C185" s="18">
        <v>430.53</v>
      </c>
      <c r="D185" s="3" t="s">
        <v>477</v>
      </c>
    </row>
    <row r="186" spans="1:4" hidden="1" x14ac:dyDescent="0.25">
      <c r="A186" s="11">
        <v>41589</v>
      </c>
      <c r="B186" s="3" t="s">
        <v>514</v>
      </c>
      <c r="C186" s="18">
        <v>379.14</v>
      </c>
      <c r="D186" s="3" t="s">
        <v>479</v>
      </c>
    </row>
    <row r="187" spans="1:4" hidden="1" x14ac:dyDescent="0.25">
      <c r="A187" s="11">
        <v>41512</v>
      </c>
      <c r="B187" s="3" t="s">
        <v>536</v>
      </c>
      <c r="C187" s="18">
        <v>194.07</v>
      </c>
      <c r="D187" s="3" t="s">
        <v>479</v>
      </c>
    </row>
    <row r="188" spans="1:4" hidden="1" x14ac:dyDescent="0.25">
      <c r="A188" s="11">
        <v>41637</v>
      </c>
      <c r="B188" s="3" t="s">
        <v>543</v>
      </c>
      <c r="C188" s="18">
        <v>434.16</v>
      </c>
      <c r="D188" s="3" t="s">
        <v>535</v>
      </c>
    </row>
    <row r="189" spans="1:4" hidden="1" x14ac:dyDescent="0.25">
      <c r="A189" s="11">
        <v>41543</v>
      </c>
      <c r="B189" s="3" t="s">
        <v>539</v>
      </c>
      <c r="C189" s="18">
        <v>283.61</v>
      </c>
      <c r="D189" s="3" t="s">
        <v>517</v>
      </c>
    </row>
    <row r="190" spans="1:4" hidden="1" x14ac:dyDescent="0.25">
      <c r="A190" s="11">
        <v>41430</v>
      </c>
      <c r="B190" s="3" t="s">
        <v>542</v>
      </c>
      <c r="C190" s="18">
        <v>268.27</v>
      </c>
      <c r="D190" s="3" t="s">
        <v>477</v>
      </c>
    </row>
    <row r="191" spans="1:4" hidden="1" x14ac:dyDescent="0.25">
      <c r="A191" s="11">
        <v>41311</v>
      </c>
      <c r="B191" s="3" t="s">
        <v>542</v>
      </c>
      <c r="C191" s="18">
        <v>128.84</v>
      </c>
      <c r="D191" s="3" t="s">
        <v>538</v>
      </c>
    </row>
    <row r="192" spans="1:4" hidden="1" x14ac:dyDescent="0.25">
      <c r="A192" s="11">
        <v>41633</v>
      </c>
      <c r="B192" s="3" t="s">
        <v>522</v>
      </c>
      <c r="C192" s="18">
        <v>128.35</v>
      </c>
      <c r="D192" s="3" t="s">
        <v>479</v>
      </c>
    </row>
    <row r="193" spans="1:4" hidden="1" x14ac:dyDescent="0.25">
      <c r="A193" s="11">
        <v>41318</v>
      </c>
      <c r="B193" s="3" t="s">
        <v>527</v>
      </c>
      <c r="C193" s="18">
        <v>574.55999999999995</v>
      </c>
      <c r="D193" s="3" t="s">
        <v>511</v>
      </c>
    </row>
    <row r="194" spans="1:4" hidden="1" x14ac:dyDescent="0.25">
      <c r="A194" s="11">
        <v>41442</v>
      </c>
      <c r="B194" s="3" t="s">
        <v>513</v>
      </c>
      <c r="C194" s="18">
        <v>62.97</v>
      </c>
      <c r="D194" s="3" t="s">
        <v>519</v>
      </c>
    </row>
    <row r="195" spans="1:4" hidden="1" x14ac:dyDescent="0.25">
      <c r="A195" s="11">
        <v>41396</v>
      </c>
      <c r="B195" s="3" t="s">
        <v>530</v>
      </c>
      <c r="C195" s="18">
        <v>187.63</v>
      </c>
      <c r="D195" s="3" t="s">
        <v>515</v>
      </c>
    </row>
    <row r="196" spans="1:4" hidden="1" x14ac:dyDescent="0.25">
      <c r="A196" s="11">
        <v>41483</v>
      </c>
      <c r="B196" s="3" t="s">
        <v>522</v>
      </c>
      <c r="C196" s="18">
        <v>566.70000000000005</v>
      </c>
      <c r="D196" s="3" t="s">
        <v>538</v>
      </c>
    </row>
    <row r="197" spans="1:4" hidden="1" x14ac:dyDescent="0.25">
      <c r="A197" s="11">
        <v>41398</v>
      </c>
      <c r="B197" s="3" t="s">
        <v>534</v>
      </c>
      <c r="C197" s="18">
        <v>128.63999999999999</v>
      </c>
      <c r="D197" s="3" t="s">
        <v>535</v>
      </c>
    </row>
    <row r="198" spans="1:4" hidden="1" x14ac:dyDescent="0.25">
      <c r="A198" s="11">
        <v>41375</v>
      </c>
      <c r="B198" s="3" t="s">
        <v>526</v>
      </c>
      <c r="C198" s="18">
        <v>24.77</v>
      </c>
      <c r="D198" s="3" t="s">
        <v>529</v>
      </c>
    </row>
    <row r="199" spans="1:4" hidden="1" x14ac:dyDescent="0.25">
      <c r="A199" s="11">
        <v>41362</v>
      </c>
      <c r="B199" s="3" t="s">
        <v>513</v>
      </c>
      <c r="C199" s="18">
        <v>413.77</v>
      </c>
      <c r="D199" s="3" t="s">
        <v>519</v>
      </c>
    </row>
    <row r="200" spans="1:4" hidden="1" x14ac:dyDescent="0.25">
      <c r="A200" s="11">
        <v>41450</v>
      </c>
      <c r="B200" s="3" t="s">
        <v>531</v>
      </c>
      <c r="C200" s="18">
        <v>75.27</v>
      </c>
      <c r="D200" s="3" t="s">
        <v>523</v>
      </c>
    </row>
    <row r="201" spans="1:4" hidden="1" x14ac:dyDescent="0.25">
      <c r="A201" s="11">
        <v>41310</v>
      </c>
      <c r="B201" s="3" t="s">
        <v>539</v>
      </c>
      <c r="C201" s="18">
        <v>243.6</v>
      </c>
      <c r="D201" s="3" t="s">
        <v>479</v>
      </c>
    </row>
    <row r="202" spans="1:4" hidden="1" x14ac:dyDescent="0.25">
      <c r="A202" s="11">
        <v>41501</v>
      </c>
      <c r="B202" s="3" t="s">
        <v>507</v>
      </c>
      <c r="C202" s="18">
        <v>228.47</v>
      </c>
      <c r="D202" s="3" t="s">
        <v>519</v>
      </c>
    </row>
    <row r="203" spans="1:4" hidden="1" x14ac:dyDescent="0.25">
      <c r="A203" s="11">
        <v>41566</v>
      </c>
      <c r="B203" s="3" t="s">
        <v>545</v>
      </c>
      <c r="C203" s="18">
        <v>473.85</v>
      </c>
      <c r="D203" s="3" t="s">
        <v>515</v>
      </c>
    </row>
    <row r="204" spans="1:4" hidden="1" x14ac:dyDescent="0.25">
      <c r="A204" s="11">
        <v>41593</v>
      </c>
      <c r="B204" s="3" t="s">
        <v>518</v>
      </c>
      <c r="C204" s="18">
        <v>198.18</v>
      </c>
      <c r="D204" s="3" t="s">
        <v>511</v>
      </c>
    </row>
    <row r="205" spans="1:4" hidden="1" x14ac:dyDescent="0.25">
      <c r="A205" s="11">
        <v>41587</v>
      </c>
      <c r="B205" s="3" t="s">
        <v>508</v>
      </c>
      <c r="C205" s="18">
        <v>68.42</v>
      </c>
      <c r="D205" s="3" t="s">
        <v>529</v>
      </c>
    </row>
    <row r="206" spans="1:4" hidden="1" x14ac:dyDescent="0.25">
      <c r="A206" s="11">
        <v>41412</v>
      </c>
      <c r="B206" s="3" t="s">
        <v>522</v>
      </c>
      <c r="C206" s="18">
        <v>402.81</v>
      </c>
      <c r="D206" s="3" t="s">
        <v>523</v>
      </c>
    </row>
    <row r="207" spans="1:4" hidden="1" x14ac:dyDescent="0.25">
      <c r="A207" s="11">
        <v>41379</v>
      </c>
      <c r="B207" s="3" t="s">
        <v>544</v>
      </c>
      <c r="C207" s="18">
        <v>191.37</v>
      </c>
      <c r="D207" s="3" t="s">
        <v>519</v>
      </c>
    </row>
    <row r="208" spans="1:4" hidden="1" x14ac:dyDescent="0.25">
      <c r="A208" s="11">
        <v>41463</v>
      </c>
      <c r="B208" s="3" t="s">
        <v>544</v>
      </c>
      <c r="C208" s="18">
        <v>91.32</v>
      </c>
      <c r="D208" s="3" t="s">
        <v>515</v>
      </c>
    </row>
    <row r="209" spans="1:4" hidden="1" x14ac:dyDescent="0.25">
      <c r="A209" s="11">
        <v>41476</v>
      </c>
      <c r="B209" s="3" t="s">
        <v>521</v>
      </c>
      <c r="C209" s="18">
        <v>291.77</v>
      </c>
      <c r="D209" s="3" t="s">
        <v>509</v>
      </c>
    </row>
    <row r="210" spans="1:4" hidden="1" x14ac:dyDescent="0.25">
      <c r="A210" s="11">
        <v>41627</v>
      </c>
      <c r="B210" s="3" t="s">
        <v>537</v>
      </c>
      <c r="C210" s="18">
        <v>574.13</v>
      </c>
      <c r="D210" s="3" t="s">
        <v>477</v>
      </c>
    </row>
    <row r="211" spans="1:4" hidden="1" x14ac:dyDescent="0.25">
      <c r="A211" s="11">
        <v>41573</v>
      </c>
      <c r="B211" s="3" t="s">
        <v>530</v>
      </c>
      <c r="C211" s="18">
        <v>188.81</v>
      </c>
      <c r="D211" s="3" t="s">
        <v>529</v>
      </c>
    </row>
    <row r="212" spans="1:4" hidden="1" x14ac:dyDescent="0.25">
      <c r="A212" s="11">
        <v>41310</v>
      </c>
      <c r="B212" s="3" t="s">
        <v>507</v>
      </c>
      <c r="C212" s="18">
        <v>499.32</v>
      </c>
      <c r="D212" s="3" t="s">
        <v>529</v>
      </c>
    </row>
    <row r="213" spans="1:4" hidden="1" x14ac:dyDescent="0.25">
      <c r="A213" s="11">
        <v>41459</v>
      </c>
      <c r="B213" s="3" t="s">
        <v>518</v>
      </c>
      <c r="C213" s="18">
        <v>257.25</v>
      </c>
      <c r="D213" s="3" t="s">
        <v>528</v>
      </c>
    </row>
    <row r="214" spans="1:4" hidden="1" x14ac:dyDescent="0.25">
      <c r="A214" s="11">
        <v>41382</v>
      </c>
      <c r="B214" s="3" t="s">
        <v>525</v>
      </c>
      <c r="C214" s="18">
        <v>475.44</v>
      </c>
      <c r="D214" s="3" t="s">
        <v>517</v>
      </c>
    </row>
    <row r="215" spans="1:4" hidden="1" x14ac:dyDescent="0.25">
      <c r="A215" s="11">
        <v>41504</v>
      </c>
      <c r="B215" s="3" t="s">
        <v>539</v>
      </c>
      <c r="C215" s="18">
        <v>543.53</v>
      </c>
      <c r="D215" s="3" t="s">
        <v>509</v>
      </c>
    </row>
    <row r="216" spans="1:4" hidden="1" x14ac:dyDescent="0.25">
      <c r="A216" s="11">
        <v>41298</v>
      </c>
      <c r="B216" s="3" t="s">
        <v>534</v>
      </c>
      <c r="C216" s="18">
        <v>342.26</v>
      </c>
      <c r="D216" s="3" t="s">
        <v>528</v>
      </c>
    </row>
    <row r="217" spans="1:4" hidden="1" x14ac:dyDescent="0.25">
      <c r="A217" s="11">
        <v>41370</v>
      </c>
      <c r="B217" s="3" t="s">
        <v>521</v>
      </c>
      <c r="C217" s="18">
        <v>246.07</v>
      </c>
      <c r="D217" s="3" t="s">
        <v>511</v>
      </c>
    </row>
    <row r="218" spans="1:4" hidden="1" x14ac:dyDescent="0.25">
      <c r="A218" s="11">
        <v>41363</v>
      </c>
      <c r="B218" s="3" t="s">
        <v>544</v>
      </c>
      <c r="C218" s="18">
        <v>228.12</v>
      </c>
      <c r="D218" s="3" t="s">
        <v>511</v>
      </c>
    </row>
    <row r="219" spans="1:4" hidden="1" x14ac:dyDescent="0.25">
      <c r="A219" s="11">
        <v>41339</v>
      </c>
      <c r="B219" s="3" t="s">
        <v>527</v>
      </c>
      <c r="C219" s="18">
        <v>156.27000000000001</v>
      </c>
      <c r="D219" s="3" t="s">
        <v>519</v>
      </c>
    </row>
    <row r="220" spans="1:4" hidden="1" x14ac:dyDescent="0.25">
      <c r="A220" s="11">
        <v>41421</v>
      </c>
      <c r="B220" s="3" t="s">
        <v>518</v>
      </c>
      <c r="C220" s="18">
        <v>419.31</v>
      </c>
      <c r="D220" s="3" t="s">
        <v>538</v>
      </c>
    </row>
    <row r="221" spans="1:4" hidden="1" x14ac:dyDescent="0.25">
      <c r="A221" s="11">
        <v>41402</v>
      </c>
      <c r="B221" s="3" t="s">
        <v>542</v>
      </c>
      <c r="C221" s="18">
        <v>529.78</v>
      </c>
      <c r="D221" s="3" t="s">
        <v>511</v>
      </c>
    </row>
    <row r="222" spans="1:4" hidden="1" x14ac:dyDescent="0.25">
      <c r="A222" s="11">
        <v>41522</v>
      </c>
      <c r="B222" s="3" t="s">
        <v>540</v>
      </c>
      <c r="C222" s="18">
        <v>405.14</v>
      </c>
      <c r="D222" s="3" t="s">
        <v>509</v>
      </c>
    </row>
    <row r="223" spans="1:4" hidden="1" x14ac:dyDescent="0.25">
      <c r="A223" s="11">
        <v>41324</v>
      </c>
      <c r="B223" s="3" t="s">
        <v>518</v>
      </c>
      <c r="C223" s="18">
        <v>347.79</v>
      </c>
      <c r="D223" s="3" t="s">
        <v>519</v>
      </c>
    </row>
    <row r="224" spans="1:4" hidden="1" x14ac:dyDescent="0.25">
      <c r="A224" s="11">
        <v>41588</v>
      </c>
      <c r="B224" s="3" t="s">
        <v>520</v>
      </c>
      <c r="C224" s="18">
        <v>262.63</v>
      </c>
      <c r="D224" s="3" t="s">
        <v>511</v>
      </c>
    </row>
    <row r="225" spans="1:4" hidden="1" x14ac:dyDescent="0.25">
      <c r="A225" s="11">
        <v>41463</v>
      </c>
      <c r="B225" s="3" t="s">
        <v>514</v>
      </c>
      <c r="C225" s="18">
        <v>354.57</v>
      </c>
      <c r="D225" s="3" t="s">
        <v>535</v>
      </c>
    </row>
    <row r="226" spans="1:4" hidden="1" x14ac:dyDescent="0.25">
      <c r="A226" s="11">
        <v>41345</v>
      </c>
      <c r="B226" s="3" t="s">
        <v>520</v>
      </c>
      <c r="C226" s="18">
        <v>580.6</v>
      </c>
      <c r="D226" s="3" t="s">
        <v>479</v>
      </c>
    </row>
    <row r="227" spans="1:4" hidden="1" x14ac:dyDescent="0.25">
      <c r="A227" s="11">
        <v>41471</v>
      </c>
      <c r="B227" s="3" t="s">
        <v>522</v>
      </c>
      <c r="C227" s="18">
        <v>63.06</v>
      </c>
      <c r="D227" s="3" t="s">
        <v>519</v>
      </c>
    </row>
    <row r="228" spans="1:4" hidden="1" x14ac:dyDescent="0.25">
      <c r="A228" s="11">
        <v>41526</v>
      </c>
      <c r="B228" s="3" t="s">
        <v>534</v>
      </c>
      <c r="C228" s="18">
        <v>373.84</v>
      </c>
      <c r="D228" s="3" t="s">
        <v>479</v>
      </c>
    </row>
    <row r="229" spans="1:4" hidden="1" x14ac:dyDescent="0.25">
      <c r="A229" s="11">
        <v>41340</v>
      </c>
      <c r="B229" s="3" t="s">
        <v>521</v>
      </c>
      <c r="C229" s="18">
        <v>238.28</v>
      </c>
      <c r="D229" s="3" t="s">
        <v>509</v>
      </c>
    </row>
    <row r="230" spans="1:4" hidden="1" x14ac:dyDescent="0.25">
      <c r="A230" s="11">
        <v>41333</v>
      </c>
      <c r="B230" s="3" t="s">
        <v>531</v>
      </c>
      <c r="C230" s="18">
        <v>385.3</v>
      </c>
      <c r="D230" s="3" t="s">
        <v>509</v>
      </c>
    </row>
    <row r="231" spans="1:4" hidden="1" x14ac:dyDescent="0.25">
      <c r="A231" s="11">
        <v>41461</v>
      </c>
      <c r="B231" s="3" t="s">
        <v>543</v>
      </c>
      <c r="C231" s="18">
        <v>188.17</v>
      </c>
      <c r="D231" s="3" t="s">
        <v>538</v>
      </c>
    </row>
    <row r="232" spans="1:4" hidden="1" x14ac:dyDescent="0.25">
      <c r="A232" s="11">
        <v>41311</v>
      </c>
      <c r="B232" s="3" t="s">
        <v>533</v>
      </c>
      <c r="C232" s="18">
        <v>19.510000000000002</v>
      </c>
      <c r="D232" s="3" t="s">
        <v>509</v>
      </c>
    </row>
    <row r="233" spans="1:4" hidden="1" x14ac:dyDescent="0.25">
      <c r="A233" s="11">
        <v>41484</v>
      </c>
      <c r="B233" s="3" t="s">
        <v>533</v>
      </c>
      <c r="C233" s="18">
        <v>213.14</v>
      </c>
      <c r="D233" s="3" t="s">
        <v>511</v>
      </c>
    </row>
    <row r="234" spans="1:4" hidden="1" x14ac:dyDescent="0.25">
      <c r="A234" s="11">
        <v>41635</v>
      </c>
      <c r="B234" s="3" t="s">
        <v>524</v>
      </c>
      <c r="C234" s="18">
        <v>91.05</v>
      </c>
      <c r="D234" s="3" t="s">
        <v>479</v>
      </c>
    </row>
    <row r="235" spans="1:4" hidden="1" x14ac:dyDescent="0.25">
      <c r="A235" s="11">
        <v>41574</v>
      </c>
      <c r="B235" s="3" t="s">
        <v>532</v>
      </c>
      <c r="C235" s="18">
        <v>215.84</v>
      </c>
      <c r="D235" s="3" t="s">
        <v>517</v>
      </c>
    </row>
    <row r="236" spans="1:4" hidden="1" x14ac:dyDescent="0.25">
      <c r="A236" s="11">
        <v>41467</v>
      </c>
      <c r="B236" s="3" t="s">
        <v>514</v>
      </c>
      <c r="C236" s="18">
        <v>10.53</v>
      </c>
      <c r="D236" s="3" t="s">
        <v>528</v>
      </c>
    </row>
    <row r="237" spans="1:4" hidden="1" x14ac:dyDescent="0.25">
      <c r="A237" s="11">
        <v>41604</v>
      </c>
      <c r="B237" s="3" t="s">
        <v>537</v>
      </c>
      <c r="C237" s="18">
        <v>87.2</v>
      </c>
      <c r="D237" s="3" t="s">
        <v>509</v>
      </c>
    </row>
    <row r="238" spans="1:4" hidden="1" x14ac:dyDescent="0.25">
      <c r="A238" s="11">
        <v>41426</v>
      </c>
      <c r="B238" s="3" t="s">
        <v>537</v>
      </c>
      <c r="C238" s="18">
        <v>175.47</v>
      </c>
      <c r="D238" s="3" t="s">
        <v>523</v>
      </c>
    </row>
    <row r="239" spans="1:4" hidden="1" x14ac:dyDescent="0.25">
      <c r="A239" s="11">
        <v>41508</v>
      </c>
      <c r="B239" s="3" t="s">
        <v>533</v>
      </c>
      <c r="C239" s="18">
        <v>513.26</v>
      </c>
      <c r="D239" s="3" t="s">
        <v>538</v>
      </c>
    </row>
    <row r="240" spans="1:4" hidden="1" x14ac:dyDescent="0.25">
      <c r="A240" s="11">
        <v>41331</v>
      </c>
      <c r="B240" s="3" t="s">
        <v>525</v>
      </c>
      <c r="C240" s="18">
        <v>562.30999999999995</v>
      </c>
      <c r="D240" s="3" t="s">
        <v>515</v>
      </c>
    </row>
    <row r="241" spans="1:4" hidden="1" x14ac:dyDescent="0.25">
      <c r="A241" s="11">
        <v>41546</v>
      </c>
      <c r="B241" s="3" t="s">
        <v>507</v>
      </c>
      <c r="C241" s="18">
        <v>193.07</v>
      </c>
      <c r="D241" s="3" t="s">
        <v>509</v>
      </c>
    </row>
    <row r="242" spans="1:4" hidden="1" x14ac:dyDescent="0.25">
      <c r="A242" s="11">
        <v>41609</v>
      </c>
      <c r="B242" s="3" t="s">
        <v>542</v>
      </c>
      <c r="C242" s="18">
        <v>346.24</v>
      </c>
      <c r="D242" s="3" t="s">
        <v>535</v>
      </c>
    </row>
    <row r="243" spans="1:4" hidden="1" x14ac:dyDescent="0.25">
      <c r="A243" s="11">
        <v>41622</v>
      </c>
      <c r="B243" s="3" t="s">
        <v>508</v>
      </c>
      <c r="C243" s="18">
        <v>57.23</v>
      </c>
      <c r="D243" s="3" t="s">
        <v>517</v>
      </c>
    </row>
    <row r="244" spans="1:4" hidden="1" x14ac:dyDescent="0.25">
      <c r="A244" s="11">
        <v>41546</v>
      </c>
      <c r="B244" s="3" t="s">
        <v>526</v>
      </c>
      <c r="C244" s="18">
        <v>553.35</v>
      </c>
      <c r="D244" s="3" t="s">
        <v>509</v>
      </c>
    </row>
    <row r="245" spans="1:4" hidden="1" x14ac:dyDescent="0.25">
      <c r="A245" s="11">
        <v>41456</v>
      </c>
      <c r="B245" s="3" t="s">
        <v>539</v>
      </c>
      <c r="C245" s="18">
        <v>363.35</v>
      </c>
      <c r="D245" s="3" t="s">
        <v>519</v>
      </c>
    </row>
    <row r="246" spans="1:4" hidden="1" x14ac:dyDescent="0.25">
      <c r="A246" s="11">
        <v>41541</v>
      </c>
      <c r="B246" s="3" t="s">
        <v>513</v>
      </c>
      <c r="C246" s="18">
        <v>263.88</v>
      </c>
      <c r="D246" s="3" t="s">
        <v>529</v>
      </c>
    </row>
    <row r="247" spans="1:4" hidden="1" x14ac:dyDescent="0.25">
      <c r="A247" s="11">
        <v>41581</v>
      </c>
      <c r="B247" s="3" t="s">
        <v>516</v>
      </c>
      <c r="C247" s="18">
        <v>569.63</v>
      </c>
      <c r="D247" s="3" t="s">
        <v>509</v>
      </c>
    </row>
    <row r="248" spans="1:4" hidden="1" x14ac:dyDescent="0.25">
      <c r="A248" s="11">
        <v>41287</v>
      </c>
      <c r="B248" s="3" t="s">
        <v>540</v>
      </c>
      <c r="C248" s="18">
        <v>194.7</v>
      </c>
      <c r="D248" s="3" t="s">
        <v>479</v>
      </c>
    </row>
    <row r="249" spans="1:4" hidden="1" x14ac:dyDescent="0.25">
      <c r="A249" s="11">
        <v>41531</v>
      </c>
      <c r="B249" s="3" t="s">
        <v>522</v>
      </c>
      <c r="C249" s="18">
        <v>312.76</v>
      </c>
      <c r="D249" s="3" t="s">
        <v>515</v>
      </c>
    </row>
    <row r="250" spans="1:4" hidden="1" x14ac:dyDescent="0.25">
      <c r="A250" s="11">
        <v>41509</v>
      </c>
      <c r="B250" s="3" t="s">
        <v>512</v>
      </c>
      <c r="C250" s="18">
        <v>373.3</v>
      </c>
      <c r="D250" s="3" t="s">
        <v>509</v>
      </c>
    </row>
    <row r="251" spans="1:4" hidden="1" x14ac:dyDescent="0.25">
      <c r="A251" s="11">
        <v>41429</v>
      </c>
      <c r="B251" s="3" t="s">
        <v>512</v>
      </c>
      <c r="C251" s="18">
        <v>153.9</v>
      </c>
      <c r="D251" s="3" t="s">
        <v>523</v>
      </c>
    </row>
    <row r="252" spans="1:4" hidden="1" x14ac:dyDescent="0.25">
      <c r="A252" s="11">
        <v>41325</v>
      </c>
      <c r="B252" s="3" t="s">
        <v>541</v>
      </c>
      <c r="C252" s="18">
        <v>141.4</v>
      </c>
      <c r="D252" s="3" t="s">
        <v>529</v>
      </c>
    </row>
    <row r="253" spans="1:4" hidden="1" x14ac:dyDescent="0.25">
      <c r="A253" s="11">
        <v>41560</v>
      </c>
      <c r="B253" s="3" t="s">
        <v>540</v>
      </c>
      <c r="C253" s="18">
        <v>244.32</v>
      </c>
      <c r="D253" s="3" t="s">
        <v>515</v>
      </c>
    </row>
    <row r="254" spans="1:4" hidden="1" x14ac:dyDescent="0.25">
      <c r="A254" s="11">
        <v>41304</v>
      </c>
      <c r="B254" s="3" t="s">
        <v>537</v>
      </c>
      <c r="C254" s="18">
        <v>51.02</v>
      </c>
      <c r="D254" s="3" t="s">
        <v>529</v>
      </c>
    </row>
    <row r="255" spans="1:4" hidden="1" x14ac:dyDescent="0.25">
      <c r="A255" s="11">
        <v>41566</v>
      </c>
      <c r="B255" s="3" t="s">
        <v>545</v>
      </c>
      <c r="C255" s="18">
        <v>51.1</v>
      </c>
      <c r="D255" s="3" t="s">
        <v>509</v>
      </c>
    </row>
    <row r="256" spans="1:4" hidden="1" x14ac:dyDescent="0.25">
      <c r="A256" s="11">
        <v>41298</v>
      </c>
      <c r="B256" s="3" t="s">
        <v>542</v>
      </c>
      <c r="C256" s="18">
        <v>181.69</v>
      </c>
      <c r="D256" s="3" t="s">
        <v>511</v>
      </c>
    </row>
    <row r="257" spans="1:4" hidden="1" x14ac:dyDescent="0.25">
      <c r="A257" s="11">
        <v>41391</v>
      </c>
      <c r="B257" s="3" t="s">
        <v>508</v>
      </c>
      <c r="C257" s="18">
        <v>73.989999999999995</v>
      </c>
      <c r="D257" s="3" t="s">
        <v>479</v>
      </c>
    </row>
    <row r="258" spans="1:4" hidden="1" x14ac:dyDescent="0.25">
      <c r="A258" s="11">
        <v>41547</v>
      </c>
      <c r="B258" s="3" t="s">
        <v>532</v>
      </c>
      <c r="C258" s="18">
        <v>202.66</v>
      </c>
      <c r="D258" s="3" t="s">
        <v>519</v>
      </c>
    </row>
    <row r="259" spans="1:4" hidden="1" x14ac:dyDescent="0.25">
      <c r="A259" s="11">
        <v>41526</v>
      </c>
      <c r="B259" s="3" t="s">
        <v>508</v>
      </c>
      <c r="C259" s="18">
        <v>263</v>
      </c>
      <c r="D259" s="3" t="s">
        <v>479</v>
      </c>
    </row>
    <row r="260" spans="1:4" hidden="1" x14ac:dyDescent="0.25">
      <c r="A260" s="11">
        <v>41435</v>
      </c>
      <c r="B260" s="3" t="s">
        <v>544</v>
      </c>
      <c r="C260" s="18">
        <v>305.05</v>
      </c>
      <c r="D260" s="3" t="s">
        <v>529</v>
      </c>
    </row>
    <row r="261" spans="1:4" hidden="1" x14ac:dyDescent="0.25">
      <c r="A261" s="11">
        <v>41432</v>
      </c>
      <c r="B261" s="3" t="s">
        <v>508</v>
      </c>
      <c r="C261" s="18">
        <v>446.44</v>
      </c>
      <c r="D261" s="3" t="s">
        <v>523</v>
      </c>
    </row>
    <row r="262" spans="1:4" hidden="1" x14ac:dyDescent="0.25">
      <c r="A262" s="11">
        <v>41525</v>
      </c>
      <c r="B262" s="3" t="s">
        <v>521</v>
      </c>
      <c r="C262" s="18">
        <v>21.14</v>
      </c>
      <c r="D262" s="3" t="s">
        <v>515</v>
      </c>
    </row>
    <row r="263" spans="1:4" hidden="1" x14ac:dyDescent="0.25">
      <c r="A263" s="11">
        <v>41304</v>
      </c>
      <c r="B263" s="3" t="s">
        <v>533</v>
      </c>
      <c r="C263" s="18">
        <v>59.86</v>
      </c>
      <c r="D263" s="3" t="s">
        <v>517</v>
      </c>
    </row>
    <row r="264" spans="1:4" hidden="1" x14ac:dyDescent="0.25">
      <c r="A264" s="11">
        <v>41320</v>
      </c>
      <c r="B264" s="3" t="s">
        <v>531</v>
      </c>
      <c r="C264" s="18">
        <v>593.69000000000005</v>
      </c>
      <c r="D264" s="3" t="s">
        <v>479</v>
      </c>
    </row>
    <row r="265" spans="1:4" hidden="1" x14ac:dyDescent="0.25">
      <c r="A265" s="11">
        <v>41443</v>
      </c>
      <c r="B265" s="3" t="s">
        <v>516</v>
      </c>
      <c r="C265" s="18">
        <v>456.63</v>
      </c>
      <c r="D265" s="3" t="s">
        <v>511</v>
      </c>
    </row>
    <row r="266" spans="1:4" hidden="1" x14ac:dyDescent="0.25">
      <c r="A266" s="11">
        <v>41615</v>
      </c>
      <c r="B266" s="3" t="s">
        <v>521</v>
      </c>
      <c r="C266" s="18">
        <v>190.3</v>
      </c>
      <c r="D266" s="3" t="s">
        <v>523</v>
      </c>
    </row>
    <row r="267" spans="1:4" hidden="1" x14ac:dyDescent="0.25">
      <c r="A267" s="11">
        <v>41306</v>
      </c>
      <c r="B267" s="3" t="s">
        <v>507</v>
      </c>
      <c r="C267" s="18">
        <v>581.46</v>
      </c>
      <c r="D267" s="3" t="s">
        <v>511</v>
      </c>
    </row>
    <row r="268" spans="1:4" hidden="1" x14ac:dyDescent="0.25">
      <c r="A268" s="11">
        <v>41467</v>
      </c>
      <c r="B268" s="3" t="s">
        <v>508</v>
      </c>
      <c r="C268" s="18">
        <v>179.29</v>
      </c>
      <c r="D268" s="3" t="s">
        <v>523</v>
      </c>
    </row>
    <row r="269" spans="1:4" hidden="1" x14ac:dyDescent="0.25">
      <c r="A269" s="11">
        <v>41623</v>
      </c>
      <c r="B269" s="3" t="s">
        <v>507</v>
      </c>
      <c r="C269" s="18">
        <v>140.87</v>
      </c>
      <c r="D269" s="3" t="s">
        <v>509</v>
      </c>
    </row>
    <row r="270" spans="1:4" hidden="1" x14ac:dyDescent="0.25">
      <c r="A270" s="11">
        <v>41630</v>
      </c>
      <c r="B270" s="3" t="s">
        <v>531</v>
      </c>
      <c r="C270" s="18">
        <v>102.75</v>
      </c>
      <c r="D270" s="3" t="s">
        <v>535</v>
      </c>
    </row>
    <row r="271" spans="1:4" hidden="1" x14ac:dyDescent="0.25">
      <c r="A271" s="11">
        <v>41458</v>
      </c>
      <c r="B271" s="3" t="s">
        <v>542</v>
      </c>
      <c r="C271" s="18">
        <v>66.36</v>
      </c>
      <c r="D271" s="3" t="s">
        <v>529</v>
      </c>
    </row>
    <row r="272" spans="1:4" hidden="1" x14ac:dyDescent="0.25">
      <c r="A272" s="11">
        <v>41320</v>
      </c>
      <c r="B272" s="3" t="s">
        <v>524</v>
      </c>
      <c r="C272" s="18">
        <v>79.38</v>
      </c>
      <c r="D272" s="3" t="s">
        <v>477</v>
      </c>
    </row>
    <row r="273" spans="1:4" hidden="1" x14ac:dyDescent="0.25">
      <c r="A273" s="11">
        <v>41435</v>
      </c>
      <c r="B273" s="3" t="s">
        <v>531</v>
      </c>
      <c r="C273" s="18">
        <v>395.8</v>
      </c>
      <c r="D273" s="3" t="s">
        <v>535</v>
      </c>
    </row>
    <row r="274" spans="1:4" hidden="1" x14ac:dyDescent="0.25">
      <c r="A274" s="11">
        <v>41360</v>
      </c>
      <c r="B274" s="3" t="s">
        <v>507</v>
      </c>
      <c r="C274" s="18">
        <v>89.46</v>
      </c>
      <c r="D274" s="3" t="s">
        <v>509</v>
      </c>
    </row>
    <row r="275" spans="1:4" hidden="1" x14ac:dyDescent="0.25">
      <c r="A275" s="11">
        <v>41395</v>
      </c>
      <c r="B275" s="3" t="s">
        <v>522</v>
      </c>
      <c r="C275" s="18">
        <v>63.1</v>
      </c>
      <c r="D275" s="3" t="s">
        <v>523</v>
      </c>
    </row>
    <row r="276" spans="1:4" hidden="1" x14ac:dyDescent="0.25">
      <c r="A276" s="11">
        <v>41356</v>
      </c>
      <c r="B276" s="3" t="s">
        <v>526</v>
      </c>
      <c r="C276" s="18">
        <v>407.46</v>
      </c>
      <c r="D276" s="3" t="s">
        <v>511</v>
      </c>
    </row>
    <row r="277" spans="1:4" hidden="1" x14ac:dyDescent="0.25">
      <c r="A277" s="11">
        <v>41429</v>
      </c>
      <c r="B277" s="3" t="s">
        <v>539</v>
      </c>
      <c r="C277" s="18">
        <v>299.60000000000002</v>
      </c>
      <c r="D277" s="3" t="s">
        <v>515</v>
      </c>
    </row>
    <row r="278" spans="1:4" hidden="1" x14ac:dyDescent="0.25">
      <c r="A278" s="11">
        <v>41527</v>
      </c>
      <c r="B278" s="3" t="s">
        <v>527</v>
      </c>
      <c r="C278" s="18">
        <v>274.68</v>
      </c>
      <c r="D278" s="3" t="s">
        <v>535</v>
      </c>
    </row>
    <row r="279" spans="1:4" hidden="1" x14ac:dyDescent="0.25">
      <c r="A279" s="11">
        <v>41593</v>
      </c>
      <c r="B279" s="3" t="s">
        <v>534</v>
      </c>
      <c r="C279" s="18">
        <v>445.25</v>
      </c>
      <c r="D279" s="3" t="s">
        <v>523</v>
      </c>
    </row>
    <row r="280" spans="1:4" hidden="1" x14ac:dyDescent="0.25">
      <c r="A280" s="11">
        <v>41591</v>
      </c>
      <c r="B280" s="3" t="s">
        <v>510</v>
      </c>
      <c r="C280" s="18">
        <v>211.94</v>
      </c>
      <c r="D280" s="3" t="s">
        <v>517</v>
      </c>
    </row>
    <row r="281" spans="1:4" hidden="1" x14ac:dyDescent="0.25">
      <c r="A281" s="11">
        <v>41515</v>
      </c>
      <c r="B281" s="3" t="s">
        <v>507</v>
      </c>
      <c r="C281" s="18">
        <v>430.8</v>
      </c>
      <c r="D281" s="3" t="s">
        <v>511</v>
      </c>
    </row>
    <row r="282" spans="1:4" hidden="1" x14ac:dyDescent="0.25">
      <c r="A282" s="11">
        <v>41447</v>
      </c>
      <c r="B282" s="3" t="s">
        <v>510</v>
      </c>
      <c r="C282" s="18">
        <v>220.29</v>
      </c>
      <c r="D282" s="3" t="s">
        <v>515</v>
      </c>
    </row>
    <row r="283" spans="1:4" hidden="1" x14ac:dyDescent="0.25">
      <c r="A283" s="11">
        <v>41501</v>
      </c>
      <c r="B283" s="3" t="s">
        <v>525</v>
      </c>
      <c r="C283" s="18">
        <v>61.24</v>
      </c>
      <c r="D283" s="3" t="s">
        <v>515</v>
      </c>
    </row>
    <row r="284" spans="1:4" hidden="1" x14ac:dyDescent="0.25">
      <c r="A284" s="11">
        <v>41286</v>
      </c>
      <c r="B284" s="3" t="s">
        <v>526</v>
      </c>
      <c r="C284" s="18">
        <v>468.78</v>
      </c>
      <c r="D284" s="3" t="s">
        <v>515</v>
      </c>
    </row>
    <row r="285" spans="1:4" hidden="1" x14ac:dyDescent="0.25">
      <c r="A285" s="11">
        <v>41392</v>
      </c>
      <c r="B285" s="3" t="s">
        <v>543</v>
      </c>
      <c r="C285" s="18">
        <v>429.97</v>
      </c>
      <c r="D285" s="3" t="s">
        <v>509</v>
      </c>
    </row>
    <row r="286" spans="1:4" hidden="1" x14ac:dyDescent="0.25">
      <c r="A286" s="11">
        <v>41611</v>
      </c>
      <c r="B286" s="3" t="s">
        <v>531</v>
      </c>
      <c r="C286" s="18">
        <v>75.05</v>
      </c>
      <c r="D286" s="3" t="s">
        <v>528</v>
      </c>
    </row>
    <row r="287" spans="1:4" hidden="1" x14ac:dyDescent="0.25">
      <c r="A287" s="11">
        <v>41634</v>
      </c>
      <c r="B287" s="3" t="s">
        <v>526</v>
      </c>
      <c r="C287" s="18">
        <v>377.54</v>
      </c>
      <c r="D287" s="3" t="s">
        <v>529</v>
      </c>
    </row>
    <row r="288" spans="1:4" hidden="1" x14ac:dyDescent="0.25">
      <c r="A288" s="11">
        <v>41304</v>
      </c>
      <c r="B288" s="3" t="s">
        <v>531</v>
      </c>
      <c r="C288" s="18">
        <v>122.06</v>
      </c>
      <c r="D288" s="3" t="s">
        <v>528</v>
      </c>
    </row>
    <row r="289" spans="1:4" hidden="1" x14ac:dyDescent="0.25">
      <c r="A289" s="11">
        <v>41384</v>
      </c>
      <c r="B289" s="3" t="s">
        <v>510</v>
      </c>
      <c r="C289" s="18">
        <v>283.58999999999997</v>
      </c>
      <c r="D289" s="3" t="s">
        <v>535</v>
      </c>
    </row>
    <row r="290" spans="1:4" hidden="1" x14ac:dyDescent="0.25">
      <c r="A290" s="11">
        <v>41548</v>
      </c>
      <c r="B290" s="3" t="s">
        <v>526</v>
      </c>
      <c r="C290" s="18">
        <v>28.32</v>
      </c>
      <c r="D290" s="3" t="s">
        <v>509</v>
      </c>
    </row>
    <row r="291" spans="1:4" hidden="1" x14ac:dyDescent="0.25">
      <c r="A291" s="11">
        <v>41429</v>
      </c>
      <c r="B291" s="3" t="s">
        <v>545</v>
      </c>
      <c r="C291" s="18">
        <v>478</v>
      </c>
      <c r="D291" s="3" t="s">
        <v>519</v>
      </c>
    </row>
    <row r="292" spans="1:4" hidden="1" x14ac:dyDescent="0.25">
      <c r="A292" s="11">
        <v>41589</v>
      </c>
      <c r="B292" s="3" t="s">
        <v>508</v>
      </c>
      <c r="C292" s="18">
        <v>388.92</v>
      </c>
      <c r="D292" s="3" t="s">
        <v>477</v>
      </c>
    </row>
    <row r="293" spans="1:4" hidden="1" x14ac:dyDescent="0.25">
      <c r="A293" s="11">
        <v>41431</v>
      </c>
      <c r="B293" s="3" t="s">
        <v>526</v>
      </c>
      <c r="C293" s="18">
        <v>206.83</v>
      </c>
      <c r="D293" s="3" t="s">
        <v>509</v>
      </c>
    </row>
    <row r="294" spans="1:4" hidden="1" x14ac:dyDescent="0.25">
      <c r="A294" s="11">
        <v>41502</v>
      </c>
      <c r="B294" s="3" t="s">
        <v>525</v>
      </c>
      <c r="C294" s="18">
        <v>411.03</v>
      </c>
      <c r="D294" s="3" t="s">
        <v>528</v>
      </c>
    </row>
    <row r="295" spans="1:4" hidden="1" x14ac:dyDescent="0.25">
      <c r="A295" s="11">
        <v>41524</v>
      </c>
      <c r="B295" s="3" t="s">
        <v>510</v>
      </c>
      <c r="C295" s="18">
        <v>466.56</v>
      </c>
      <c r="D295" s="3" t="s">
        <v>538</v>
      </c>
    </row>
    <row r="296" spans="1:4" hidden="1" x14ac:dyDescent="0.25">
      <c r="A296" s="11">
        <v>41626</v>
      </c>
      <c r="B296" s="3" t="s">
        <v>530</v>
      </c>
      <c r="C296" s="18">
        <v>407.28</v>
      </c>
      <c r="D296" s="3" t="s">
        <v>511</v>
      </c>
    </row>
    <row r="297" spans="1:4" hidden="1" x14ac:dyDescent="0.25">
      <c r="A297" s="11">
        <v>41370</v>
      </c>
      <c r="B297" s="3" t="s">
        <v>534</v>
      </c>
      <c r="C297" s="18">
        <v>25.07</v>
      </c>
      <c r="D297" s="3" t="s">
        <v>477</v>
      </c>
    </row>
    <row r="298" spans="1:4" hidden="1" x14ac:dyDescent="0.25">
      <c r="A298" s="11">
        <v>41304</v>
      </c>
      <c r="B298" s="3" t="s">
        <v>526</v>
      </c>
      <c r="C298" s="18">
        <v>174.09</v>
      </c>
      <c r="D298" s="3" t="s">
        <v>519</v>
      </c>
    </row>
    <row r="299" spans="1:4" hidden="1" x14ac:dyDescent="0.25">
      <c r="A299" s="11">
        <v>41540</v>
      </c>
      <c r="B299" s="3" t="s">
        <v>531</v>
      </c>
      <c r="C299" s="18">
        <v>550.22</v>
      </c>
      <c r="D299" s="3" t="s">
        <v>517</v>
      </c>
    </row>
    <row r="300" spans="1:4" hidden="1" x14ac:dyDescent="0.25">
      <c r="A300" s="11">
        <v>41289</v>
      </c>
      <c r="B300" s="3" t="s">
        <v>533</v>
      </c>
      <c r="C300" s="18">
        <v>287.64</v>
      </c>
      <c r="D300" s="3" t="s">
        <v>528</v>
      </c>
    </row>
    <row r="301" spans="1:4" hidden="1" x14ac:dyDescent="0.25">
      <c r="A301" s="11">
        <v>41415</v>
      </c>
      <c r="B301" s="3" t="s">
        <v>531</v>
      </c>
      <c r="C301" s="18">
        <v>389.99</v>
      </c>
      <c r="D301" s="3" t="s">
        <v>479</v>
      </c>
    </row>
    <row r="302" spans="1:4" hidden="1" x14ac:dyDescent="0.25">
      <c r="A302" s="11">
        <v>41566</v>
      </c>
      <c r="B302" s="3" t="s">
        <v>516</v>
      </c>
      <c r="C302" s="18">
        <v>66.25</v>
      </c>
      <c r="D302" s="3" t="s">
        <v>538</v>
      </c>
    </row>
    <row r="303" spans="1:4" hidden="1" x14ac:dyDescent="0.25">
      <c r="A303" s="11">
        <v>41418</v>
      </c>
      <c r="B303" s="3" t="s">
        <v>540</v>
      </c>
      <c r="C303" s="18">
        <v>53.05</v>
      </c>
      <c r="D303" s="3" t="s">
        <v>528</v>
      </c>
    </row>
    <row r="304" spans="1:4" hidden="1" x14ac:dyDescent="0.25">
      <c r="A304" s="11">
        <v>41578</v>
      </c>
      <c r="B304" s="3" t="s">
        <v>510</v>
      </c>
      <c r="C304" s="18">
        <v>204.14</v>
      </c>
      <c r="D304" s="3" t="s">
        <v>519</v>
      </c>
    </row>
    <row r="305" spans="1:4" hidden="1" x14ac:dyDescent="0.25">
      <c r="A305" s="11">
        <v>41578</v>
      </c>
      <c r="B305" s="3" t="s">
        <v>516</v>
      </c>
      <c r="C305" s="18">
        <v>144.36000000000001</v>
      </c>
      <c r="D305" s="3" t="s">
        <v>515</v>
      </c>
    </row>
    <row r="306" spans="1:4" hidden="1" x14ac:dyDescent="0.25">
      <c r="A306" s="11">
        <v>41414</v>
      </c>
      <c r="B306" s="3" t="s">
        <v>545</v>
      </c>
      <c r="C306" s="18">
        <v>395.07</v>
      </c>
      <c r="D306" s="3" t="s">
        <v>528</v>
      </c>
    </row>
    <row r="307" spans="1:4" hidden="1" x14ac:dyDescent="0.25">
      <c r="A307" s="11">
        <v>41570</v>
      </c>
      <c r="B307" s="3" t="s">
        <v>524</v>
      </c>
      <c r="C307" s="18">
        <v>496.18</v>
      </c>
      <c r="D307" s="3" t="s">
        <v>477</v>
      </c>
    </row>
    <row r="308" spans="1:4" hidden="1" x14ac:dyDescent="0.25">
      <c r="A308" s="11">
        <v>41582</v>
      </c>
      <c r="B308" s="3" t="s">
        <v>541</v>
      </c>
      <c r="C308" s="18">
        <v>524.97</v>
      </c>
      <c r="D308" s="3" t="s">
        <v>538</v>
      </c>
    </row>
    <row r="309" spans="1:4" hidden="1" x14ac:dyDescent="0.25">
      <c r="A309" s="11">
        <v>41371</v>
      </c>
      <c r="B309" s="3" t="s">
        <v>537</v>
      </c>
      <c r="C309" s="18">
        <v>227.17</v>
      </c>
      <c r="D309" s="3" t="s">
        <v>538</v>
      </c>
    </row>
    <row r="310" spans="1:4" hidden="1" x14ac:dyDescent="0.25">
      <c r="A310" s="11">
        <v>41534</v>
      </c>
      <c r="B310" s="3" t="s">
        <v>541</v>
      </c>
      <c r="C310" s="18">
        <v>481.24</v>
      </c>
      <c r="D310" s="3" t="s">
        <v>538</v>
      </c>
    </row>
    <row r="311" spans="1:4" hidden="1" x14ac:dyDescent="0.25">
      <c r="A311" s="11">
        <v>41602</v>
      </c>
      <c r="B311" s="3" t="s">
        <v>537</v>
      </c>
      <c r="C311" s="18">
        <v>373.71</v>
      </c>
      <c r="D311" s="3" t="s">
        <v>515</v>
      </c>
    </row>
    <row r="312" spans="1:4" hidden="1" x14ac:dyDescent="0.25">
      <c r="A312" s="11">
        <v>41301</v>
      </c>
      <c r="B312" s="3" t="s">
        <v>543</v>
      </c>
      <c r="C312" s="18">
        <v>172.24</v>
      </c>
      <c r="D312" s="3" t="s">
        <v>517</v>
      </c>
    </row>
    <row r="313" spans="1:4" hidden="1" x14ac:dyDescent="0.25">
      <c r="A313" s="11">
        <v>41453</v>
      </c>
      <c r="B313" s="3" t="s">
        <v>537</v>
      </c>
      <c r="C313" s="18">
        <v>108.63</v>
      </c>
      <c r="D313" s="3" t="s">
        <v>528</v>
      </c>
    </row>
    <row r="314" spans="1:4" hidden="1" x14ac:dyDescent="0.25">
      <c r="A314" s="11">
        <v>41303</v>
      </c>
      <c r="B314" s="3" t="s">
        <v>539</v>
      </c>
      <c r="C314" s="18">
        <v>303.45999999999998</v>
      </c>
      <c r="D314" s="3" t="s">
        <v>515</v>
      </c>
    </row>
    <row r="315" spans="1:4" hidden="1" x14ac:dyDescent="0.25">
      <c r="A315" s="11">
        <v>41361</v>
      </c>
      <c r="B315" s="3" t="s">
        <v>543</v>
      </c>
      <c r="C315" s="18">
        <v>73.709999999999994</v>
      </c>
      <c r="D315" s="3" t="s">
        <v>538</v>
      </c>
    </row>
    <row r="316" spans="1:4" hidden="1" x14ac:dyDescent="0.25">
      <c r="A316" s="11">
        <v>41541</v>
      </c>
      <c r="B316" s="3" t="s">
        <v>521</v>
      </c>
      <c r="C316" s="18">
        <v>563.4</v>
      </c>
      <c r="D316" s="3" t="s">
        <v>523</v>
      </c>
    </row>
    <row r="317" spans="1:4" hidden="1" x14ac:dyDescent="0.25">
      <c r="A317" s="11">
        <v>41638</v>
      </c>
      <c r="B317" s="3" t="s">
        <v>526</v>
      </c>
      <c r="C317" s="18">
        <v>550.1</v>
      </c>
      <c r="D317" s="3" t="s">
        <v>479</v>
      </c>
    </row>
    <row r="318" spans="1:4" hidden="1" x14ac:dyDescent="0.25">
      <c r="A318" s="11">
        <v>41436</v>
      </c>
      <c r="B318" s="3" t="s">
        <v>530</v>
      </c>
      <c r="C318" s="18">
        <v>152</v>
      </c>
      <c r="D318" s="3" t="s">
        <v>479</v>
      </c>
    </row>
    <row r="319" spans="1:4" hidden="1" x14ac:dyDescent="0.25">
      <c r="A319" s="11">
        <v>41398</v>
      </c>
      <c r="B319" s="3" t="s">
        <v>516</v>
      </c>
      <c r="C319" s="18">
        <v>582.27</v>
      </c>
      <c r="D319" s="3" t="s">
        <v>515</v>
      </c>
    </row>
    <row r="320" spans="1:4" hidden="1" x14ac:dyDescent="0.25">
      <c r="A320" s="11">
        <v>41443</v>
      </c>
      <c r="B320" s="3" t="s">
        <v>532</v>
      </c>
      <c r="C320" s="18">
        <v>280.42</v>
      </c>
      <c r="D320" s="3" t="s">
        <v>515</v>
      </c>
    </row>
    <row r="321" spans="1:4" hidden="1" x14ac:dyDescent="0.25">
      <c r="A321" s="11">
        <v>41518</v>
      </c>
      <c r="B321" s="3" t="s">
        <v>533</v>
      </c>
      <c r="C321" s="18">
        <v>442.13</v>
      </c>
      <c r="D321" s="3" t="s">
        <v>538</v>
      </c>
    </row>
    <row r="322" spans="1:4" hidden="1" x14ac:dyDescent="0.25">
      <c r="A322" s="11">
        <v>41391</v>
      </c>
      <c r="B322" s="3" t="s">
        <v>520</v>
      </c>
      <c r="C322" s="18">
        <v>572.73</v>
      </c>
      <c r="D322" s="3" t="s">
        <v>519</v>
      </c>
    </row>
    <row r="323" spans="1:4" hidden="1" x14ac:dyDescent="0.25">
      <c r="A323" s="11">
        <v>41391</v>
      </c>
      <c r="B323" s="3" t="s">
        <v>521</v>
      </c>
      <c r="C323" s="18">
        <v>268.69</v>
      </c>
      <c r="D323" s="3" t="s">
        <v>479</v>
      </c>
    </row>
    <row r="324" spans="1:4" hidden="1" x14ac:dyDescent="0.25">
      <c r="A324" s="11">
        <v>41433</v>
      </c>
      <c r="B324" s="3" t="s">
        <v>516</v>
      </c>
      <c r="C324" s="18">
        <v>344.6</v>
      </c>
      <c r="D324" s="3" t="s">
        <v>528</v>
      </c>
    </row>
    <row r="325" spans="1:4" hidden="1" x14ac:dyDescent="0.25">
      <c r="A325" s="11">
        <v>41437</v>
      </c>
      <c r="B325" s="3" t="s">
        <v>539</v>
      </c>
      <c r="C325" s="18">
        <v>540.12</v>
      </c>
      <c r="D325" s="3" t="s">
        <v>509</v>
      </c>
    </row>
    <row r="326" spans="1:4" hidden="1" x14ac:dyDescent="0.25">
      <c r="A326" s="11">
        <v>41321</v>
      </c>
      <c r="B326" s="3" t="s">
        <v>531</v>
      </c>
      <c r="C326" s="18">
        <v>106.1</v>
      </c>
      <c r="D326" s="3" t="s">
        <v>517</v>
      </c>
    </row>
    <row r="327" spans="1:4" hidden="1" x14ac:dyDescent="0.25">
      <c r="A327" s="11">
        <v>41636</v>
      </c>
      <c r="B327" s="3" t="s">
        <v>537</v>
      </c>
      <c r="C327" s="18">
        <v>219.96</v>
      </c>
      <c r="D327" s="3" t="s">
        <v>509</v>
      </c>
    </row>
    <row r="328" spans="1:4" hidden="1" x14ac:dyDescent="0.25">
      <c r="A328" s="11">
        <v>41289</v>
      </c>
      <c r="B328" s="3" t="s">
        <v>518</v>
      </c>
      <c r="C328" s="18">
        <v>586.65</v>
      </c>
      <c r="D328" s="3" t="s">
        <v>517</v>
      </c>
    </row>
    <row r="329" spans="1:4" hidden="1" x14ac:dyDescent="0.25">
      <c r="A329" s="11">
        <v>41611</v>
      </c>
      <c r="B329" s="3" t="s">
        <v>534</v>
      </c>
      <c r="C329" s="18">
        <v>209.39</v>
      </c>
      <c r="D329" s="3" t="s">
        <v>511</v>
      </c>
    </row>
    <row r="330" spans="1:4" hidden="1" x14ac:dyDescent="0.25">
      <c r="A330" s="11">
        <v>41313</v>
      </c>
      <c r="B330" s="3" t="s">
        <v>543</v>
      </c>
      <c r="C330" s="18">
        <v>407.49</v>
      </c>
      <c r="D330" s="3" t="s">
        <v>519</v>
      </c>
    </row>
    <row r="331" spans="1:4" hidden="1" x14ac:dyDescent="0.25">
      <c r="A331" s="11">
        <v>41420</v>
      </c>
      <c r="B331" s="3" t="s">
        <v>539</v>
      </c>
      <c r="C331" s="18">
        <v>334.84</v>
      </c>
      <c r="D331" s="3" t="s">
        <v>509</v>
      </c>
    </row>
    <row r="332" spans="1:4" hidden="1" x14ac:dyDescent="0.25">
      <c r="A332" s="11">
        <v>41543</v>
      </c>
      <c r="B332" s="3" t="s">
        <v>530</v>
      </c>
      <c r="C332" s="18">
        <v>280.14999999999998</v>
      </c>
      <c r="D332" s="3" t="s">
        <v>479</v>
      </c>
    </row>
    <row r="333" spans="1:4" hidden="1" x14ac:dyDescent="0.25">
      <c r="A333" s="11">
        <v>41607</v>
      </c>
      <c r="B333" s="3" t="s">
        <v>513</v>
      </c>
      <c r="C333" s="18">
        <v>376.83</v>
      </c>
      <c r="D333" s="3" t="s">
        <v>529</v>
      </c>
    </row>
    <row r="334" spans="1:4" hidden="1" x14ac:dyDescent="0.25">
      <c r="A334" s="11">
        <v>41378</v>
      </c>
      <c r="B334" s="3" t="s">
        <v>534</v>
      </c>
      <c r="C334" s="18">
        <v>101.3</v>
      </c>
      <c r="D334" s="3" t="s">
        <v>517</v>
      </c>
    </row>
    <row r="335" spans="1:4" hidden="1" x14ac:dyDescent="0.25">
      <c r="A335" s="11">
        <v>41475</v>
      </c>
      <c r="B335" s="3" t="s">
        <v>520</v>
      </c>
      <c r="C335" s="18">
        <v>540.37</v>
      </c>
      <c r="D335" s="3" t="s">
        <v>477</v>
      </c>
    </row>
    <row r="336" spans="1:4" hidden="1" x14ac:dyDescent="0.25">
      <c r="A336" s="11">
        <v>41367</v>
      </c>
      <c r="B336" s="3" t="s">
        <v>510</v>
      </c>
      <c r="C336" s="18">
        <v>428.06</v>
      </c>
      <c r="D336" s="3" t="s">
        <v>519</v>
      </c>
    </row>
    <row r="337" spans="1:4" hidden="1" x14ac:dyDescent="0.25">
      <c r="A337" s="11">
        <v>41494</v>
      </c>
      <c r="B337" s="3" t="s">
        <v>514</v>
      </c>
      <c r="C337" s="18">
        <v>117.94</v>
      </c>
      <c r="D337" s="3" t="s">
        <v>511</v>
      </c>
    </row>
    <row r="338" spans="1:4" hidden="1" x14ac:dyDescent="0.25">
      <c r="A338" s="11">
        <v>41561</v>
      </c>
      <c r="B338" s="3" t="s">
        <v>522</v>
      </c>
      <c r="C338" s="18">
        <v>115.36</v>
      </c>
      <c r="D338" s="3" t="s">
        <v>535</v>
      </c>
    </row>
    <row r="339" spans="1:4" hidden="1" x14ac:dyDescent="0.25">
      <c r="A339" s="11">
        <v>41282</v>
      </c>
      <c r="B339" s="3" t="s">
        <v>545</v>
      </c>
      <c r="C339" s="18">
        <v>584.84</v>
      </c>
      <c r="D339" s="3" t="s">
        <v>519</v>
      </c>
    </row>
    <row r="340" spans="1:4" hidden="1" x14ac:dyDescent="0.25">
      <c r="A340" s="11">
        <v>41592</v>
      </c>
      <c r="B340" s="3" t="s">
        <v>545</v>
      </c>
      <c r="C340" s="18">
        <v>516.79999999999995</v>
      </c>
      <c r="D340" s="3" t="s">
        <v>509</v>
      </c>
    </row>
    <row r="341" spans="1:4" hidden="1" x14ac:dyDescent="0.25">
      <c r="A341" s="11">
        <v>41541</v>
      </c>
      <c r="B341" s="3" t="s">
        <v>544</v>
      </c>
      <c r="C341" s="18">
        <v>482.9</v>
      </c>
      <c r="D341" s="3" t="s">
        <v>511</v>
      </c>
    </row>
    <row r="342" spans="1:4" hidden="1" x14ac:dyDescent="0.25">
      <c r="A342" s="11">
        <v>41585</v>
      </c>
      <c r="B342" s="3" t="s">
        <v>537</v>
      </c>
      <c r="C342" s="18">
        <v>408.92</v>
      </c>
      <c r="D342" s="3" t="s">
        <v>538</v>
      </c>
    </row>
    <row r="343" spans="1:4" hidden="1" x14ac:dyDescent="0.25">
      <c r="A343" s="11">
        <v>41510</v>
      </c>
      <c r="B343" s="3" t="s">
        <v>537</v>
      </c>
      <c r="C343" s="18">
        <v>230.02</v>
      </c>
      <c r="D343" s="3" t="s">
        <v>515</v>
      </c>
    </row>
    <row r="344" spans="1:4" hidden="1" x14ac:dyDescent="0.25">
      <c r="A344" s="11">
        <v>41515</v>
      </c>
      <c r="B344" s="3" t="s">
        <v>510</v>
      </c>
      <c r="C344" s="18">
        <v>94.62</v>
      </c>
      <c r="D344" s="3" t="s">
        <v>529</v>
      </c>
    </row>
    <row r="345" spans="1:4" hidden="1" x14ac:dyDescent="0.25">
      <c r="A345" s="11">
        <v>41415</v>
      </c>
      <c r="B345" s="3" t="s">
        <v>527</v>
      </c>
      <c r="C345" s="18">
        <v>113.42</v>
      </c>
      <c r="D345" s="3" t="s">
        <v>538</v>
      </c>
    </row>
    <row r="346" spans="1:4" hidden="1" x14ac:dyDescent="0.25">
      <c r="A346" s="11">
        <v>41561</v>
      </c>
      <c r="B346" s="3" t="s">
        <v>540</v>
      </c>
      <c r="C346" s="18">
        <v>55.9</v>
      </c>
      <c r="D346" s="3" t="s">
        <v>528</v>
      </c>
    </row>
    <row r="347" spans="1:4" hidden="1" x14ac:dyDescent="0.25">
      <c r="A347" s="11">
        <v>41321</v>
      </c>
      <c r="B347" s="3" t="s">
        <v>514</v>
      </c>
      <c r="C347" s="18">
        <v>543.28</v>
      </c>
      <c r="D347" s="3" t="s">
        <v>519</v>
      </c>
    </row>
    <row r="348" spans="1:4" hidden="1" x14ac:dyDescent="0.25">
      <c r="A348" s="11">
        <v>41509</v>
      </c>
      <c r="B348" s="3" t="s">
        <v>543</v>
      </c>
      <c r="C348" s="18">
        <v>51.09</v>
      </c>
      <c r="D348" s="3" t="s">
        <v>538</v>
      </c>
    </row>
    <row r="349" spans="1:4" hidden="1" x14ac:dyDescent="0.25">
      <c r="A349" s="11">
        <v>41387</v>
      </c>
      <c r="B349" s="3" t="s">
        <v>526</v>
      </c>
      <c r="C349" s="18">
        <v>539.39</v>
      </c>
      <c r="D349" s="3" t="s">
        <v>523</v>
      </c>
    </row>
    <row r="350" spans="1:4" hidden="1" x14ac:dyDescent="0.25">
      <c r="A350" s="11">
        <v>41571</v>
      </c>
      <c r="B350" s="3" t="s">
        <v>526</v>
      </c>
      <c r="C350" s="18">
        <v>579.33000000000004</v>
      </c>
      <c r="D350" s="3" t="s">
        <v>509</v>
      </c>
    </row>
    <row r="351" spans="1:4" hidden="1" x14ac:dyDescent="0.25">
      <c r="A351" s="11">
        <v>41448</v>
      </c>
      <c r="B351" s="3" t="s">
        <v>527</v>
      </c>
      <c r="C351" s="18">
        <v>323.32</v>
      </c>
      <c r="D351" s="3" t="s">
        <v>477</v>
      </c>
    </row>
    <row r="352" spans="1:4" hidden="1" x14ac:dyDescent="0.25">
      <c r="A352" s="11">
        <v>41544</v>
      </c>
      <c r="B352" s="3" t="s">
        <v>516</v>
      </c>
      <c r="C352" s="18">
        <v>108.91</v>
      </c>
      <c r="D352" s="3" t="s">
        <v>511</v>
      </c>
    </row>
    <row r="353" spans="1:4" hidden="1" x14ac:dyDescent="0.25">
      <c r="A353" s="11">
        <v>41518</v>
      </c>
      <c r="B353" s="3" t="s">
        <v>542</v>
      </c>
      <c r="C353" s="18">
        <v>495.32</v>
      </c>
      <c r="D353" s="3" t="s">
        <v>519</v>
      </c>
    </row>
    <row r="354" spans="1:4" hidden="1" x14ac:dyDescent="0.25">
      <c r="A354" s="11">
        <v>41550</v>
      </c>
      <c r="B354" s="3" t="s">
        <v>537</v>
      </c>
      <c r="C354" s="18">
        <v>549.4</v>
      </c>
      <c r="D354" s="3" t="s">
        <v>538</v>
      </c>
    </row>
    <row r="355" spans="1:4" hidden="1" x14ac:dyDescent="0.25">
      <c r="A355" s="11">
        <v>41428</v>
      </c>
      <c r="B355" s="3" t="s">
        <v>508</v>
      </c>
      <c r="C355" s="18">
        <v>64.08</v>
      </c>
      <c r="D355" s="3" t="s">
        <v>479</v>
      </c>
    </row>
    <row r="356" spans="1:4" hidden="1" x14ac:dyDescent="0.25">
      <c r="A356" s="11">
        <v>41400</v>
      </c>
      <c r="B356" s="3" t="s">
        <v>520</v>
      </c>
      <c r="C356" s="18">
        <v>333.15</v>
      </c>
      <c r="D356" s="3" t="s">
        <v>511</v>
      </c>
    </row>
    <row r="357" spans="1:4" hidden="1" x14ac:dyDescent="0.25">
      <c r="A357" s="11">
        <v>41336</v>
      </c>
      <c r="B357" s="3" t="s">
        <v>533</v>
      </c>
      <c r="C357" s="18">
        <v>547.5</v>
      </c>
      <c r="D357" s="3" t="s">
        <v>523</v>
      </c>
    </row>
    <row r="358" spans="1:4" hidden="1" x14ac:dyDescent="0.25">
      <c r="A358" s="11">
        <v>41517</v>
      </c>
      <c r="B358" s="3" t="s">
        <v>533</v>
      </c>
      <c r="C358" s="18">
        <v>428.86</v>
      </c>
      <c r="D358" s="3" t="s">
        <v>511</v>
      </c>
    </row>
    <row r="359" spans="1:4" hidden="1" x14ac:dyDescent="0.25">
      <c r="A359" s="11">
        <v>41504</v>
      </c>
      <c r="B359" s="3" t="s">
        <v>539</v>
      </c>
      <c r="C359" s="18">
        <v>270.27999999999997</v>
      </c>
      <c r="D359" s="3" t="s">
        <v>519</v>
      </c>
    </row>
    <row r="360" spans="1:4" hidden="1" x14ac:dyDescent="0.25">
      <c r="A360" s="11">
        <v>41495</v>
      </c>
      <c r="B360" s="3" t="s">
        <v>545</v>
      </c>
      <c r="C360" s="18">
        <v>354.36</v>
      </c>
      <c r="D360" s="3" t="s">
        <v>509</v>
      </c>
    </row>
    <row r="361" spans="1:4" hidden="1" x14ac:dyDescent="0.25">
      <c r="A361" s="11">
        <v>41410</v>
      </c>
      <c r="B361" s="3" t="s">
        <v>507</v>
      </c>
      <c r="C361" s="18">
        <v>131.52000000000001</v>
      </c>
      <c r="D361" s="3" t="s">
        <v>479</v>
      </c>
    </row>
    <row r="362" spans="1:4" hidden="1" x14ac:dyDescent="0.25">
      <c r="A362" s="11">
        <v>41577</v>
      </c>
      <c r="B362" s="3" t="s">
        <v>526</v>
      </c>
      <c r="C362" s="18">
        <v>23.85</v>
      </c>
      <c r="D362" s="3" t="s">
        <v>509</v>
      </c>
    </row>
    <row r="363" spans="1:4" hidden="1" x14ac:dyDescent="0.25">
      <c r="A363" s="11">
        <v>41454</v>
      </c>
      <c r="B363" s="3" t="s">
        <v>541</v>
      </c>
      <c r="C363" s="18">
        <v>368.86</v>
      </c>
      <c r="D363" s="3" t="s">
        <v>535</v>
      </c>
    </row>
    <row r="364" spans="1:4" hidden="1" x14ac:dyDescent="0.25">
      <c r="A364" s="11">
        <v>41393</v>
      </c>
      <c r="B364" s="3" t="s">
        <v>521</v>
      </c>
      <c r="C364" s="18">
        <v>130.72999999999999</v>
      </c>
      <c r="D364" s="3" t="s">
        <v>477</v>
      </c>
    </row>
    <row r="365" spans="1:4" hidden="1" x14ac:dyDescent="0.25">
      <c r="A365" s="11">
        <v>41397</v>
      </c>
      <c r="B365" s="3" t="s">
        <v>543</v>
      </c>
      <c r="C365" s="18">
        <v>162.22</v>
      </c>
      <c r="D365" s="3" t="s">
        <v>477</v>
      </c>
    </row>
    <row r="366" spans="1:4" hidden="1" x14ac:dyDescent="0.25">
      <c r="A366" s="11">
        <v>41385</v>
      </c>
      <c r="B366" s="3" t="s">
        <v>513</v>
      </c>
      <c r="C366" s="18">
        <v>225.88</v>
      </c>
      <c r="D366" s="3" t="s">
        <v>529</v>
      </c>
    </row>
    <row r="367" spans="1:4" hidden="1" x14ac:dyDescent="0.25">
      <c r="A367" s="11">
        <v>41610</v>
      </c>
      <c r="B367" s="3" t="s">
        <v>521</v>
      </c>
      <c r="C367" s="18">
        <v>58.72</v>
      </c>
      <c r="D367" s="3" t="s">
        <v>535</v>
      </c>
    </row>
    <row r="368" spans="1:4" hidden="1" x14ac:dyDescent="0.25">
      <c r="A368" s="11">
        <v>41322</v>
      </c>
      <c r="B368" s="3" t="s">
        <v>537</v>
      </c>
      <c r="C368" s="18">
        <v>573.29999999999995</v>
      </c>
      <c r="D368" s="3" t="s">
        <v>479</v>
      </c>
    </row>
    <row r="369" spans="1:4" hidden="1" x14ac:dyDescent="0.25">
      <c r="A369" s="11">
        <v>41559</v>
      </c>
      <c r="B369" s="3" t="s">
        <v>508</v>
      </c>
      <c r="C369" s="18">
        <v>317.41000000000003</v>
      </c>
      <c r="D369" s="3" t="s">
        <v>509</v>
      </c>
    </row>
    <row r="370" spans="1:4" hidden="1" x14ac:dyDescent="0.25">
      <c r="A370" s="11">
        <v>41367</v>
      </c>
      <c r="B370" s="3" t="s">
        <v>532</v>
      </c>
      <c r="C370" s="18">
        <v>87.64</v>
      </c>
      <c r="D370" s="3" t="s">
        <v>529</v>
      </c>
    </row>
    <row r="371" spans="1:4" hidden="1" x14ac:dyDescent="0.25">
      <c r="A371" s="11">
        <v>41490</v>
      </c>
      <c r="B371" s="3" t="s">
        <v>521</v>
      </c>
      <c r="C371" s="18">
        <v>485.53</v>
      </c>
      <c r="D371" s="3" t="s">
        <v>523</v>
      </c>
    </row>
    <row r="372" spans="1:4" hidden="1" x14ac:dyDescent="0.25">
      <c r="A372" s="11">
        <v>41501</v>
      </c>
      <c r="B372" s="3" t="s">
        <v>534</v>
      </c>
      <c r="C372" s="18">
        <v>112.55</v>
      </c>
      <c r="D372" s="3" t="s">
        <v>528</v>
      </c>
    </row>
    <row r="373" spans="1:4" hidden="1" x14ac:dyDescent="0.25">
      <c r="A373" s="11">
        <v>41408</v>
      </c>
      <c r="B373" s="3" t="s">
        <v>527</v>
      </c>
      <c r="C373" s="18">
        <v>525.99</v>
      </c>
      <c r="D373" s="3" t="s">
        <v>511</v>
      </c>
    </row>
    <row r="374" spans="1:4" hidden="1" x14ac:dyDescent="0.25">
      <c r="A374" s="11">
        <v>41304</v>
      </c>
      <c r="B374" s="3" t="s">
        <v>508</v>
      </c>
      <c r="C374" s="18">
        <v>210.73</v>
      </c>
      <c r="D374" s="3" t="s">
        <v>477</v>
      </c>
    </row>
    <row r="375" spans="1:4" hidden="1" x14ac:dyDescent="0.25">
      <c r="A375" s="11">
        <v>41467</v>
      </c>
      <c r="B375" s="3" t="s">
        <v>507</v>
      </c>
      <c r="C375" s="18">
        <v>336.66</v>
      </c>
      <c r="D375" s="3" t="s">
        <v>515</v>
      </c>
    </row>
    <row r="376" spans="1:4" hidden="1" x14ac:dyDescent="0.25">
      <c r="A376" s="11">
        <v>41477</v>
      </c>
      <c r="B376" s="3" t="s">
        <v>545</v>
      </c>
      <c r="C376" s="18">
        <v>232.69</v>
      </c>
      <c r="D376" s="3" t="s">
        <v>529</v>
      </c>
    </row>
    <row r="377" spans="1:4" hidden="1" x14ac:dyDescent="0.25">
      <c r="A377" s="11">
        <v>41422</v>
      </c>
      <c r="B377" s="3" t="s">
        <v>537</v>
      </c>
      <c r="C377" s="18">
        <v>349.05</v>
      </c>
      <c r="D377" s="3" t="s">
        <v>515</v>
      </c>
    </row>
    <row r="378" spans="1:4" hidden="1" x14ac:dyDescent="0.25">
      <c r="A378" s="11">
        <v>41487</v>
      </c>
      <c r="B378" s="3" t="s">
        <v>524</v>
      </c>
      <c r="C378" s="18">
        <v>184.98</v>
      </c>
      <c r="D378" s="3" t="s">
        <v>479</v>
      </c>
    </row>
    <row r="379" spans="1:4" hidden="1" x14ac:dyDescent="0.25">
      <c r="A379" s="11">
        <v>41605</v>
      </c>
      <c r="B379" s="3" t="s">
        <v>525</v>
      </c>
      <c r="C379" s="18">
        <v>78.099999999999994</v>
      </c>
      <c r="D379" s="3" t="s">
        <v>523</v>
      </c>
    </row>
    <row r="380" spans="1:4" hidden="1" x14ac:dyDescent="0.25">
      <c r="A380" s="11">
        <v>41330</v>
      </c>
      <c r="B380" s="3" t="s">
        <v>526</v>
      </c>
      <c r="C380" s="18">
        <v>595.78</v>
      </c>
      <c r="D380" s="3" t="s">
        <v>523</v>
      </c>
    </row>
    <row r="381" spans="1:4" hidden="1" x14ac:dyDescent="0.25">
      <c r="A381" s="11">
        <v>41518</v>
      </c>
      <c r="B381" s="3" t="s">
        <v>534</v>
      </c>
      <c r="C381" s="18">
        <v>490.33</v>
      </c>
      <c r="D381" s="3" t="s">
        <v>535</v>
      </c>
    </row>
    <row r="382" spans="1:4" hidden="1" x14ac:dyDescent="0.25">
      <c r="A382" s="11">
        <v>41291</v>
      </c>
      <c r="B382" s="3" t="s">
        <v>532</v>
      </c>
      <c r="C382" s="18">
        <v>461.74</v>
      </c>
      <c r="D382" s="3" t="s">
        <v>479</v>
      </c>
    </row>
    <row r="383" spans="1:4" hidden="1" x14ac:dyDescent="0.25">
      <c r="A383" s="11">
        <v>41352</v>
      </c>
      <c r="B383" s="3" t="s">
        <v>545</v>
      </c>
      <c r="C383" s="18">
        <v>552.12</v>
      </c>
      <c r="D383" s="3" t="s">
        <v>523</v>
      </c>
    </row>
    <row r="384" spans="1:4" hidden="1" x14ac:dyDescent="0.25">
      <c r="A384" s="11">
        <v>41404</v>
      </c>
      <c r="B384" s="3" t="s">
        <v>531</v>
      </c>
      <c r="C384" s="18">
        <v>214.11</v>
      </c>
      <c r="D384" s="3" t="s">
        <v>479</v>
      </c>
    </row>
    <row r="385" spans="1:4" hidden="1" x14ac:dyDescent="0.25">
      <c r="A385" s="11">
        <v>41294</v>
      </c>
      <c r="B385" s="3" t="s">
        <v>544</v>
      </c>
      <c r="C385" s="18">
        <v>160.24</v>
      </c>
      <c r="D385" s="3" t="s">
        <v>517</v>
      </c>
    </row>
    <row r="386" spans="1:4" hidden="1" x14ac:dyDescent="0.25">
      <c r="A386" s="11">
        <v>41319</v>
      </c>
      <c r="B386" s="3" t="s">
        <v>541</v>
      </c>
      <c r="C386" s="18">
        <v>318.5</v>
      </c>
      <c r="D386" s="3" t="s">
        <v>523</v>
      </c>
    </row>
    <row r="387" spans="1:4" hidden="1" x14ac:dyDescent="0.25">
      <c r="A387" s="11">
        <v>41291</v>
      </c>
      <c r="B387" s="3" t="s">
        <v>542</v>
      </c>
      <c r="C387" s="18">
        <v>291.14999999999998</v>
      </c>
      <c r="D387" s="3" t="s">
        <v>509</v>
      </c>
    </row>
    <row r="388" spans="1:4" hidden="1" x14ac:dyDescent="0.25">
      <c r="A388" s="11">
        <v>41363</v>
      </c>
      <c r="B388" s="3" t="s">
        <v>524</v>
      </c>
      <c r="C388" s="18">
        <v>282.72000000000003</v>
      </c>
      <c r="D388" s="3" t="s">
        <v>515</v>
      </c>
    </row>
    <row r="389" spans="1:4" hidden="1" x14ac:dyDescent="0.25">
      <c r="A389" s="11">
        <v>41531</v>
      </c>
      <c r="B389" s="3" t="s">
        <v>514</v>
      </c>
      <c r="C389" s="18">
        <v>446.26</v>
      </c>
      <c r="D389" s="3" t="s">
        <v>479</v>
      </c>
    </row>
    <row r="390" spans="1:4" hidden="1" x14ac:dyDescent="0.25">
      <c r="A390" s="11">
        <v>41483</v>
      </c>
      <c r="B390" s="3" t="s">
        <v>544</v>
      </c>
      <c r="C390" s="18">
        <v>19.71</v>
      </c>
      <c r="D390" s="3" t="s">
        <v>529</v>
      </c>
    </row>
    <row r="391" spans="1:4" hidden="1" x14ac:dyDescent="0.25">
      <c r="A391" s="11">
        <v>41435</v>
      </c>
      <c r="B391" s="3" t="s">
        <v>527</v>
      </c>
      <c r="C391" s="18">
        <v>547.34</v>
      </c>
      <c r="D391" s="3" t="s">
        <v>517</v>
      </c>
    </row>
    <row r="392" spans="1:4" hidden="1" x14ac:dyDescent="0.25">
      <c r="A392" s="11">
        <v>41326</v>
      </c>
      <c r="B392" s="3" t="s">
        <v>527</v>
      </c>
      <c r="C392" s="18">
        <v>582.28</v>
      </c>
      <c r="D392" s="3" t="s">
        <v>479</v>
      </c>
    </row>
    <row r="393" spans="1:4" hidden="1" x14ac:dyDescent="0.25">
      <c r="A393" s="11">
        <v>41319</v>
      </c>
      <c r="B393" s="3" t="s">
        <v>533</v>
      </c>
      <c r="C393" s="18">
        <v>145.58000000000001</v>
      </c>
      <c r="D393" s="3" t="s">
        <v>535</v>
      </c>
    </row>
    <row r="394" spans="1:4" hidden="1" x14ac:dyDescent="0.25">
      <c r="A394" s="11">
        <v>41538</v>
      </c>
      <c r="B394" s="3" t="s">
        <v>545</v>
      </c>
      <c r="C394" s="18">
        <v>581.1</v>
      </c>
      <c r="D394" s="3" t="s">
        <v>538</v>
      </c>
    </row>
    <row r="395" spans="1:4" hidden="1" x14ac:dyDescent="0.25">
      <c r="A395" s="11">
        <v>41368</v>
      </c>
      <c r="B395" s="3" t="s">
        <v>525</v>
      </c>
      <c r="C395" s="18">
        <v>271.74</v>
      </c>
      <c r="D395" s="3" t="s">
        <v>509</v>
      </c>
    </row>
    <row r="396" spans="1:4" hidden="1" x14ac:dyDescent="0.25">
      <c r="A396" s="11">
        <v>41585</v>
      </c>
      <c r="B396" s="3" t="s">
        <v>510</v>
      </c>
      <c r="C396" s="18">
        <v>430.5</v>
      </c>
      <c r="D396" s="3" t="s">
        <v>477</v>
      </c>
    </row>
    <row r="397" spans="1:4" hidden="1" x14ac:dyDescent="0.25">
      <c r="A397" s="11">
        <v>41378</v>
      </c>
      <c r="B397" s="3" t="s">
        <v>544</v>
      </c>
      <c r="C397" s="18">
        <v>429.9</v>
      </c>
      <c r="D397" s="3" t="s">
        <v>528</v>
      </c>
    </row>
    <row r="398" spans="1:4" hidden="1" x14ac:dyDescent="0.25">
      <c r="A398" s="11">
        <v>41301</v>
      </c>
      <c r="B398" s="3" t="s">
        <v>510</v>
      </c>
      <c r="C398" s="18">
        <v>358.76</v>
      </c>
      <c r="D398" s="3" t="s">
        <v>511</v>
      </c>
    </row>
    <row r="399" spans="1:4" hidden="1" x14ac:dyDescent="0.25">
      <c r="A399" s="11">
        <v>41628</v>
      </c>
      <c r="B399" s="3" t="s">
        <v>526</v>
      </c>
      <c r="C399" s="18">
        <v>462.6</v>
      </c>
      <c r="D399" s="3" t="s">
        <v>519</v>
      </c>
    </row>
    <row r="400" spans="1:4" hidden="1" x14ac:dyDescent="0.25">
      <c r="A400" s="11">
        <v>41624</v>
      </c>
      <c r="B400" s="3" t="s">
        <v>520</v>
      </c>
      <c r="C400" s="18">
        <v>521.01</v>
      </c>
      <c r="D400" s="3" t="s">
        <v>523</v>
      </c>
    </row>
    <row r="401" spans="1:4" hidden="1" x14ac:dyDescent="0.25">
      <c r="A401" s="11">
        <v>41578</v>
      </c>
      <c r="B401" s="3" t="s">
        <v>508</v>
      </c>
      <c r="C401" s="18">
        <v>397.25</v>
      </c>
      <c r="D401" s="3" t="s">
        <v>477</v>
      </c>
    </row>
    <row r="402" spans="1:4" hidden="1" x14ac:dyDescent="0.25">
      <c r="A402" s="11">
        <v>41422</v>
      </c>
      <c r="B402" s="3" t="s">
        <v>522</v>
      </c>
      <c r="C402" s="18">
        <v>267.77</v>
      </c>
      <c r="D402" s="3" t="s">
        <v>477</v>
      </c>
    </row>
    <row r="403" spans="1:4" hidden="1" x14ac:dyDescent="0.25">
      <c r="A403" s="11">
        <v>41404</v>
      </c>
      <c r="B403" s="3" t="s">
        <v>521</v>
      </c>
      <c r="C403" s="18">
        <v>524.6</v>
      </c>
      <c r="D403" s="3" t="s">
        <v>523</v>
      </c>
    </row>
    <row r="404" spans="1:4" hidden="1" x14ac:dyDescent="0.25">
      <c r="A404" s="11">
        <v>41294</v>
      </c>
      <c r="B404" s="3" t="s">
        <v>525</v>
      </c>
      <c r="C404" s="18">
        <v>250.65</v>
      </c>
      <c r="D404" s="3" t="s">
        <v>519</v>
      </c>
    </row>
    <row r="405" spans="1:4" hidden="1" x14ac:dyDescent="0.25">
      <c r="A405" s="11">
        <v>41481</v>
      </c>
      <c r="B405" s="3" t="s">
        <v>544</v>
      </c>
      <c r="C405" s="18">
        <v>358.68</v>
      </c>
      <c r="D405" s="3" t="s">
        <v>479</v>
      </c>
    </row>
    <row r="406" spans="1:4" hidden="1" x14ac:dyDescent="0.25">
      <c r="A406" s="11">
        <v>41489</v>
      </c>
      <c r="B406" s="3" t="s">
        <v>516</v>
      </c>
      <c r="C406" s="18">
        <v>39.54</v>
      </c>
      <c r="D406" s="3" t="s">
        <v>509</v>
      </c>
    </row>
    <row r="407" spans="1:4" hidden="1" x14ac:dyDescent="0.25">
      <c r="A407" s="11">
        <v>41402</v>
      </c>
      <c r="B407" s="3" t="s">
        <v>534</v>
      </c>
      <c r="C407" s="18">
        <v>514.33000000000004</v>
      </c>
      <c r="D407" s="3" t="s">
        <v>519</v>
      </c>
    </row>
    <row r="408" spans="1:4" hidden="1" x14ac:dyDescent="0.25">
      <c r="A408" s="11">
        <v>41465</v>
      </c>
      <c r="B408" s="3" t="s">
        <v>537</v>
      </c>
      <c r="C408" s="18">
        <v>410.58</v>
      </c>
      <c r="D408" s="3" t="s">
        <v>529</v>
      </c>
    </row>
    <row r="409" spans="1:4" hidden="1" x14ac:dyDescent="0.25">
      <c r="A409" s="11">
        <v>41354</v>
      </c>
      <c r="B409" s="3" t="s">
        <v>536</v>
      </c>
      <c r="C409" s="18">
        <v>320.45</v>
      </c>
      <c r="D409" s="3" t="s">
        <v>517</v>
      </c>
    </row>
    <row r="410" spans="1:4" hidden="1" x14ac:dyDescent="0.25">
      <c r="A410" s="11">
        <v>41341</v>
      </c>
      <c r="B410" s="3" t="s">
        <v>544</v>
      </c>
      <c r="C410" s="18">
        <v>67.010000000000005</v>
      </c>
      <c r="D410" s="3" t="s">
        <v>529</v>
      </c>
    </row>
    <row r="411" spans="1:4" hidden="1" x14ac:dyDescent="0.25">
      <c r="A411" s="11">
        <v>41336</v>
      </c>
      <c r="B411" s="3" t="s">
        <v>545</v>
      </c>
      <c r="C411" s="18">
        <v>431.92</v>
      </c>
      <c r="D411" s="3" t="s">
        <v>519</v>
      </c>
    </row>
    <row r="412" spans="1:4" hidden="1" x14ac:dyDescent="0.25">
      <c r="A412" s="11">
        <v>41545</v>
      </c>
      <c r="B412" s="3" t="s">
        <v>539</v>
      </c>
      <c r="C412" s="18">
        <v>194.57</v>
      </c>
      <c r="D412" s="3" t="s">
        <v>538</v>
      </c>
    </row>
    <row r="413" spans="1:4" hidden="1" x14ac:dyDescent="0.25">
      <c r="A413" s="11">
        <v>41399</v>
      </c>
      <c r="B413" s="3" t="s">
        <v>526</v>
      </c>
      <c r="C413" s="18">
        <v>274.52</v>
      </c>
      <c r="D413" s="3" t="s">
        <v>517</v>
      </c>
    </row>
    <row r="414" spans="1:4" hidden="1" x14ac:dyDescent="0.25">
      <c r="A414" s="11">
        <v>41293</v>
      </c>
      <c r="B414" s="3" t="s">
        <v>540</v>
      </c>
      <c r="C414" s="18">
        <v>55.6</v>
      </c>
      <c r="D414" s="3" t="s">
        <v>479</v>
      </c>
    </row>
    <row r="415" spans="1:4" hidden="1" x14ac:dyDescent="0.25">
      <c r="A415" s="11">
        <v>41436</v>
      </c>
      <c r="B415" s="3" t="s">
        <v>536</v>
      </c>
      <c r="C415" s="18">
        <v>463.99</v>
      </c>
      <c r="D415" s="3" t="s">
        <v>477</v>
      </c>
    </row>
    <row r="416" spans="1:4" hidden="1" x14ac:dyDescent="0.25">
      <c r="A416" s="11">
        <v>41626</v>
      </c>
      <c r="B416" s="3" t="s">
        <v>514</v>
      </c>
      <c r="C416" s="18">
        <v>213.53</v>
      </c>
      <c r="D416" s="3" t="s">
        <v>515</v>
      </c>
    </row>
    <row r="417" spans="1:4" hidden="1" x14ac:dyDescent="0.25">
      <c r="A417" s="11">
        <v>41279</v>
      </c>
      <c r="B417" s="3" t="s">
        <v>518</v>
      </c>
      <c r="C417" s="18">
        <v>450.48</v>
      </c>
      <c r="D417" s="3" t="s">
        <v>523</v>
      </c>
    </row>
    <row r="418" spans="1:4" hidden="1" x14ac:dyDescent="0.25">
      <c r="A418" s="11">
        <v>41575</v>
      </c>
      <c r="B418" s="3" t="s">
        <v>533</v>
      </c>
      <c r="C418" s="18">
        <v>170.31</v>
      </c>
      <c r="D418" s="3" t="s">
        <v>528</v>
      </c>
    </row>
    <row r="419" spans="1:4" hidden="1" x14ac:dyDescent="0.25">
      <c r="A419" s="11">
        <v>41388</v>
      </c>
      <c r="B419" s="3" t="s">
        <v>508</v>
      </c>
      <c r="C419" s="18">
        <v>460.59</v>
      </c>
      <c r="D419" s="3" t="s">
        <v>519</v>
      </c>
    </row>
    <row r="420" spans="1:4" hidden="1" x14ac:dyDescent="0.25">
      <c r="A420" s="11">
        <v>41625</v>
      </c>
      <c r="B420" s="3" t="s">
        <v>534</v>
      </c>
      <c r="C420" s="18">
        <v>79.69</v>
      </c>
      <c r="D420" s="3" t="s">
        <v>515</v>
      </c>
    </row>
    <row r="421" spans="1:4" hidden="1" x14ac:dyDescent="0.25">
      <c r="A421" s="11">
        <v>41403</v>
      </c>
      <c r="B421" s="3" t="s">
        <v>522</v>
      </c>
      <c r="C421" s="18">
        <v>435.21</v>
      </c>
      <c r="D421" s="3" t="s">
        <v>479</v>
      </c>
    </row>
    <row r="422" spans="1:4" hidden="1" x14ac:dyDescent="0.25">
      <c r="A422" s="11">
        <v>41406</v>
      </c>
      <c r="B422" s="3" t="s">
        <v>508</v>
      </c>
      <c r="C422" s="18">
        <v>458.83</v>
      </c>
      <c r="D422" s="3" t="s">
        <v>511</v>
      </c>
    </row>
    <row r="423" spans="1:4" hidden="1" x14ac:dyDescent="0.25">
      <c r="A423" s="11">
        <v>41341</v>
      </c>
      <c r="B423" s="3" t="s">
        <v>541</v>
      </c>
      <c r="C423" s="18">
        <v>516.34</v>
      </c>
      <c r="D423" s="3" t="s">
        <v>523</v>
      </c>
    </row>
    <row r="424" spans="1:4" hidden="1" x14ac:dyDescent="0.25">
      <c r="A424" s="11">
        <v>41552</v>
      </c>
      <c r="B424" s="3" t="s">
        <v>513</v>
      </c>
      <c r="C424" s="18">
        <v>173.78</v>
      </c>
      <c r="D424" s="3" t="s">
        <v>528</v>
      </c>
    </row>
    <row r="425" spans="1:4" hidden="1" x14ac:dyDescent="0.25">
      <c r="A425" s="11">
        <v>41522</v>
      </c>
      <c r="B425" s="3" t="s">
        <v>544</v>
      </c>
      <c r="C425" s="18">
        <v>516.61</v>
      </c>
      <c r="D425" s="3" t="s">
        <v>529</v>
      </c>
    </row>
    <row r="426" spans="1:4" hidden="1" x14ac:dyDescent="0.25">
      <c r="A426" s="11">
        <v>41548</v>
      </c>
      <c r="B426" s="3" t="s">
        <v>531</v>
      </c>
      <c r="C426" s="18">
        <v>197.97</v>
      </c>
      <c r="D426" s="3" t="s">
        <v>528</v>
      </c>
    </row>
    <row r="427" spans="1:4" hidden="1" x14ac:dyDescent="0.25">
      <c r="A427" s="11">
        <v>41335</v>
      </c>
      <c r="B427" s="3" t="s">
        <v>539</v>
      </c>
      <c r="C427" s="18">
        <v>445.98</v>
      </c>
      <c r="D427" s="3" t="s">
        <v>509</v>
      </c>
    </row>
    <row r="428" spans="1:4" hidden="1" x14ac:dyDescent="0.25">
      <c r="A428" s="11">
        <v>41310</v>
      </c>
      <c r="B428" s="3" t="s">
        <v>536</v>
      </c>
      <c r="C428" s="18">
        <v>476.49</v>
      </c>
      <c r="D428" s="3" t="s">
        <v>535</v>
      </c>
    </row>
    <row r="429" spans="1:4" hidden="1" x14ac:dyDescent="0.25">
      <c r="A429" s="11">
        <v>41415</v>
      </c>
      <c r="B429" s="3" t="s">
        <v>516</v>
      </c>
      <c r="C429" s="18">
        <v>549.94000000000005</v>
      </c>
      <c r="D429" s="3" t="s">
        <v>528</v>
      </c>
    </row>
    <row r="430" spans="1:4" hidden="1" x14ac:dyDescent="0.25">
      <c r="A430" s="11">
        <v>41540</v>
      </c>
      <c r="B430" s="3" t="s">
        <v>518</v>
      </c>
      <c r="C430" s="18">
        <v>130.29</v>
      </c>
      <c r="D430" s="3" t="s">
        <v>509</v>
      </c>
    </row>
    <row r="431" spans="1:4" hidden="1" x14ac:dyDescent="0.25">
      <c r="A431" s="11">
        <v>41470</v>
      </c>
      <c r="B431" s="3" t="s">
        <v>527</v>
      </c>
      <c r="C431" s="18">
        <v>115.62</v>
      </c>
      <c r="D431" s="3" t="s">
        <v>529</v>
      </c>
    </row>
    <row r="432" spans="1:4" hidden="1" x14ac:dyDescent="0.25">
      <c r="A432" s="11">
        <v>41312</v>
      </c>
      <c r="B432" s="3" t="s">
        <v>540</v>
      </c>
      <c r="C432" s="18">
        <v>140.94</v>
      </c>
      <c r="D432" s="3" t="s">
        <v>509</v>
      </c>
    </row>
    <row r="433" spans="1:4" hidden="1" x14ac:dyDescent="0.25">
      <c r="A433" s="11">
        <v>41363</v>
      </c>
      <c r="B433" s="3" t="s">
        <v>545</v>
      </c>
      <c r="C433" s="18">
        <v>33.03</v>
      </c>
      <c r="D433" s="3" t="s">
        <v>519</v>
      </c>
    </row>
    <row r="434" spans="1:4" hidden="1" x14ac:dyDescent="0.25">
      <c r="A434" s="11">
        <v>41294</v>
      </c>
      <c r="B434" s="3" t="s">
        <v>533</v>
      </c>
      <c r="C434" s="18">
        <v>81.14</v>
      </c>
      <c r="D434" s="3" t="s">
        <v>509</v>
      </c>
    </row>
    <row r="435" spans="1:4" hidden="1" x14ac:dyDescent="0.25">
      <c r="A435" s="11">
        <v>41543</v>
      </c>
      <c r="B435" s="3" t="s">
        <v>521</v>
      </c>
      <c r="C435" s="18">
        <v>469.02</v>
      </c>
      <c r="D435" s="3" t="s">
        <v>538</v>
      </c>
    </row>
    <row r="436" spans="1:4" hidden="1" x14ac:dyDescent="0.25">
      <c r="A436" s="11">
        <v>41499</v>
      </c>
      <c r="B436" s="3" t="s">
        <v>527</v>
      </c>
      <c r="C436" s="18">
        <v>479.16</v>
      </c>
      <c r="D436" s="3" t="s">
        <v>528</v>
      </c>
    </row>
    <row r="437" spans="1:4" hidden="1" x14ac:dyDescent="0.25">
      <c r="A437" s="11">
        <v>41587</v>
      </c>
      <c r="B437" s="3" t="s">
        <v>516</v>
      </c>
      <c r="C437" s="18">
        <v>54.86</v>
      </c>
      <c r="D437" s="3" t="s">
        <v>528</v>
      </c>
    </row>
    <row r="438" spans="1:4" hidden="1" x14ac:dyDescent="0.25">
      <c r="A438" s="11">
        <v>41368</v>
      </c>
      <c r="B438" s="3" t="s">
        <v>532</v>
      </c>
      <c r="C438" s="18">
        <v>375.13</v>
      </c>
      <c r="D438" s="3" t="s">
        <v>535</v>
      </c>
    </row>
    <row r="439" spans="1:4" hidden="1" x14ac:dyDescent="0.25">
      <c r="A439" s="11">
        <v>41458</v>
      </c>
      <c r="B439" s="3" t="s">
        <v>542</v>
      </c>
      <c r="C439" s="18">
        <v>356</v>
      </c>
      <c r="D439" s="3" t="s">
        <v>515</v>
      </c>
    </row>
    <row r="440" spans="1:4" hidden="1" x14ac:dyDescent="0.25">
      <c r="A440" s="11">
        <v>41543</v>
      </c>
      <c r="B440" s="3" t="s">
        <v>531</v>
      </c>
      <c r="C440" s="18">
        <v>486.14</v>
      </c>
      <c r="D440" s="3" t="s">
        <v>529</v>
      </c>
    </row>
    <row r="441" spans="1:4" hidden="1" x14ac:dyDescent="0.25">
      <c r="A441" s="11">
        <v>41333</v>
      </c>
      <c r="B441" s="3" t="s">
        <v>508</v>
      </c>
      <c r="C441" s="18">
        <v>288.39999999999998</v>
      </c>
      <c r="D441" s="3" t="s">
        <v>523</v>
      </c>
    </row>
    <row r="442" spans="1:4" hidden="1" x14ac:dyDescent="0.25">
      <c r="A442" s="11">
        <v>41400</v>
      </c>
      <c r="B442" s="3" t="s">
        <v>542</v>
      </c>
      <c r="C442" s="18">
        <v>355.23</v>
      </c>
      <c r="D442" s="3" t="s">
        <v>538</v>
      </c>
    </row>
    <row r="443" spans="1:4" hidden="1" x14ac:dyDescent="0.25">
      <c r="A443" s="11">
        <v>41418</v>
      </c>
      <c r="B443" s="3" t="s">
        <v>539</v>
      </c>
      <c r="C443" s="18">
        <v>426.54</v>
      </c>
      <c r="D443" s="3" t="s">
        <v>529</v>
      </c>
    </row>
    <row r="444" spans="1:4" hidden="1" x14ac:dyDescent="0.25">
      <c r="A444" s="11">
        <v>41581</v>
      </c>
      <c r="B444" s="3" t="s">
        <v>542</v>
      </c>
      <c r="C444" s="18">
        <v>294.11</v>
      </c>
      <c r="D444" s="3" t="s">
        <v>479</v>
      </c>
    </row>
    <row r="445" spans="1:4" hidden="1" x14ac:dyDescent="0.25">
      <c r="A445" s="11">
        <v>41430</v>
      </c>
      <c r="B445" s="3" t="s">
        <v>522</v>
      </c>
      <c r="C445" s="18">
        <v>204.07</v>
      </c>
      <c r="D445" s="3" t="s">
        <v>515</v>
      </c>
    </row>
    <row r="446" spans="1:4" hidden="1" x14ac:dyDescent="0.25">
      <c r="A446" s="11">
        <v>41539</v>
      </c>
      <c r="B446" s="3" t="s">
        <v>510</v>
      </c>
      <c r="C446" s="18">
        <v>482.69</v>
      </c>
      <c r="D446" s="3" t="s">
        <v>528</v>
      </c>
    </row>
    <row r="447" spans="1:4" hidden="1" x14ac:dyDescent="0.25">
      <c r="A447" s="11">
        <v>41342</v>
      </c>
      <c r="B447" s="3" t="s">
        <v>541</v>
      </c>
      <c r="C447" s="18">
        <v>358.9</v>
      </c>
      <c r="D447" s="3" t="s">
        <v>515</v>
      </c>
    </row>
    <row r="448" spans="1:4" hidden="1" x14ac:dyDescent="0.25">
      <c r="A448" s="11">
        <v>41319</v>
      </c>
      <c r="B448" s="3" t="s">
        <v>518</v>
      </c>
      <c r="C448" s="18">
        <v>337.63</v>
      </c>
      <c r="D448" s="3" t="s">
        <v>511</v>
      </c>
    </row>
    <row r="449" spans="1:4" hidden="1" x14ac:dyDescent="0.25">
      <c r="A449" s="11">
        <v>41376</v>
      </c>
      <c r="B449" s="3" t="s">
        <v>533</v>
      </c>
      <c r="C449" s="18">
        <v>86.62</v>
      </c>
      <c r="D449" s="3" t="s">
        <v>479</v>
      </c>
    </row>
    <row r="450" spans="1:4" hidden="1" x14ac:dyDescent="0.25">
      <c r="A450" s="11">
        <v>41508</v>
      </c>
      <c r="B450" s="3" t="s">
        <v>512</v>
      </c>
      <c r="C450" s="18">
        <v>29.33</v>
      </c>
      <c r="D450" s="3" t="s">
        <v>509</v>
      </c>
    </row>
    <row r="451" spans="1:4" hidden="1" x14ac:dyDescent="0.25">
      <c r="A451" s="11">
        <v>41392</v>
      </c>
      <c r="B451" s="3" t="s">
        <v>527</v>
      </c>
      <c r="C451" s="18">
        <v>394.33</v>
      </c>
      <c r="D451" s="3" t="s">
        <v>479</v>
      </c>
    </row>
    <row r="452" spans="1:4" hidden="1" x14ac:dyDescent="0.25">
      <c r="A452" s="11">
        <v>41369</v>
      </c>
      <c r="B452" s="3" t="s">
        <v>510</v>
      </c>
      <c r="C452" s="18">
        <v>27.64</v>
      </c>
      <c r="D452" s="3" t="s">
        <v>528</v>
      </c>
    </row>
    <row r="453" spans="1:4" hidden="1" x14ac:dyDescent="0.25">
      <c r="A453" s="11">
        <v>41366</v>
      </c>
      <c r="B453" s="3" t="s">
        <v>542</v>
      </c>
      <c r="C453" s="18">
        <v>415.92</v>
      </c>
      <c r="D453" s="3" t="s">
        <v>479</v>
      </c>
    </row>
    <row r="454" spans="1:4" hidden="1" x14ac:dyDescent="0.25">
      <c r="A454" s="11">
        <v>41475</v>
      </c>
      <c r="B454" s="3" t="s">
        <v>545</v>
      </c>
      <c r="C454" s="18">
        <v>536.51</v>
      </c>
      <c r="D454" s="3" t="s">
        <v>535</v>
      </c>
    </row>
    <row r="455" spans="1:4" x14ac:dyDescent="0.25">
      <c r="A455" s="11">
        <v>41607</v>
      </c>
      <c r="B455" s="3" t="s">
        <v>508</v>
      </c>
      <c r="C455" s="18">
        <v>598.91999999999996</v>
      </c>
      <c r="D455" s="3" t="s">
        <v>517</v>
      </c>
    </row>
    <row r="456" spans="1:4" x14ac:dyDescent="0.25">
      <c r="A456" s="11">
        <v>41439</v>
      </c>
      <c r="B456" s="3" t="s">
        <v>508</v>
      </c>
      <c r="C456" s="18">
        <v>515.74</v>
      </c>
      <c r="D456" s="3" t="s">
        <v>515</v>
      </c>
    </row>
    <row r="457" spans="1:4" hidden="1" x14ac:dyDescent="0.25">
      <c r="A457" s="11">
        <v>41626</v>
      </c>
      <c r="B457" s="3" t="s">
        <v>512</v>
      </c>
      <c r="C457" s="18">
        <v>598.4</v>
      </c>
      <c r="D457" s="3" t="s">
        <v>538</v>
      </c>
    </row>
    <row r="458" spans="1:4" hidden="1" x14ac:dyDescent="0.25">
      <c r="A458" s="11">
        <v>41595</v>
      </c>
      <c r="B458" s="3" t="s">
        <v>510</v>
      </c>
      <c r="C458" s="18">
        <v>76.739999999999995</v>
      </c>
      <c r="D458" s="3" t="s">
        <v>477</v>
      </c>
    </row>
    <row r="459" spans="1:4" hidden="1" x14ac:dyDescent="0.25">
      <c r="A459" s="11">
        <v>41541</v>
      </c>
      <c r="B459" s="3" t="s">
        <v>544</v>
      </c>
      <c r="C459" s="18">
        <v>425.68</v>
      </c>
      <c r="D459" s="3" t="s">
        <v>529</v>
      </c>
    </row>
    <row r="460" spans="1:4" hidden="1" x14ac:dyDescent="0.25">
      <c r="A460" s="11">
        <v>41510</v>
      </c>
      <c r="B460" s="3" t="s">
        <v>531</v>
      </c>
      <c r="C460" s="18">
        <v>318.10000000000002</v>
      </c>
      <c r="D460" s="3" t="s">
        <v>479</v>
      </c>
    </row>
    <row r="461" spans="1:4" hidden="1" x14ac:dyDescent="0.25">
      <c r="A461" s="11">
        <v>41516</v>
      </c>
      <c r="B461" s="3" t="s">
        <v>510</v>
      </c>
      <c r="C461" s="18">
        <v>179.57</v>
      </c>
      <c r="D461" s="3" t="s">
        <v>538</v>
      </c>
    </row>
    <row r="462" spans="1:4" hidden="1" x14ac:dyDescent="0.25">
      <c r="A462" s="11">
        <v>41459</v>
      </c>
      <c r="B462" s="3" t="s">
        <v>542</v>
      </c>
      <c r="C462" s="18">
        <v>149.08000000000001</v>
      </c>
      <c r="D462" s="3" t="s">
        <v>477</v>
      </c>
    </row>
    <row r="463" spans="1:4" hidden="1" x14ac:dyDescent="0.25">
      <c r="A463" s="11">
        <v>41355</v>
      </c>
      <c r="B463" s="3" t="s">
        <v>512</v>
      </c>
      <c r="C463" s="18">
        <v>298.26</v>
      </c>
      <c r="D463" s="3" t="s">
        <v>477</v>
      </c>
    </row>
    <row r="464" spans="1:4" hidden="1" x14ac:dyDescent="0.25">
      <c r="A464" s="11">
        <v>41420</v>
      </c>
      <c r="B464" s="3" t="s">
        <v>537</v>
      </c>
      <c r="C464" s="18">
        <v>510.08</v>
      </c>
      <c r="D464" s="3" t="s">
        <v>538</v>
      </c>
    </row>
    <row r="465" spans="1:4" hidden="1" x14ac:dyDescent="0.25">
      <c r="A465" s="11">
        <v>41430</v>
      </c>
      <c r="B465" s="3" t="s">
        <v>539</v>
      </c>
      <c r="C465" s="18">
        <v>37.07</v>
      </c>
      <c r="D465" s="3" t="s">
        <v>477</v>
      </c>
    </row>
    <row r="466" spans="1:4" hidden="1" x14ac:dyDescent="0.25">
      <c r="A466" s="11">
        <v>41490</v>
      </c>
      <c r="B466" s="3" t="s">
        <v>522</v>
      </c>
      <c r="C466" s="18">
        <v>404.7</v>
      </c>
      <c r="D466" s="3" t="s">
        <v>477</v>
      </c>
    </row>
    <row r="467" spans="1:4" hidden="1" x14ac:dyDescent="0.25">
      <c r="A467" s="11">
        <v>41559</v>
      </c>
      <c r="B467" s="3" t="s">
        <v>540</v>
      </c>
      <c r="C467" s="18">
        <v>115.28</v>
      </c>
      <c r="D467" s="3" t="s">
        <v>519</v>
      </c>
    </row>
    <row r="468" spans="1:4" hidden="1" x14ac:dyDescent="0.25">
      <c r="A468" s="11">
        <v>41385</v>
      </c>
      <c r="B468" s="3" t="s">
        <v>539</v>
      </c>
      <c r="C468" s="18">
        <v>485.6</v>
      </c>
      <c r="D468" s="3" t="s">
        <v>538</v>
      </c>
    </row>
    <row r="469" spans="1:4" hidden="1" x14ac:dyDescent="0.25">
      <c r="A469" s="11">
        <v>41626</v>
      </c>
      <c r="B469" s="3" t="s">
        <v>512</v>
      </c>
      <c r="C469" s="18">
        <v>393.69</v>
      </c>
      <c r="D469" s="3" t="s">
        <v>538</v>
      </c>
    </row>
    <row r="470" spans="1:4" hidden="1" x14ac:dyDescent="0.25">
      <c r="A470" s="11">
        <v>41538</v>
      </c>
      <c r="B470" s="3" t="s">
        <v>508</v>
      </c>
      <c r="C470" s="18">
        <v>382.08</v>
      </c>
      <c r="D470" s="3" t="s">
        <v>477</v>
      </c>
    </row>
    <row r="471" spans="1:4" hidden="1" x14ac:dyDescent="0.25">
      <c r="A471" s="11">
        <v>41336</v>
      </c>
      <c r="B471" s="3" t="s">
        <v>537</v>
      </c>
      <c r="C471" s="18">
        <v>591.53</v>
      </c>
      <c r="D471" s="3" t="s">
        <v>477</v>
      </c>
    </row>
    <row r="472" spans="1:4" hidden="1" x14ac:dyDescent="0.25">
      <c r="A472" s="11">
        <v>41497</v>
      </c>
      <c r="B472" s="3" t="s">
        <v>507</v>
      </c>
      <c r="C472" s="18">
        <v>525.89</v>
      </c>
      <c r="D472" s="3" t="s">
        <v>535</v>
      </c>
    </row>
    <row r="473" spans="1:4" hidden="1" x14ac:dyDescent="0.25">
      <c r="A473" s="11">
        <v>41430</v>
      </c>
      <c r="B473" s="3" t="s">
        <v>525</v>
      </c>
      <c r="C473" s="18">
        <v>468.12</v>
      </c>
      <c r="D473" s="3" t="s">
        <v>477</v>
      </c>
    </row>
    <row r="474" spans="1:4" hidden="1" x14ac:dyDescent="0.25">
      <c r="A474" s="11">
        <v>41518</v>
      </c>
      <c r="B474" s="3" t="s">
        <v>520</v>
      </c>
      <c r="C474" s="18">
        <v>589.6</v>
      </c>
      <c r="D474" s="3" t="s">
        <v>528</v>
      </c>
    </row>
    <row r="475" spans="1:4" hidden="1" x14ac:dyDescent="0.25">
      <c r="A475" s="11">
        <v>41570</v>
      </c>
      <c r="B475" s="3" t="s">
        <v>520</v>
      </c>
      <c r="C475" s="18">
        <v>195.28</v>
      </c>
      <c r="D475" s="3" t="s">
        <v>515</v>
      </c>
    </row>
    <row r="476" spans="1:4" hidden="1" x14ac:dyDescent="0.25">
      <c r="A476" s="11">
        <v>41639</v>
      </c>
      <c r="B476" s="3" t="s">
        <v>530</v>
      </c>
      <c r="C476" s="18">
        <v>30.71</v>
      </c>
      <c r="D476" s="3" t="s">
        <v>528</v>
      </c>
    </row>
    <row r="477" spans="1:4" hidden="1" x14ac:dyDescent="0.25">
      <c r="A477" s="11">
        <v>41296</v>
      </c>
      <c r="B477" s="3" t="s">
        <v>531</v>
      </c>
      <c r="C477" s="18">
        <v>529.08000000000004</v>
      </c>
      <c r="D477" s="3" t="s">
        <v>529</v>
      </c>
    </row>
    <row r="478" spans="1:4" hidden="1" x14ac:dyDescent="0.25">
      <c r="A478" s="11">
        <v>41438</v>
      </c>
      <c r="B478" s="3" t="s">
        <v>534</v>
      </c>
      <c r="C478" s="18">
        <v>65.86</v>
      </c>
      <c r="D478" s="3" t="s">
        <v>479</v>
      </c>
    </row>
    <row r="479" spans="1:4" hidden="1" x14ac:dyDescent="0.25">
      <c r="A479" s="11">
        <v>41410</v>
      </c>
      <c r="B479" s="3" t="s">
        <v>526</v>
      </c>
      <c r="C479" s="18">
        <v>106.7</v>
      </c>
      <c r="D479" s="3" t="s">
        <v>479</v>
      </c>
    </row>
    <row r="480" spans="1:4" hidden="1" x14ac:dyDescent="0.25">
      <c r="A480" s="11">
        <v>41425</v>
      </c>
      <c r="B480" s="3" t="s">
        <v>539</v>
      </c>
      <c r="C480" s="18">
        <v>188.5</v>
      </c>
      <c r="D480" s="3" t="s">
        <v>519</v>
      </c>
    </row>
    <row r="481" spans="1:4" hidden="1" x14ac:dyDescent="0.25">
      <c r="A481" s="11">
        <v>41419</v>
      </c>
      <c r="B481" s="3" t="s">
        <v>527</v>
      </c>
      <c r="C481" s="18">
        <v>143.76</v>
      </c>
      <c r="D481" s="3" t="s">
        <v>528</v>
      </c>
    </row>
    <row r="482" spans="1:4" hidden="1" x14ac:dyDescent="0.25">
      <c r="A482" s="11">
        <v>41527</v>
      </c>
      <c r="B482" s="3" t="s">
        <v>544</v>
      </c>
      <c r="C482" s="18">
        <v>466.54</v>
      </c>
      <c r="D482" s="3" t="s">
        <v>517</v>
      </c>
    </row>
    <row r="483" spans="1:4" hidden="1" x14ac:dyDescent="0.25">
      <c r="A483" s="11">
        <v>41593</v>
      </c>
      <c r="B483" s="3" t="s">
        <v>534</v>
      </c>
      <c r="C483" s="18">
        <v>210.52</v>
      </c>
      <c r="D483" s="3" t="s">
        <v>515</v>
      </c>
    </row>
    <row r="484" spans="1:4" hidden="1" x14ac:dyDescent="0.25">
      <c r="A484" s="11">
        <v>41415</v>
      </c>
      <c r="B484" s="3" t="s">
        <v>543</v>
      </c>
      <c r="C484" s="18">
        <v>44.73</v>
      </c>
      <c r="D484" s="3" t="s">
        <v>511</v>
      </c>
    </row>
    <row r="485" spans="1:4" hidden="1" x14ac:dyDescent="0.25">
      <c r="A485" s="11">
        <v>41520</v>
      </c>
      <c r="B485" s="3" t="s">
        <v>532</v>
      </c>
      <c r="C485" s="18">
        <v>496.58</v>
      </c>
      <c r="D485" s="3" t="s">
        <v>535</v>
      </c>
    </row>
    <row r="486" spans="1:4" hidden="1" x14ac:dyDescent="0.25">
      <c r="A486" s="11">
        <v>41547</v>
      </c>
      <c r="B486" s="3" t="s">
        <v>518</v>
      </c>
      <c r="C486" s="18">
        <v>393.4</v>
      </c>
      <c r="D486" s="3" t="s">
        <v>535</v>
      </c>
    </row>
    <row r="487" spans="1:4" hidden="1" x14ac:dyDescent="0.25">
      <c r="A487" s="11">
        <v>41467</v>
      </c>
      <c r="B487" s="3" t="s">
        <v>525</v>
      </c>
      <c r="C487" s="18">
        <v>251.56</v>
      </c>
      <c r="D487" s="3" t="s">
        <v>511</v>
      </c>
    </row>
    <row r="488" spans="1:4" hidden="1" x14ac:dyDescent="0.25">
      <c r="A488" s="11">
        <v>41286</v>
      </c>
      <c r="B488" s="3" t="s">
        <v>545</v>
      </c>
      <c r="C488" s="18">
        <v>586.91999999999996</v>
      </c>
      <c r="D488" s="3" t="s">
        <v>535</v>
      </c>
    </row>
    <row r="489" spans="1:4" hidden="1" x14ac:dyDescent="0.25">
      <c r="A489" s="11">
        <v>41546</v>
      </c>
      <c r="B489" s="3" t="s">
        <v>526</v>
      </c>
      <c r="C489" s="18">
        <v>549.67999999999995</v>
      </c>
      <c r="D489" s="3" t="s">
        <v>523</v>
      </c>
    </row>
    <row r="490" spans="1:4" hidden="1" x14ac:dyDescent="0.25">
      <c r="A490" s="11">
        <v>41511</v>
      </c>
      <c r="B490" s="3" t="s">
        <v>510</v>
      </c>
      <c r="C490" s="18">
        <v>371.05</v>
      </c>
      <c r="D490" s="3" t="s">
        <v>523</v>
      </c>
    </row>
    <row r="491" spans="1:4" hidden="1" x14ac:dyDescent="0.25">
      <c r="A491" s="11">
        <v>41393</v>
      </c>
      <c r="B491" s="3" t="s">
        <v>536</v>
      </c>
      <c r="C491" s="18">
        <v>211.61</v>
      </c>
      <c r="D491" s="3" t="s">
        <v>523</v>
      </c>
    </row>
    <row r="492" spans="1:4" hidden="1" x14ac:dyDescent="0.25">
      <c r="A492" s="11">
        <v>41565</v>
      </c>
      <c r="B492" s="3" t="s">
        <v>513</v>
      </c>
      <c r="C492" s="18">
        <v>146.01</v>
      </c>
      <c r="D492" s="3" t="s">
        <v>538</v>
      </c>
    </row>
    <row r="493" spans="1:4" hidden="1" x14ac:dyDescent="0.25">
      <c r="A493" s="11">
        <v>41313</v>
      </c>
      <c r="B493" s="3" t="s">
        <v>518</v>
      </c>
      <c r="C493" s="18">
        <v>430.72</v>
      </c>
      <c r="D493" s="3" t="s">
        <v>479</v>
      </c>
    </row>
    <row r="494" spans="1:4" hidden="1" x14ac:dyDescent="0.25">
      <c r="A494" s="11">
        <v>41602</v>
      </c>
      <c r="B494" s="3" t="s">
        <v>513</v>
      </c>
      <c r="C494" s="18">
        <v>403.78</v>
      </c>
      <c r="D494" s="3" t="s">
        <v>511</v>
      </c>
    </row>
    <row r="495" spans="1:4" hidden="1" x14ac:dyDescent="0.25">
      <c r="A495" s="11">
        <v>41363</v>
      </c>
      <c r="B495" s="3" t="s">
        <v>514</v>
      </c>
      <c r="C495" s="18">
        <v>578.75</v>
      </c>
      <c r="D495" s="3" t="s">
        <v>538</v>
      </c>
    </row>
    <row r="496" spans="1:4" hidden="1" x14ac:dyDescent="0.25">
      <c r="A496" s="11">
        <v>41605</v>
      </c>
      <c r="B496" s="3" t="s">
        <v>527</v>
      </c>
      <c r="C496" s="18">
        <v>185.13</v>
      </c>
      <c r="D496" s="3" t="s">
        <v>523</v>
      </c>
    </row>
    <row r="497" spans="1:4" hidden="1" x14ac:dyDescent="0.25">
      <c r="A497" s="11">
        <v>41537</v>
      </c>
      <c r="B497" s="3" t="s">
        <v>527</v>
      </c>
      <c r="C497" s="18">
        <v>275.02</v>
      </c>
      <c r="D497" s="3" t="s">
        <v>509</v>
      </c>
    </row>
    <row r="498" spans="1:4" hidden="1" x14ac:dyDescent="0.25">
      <c r="A498" s="11">
        <v>41588</v>
      </c>
      <c r="B498" s="3" t="s">
        <v>534</v>
      </c>
      <c r="C498" s="18">
        <v>24.13</v>
      </c>
      <c r="D498" s="3" t="s">
        <v>477</v>
      </c>
    </row>
    <row r="499" spans="1:4" hidden="1" x14ac:dyDescent="0.25">
      <c r="A499" s="11">
        <v>41461</v>
      </c>
      <c r="B499" s="3" t="s">
        <v>508</v>
      </c>
      <c r="C499" s="18">
        <v>271.17</v>
      </c>
      <c r="D499" s="3" t="s">
        <v>538</v>
      </c>
    </row>
    <row r="500" spans="1:4" hidden="1" x14ac:dyDescent="0.25">
      <c r="A500" s="11">
        <v>41454</v>
      </c>
      <c r="B500" s="3" t="s">
        <v>539</v>
      </c>
      <c r="C500" s="18">
        <v>518.04</v>
      </c>
      <c r="D500" s="3" t="s">
        <v>509</v>
      </c>
    </row>
    <row r="501" spans="1:4" hidden="1" x14ac:dyDescent="0.25">
      <c r="A501" s="11">
        <v>41620</v>
      </c>
      <c r="B501" s="3" t="s">
        <v>513</v>
      </c>
      <c r="C501" s="18">
        <v>301.07</v>
      </c>
      <c r="D501" s="3" t="s">
        <v>479</v>
      </c>
    </row>
    <row r="502" spans="1:4" hidden="1" x14ac:dyDescent="0.25">
      <c r="A502" s="11">
        <v>41484</v>
      </c>
      <c r="B502" s="3" t="s">
        <v>514</v>
      </c>
      <c r="C502" s="18">
        <v>192.42</v>
      </c>
      <c r="D502" s="3" t="s">
        <v>523</v>
      </c>
    </row>
    <row r="503" spans="1:4" hidden="1" x14ac:dyDescent="0.25">
      <c r="A503" s="11">
        <v>41310</v>
      </c>
      <c r="B503" s="3" t="s">
        <v>512</v>
      </c>
      <c r="C503" s="18">
        <v>487.39</v>
      </c>
      <c r="D503" s="3" t="s">
        <v>529</v>
      </c>
    </row>
    <row r="504" spans="1:4" hidden="1" x14ac:dyDescent="0.25">
      <c r="A504" s="11">
        <v>41335</v>
      </c>
      <c r="B504" s="3" t="s">
        <v>537</v>
      </c>
      <c r="C504" s="18">
        <v>53.38</v>
      </c>
      <c r="D504" s="3" t="s">
        <v>535</v>
      </c>
    </row>
    <row r="505" spans="1:4" hidden="1" x14ac:dyDescent="0.25">
      <c r="A505" s="11">
        <v>41294</v>
      </c>
      <c r="B505" s="3" t="s">
        <v>514</v>
      </c>
      <c r="C505" s="18">
        <v>413.86</v>
      </c>
      <c r="D505" s="3" t="s">
        <v>523</v>
      </c>
    </row>
    <row r="506" spans="1:4" hidden="1" x14ac:dyDescent="0.25">
      <c r="A506" s="11">
        <v>41446</v>
      </c>
      <c r="B506" s="3" t="s">
        <v>520</v>
      </c>
      <c r="C506" s="18">
        <v>458.5</v>
      </c>
      <c r="D506" s="3" t="s">
        <v>515</v>
      </c>
    </row>
    <row r="507" spans="1:4" hidden="1" x14ac:dyDescent="0.25">
      <c r="A507" s="11">
        <v>41395</v>
      </c>
      <c r="B507" s="3" t="s">
        <v>533</v>
      </c>
      <c r="C507" s="18">
        <v>445.32</v>
      </c>
      <c r="D507" s="3" t="s">
        <v>517</v>
      </c>
    </row>
    <row r="508" spans="1:4" hidden="1" x14ac:dyDescent="0.25">
      <c r="A508" s="11">
        <v>41549</v>
      </c>
      <c r="B508" s="3" t="s">
        <v>512</v>
      </c>
      <c r="C508" s="18">
        <v>197.35</v>
      </c>
      <c r="D508" s="3" t="s">
        <v>511</v>
      </c>
    </row>
    <row r="509" spans="1:4" hidden="1" x14ac:dyDescent="0.25">
      <c r="A509" s="11">
        <v>41505</v>
      </c>
      <c r="B509" s="3" t="s">
        <v>521</v>
      </c>
      <c r="C509" s="18">
        <v>147.16999999999999</v>
      </c>
      <c r="D509" s="3" t="s">
        <v>511</v>
      </c>
    </row>
    <row r="510" spans="1:4" hidden="1" x14ac:dyDescent="0.25">
      <c r="A510" s="11">
        <v>41461</v>
      </c>
      <c r="B510" s="3" t="s">
        <v>516</v>
      </c>
      <c r="C510" s="18">
        <v>52.48</v>
      </c>
      <c r="D510" s="3" t="s">
        <v>535</v>
      </c>
    </row>
    <row r="511" spans="1:4" hidden="1" x14ac:dyDescent="0.25">
      <c r="A511" s="11">
        <v>41599</v>
      </c>
      <c r="B511" s="3" t="s">
        <v>510</v>
      </c>
      <c r="C511" s="18">
        <v>537.72</v>
      </c>
      <c r="D511" s="3" t="s">
        <v>479</v>
      </c>
    </row>
    <row r="512" spans="1:4" hidden="1" x14ac:dyDescent="0.25">
      <c r="A512" s="11">
        <v>41618</v>
      </c>
      <c r="B512" s="3" t="s">
        <v>533</v>
      </c>
      <c r="C512" s="18">
        <v>66.52</v>
      </c>
      <c r="D512" s="3" t="s">
        <v>535</v>
      </c>
    </row>
    <row r="513" spans="1:4" hidden="1" x14ac:dyDescent="0.25">
      <c r="A513" s="11">
        <v>41312</v>
      </c>
      <c r="B513" s="3" t="s">
        <v>540</v>
      </c>
      <c r="C513" s="18">
        <v>214.05</v>
      </c>
      <c r="D513" s="3" t="s">
        <v>479</v>
      </c>
    </row>
    <row r="514" spans="1:4" hidden="1" x14ac:dyDescent="0.25">
      <c r="A514" s="11">
        <v>41574</v>
      </c>
      <c r="B514" s="3" t="s">
        <v>536</v>
      </c>
      <c r="C514" s="18">
        <v>68.12</v>
      </c>
      <c r="D514" s="3" t="s">
        <v>477</v>
      </c>
    </row>
    <row r="515" spans="1:4" hidden="1" x14ac:dyDescent="0.25">
      <c r="A515" s="11">
        <v>41410</v>
      </c>
      <c r="B515" s="3" t="s">
        <v>524</v>
      </c>
      <c r="C515" s="18">
        <v>348.72</v>
      </c>
      <c r="D515" s="3" t="s">
        <v>509</v>
      </c>
    </row>
    <row r="516" spans="1:4" hidden="1" x14ac:dyDescent="0.25">
      <c r="A516" s="11">
        <v>41589</v>
      </c>
      <c r="B516" s="3" t="s">
        <v>544</v>
      </c>
      <c r="C516" s="18">
        <v>193.31</v>
      </c>
      <c r="D516" s="3" t="s">
        <v>523</v>
      </c>
    </row>
    <row r="517" spans="1:4" hidden="1" x14ac:dyDescent="0.25">
      <c r="A517" s="11">
        <v>41300</v>
      </c>
      <c r="B517" s="3" t="s">
        <v>518</v>
      </c>
      <c r="C517" s="18">
        <v>147.07</v>
      </c>
      <c r="D517" s="3" t="s">
        <v>517</v>
      </c>
    </row>
    <row r="518" spans="1:4" hidden="1" x14ac:dyDescent="0.25">
      <c r="A518" s="11">
        <v>41432</v>
      </c>
      <c r="B518" s="3" t="s">
        <v>544</v>
      </c>
      <c r="C518" s="18">
        <v>89.04</v>
      </c>
      <c r="D518" s="3" t="s">
        <v>535</v>
      </c>
    </row>
    <row r="519" spans="1:4" hidden="1" x14ac:dyDescent="0.25">
      <c r="A519" s="11">
        <v>41482</v>
      </c>
      <c r="B519" s="3" t="s">
        <v>531</v>
      </c>
      <c r="C519" s="18">
        <v>492.87</v>
      </c>
      <c r="D519" s="3" t="s">
        <v>509</v>
      </c>
    </row>
    <row r="520" spans="1:4" hidden="1" x14ac:dyDescent="0.25">
      <c r="A520" s="11">
        <v>41491</v>
      </c>
      <c r="B520" s="3" t="s">
        <v>520</v>
      </c>
      <c r="C520" s="18">
        <v>381.22</v>
      </c>
      <c r="D520" s="3" t="s">
        <v>479</v>
      </c>
    </row>
    <row r="521" spans="1:4" hidden="1" x14ac:dyDescent="0.25">
      <c r="A521" s="11">
        <v>41411</v>
      </c>
      <c r="B521" s="3" t="s">
        <v>537</v>
      </c>
      <c r="C521" s="18">
        <v>313.44</v>
      </c>
      <c r="D521" s="3" t="s">
        <v>535</v>
      </c>
    </row>
    <row r="522" spans="1:4" hidden="1" x14ac:dyDescent="0.25">
      <c r="A522" s="11">
        <v>41428</v>
      </c>
      <c r="B522" s="3" t="s">
        <v>508</v>
      </c>
      <c r="C522" s="18">
        <v>156.9</v>
      </c>
      <c r="D522" s="3" t="s">
        <v>523</v>
      </c>
    </row>
    <row r="523" spans="1:4" hidden="1" x14ac:dyDescent="0.25">
      <c r="A523" s="11">
        <v>41470</v>
      </c>
      <c r="B523" s="3" t="s">
        <v>513</v>
      </c>
      <c r="C523" s="18">
        <v>562.98</v>
      </c>
      <c r="D523" s="3" t="s">
        <v>509</v>
      </c>
    </row>
    <row r="524" spans="1:4" hidden="1" x14ac:dyDescent="0.25">
      <c r="A524" s="11">
        <v>41561</v>
      </c>
      <c r="B524" s="3" t="s">
        <v>532</v>
      </c>
      <c r="C524" s="18">
        <v>192.78</v>
      </c>
      <c r="D524" s="3" t="s">
        <v>517</v>
      </c>
    </row>
    <row r="525" spans="1:4" hidden="1" x14ac:dyDescent="0.25">
      <c r="A525" s="11">
        <v>41439</v>
      </c>
      <c r="B525" s="3" t="s">
        <v>536</v>
      </c>
      <c r="C525" s="18">
        <v>216.56</v>
      </c>
      <c r="D525" s="3" t="s">
        <v>515</v>
      </c>
    </row>
    <row r="526" spans="1:4" hidden="1" x14ac:dyDescent="0.25">
      <c r="A526" s="11">
        <v>41380</v>
      </c>
      <c r="B526" s="3" t="s">
        <v>531</v>
      </c>
      <c r="C526" s="18">
        <v>113.1</v>
      </c>
      <c r="D526" s="3" t="s">
        <v>509</v>
      </c>
    </row>
    <row r="527" spans="1:4" hidden="1" x14ac:dyDescent="0.25">
      <c r="A527" s="11">
        <v>41554</v>
      </c>
      <c r="B527" s="3" t="s">
        <v>537</v>
      </c>
      <c r="C527" s="18">
        <v>522.17999999999995</v>
      </c>
      <c r="D527" s="3" t="s">
        <v>515</v>
      </c>
    </row>
    <row r="528" spans="1:4" hidden="1" x14ac:dyDescent="0.25">
      <c r="A528" s="11">
        <v>41534</v>
      </c>
      <c r="B528" s="3" t="s">
        <v>540</v>
      </c>
      <c r="C528" s="18">
        <v>157.27000000000001</v>
      </c>
      <c r="D528" s="3" t="s">
        <v>515</v>
      </c>
    </row>
    <row r="529" spans="1:4" hidden="1" x14ac:dyDescent="0.25">
      <c r="A529" s="11">
        <v>41282</v>
      </c>
      <c r="B529" s="3" t="s">
        <v>530</v>
      </c>
      <c r="C529" s="18">
        <v>68.33</v>
      </c>
      <c r="D529" s="3" t="s">
        <v>523</v>
      </c>
    </row>
    <row r="530" spans="1:4" hidden="1" x14ac:dyDescent="0.25">
      <c r="A530" s="11">
        <v>41426</v>
      </c>
      <c r="B530" s="3" t="s">
        <v>512</v>
      </c>
      <c r="C530" s="18">
        <v>540.55999999999995</v>
      </c>
      <c r="D530" s="3" t="s">
        <v>479</v>
      </c>
    </row>
    <row r="531" spans="1:4" hidden="1" x14ac:dyDescent="0.25">
      <c r="A531" s="11">
        <v>41313</v>
      </c>
      <c r="B531" s="3" t="s">
        <v>518</v>
      </c>
      <c r="C531" s="18">
        <v>73.09</v>
      </c>
      <c r="D531" s="3" t="s">
        <v>538</v>
      </c>
    </row>
    <row r="532" spans="1:4" hidden="1" x14ac:dyDescent="0.25">
      <c r="A532" s="11">
        <v>41311</v>
      </c>
      <c r="B532" s="3" t="s">
        <v>524</v>
      </c>
      <c r="C532" s="18">
        <v>309.7</v>
      </c>
      <c r="D532" s="3" t="s">
        <v>519</v>
      </c>
    </row>
    <row r="533" spans="1:4" hidden="1" x14ac:dyDescent="0.25">
      <c r="A533" s="11">
        <v>41289</v>
      </c>
      <c r="B533" s="3" t="s">
        <v>543</v>
      </c>
      <c r="C533" s="18">
        <v>500.49</v>
      </c>
      <c r="D533" s="3" t="s">
        <v>523</v>
      </c>
    </row>
    <row r="534" spans="1:4" hidden="1" x14ac:dyDescent="0.25">
      <c r="A534" s="11">
        <v>41493</v>
      </c>
      <c r="B534" s="3" t="s">
        <v>534</v>
      </c>
      <c r="C534" s="18">
        <v>54.31</v>
      </c>
      <c r="D534" s="3" t="s">
        <v>519</v>
      </c>
    </row>
    <row r="535" spans="1:4" hidden="1" x14ac:dyDescent="0.25">
      <c r="A535" s="11">
        <v>41342</v>
      </c>
      <c r="B535" s="3" t="s">
        <v>512</v>
      </c>
      <c r="C535" s="18">
        <v>203.83</v>
      </c>
      <c r="D535" s="3" t="s">
        <v>519</v>
      </c>
    </row>
    <row r="536" spans="1:4" hidden="1" x14ac:dyDescent="0.25">
      <c r="A536" s="11">
        <v>41361</v>
      </c>
      <c r="B536" s="3" t="s">
        <v>522</v>
      </c>
      <c r="C536" s="18">
        <v>460.84</v>
      </c>
      <c r="D536" s="3" t="s">
        <v>535</v>
      </c>
    </row>
    <row r="537" spans="1:4" hidden="1" x14ac:dyDescent="0.25">
      <c r="A537" s="11">
        <v>41546</v>
      </c>
      <c r="B537" s="3" t="s">
        <v>507</v>
      </c>
      <c r="C537" s="18">
        <v>180.5</v>
      </c>
      <c r="D537" s="3" t="s">
        <v>519</v>
      </c>
    </row>
    <row r="538" spans="1:4" hidden="1" x14ac:dyDescent="0.25">
      <c r="A538" s="11">
        <v>41275</v>
      </c>
      <c r="B538" s="3" t="s">
        <v>514</v>
      </c>
      <c r="C538" s="18">
        <v>115</v>
      </c>
      <c r="D538" s="3" t="s">
        <v>523</v>
      </c>
    </row>
    <row r="539" spans="1:4" hidden="1" x14ac:dyDescent="0.25">
      <c r="A539" s="11">
        <v>41379</v>
      </c>
      <c r="B539" s="3" t="s">
        <v>525</v>
      </c>
      <c r="C539" s="18">
        <v>87.55</v>
      </c>
      <c r="D539" s="3" t="s">
        <v>519</v>
      </c>
    </row>
    <row r="540" spans="1:4" hidden="1" x14ac:dyDescent="0.25">
      <c r="A540" s="11">
        <v>41538</v>
      </c>
      <c r="B540" s="3" t="s">
        <v>527</v>
      </c>
      <c r="C540" s="18">
        <v>554.54999999999995</v>
      </c>
      <c r="D540" s="3" t="s">
        <v>511</v>
      </c>
    </row>
    <row r="541" spans="1:4" hidden="1" x14ac:dyDescent="0.25">
      <c r="A541" s="11">
        <v>41354</v>
      </c>
      <c r="B541" s="3" t="s">
        <v>522</v>
      </c>
      <c r="C541" s="18">
        <v>255.79</v>
      </c>
      <c r="D541" s="3" t="s">
        <v>511</v>
      </c>
    </row>
    <row r="542" spans="1:4" hidden="1" x14ac:dyDescent="0.25">
      <c r="A542" s="11">
        <v>41275</v>
      </c>
      <c r="B542" s="3" t="s">
        <v>521</v>
      </c>
      <c r="C542" s="18">
        <v>110.69</v>
      </c>
      <c r="D542" s="3" t="s">
        <v>528</v>
      </c>
    </row>
    <row r="543" spans="1:4" hidden="1" x14ac:dyDescent="0.25">
      <c r="A543" s="11">
        <v>41347</v>
      </c>
      <c r="B543" s="3" t="s">
        <v>543</v>
      </c>
      <c r="C543" s="18">
        <v>223.99</v>
      </c>
      <c r="D543" s="3" t="s">
        <v>511</v>
      </c>
    </row>
    <row r="544" spans="1:4" hidden="1" x14ac:dyDescent="0.25">
      <c r="A544" s="11">
        <v>41513</v>
      </c>
      <c r="B544" s="3" t="s">
        <v>545</v>
      </c>
      <c r="C544" s="18">
        <v>312.48</v>
      </c>
      <c r="D544" s="3" t="s">
        <v>517</v>
      </c>
    </row>
    <row r="545" spans="1:4" hidden="1" x14ac:dyDescent="0.25">
      <c r="A545" s="11">
        <v>41459</v>
      </c>
      <c r="B545" s="3" t="s">
        <v>524</v>
      </c>
      <c r="C545" s="18">
        <v>231.95</v>
      </c>
      <c r="D545" s="3" t="s">
        <v>529</v>
      </c>
    </row>
    <row r="546" spans="1:4" hidden="1" x14ac:dyDescent="0.25">
      <c r="A546" s="11">
        <v>41395</v>
      </c>
      <c r="B546" s="3" t="s">
        <v>514</v>
      </c>
      <c r="C546" s="18">
        <v>431.94</v>
      </c>
      <c r="D546" s="3" t="s">
        <v>519</v>
      </c>
    </row>
    <row r="547" spans="1:4" hidden="1" x14ac:dyDescent="0.25">
      <c r="A547" s="11">
        <v>41545</v>
      </c>
      <c r="B547" s="3" t="s">
        <v>527</v>
      </c>
      <c r="C547" s="18">
        <v>50.5</v>
      </c>
      <c r="D547" s="3" t="s">
        <v>517</v>
      </c>
    </row>
    <row r="548" spans="1:4" hidden="1" x14ac:dyDescent="0.25">
      <c r="A548" s="11">
        <v>41417</v>
      </c>
      <c r="B548" s="3" t="s">
        <v>537</v>
      </c>
      <c r="C548" s="18">
        <v>92.16</v>
      </c>
      <c r="D548" s="3" t="s">
        <v>515</v>
      </c>
    </row>
    <row r="549" spans="1:4" hidden="1" x14ac:dyDescent="0.25">
      <c r="A549" s="11">
        <v>41391</v>
      </c>
      <c r="B549" s="3" t="s">
        <v>540</v>
      </c>
      <c r="C549" s="18">
        <v>126.82</v>
      </c>
      <c r="D549" s="3" t="s">
        <v>517</v>
      </c>
    </row>
    <row r="550" spans="1:4" hidden="1" x14ac:dyDescent="0.25">
      <c r="A550" s="11">
        <v>41372</v>
      </c>
      <c r="B550" s="3" t="s">
        <v>524</v>
      </c>
      <c r="C550" s="18">
        <v>199.53</v>
      </c>
      <c r="D550" s="3" t="s">
        <v>528</v>
      </c>
    </row>
    <row r="551" spans="1:4" hidden="1" x14ac:dyDescent="0.25">
      <c r="A551" s="11">
        <v>41495</v>
      </c>
      <c r="B551" s="3" t="s">
        <v>543</v>
      </c>
      <c r="C551" s="18">
        <v>17.98</v>
      </c>
      <c r="D551" s="3" t="s">
        <v>509</v>
      </c>
    </row>
    <row r="552" spans="1:4" hidden="1" x14ac:dyDescent="0.25">
      <c r="A552" s="11">
        <v>41279</v>
      </c>
      <c r="B552" s="3" t="s">
        <v>541</v>
      </c>
      <c r="C552" s="18">
        <v>594.47</v>
      </c>
      <c r="D552" s="3" t="s">
        <v>535</v>
      </c>
    </row>
    <row r="553" spans="1:4" hidden="1" x14ac:dyDescent="0.25">
      <c r="A553" s="11">
        <v>41539</v>
      </c>
      <c r="B553" s="3" t="s">
        <v>537</v>
      </c>
      <c r="C553" s="18">
        <v>544.74</v>
      </c>
      <c r="D553" s="3" t="s">
        <v>529</v>
      </c>
    </row>
    <row r="554" spans="1:4" hidden="1" x14ac:dyDescent="0.25">
      <c r="A554" s="11">
        <v>41358</v>
      </c>
      <c r="B554" s="3" t="s">
        <v>536</v>
      </c>
      <c r="C554" s="18">
        <v>240.14</v>
      </c>
      <c r="D554" s="3" t="s">
        <v>535</v>
      </c>
    </row>
    <row r="555" spans="1:4" hidden="1" x14ac:dyDescent="0.25">
      <c r="A555" s="11">
        <v>41309</v>
      </c>
      <c r="B555" s="3" t="s">
        <v>543</v>
      </c>
      <c r="C555" s="18">
        <v>583.83000000000004</v>
      </c>
      <c r="D555" s="3" t="s">
        <v>519</v>
      </c>
    </row>
    <row r="556" spans="1:4" hidden="1" x14ac:dyDescent="0.25">
      <c r="A556" s="11">
        <v>41405</v>
      </c>
      <c r="B556" s="3" t="s">
        <v>521</v>
      </c>
      <c r="C556" s="18">
        <v>234.95</v>
      </c>
      <c r="D556" s="3" t="s">
        <v>535</v>
      </c>
    </row>
    <row r="557" spans="1:4" hidden="1" x14ac:dyDescent="0.25">
      <c r="A557" s="11">
        <v>41412</v>
      </c>
      <c r="B557" s="3" t="s">
        <v>513</v>
      </c>
      <c r="C557" s="18">
        <v>563.16999999999996</v>
      </c>
      <c r="D557" s="3" t="s">
        <v>511</v>
      </c>
    </row>
    <row r="558" spans="1:4" hidden="1" x14ac:dyDescent="0.25">
      <c r="A558" s="11">
        <v>41296</v>
      </c>
      <c r="B558" s="3" t="s">
        <v>518</v>
      </c>
      <c r="C558" s="18">
        <v>177.66</v>
      </c>
      <c r="D558" s="3" t="s">
        <v>477</v>
      </c>
    </row>
    <row r="559" spans="1:4" hidden="1" x14ac:dyDescent="0.25">
      <c r="A559" s="11">
        <v>41499</v>
      </c>
      <c r="B559" s="3" t="s">
        <v>542</v>
      </c>
      <c r="C559" s="18">
        <v>419.39</v>
      </c>
      <c r="D559" s="3" t="s">
        <v>519</v>
      </c>
    </row>
    <row r="560" spans="1:4" hidden="1" x14ac:dyDescent="0.25">
      <c r="A560" s="11">
        <v>41417</v>
      </c>
      <c r="B560" s="3" t="s">
        <v>526</v>
      </c>
      <c r="C560" s="18">
        <v>381.79</v>
      </c>
      <c r="D560" s="3" t="s">
        <v>511</v>
      </c>
    </row>
    <row r="561" spans="1:4" hidden="1" x14ac:dyDescent="0.25">
      <c r="A561" s="11">
        <v>41280</v>
      </c>
      <c r="B561" s="3" t="s">
        <v>534</v>
      </c>
      <c r="C561" s="18">
        <v>238.95</v>
      </c>
      <c r="D561" s="3" t="s">
        <v>535</v>
      </c>
    </row>
    <row r="562" spans="1:4" hidden="1" x14ac:dyDescent="0.25">
      <c r="A562" s="11">
        <v>41281</v>
      </c>
      <c r="B562" s="3" t="s">
        <v>543</v>
      </c>
      <c r="C562" s="18">
        <v>224.5</v>
      </c>
      <c r="D562" s="3" t="s">
        <v>517</v>
      </c>
    </row>
    <row r="563" spans="1:4" hidden="1" x14ac:dyDescent="0.25">
      <c r="A563" s="11">
        <v>41333</v>
      </c>
      <c r="B563" s="3" t="s">
        <v>526</v>
      </c>
      <c r="C563" s="18">
        <v>394.8</v>
      </c>
      <c r="D563" s="3" t="s">
        <v>529</v>
      </c>
    </row>
    <row r="564" spans="1:4" hidden="1" x14ac:dyDescent="0.25">
      <c r="A564" s="11">
        <v>41393</v>
      </c>
      <c r="B564" s="3" t="s">
        <v>545</v>
      </c>
      <c r="C564" s="18">
        <v>458.45</v>
      </c>
      <c r="D564" s="3" t="s">
        <v>523</v>
      </c>
    </row>
    <row r="565" spans="1:4" hidden="1" x14ac:dyDescent="0.25">
      <c r="A565" s="11">
        <v>41599</v>
      </c>
      <c r="B565" s="3" t="s">
        <v>510</v>
      </c>
      <c r="C565" s="18">
        <v>402.44</v>
      </c>
      <c r="D565" s="3" t="s">
        <v>519</v>
      </c>
    </row>
    <row r="566" spans="1:4" hidden="1" x14ac:dyDescent="0.25">
      <c r="A566" s="11">
        <v>41520</v>
      </c>
      <c r="B566" s="3" t="s">
        <v>527</v>
      </c>
      <c r="C566" s="18">
        <v>139.11000000000001</v>
      </c>
      <c r="D566" s="3" t="s">
        <v>529</v>
      </c>
    </row>
    <row r="567" spans="1:4" hidden="1" x14ac:dyDescent="0.25">
      <c r="A567" s="11">
        <v>41530</v>
      </c>
      <c r="B567" s="3" t="s">
        <v>532</v>
      </c>
      <c r="C567" s="18">
        <v>494.59</v>
      </c>
      <c r="D567" s="3" t="s">
        <v>519</v>
      </c>
    </row>
    <row r="568" spans="1:4" hidden="1" x14ac:dyDescent="0.25">
      <c r="A568" s="11">
        <v>41429</v>
      </c>
      <c r="B568" s="3" t="s">
        <v>518</v>
      </c>
      <c r="C568" s="18">
        <v>278.74</v>
      </c>
      <c r="D568" s="3" t="s">
        <v>529</v>
      </c>
    </row>
    <row r="569" spans="1:4" hidden="1" x14ac:dyDescent="0.25">
      <c r="A569" s="11">
        <v>41556</v>
      </c>
      <c r="B569" s="3" t="s">
        <v>545</v>
      </c>
      <c r="C569" s="18">
        <v>377.24</v>
      </c>
      <c r="D569" s="3" t="s">
        <v>538</v>
      </c>
    </row>
    <row r="570" spans="1:4" hidden="1" x14ac:dyDescent="0.25">
      <c r="A570" s="11">
        <v>41363</v>
      </c>
      <c r="B570" s="3" t="s">
        <v>518</v>
      </c>
      <c r="C570" s="18">
        <v>262.39999999999998</v>
      </c>
      <c r="D570" s="3" t="s">
        <v>529</v>
      </c>
    </row>
    <row r="571" spans="1:4" hidden="1" x14ac:dyDescent="0.25">
      <c r="A571" s="11">
        <v>41488</v>
      </c>
      <c r="B571" s="3" t="s">
        <v>532</v>
      </c>
      <c r="C571" s="18">
        <v>259.38</v>
      </c>
      <c r="D571" s="3" t="s">
        <v>517</v>
      </c>
    </row>
    <row r="572" spans="1:4" hidden="1" x14ac:dyDescent="0.25">
      <c r="A572" s="11">
        <v>41574</v>
      </c>
      <c r="B572" s="3" t="s">
        <v>537</v>
      </c>
      <c r="C572" s="18">
        <v>351.83</v>
      </c>
      <c r="D572" s="3" t="s">
        <v>529</v>
      </c>
    </row>
    <row r="573" spans="1:4" hidden="1" x14ac:dyDescent="0.25">
      <c r="A573" s="11">
        <v>41320</v>
      </c>
      <c r="B573" s="3" t="s">
        <v>518</v>
      </c>
      <c r="C573" s="18">
        <v>426.38</v>
      </c>
      <c r="D573" s="3" t="s">
        <v>519</v>
      </c>
    </row>
    <row r="574" spans="1:4" hidden="1" x14ac:dyDescent="0.25">
      <c r="A574" s="11">
        <v>41403</v>
      </c>
      <c r="B574" s="3" t="s">
        <v>510</v>
      </c>
      <c r="C574" s="18">
        <v>59.6</v>
      </c>
      <c r="D574" s="3" t="s">
        <v>511</v>
      </c>
    </row>
    <row r="575" spans="1:4" hidden="1" x14ac:dyDescent="0.25">
      <c r="A575" s="11">
        <v>41639</v>
      </c>
      <c r="B575" s="3" t="s">
        <v>531</v>
      </c>
      <c r="C575" s="18">
        <v>150.97</v>
      </c>
      <c r="D575" s="3" t="s">
        <v>528</v>
      </c>
    </row>
    <row r="576" spans="1:4" hidden="1" x14ac:dyDescent="0.25">
      <c r="A576" s="11">
        <v>41316</v>
      </c>
      <c r="B576" s="3" t="s">
        <v>531</v>
      </c>
      <c r="C576" s="18">
        <v>50.54</v>
      </c>
      <c r="D576" s="3" t="s">
        <v>509</v>
      </c>
    </row>
    <row r="577" spans="1:4" hidden="1" x14ac:dyDescent="0.25">
      <c r="A577" s="11">
        <v>41587</v>
      </c>
      <c r="B577" s="3" t="s">
        <v>542</v>
      </c>
      <c r="C577" s="18">
        <v>132.04</v>
      </c>
      <c r="D577" s="3" t="s">
        <v>528</v>
      </c>
    </row>
    <row r="578" spans="1:4" hidden="1" x14ac:dyDescent="0.25">
      <c r="A578" s="11">
        <v>41481</v>
      </c>
      <c r="B578" s="3" t="s">
        <v>541</v>
      </c>
      <c r="C578" s="18">
        <v>540.99</v>
      </c>
      <c r="D578" s="3" t="s">
        <v>523</v>
      </c>
    </row>
    <row r="579" spans="1:4" hidden="1" x14ac:dyDescent="0.25">
      <c r="A579" s="11">
        <v>41619</v>
      </c>
      <c r="B579" s="3" t="s">
        <v>533</v>
      </c>
      <c r="C579" s="18">
        <v>455.51</v>
      </c>
      <c r="D579" s="3" t="s">
        <v>523</v>
      </c>
    </row>
    <row r="580" spans="1:4" hidden="1" x14ac:dyDescent="0.25">
      <c r="A580" s="11">
        <v>41426</v>
      </c>
      <c r="B580" s="3" t="s">
        <v>544</v>
      </c>
      <c r="C580" s="18">
        <v>305.37</v>
      </c>
      <c r="D580" s="3" t="s">
        <v>538</v>
      </c>
    </row>
    <row r="581" spans="1:4" hidden="1" x14ac:dyDescent="0.25">
      <c r="A581" s="11">
        <v>41374</v>
      </c>
      <c r="B581" s="3" t="s">
        <v>521</v>
      </c>
      <c r="C581" s="18">
        <v>77.52</v>
      </c>
      <c r="D581" s="3" t="s">
        <v>479</v>
      </c>
    </row>
    <row r="582" spans="1:4" hidden="1" x14ac:dyDescent="0.25">
      <c r="A582" s="11">
        <v>41538</v>
      </c>
      <c r="B582" s="3" t="s">
        <v>520</v>
      </c>
      <c r="C582" s="18">
        <v>169.11</v>
      </c>
      <c r="D582" s="3" t="s">
        <v>528</v>
      </c>
    </row>
    <row r="583" spans="1:4" hidden="1" x14ac:dyDescent="0.25">
      <c r="A583" s="11">
        <v>41386</v>
      </c>
      <c r="B583" s="3" t="s">
        <v>521</v>
      </c>
      <c r="C583" s="18">
        <v>488.69</v>
      </c>
      <c r="D583" s="3" t="s">
        <v>477</v>
      </c>
    </row>
    <row r="584" spans="1:4" hidden="1" x14ac:dyDescent="0.25">
      <c r="A584" s="11">
        <v>41490</v>
      </c>
      <c r="B584" s="3" t="s">
        <v>513</v>
      </c>
      <c r="C584" s="18">
        <v>145.77000000000001</v>
      </c>
      <c r="D584" s="3" t="s">
        <v>535</v>
      </c>
    </row>
    <row r="585" spans="1:4" hidden="1" x14ac:dyDescent="0.25">
      <c r="A585" s="11">
        <v>41598</v>
      </c>
      <c r="B585" s="3" t="s">
        <v>533</v>
      </c>
      <c r="C585" s="18">
        <v>201.12</v>
      </c>
      <c r="D585" s="3" t="s">
        <v>517</v>
      </c>
    </row>
    <row r="586" spans="1:4" hidden="1" x14ac:dyDescent="0.25">
      <c r="A586" s="11">
        <v>41359</v>
      </c>
      <c r="B586" s="3" t="s">
        <v>530</v>
      </c>
      <c r="C586" s="18">
        <v>393.68</v>
      </c>
      <c r="D586" s="3" t="s">
        <v>528</v>
      </c>
    </row>
    <row r="587" spans="1:4" hidden="1" x14ac:dyDescent="0.25">
      <c r="A587" s="11">
        <v>41463</v>
      </c>
      <c r="B587" s="3" t="s">
        <v>543</v>
      </c>
      <c r="C587" s="18">
        <v>520.15</v>
      </c>
      <c r="D587" s="3" t="s">
        <v>515</v>
      </c>
    </row>
    <row r="588" spans="1:4" hidden="1" x14ac:dyDescent="0.25">
      <c r="A588" s="11">
        <v>41473</v>
      </c>
      <c r="B588" s="3" t="s">
        <v>544</v>
      </c>
      <c r="C588" s="18">
        <v>342.97</v>
      </c>
      <c r="D588" s="3" t="s">
        <v>535</v>
      </c>
    </row>
    <row r="589" spans="1:4" hidden="1" x14ac:dyDescent="0.25">
      <c r="A589" s="11">
        <v>41366</v>
      </c>
      <c r="B589" s="3" t="s">
        <v>507</v>
      </c>
      <c r="C589" s="18">
        <v>357.92</v>
      </c>
      <c r="D589" s="3" t="s">
        <v>517</v>
      </c>
    </row>
    <row r="590" spans="1:4" hidden="1" x14ac:dyDescent="0.25">
      <c r="A590" s="11">
        <v>41499</v>
      </c>
      <c r="B590" s="3" t="s">
        <v>514</v>
      </c>
      <c r="C590" s="18">
        <v>121.9</v>
      </c>
      <c r="D590" s="3" t="s">
        <v>523</v>
      </c>
    </row>
    <row r="591" spans="1:4" hidden="1" x14ac:dyDescent="0.25">
      <c r="A591" s="11">
        <v>41513</v>
      </c>
      <c r="B591" s="3" t="s">
        <v>507</v>
      </c>
      <c r="C591" s="18">
        <v>116.08</v>
      </c>
      <c r="D591" s="3" t="s">
        <v>477</v>
      </c>
    </row>
    <row r="592" spans="1:4" hidden="1" x14ac:dyDescent="0.25">
      <c r="A592" s="11">
        <v>41303</v>
      </c>
      <c r="B592" s="3" t="s">
        <v>510</v>
      </c>
      <c r="C592" s="18">
        <v>370.62</v>
      </c>
      <c r="D592" s="3" t="s">
        <v>509</v>
      </c>
    </row>
    <row r="593" spans="1:4" hidden="1" x14ac:dyDescent="0.25">
      <c r="A593" s="11">
        <v>41546</v>
      </c>
      <c r="B593" s="3" t="s">
        <v>512</v>
      </c>
      <c r="C593" s="18">
        <v>377.73</v>
      </c>
      <c r="D593" s="3" t="s">
        <v>528</v>
      </c>
    </row>
    <row r="594" spans="1:4" hidden="1" x14ac:dyDescent="0.25">
      <c r="A594" s="11">
        <v>41386</v>
      </c>
      <c r="B594" s="3" t="s">
        <v>543</v>
      </c>
      <c r="C594" s="18">
        <v>135.26</v>
      </c>
      <c r="D594" s="3" t="s">
        <v>528</v>
      </c>
    </row>
    <row r="595" spans="1:4" hidden="1" x14ac:dyDescent="0.25">
      <c r="A595" s="11">
        <v>41498</v>
      </c>
      <c r="B595" s="3" t="s">
        <v>544</v>
      </c>
      <c r="C595" s="18">
        <v>551.29999999999995</v>
      </c>
      <c r="D595" s="3" t="s">
        <v>477</v>
      </c>
    </row>
    <row r="596" spans="1:4" hidden="1" x14ac:dyDescent="0.25">
      <c r="A596" s="11">
        <v>41334</v>
      </c>
      <c r="B596" s="3" t="s">
        <v>516</v>
      </c>
      <c r="C596" s="18">
        <v>568.96</v>
      </c>
      <c r="D596" s="3" t="s">
        <v>517</v>
      </c>
    </row>
    <row r="597" spans="1:4" hidden="1" x14ac:dyDescent="0.25">
      <c r="A597" s="11">
        <v>41474</v>
      </c>
      <c r="B597" s="3" t="s">
        <v>531</v>
      </c>
      <c r="C597" s="18">
        <v>129.03</v>
      </c>
      <c r="D597" s="3" t="s">
        <v>515</v>
      </c>
    </row>
    <row r="598" spans="1:4" hidden="1" x14ac:dyDescent="0.25">
      <c r="A598" s="11">
        <v>41499</v>
      </c>
      <c r="B598" s="3" t="s">
        <v>521</v>
      </c>
      <c r="C598" s="18">
        <v>41.11</v>
      </c>
      <c r="D598" s="3" t="s">
        <v>529</v>
      </c>
    </row>
    <row r="599" spans="1:4" hidden="1" x14ac:dyDescent="0.25">
      <c r="A599" s="11">
        <v>41501</v>
      </c>
      <c r="B599" s="3" t="s">
        <v>542</v>
      </c>
      <c r="C599" s="18">
        <v>500.99</v>
      </c>
      <c r="D599" s="3" t="s">
        <v>519</v>
      </c>
    </row>
    <row r="600" spans="1:4" hidden="1" x14ac:dyDescent="0.25">
      <c r="A600" s="11">
        <v>41567</v>
      </c>
      <c r="B600" s="3" t="s">
        <v>543</v>
      </c>
      <c r="C600" s="18">
        <v>440.54</v>
      </c>
      <c r="D600" s="3" t="s">
        <v>479</v>
      </c>
    </row>
    <row r="601" spans="1:4" hidden="1" x14ac:dyDescent="0.25">
      <c r="A601" s="11">
        <v>41319</v>
      </c>
      <c r="B601" s="3" t="s">
        <v>530</v>
      </c>
      <c r="C601" s="18">
        <v>69.91</v>
      </c>
      <c r="D601" s="3" t="s">
        <v>515</v>
      </c>
    </row>
    <row r="602" spans="1:4" hidden="1" x14ac:dyDescent="0.25">
      <c r="A602" s="11">
        <v>41307</v>
      </c>
      <c r="B602" s="3" t="s">
        <v>508</v>
      </c>
      <c r="C602" s="18">
        <v>477.29</v>
      </c>
      <c r="D602" s="3" t="s">
        <v>517</v>
      </c>
    </row>
    <row r="603" spans="1:4" hidden="1" x14ac:dyDescent="0.25">
      <c r="A603" s="11">
        <v>41515</v>
      </c>
      <c r="B603" s="3" t="s">
        <v>536</v>
      </c>
      <c r="C603" s="18">
        <v>157.4</v>
      </c>
      <c r="D603" s="3" t="s">
        <v>535</v>
      </c>
    </row>
    <row r="604" spans="1:4" hidden="1" x14ac:dyDescent="0.25">
      <c r="A604" s="11">
        <v>41553</v>
      </c>
      <c r="B604" s="3" t="s">
        <v>536</v>
      </c>
      <c r="C604" s="18">
        <v>287.10000000000002</v>
      </c>
      <c r="D604" s="3" t="s">
        <v>511</v>
      </c>
    </row>
    <row r="605" spans="1:4" hidden="1" x14ac:dyDescent="0.25">
      <c r="A605" s="11">
        <v>41424</v>
      </c>
      <c r="B605" s="3" t="s">
        <v>520</v>
      </c>
      <c r="C605" s="18">
        <v>301.63</v>
      </c>
      <c r="D605" s="3" t="s">
        <v>529</v>
      </c>
    </row>
    <row r="606" spans="1:4" hidden="1" x14ac:dyDescent="0.25">
      <c r="A606" s="11">
        <v>41413</v>
      </c>
      <c r="B606" s="3" t="s">
        <v>539</v>
      </c>
      <c r="C606" s="18">
        <v>96.42</v>
      </c>
      <c r="D606" s="3" t="s">
        <v>535</v>
      </c>
    </row>
    <row r="607" spans="1:4" hidden="1" x14ac:dyDescent="0.25">
      <c r="A607" s="11">
        <v>41397</v>
      </c>
      <c r="B607" s="3" t="s">
        <v>510</v>
      </c>
      <c r="C607" s="18">
        <v>293.31</v>
      </c>
      <c r="D607" s="3" t="s">
        <v>529</v>
      </c>
    </row>
    <row r="608" spans="1:4" hidden="1" x14ac:dyDescent="0.25">
      <c r="A608" s="11">
        <v>41353</v>
      </c>
      <c r="B608" s="3" t="s">
        <v>518</v>
      </c>
      <c r="C608" s="18">
        <v>67.23</v>
      </c>
      <c r="D608" s="3" t="s">
        <v>519</v>
      </c>
    </row>
    <row r="609" spans="1:4" hidden="1" x14ac:dyDescent="0.25">
      <c r="A609" s="11">
        <v>41324</v>
      </c>
      <c r="B609" s="3" t="s">
        <v>534</v>
      </c>
      <c r="C609" s="18">
        <v>277.87</v>
      </c>
      <c r="D609" s="3" t="s">
        <v>509</v>
      </c>
    </row>
    <row r="610" spans="1:4" hidden="1" x14ac:dyDescent="0.25">
      <c r="A610" s="11">
        <v>41290</v>
      </c>
      <c r="B610" s="3" t="s">
        <v>518</v>
      </c>
      <c r="C610" s="18">
        <v>16.21</v>
      </c>
      <c r="D610" s="3" t="s">
        <v>528</v>
      </c>
    </row>
    <row r="611" spans="1:4" hidden="1" x14ac:dyDescent="0.25">
      <c r="A611" s="11">
        <v>41436</v>
      </c>
      <c r="B611" s="3" t="s">
        <v>510</v>
      </c>
      <c r="C611" s="18">
        <v>568.75</v>
      </c>
      <c r="D611" s="3" t="s">
        <v>477</v>
      </c>
    </row>
    <row r="612" spans="1:4" hidden="1" x14ac:dyDescent="0.25">
      <c r="A612" s="11">
        <v>41442</v>
      </c>
      <c r="B612" s="3" t="s">
        <v>534</v>
      </c>
      <c r="C612" s="18">
        <v>258.04000000000002</v>
      </c>
      <c r="D612" s="3" t="s">
        <v>511</v>
      </c>
    </row>
    <row r="613" spans="1:4" hidden="1" x14ac:dyDescent="0.25">
      <c r="A613" s="11">
        <v>41472</v>
      </c>
      <c r="B613" s="3" t="s">
        <v>525</v>
      </c>
      <c r="C613" s="18">
        <v>372.26</v>
      </c>
      <c r="D613" s="3" t="s">
        <v>515</v>
      </c>
    </row>
    <row r="614" spans="1:4" hidden="1" x14ac:dyDescent="0.25">
      <c r="A614" s="11">
        <v>41331</v>
      </c>
      <c r="B614" s="3" t="s">
        <v>520</v>
      </c>
      <c r="C614" s="18">
        <v>127.13</v>
      </c>
      <c r="D614" s="3" t="s">
        <v>511</v>
      </c>
    </row>
    <row r="615" spans="1:4" hidden="1" x14ac:dyDescent="0.25">
      <c r="A615" s="11">
        <v>41466</v>
      </c>
      <c r="B615" s="3" t="s">
        <v>521</v>
      </c>
      <c r="C615" s="18">
        <v>519.79</v>
      </c>
      <c r="D615" s="3" t="s">
        <v>517</v>
      </c>
    </row>
    <row r="616" spans="1:4" hidden="1" x14ac:dyDescent="0.25">
      <c r="A616" s="11">
        <v>41352</v>
      </c>
      <c r="B616" s="3" t="s">
        <v>545</v>
      </c>
      <c r="C616" s="18">
        <v>85.39</v>
      </c>
      <c r="D616" s="3" t="s">
        <v>515</v>
      </c>
    </row>
    <row r="617" spans="1:4" hidden="1" x14ac:dyDescent="0.25">
      <c r="A617" s="11">
        <v>41509</v>
      </c>
      <c r="B617" s="3" t="s">
        <v>522</v>
      </c>
      <c r="C617" s="18">
        <v>570.01</v>
      </c>
      <c r="D617" s="3" t="s">
        <v>515</v>
      </c>
    </row>
    <row r="618" spans="1:4" hidden="1" x14ac:dyDescent="0.25">
      <c r="A618" s="11">
        <v>41428</v>
      </c>
      <c r="B618" s="3" t="s">
        <v>522</v>
      </c>
      <c r="C618" s="18">
        <v>417.68</v>
      </c>
      <c r="D618" s="3" t="s">
        <v>535</v>
      </c>
    </row>
    <row r="619" spans="1:4" hidden="1" x14ac:dyDescent="0.25">
      <c r="A619" s="11">
        <v>41549</v>
      </c>
      <c r="B619" s="3" t="s">
        <v>527</v>
      </c>
      <c r="C619" s="18">
        <v>249.12</v>
      </c>
      <c r="D619" s="3" t="s">
        <v>519</v>
      </c>
    </row>
    <row r="620" spans="1:4" hidden="1" x14ac:dyDescent="0.25">
      <c r="A620" s="11">
        <v>41437</v>
      </c>
      <c r="B620" s="3" t="s">
        <v>510</v>
      </c>
      <c r="C620" s="18">
        <v>12.97</v>
      </c>
      <c r="D620" s="3" t="s">
        <v>529</v>
      </c>
    </row>
    <row r="621" spans="1:4" hidden="1" x14ac:dyDescent="0.25">
      <c r="A621" s="11">
        <v>41639</v>
      </c>
      <c r="B621" s="3" t="s">
        <v>532</v>
      </c>
      <c r="C621" s="18">
        <v>133.01</v>
      </c>
      <c r="D621" s="3" t="s">
        <v>509</v>
      </c>
    </row>
    <row r="622" spans="1:4" hidden="1" x14ac:dyDescent="0.25">
      <c r="A622" s="11">
        <v>41449</v>
      </c>
      <c r="B622" s="3" t="s">
        <v>527</v>
      </c>
      <c r="C622" s="18">
        <v>253.51</v>
      </c>
      <c r="D622" s="3" t="s">
        <v>528</v>
      </c>
    </row>
    <row r="623" spans="1:4" hidden="1" x14ac:dyDescent="0.25">
      <c r="A623" s="11">
        <v>41286</v>
      </c>
      <c r="B623" s="3" t="s">
        <v>518</v>
      </c>
      <c r="C623" s="18">
        <v>286.01</v>
      </c>
      <c r="D623" s="3" t="s">
        <v>509</v>
      </c>
    </row>
    <row r="624" spans="1:4" hidden="1" x14ac:dyDescent="0.25">
      <c r="A624" s="11">
        <v>41368</v>
      </c>
      <c r="B624" s="3" t="s">
        <v>514</v>
      </c>
      <c r="C624" s="18">
        <v>569.53</v>
      </c>
      <c r="D624" s="3" t="s">
        <v>479</v>
      </c>
    </row>
    <row r="625" spans="1:4" hidden="1" x14ac:dyDescent="0.25">
      <c r="A625" s="11">
        <v>41408</v>
      </c>
      <c r="B625" s="3" t="s">
        <v>540</v>
      </c>
      <c r="C625" s="18">
        <v>123.65</v>
      </c>
      <c r="D625" s="3" t="s">
        <v>535</v>
      </c>
    </row>
    <row r="626" spans="1:4" hidden="1" x14ac:dyDescent="0.25">
      <c r="A626" s="11">
        <v>41409</v>
      </c>
      <c r="B626" s="3" t="s">
        <v>539</v>
      </c>
      <c r="C626" s="18">
        <v>241.26</v>
      </c>
      <c r="D626" s="3" t="s">
        <v>538</v>
      </c>
    </row>
    <row r="627" spans="1:4" hidden="1" x14ac:dyDescent="0.25">
      <c r="A627" s="11">
        <v>41435</v>
      </c>
      <c r="B627" s="3" t="s">
        <v>516</v>
      </c>
      <c r="C627" s="18">
        <v>567.42999999999995</v>
      </c>
      <c r="D627" s="3" t="s">
        <v>538</v>
      </c>
    </row>
    <row r="628" spans="1:4" hidden="1" x14ac:dyDescent="0.25">
      <c r="A628" s="11">
        <v>41357</v>
      </c>
      <c r="B628" s="3" t="s">
        <v>512</v>
      </c>
      <c r="C628" s="18">
        <v>548.84</v>
      </c>
      <c r="D628" s="3" t="s">
        <v>535</v>
      </c>
    </row>
    <row r="629" spans="1:4" hidden="1" x14ac:dyDescent="0.25">
      <c r="A629" s="11">
        <v>41412</v>
      </c>
      <c r="B629" s="3" t="s">
        <v>508</v>
      </c>
      <c r="C629" s="18">
        <v>340.57</v>
      </c>
      <c r="D629" s="3" t="s">
        <v>517</v>
      </c>
    </row>
    <row r="630" spans="1:4" hidden="1" x14ac:dyDescent="0.25">
      <c r="A630" s="11">
        <v>41392</v>
      </c>
      <c r="B630" s="3" t="s">
        <v>510</v>
      </c>
      <c r="C630" s="18">
        <v>394.71</v>
      </c>
      <c r="D630" s="3" t="s">
        <v>529</v>
      </c>
    </row>
    <row r="631" spans="1:4" hidden="1" x14ac:dyDescent="0.25">
      <c r="A631" s="11">
        <v>41513</v>
      </c>
      <c r="B631" s="3" t="s">
        <v>521</v>
      </c>
      <c r="C631" s="18">
        <v>564.79</v>
      </c>
      <c r="D631" s="3" t="s">
        <v>479</v>
      </c>
    </row>
    <row r="632" spans="1:4" hidden="1" x14ac:dyDescent="0.25">
      <c r="A632" s="11">
        <v>41295</v>
      </c>
      <c r="B632" s="3" t="s">
        <v>533</v>
      </c>
      <c r="C632" s="18">
        <v>246.99</v>
      </c>
      <c r="D632" s="3" t="s">
        <v>535</v>
      </c>
    </row>
    <row r="633" spans="1:4" hidden="1" x14ac:dyDescent="0.25">
      <c r="A633" s="11">
        <v>41493</v>
      </c>
      <c r="B633" s="3" t="s">
        <v>518</v>
      </c>
      <c r="C633" s="18">
        <v>338.44</v>
      </c>
      <c r="D633" s="3" t="s">
        <v>535</v>
      </c>
    </row>
    <row r="634" spans="1:4" hidden="1" x14ac:dyDescent="0.25">
      <c r="A634" s="11">
        <v>41494</v>
      </c>
      <c r="B634" s="3" t="s">
        <v>510</v>
      </c>
      <c r="C634" s="18">
        <v>372.84</v>
      </c>
      <c r="D634" s="3" t="s">
        <v>511</v>
      </c>
    </row>
    <row r="635" spans="1:4" hidden="1" x14ac:dyDescent="0.25">
      <c r="A635" s="11">
        <v>41297</v>
      </c>
      <c r="B635" s="3" t="s">
        <v>508</v>
      </c>
      <c r="C635" s="18">
        <v>349.3</v>
      </c>
      <c r="D635" s="3" t="s">
        <v>529</v>
      </c>
    </row>
    <row r="636" spans="1:4" hidden="1" x14ac:dyDescent="0.25">
      <c r="A636" s="11">
        <v>41350</v>
      </c>
      <c r="B636" s="3" t="s">
        <v>507</v>
      </c>
      <c r="C636" s="18">
        <v>401.59</v>
      </c>
      <c r="D636" s="3" t="s">
        <v>529</v>
      </c>
    </row>
    <row r="637" spans="1:4" hidden="1" x14ac:dyDescent="0.25">
      <c r="A637" s="11">
        <v>41621</v>
      </c>
      <c r="B637" s="3" t="s">
        <v>513</v>
      </c>
      <c r="C637" s="18">
        <v>279.64999999999998</v>
      </c>
      <c r="D637" s="3" t="s">
        <v>479</v>
      </c>
    </row>
    <row r="638" spans="1:4" hidden="1" x14ac:dyDescent="0.25">
      <c r="A638" s="11">
        <v>41378</v>
      </c>
      <c r="B638" s="3" t="s">
        <v>520</v>
      </c>
      <c r="C638" s="18">
        <v>381.6</v>
      </c>
      <c r="D638" s="3" t="s">
        <v>511</v>
      </c>
    </row>
    <row r="639" spans="1:4" hidden="1" x14ac:dyDescent="0.25">
      <c r="A639" s="11">
        <v>41442</v>
      </c>
      <c r="B639" s="3" t="s">
        <v>526</v>
      </c>
      <c r="C639" s="18">
        <v>477.76</v>
      </c>
      <c r="D639" s="3" t="s">
        <v>538</v>
      </c>
    </row>
    <row r="640" spans="1:4" hidden="1" x14ac:dyDescent="0.25">
      <c r="A640" s="11">
        <v>41328</v>
      </c>
      <c r="B640" s="3" t="s">
        <v>525</v>
      </c>
      <c r="C640" s="18">
        <v>520.85</v>
      </c>
      <c r="D640" s="3" t="s">
        <v>535</v>
      </c>
    </row>
    <row r="641" spans="1:4" hidden="1" x14ac:dyDescent="0.25">
      <c r="A641" s="11">
        <v>41454</v>
      </c>
      <c r="B641" s="3" t="s">
        <v>526</v>
      </c>
      <c r="C641" s="18">
        <v>37.630000000000003</v>
      </c>
      <c r="D641" s="3" t="s">
        <v>519</v>
      </c>
    </row>
    <row r="642" spans="1:4" hidden="1" x14ac:dyDescent="0.25">
      <c r="A642" s="11">
        <v>41419</v>
      </c>
      <c r="B642" s="3" t="s">
        <v>508</v>
      </c>
      <c r="C642" s="18">
        <v>68.25</v>
      </c>
      <c r="D642" s="3" t="s">
        <v>538</v>
      </c>
    </row>
    <row r="643" spans="1:4" hidden="1" x14ac:dyDescent="0.25">
      <c r="A643" s="11">
        <v>41511</v>
      </c>
      <c r="B643" s="3" t="s">
        <v>525</v>
      </c>
      <c r="C643" s="18">
        <v>16.52</v>
      </c>
      <c r="D643" s="3" t="s">
        <v>519</v>
      </c>
    </row>
    <row r="644" spans="1:4" hidden="1" x14ac:dyDescent="0.25">
      <c r="A644" s="11">
        <v>41371</v>
      </c>
      <c r="B644" s="3" t="s">
        <v>532</v>
      </c>
      <c r="C644" s="18">
        <v>82.47</v>
      </c>
      <c r="D644" s="3" t="s">
        <v>519</v>
      </c>
    </row>
    <row r="645" spans="1:4" hidden="1" x14ac:dyDescent="0.25">
      <c r="A645" s="11">
        <v>41495</v>
      </c>
      <c r="B645" s="3" t="s">
        <v>530</v>
      </c>
      <c r="C645" s="18">
        <v>326.72000000000003</v>
      </c>
      <c r="D645" s="3" t="s">
        <v>511</v>
      </c>
    </row>
    <row r="646" spans="1:4" hidden="1" x14ac:dyDescent="0.25">
      <c r="A646" s="11">
        <v>41344</v>
      </c>
      <c r="B646" s="3" t="s">
        <v>537</v>
      </c>
      <c r="C646" s="18">
        <v>24.22</v>
      </c>
      <c r="D646" s="3" t="s">
        <v>535</v>
      </c>
    </row>
    <row r="647" spans="1:4" hidden="1" x14ac:dyDescent="0.25">
      <c r="A647" s="11">
        <v>41456</v>
      </c>
      <c r="B647" s="3" t="s">
        <v>532</v>
      </c>
      <c r="C647" s="18">
        <v>599.83000000000004</v>
      </c>
      <c r="D647" s="3" t="s">
        <v>538</v>
      </c>
    </row>
    <row r="648" spans="1:4" hidden="1" x14ac:dyDescent="0.25">
      <c r="A648" s="11">
        <v>41323</v>
      </c>
      <c r="B648" s="3" t="s">
        <v>526</v>
      </c>
      <c r="C648" s="18">
        <v>71.819999999999993</v>
      </c>
      <c r="D648" s="3" t="s">
        <v>535</v>
      </c>
    </row>
    <row r="649" spans="1:4" hidden="1" x14ac:dyDescent="0.25">
      <c r="A649" s="11">
        <v>41612</v>
      </c>
      <c r="B649" s="3" t="s">
        <v>521</v>
      </c>
      <c r="C649" s="18">
        <v>354.61</v>
      </c>
      <c r="D649" s="3" t="s">
        <v>511</v>
      </c>
    </row>
    <row r="650" spans="1:4" hidden="1" x14ac:dyDescent="0.25">
      <c r="A650" s="11">
        <v>41288</v>
      </c>
      <c r="B650" s="3" t="s">
        <v>522</v>
      </c>
      <c r="C650" s="18">
        <v>327.24</v>
      </c>
      <c r="D650" s="3" t="s">
        <v>479</v>
      </c>
    </row>
    <row r="651" spans="1:4" hidden="1" x14ac:dyDescent="0.25">
      <c r="A651" s="11">
        <v>41585</v>
      </c>
      <c r="B651" s="3" t="s">
        <v>544</v>
      </c>
      <c r="C651" s="18">
        <v>436.58</v>
      </c>
      <c r="D651" s="3" t="s">
        <v>517</v>
      </c>
    </row>
    <row r="652" spans="1:4" hidden="1" x14ac:dyDescent="0.25">
      <c r="A652" s="11">
        <v>41481</v>
      </c>
      <c r="B652" s="3" t="s">
        <v>530</v>
      </c>
      <c r="C652" s="18">
        <v>523.74</v>
      </c>
      <c r="D652" s="3" t="s">
        <v>515</v>
      </c>
    </row>
    <row r="653" spans="1:4" hidden="1" x14ac:dyDescent="0.25">
      <c r="A653" s="11">
        <v>41580</v>
      </c>
      <c r="B653" s="3" t="s">
        <v>521</v>
      </c>
      <c r="C653" s="18">
        <v>34.83</v>
      </c>
      <c r="D653" s="3" t="s">
        <v>528</v>
      </c>
    </row>
    <row r="654" spans="1:4" hidden="1" x14ac:dyDescent="0.25">
      <c r="A654" s="11">
        <v>41339</v>
      </c>
      <c r="B654" s="3" t="s">
        <v>520</v>
      </c>
      <c r="C654" s="18">
        <v>511.66</v>
      </c>
      <c r="D654" s="3" t="s">
        <v>519</v>
      </c>
    </row>
    <row r="655" spans="1:4" hidden="1" x14ac:dyDescent="0.25">
      <c r="A655" s="11">
        <v>41403</v>
      </c>
      <c r="B655" s="3" t="s">
        <v>516</v>
      </c>
      <c r="C655" s="18">
        <v>150.66</v>
      </c>
      <c r="D655" s="3" t="s">
        <v>529</v>
      </c>
    </row>
    <row r="656" spans="1:4" hidden="1" x14ac:dyDescent="0.25">
      <c r="A656" s="11">
        <v>41426</v>
      </c>
      <c r="B656" s="3" t="s">
        <v>540</v>
      </c>
      <c r="C656" s="18">
        <v>64.67</v>
      </c>
      <c r="D656" s="3" t="s">
        <v>538</v>
      </c>
    </row>
    <row r="657" spans="1:4" hidden="1" x14ac:dyDescent="0.25">
      <c r="A657" s="11">
        <v>41280</v>
      </c>
      <c r="B657" s="3" t="s">
        <v>508</v>
      </c>
      <c r="C657" s="18">
        <v>135.13999999999999</v>
      </c>
      <c r="D657" s="3" t="s">
        <v>515</v>
      </c>
    </row>
    <row r="658" spans="1:4" hidden="1" x14ac:dyDescent="0.25">
      <c r="A658" s="11">
        <v>41473</v>
      </c>
      <c r="B658" s="3" t="s">
        <v>510</v>
      </c>
      <c r="C658" s="18">
        <v>502.58</v>
      </c>
      <c r="D658" s="3" t="s">
        <v>528</v>
      </c>
    </row>
    <row r="659" spans="1:4" x14ac:dyDescent="0.25">
      <c r="A659" s="11">
        <v>41405</v>
      </c>
      <c r="B659" s="3" t="s">
        <v>508</v>
      </c>
      <c r="C659" s="18">
        <v>516.70000000000005</v>
      </c>
      <c r="D659" s="3" t="s">
        <v>515</v>
      </c>
    </row>
    <row r="660" spans="1:4" hidden="1" x14ac:dyDescent="0.25">
      <c r="A660" s="11">
        <v>41474</v>
      </c>
      <c r="B660" s="3" t="s">
        <v>536</v>
      </c>
      <c r="C660" s="18">
        <v>98.75</v>
      </c>
      <c r="D660" s="3" t="s">
        <v>519</v>
      </c>
    </row>
    <row r="661" spans="1:4" hidden="1" x14ac:dyDescent="0.25">
      <c r="A661" s="11">
        <v>41320</v>
      </c>
      <c r="B661" s="3" t="s">
        <v>520</v>
      </c>
      <c r="C661" s="18">
        <v>55.79</v>
      </c>
      <c r="D661" s="3" t="s">
        <v>538</v>
      </c>
    </row>
    <row r="662" spans="1:4" hidden="1" x14ac:dyDescent="0.25">
      <c r="A662" s="11">
        <v>41467</v>
      </c>
      <c r="B662" s="3" t="s">
        <v>516</v>
      </c>
      <c r="C662" s="18">
        <v>165.68</v>
      </c>
      <c r="D662" s="3" t="s">
        <v>538</v>
      </c>
    </row>
    <row r="663" spans="1:4" hidden="1" x14ac:dyDescent="0.25">
      <c r="A663" s="11">
        <v>41632</v>
      </c>
      <c r="B663" s="3" t="s">
        <v>532</v>
      </c>
      <c r="C663" s="18">
        <v>542.24</v>
      </c>
      <c r="D663" s="3" t="s">
        <v>528</v>
      </c>
    </row>
    <row r="664" spans="1:4" hidden="1" x14ac:dyDescent="0.25">
      <c r="A664" s="11">
        <v>41284</v>
      </c>
      <c r="B664" s="3" t="s">
        <v>540</v>
      </c>
      <c r="C664" s="18">
        <v>184.58</v>
      </c>
      <c r="D664" s="3" t="s">
        <v>515</v>
      </c>
    </row>
    <row r="665" spans="1:4" hidden="1" x14ac:dyDescent="0.25">
      <c r="A665" s="11">
        <v>41444</v>
      </c>
      <c r="B665" s="3" t="s">
        <v>542</v>
      </c>
      <c r="C665" s="18">
        <v>339.13</v>
      </c>
      <c r="D665" s="3" t="s">
        <v>477</v>
      </c>
    </row>
    <row r="666" spans="1:4" hidden="1" x14ac:dyDescent="0.25">
      <c r="A666" s="11">
        <v>41370</v>
      </c>
      <c r="B666" s="3" t="s">
        <v>537</v>
      </c>
      <c r="C666" s="18">
        <v>230.98</v>
      </c>
      <c r="D666" s="3" t="s">
        <v>477</v>
      </c>
    </row>
    <row r="667" spans="1:4" hidden="1" x14ac:dyDescent="0.25">
      <c r="A667" s="11">
        <v>41382</v>
      </c>
      <c r="B667" s="3" t="s">
        <v>521</v>
      </c>
      <c r="C667" s="18">
        <v>465.94</v>
      </c>
      <c r="D667" s="3" t="s">
        <v>511</v>
      </c>
    </row>
    <row r="668" spans="1:4" hidden="1" x14ac:dyDescent="0.25">
      <c r="A668" s="11">
        <v>41541</v>
      </c>
      <c r="B668" s="3" t="s">
        <v>521</v>
      </c>
      <c r="C668" s="18">
        <v>11.87</v>
      </c>
      <c r="D668" s="3" t="s">
        <v>515</v>
      </c>
    </row>
    <row r="669" spans="1:4" hidden="1" x14ac:dyDescent="0.25">
      <c r="A669" s="11">
        <v>41288</v>
      </c>
      <c r="B669" s="3" t="s">
        <v>541</v>
      </c>
      <c r="C669" s="18">
        <v>177.32</v>
      </c>
      <c r="D669" s="3" t="s">
        <v>519</v>
      </c>
    </row>
    <row r="670" spans="1:4" hidden="1" x14ac:dyDescent="0.25">
      <c r="A670" s="11">
        <v>41341</v>
      </c>
      <c r="B670" s="3" t="s">
        <v>507</v>
      </c>
      <c r="C670" s="18">
        <v>407.82</v>
      </c>
      <c r="D670" s="3" t="s">
        <v>529</v>
      </c>
    </row>
    <row r="671" spans="1:4" hidden="1" x14ac:dyDescent="0.25">
      <c r="A671" s="11">
        <v>41312</v>
      </c>
      <c r="B671" s="3" t="s">
        <v>530</v>
      </c>
      <c r="C671" s="18">
        <v>155.1</v>
      </c>
      <c r="D671" s="3" t="s">
        <v>523</v>
      </c>
    </row>
    <row r="672" spans="1:4" hidden="1" x14ac:dyDescent="0.25">
      <c r="A672" s="11">
        <v>41519</v>
      </c>
      <c r="B672" s="3" t="s">
        <v>530</v>
      </c>
      <c r="C672" s="18">
        <v>236.17</v>
      </c>
      <c r="D672" s="3" t="s">
        <v>517</v>
      </c>
    </row>
    <row r="673" spans="1:4" hidden="1" x14ac:dyDescent="0.25">
      <c r="A673" s="11">
        <v>41289</v>
      </c>
      <c r="B673" s="3" t="s">
        <v>540</v>
      </c>
      <c r="C673" s="18">
        <v>259.17</v>
      </c>
      <c r="D673" s="3" t="s">
        <v>509</v>
      </c>
    </row>
    <row r="674" spans="1:4" hidden="1" x14ac:dyDescent="0.25">
      <c r="A674" s="11">
        <v>41465</v>
      </c>
      <c r="B674" s="3" t="s">
        <v>521</v>
      </c>
      <c r="C674" s="18">
        <v>449.02</v>
      </c>
      <c r="D674" s="3" t="s">
        <v>529</v>
      </c>
    </row>
    <row r="675" spans="1:4" hidden="1" x14ac:dyDescent="0.25">
      <c r="A675" s="11">
        <v>41451</v>
      </c>
      <c r="B675" s="3" t="s">
        <v>539</v>
      </c>
      <c r="C675" s="18">
        <v>392.66</v>
      </c>
      <c r="D675" s="3" t="s">
        <v>535</v>
      </c>
    </row>
    <row r="676" spans="1:4" hidden="1" x14ac:dyDescent="0.25">
      <c r="A676" s="11">
        <v>41589</v>
      </c>
      <c r="B676" s="3" t="s">
        <v>539</v>
      </c>
      <c r="C676" s="18">
        <v>323</v>
      </c>
      <c r="D676" s="3" t="s">
        <v>509</v>
      </c>
    </row>
    <row r="677" spans="1:4" hidden="1" x14ac:dyDescent="0.25">
      <c r="A677" s="11">
        <v>41405</v>
      </c>
      <c r="B677" s="3" t="s">
        <v>526</v>
      </c>
      <c r="C677" s="18">
        <v>557.14</v>
      </c>
      <c r="D677" s="3" t="s">
        <v>479</v>
      </c>
    </row>
    <row r="678" spans="1:4" hidden="1" x14ac:dyDescent="0.25">
      <c r="A678" s="11">
        <v>41579</v>
      </c>
      <c r="B678" s="3" t="s">
        <v>526</v>
      </c>
      <c r="C678" s="18">
        <v>475.49</v>
      </c>
      <c r="D678" s="3" t="s">
        <v>515</v>
      </c>
    </row>
    <row r="679" spans="1:4" hidden="1" x14ac:dyDescent="0.25">
      <c r="A679" s="11">
        <v>41395</v>
      </c>
      <c r="B679" s="3" t="s">
        <v>512</v>
      </c>
      <c r="C679" s="18">
        <v>507.79</v>
      </c>
      <c r="D679" s="3" t="s">
        <v>509</v>
      </c>
    </row>
    <row r="680" spans="1:4" hidden="1" x14ac:dyDescent="0.25">
      <c r="A680" s="11">
        <v>41471</v>
      </c>
      <c r="B680" s="3" t="s">
        <v>508</v>
      </c>
      <c r="C680" s="18">
        <v>439.14</v>
      </c>
      <c r="D680" s="3" t="s">
        <v>511</v>
      </c>
    </row>
    <row r="681" spans="1:4" hidden="1" x14ac:dyDescent="0.25">
      <c r="A681" s="11">
        <v>41508</v>
      </c>
      <c r="B681" s="3" t="s">
        <v>526</v>
      </c>
      <c r="C681" s="18">
        <v>599.34</v>
      </c>
      <c r="D681" s="3" t="s">
        <v>519</v>
      </c>
    </row>
    <row r="682" spans="1:4" hidden="1" x14ac:dyDescent="0.25">
      <c r="A682" s="11">
        <v>41610</v>
      </c>
      <c r="B682" s="3" t="s">
        <v>543</v>
      </c>
      <c r="C682" s="18">
        <v>323.81</v>
      </c>
      <c r="D682" s="3" t="s">
        <v>477</v>
      </c>
    </row>
    <row r="683" spans="1:4" hidden="1" x14ac:dyDescent="0.25">
      <c r="A683" s="11">
        <v>41372</v>
      </c>
      <c r="B683" s="3" t="s">
        <v>521</v>
      </c>
      <c r="C683" s="18">
        <v>339.68</v>
      </c>
      <c r="D683" s="3" t="s">
        <v>515</v>
      </c>
    </row>
    <row r="684" spans="1:4" hidden="1" x14ac:dyDescent="0.25">
      <c r="A684" s="11">
        <v>41337</v>
      </c>
      <c r="B684" s="3" t="s">
        <v>516</v>
      </c>
      <c r="C684" s="18">
        <v>395.67</v>
      </c>
      <c r="D684" s="3" t="s">
        <v>517</v>
      </c>
    </row>
    <row r="685" spans="1:4" hidden="1" x14ac:dyDescent="0.25">
      <c r="A685" s="11">
        <v>41528</v>
      </c>
      <c r="B685" s="3" t="s">
        <v>508</v>
      </c>
      <c r="C685" s="18">
        <v>336.54</v>
      </c>
      <c r="D685" s="3" t="s">
        <v>477</v>
      </c>
    </row>
    <row r="686" spans="1:4" hidden="1" x14ac:dyDescent="0.25">
      <c r="A686" s="11">
        <v>41535</v>
      </c>
      <c r="B686" s="3" t="s">
        <v>531</v>
      </c>
      <c r="C686" s="18">
        <v>315.19</v>
      </c>
      <c r="D686" s="3" t="s">
        <v>538</v>
      </c>
    </row>
    <row r="687" spans="1:4" hidden="1" x14ac:dyDescent="0.25">
      <c r="A687" s="11">
        <v>41466</v>
      </c>
      <c r="B687" s="3" t="s">
        <v>530</v>
      </c>
      <c r="C687" s="18">
        <v>462.29</v>
      </c>
      <c r="D687" s="3" t="s">
        <v>509</v>
      </c>
    </row>
    <row r="688" spans="1:4" hidden="1" x14ac:dyDescent="0.25">
      <c r="A688" s="11">
        <v>41538</v>
      </c>
      <c r="B688" s="3" t="s">
        <v>522</v>
      </c>
      <c r="C688" s="18">
        <v>14.88</v>
      </c>
      <c r="D688" s="3" t="s">
        <v>511</v>
      </c>
    </row>
    <row r="689" spans="1:4" hidden="1" x14ac:dyDescent="0.25">
      <c r="A689" s="11">
        <v>41560</v>
      </c>
      <c r="B689" s="3" t="s">
        <v>512</v>
      </c>
      <c r="C689" s="18">
        <v>373.87</v>
      </c>
      <c r="D689" s="3" t="s">
        <v>519</v>
      </c>
    </row>
    <row r="690" spans="1:4" hidden="1" x14ac:dyDescent="0.25">
      <c r="A690" s="11">
        <v>41569</v>
      </c>
      <c r="B690" s="3" t="s">
        <v>516</v>
      </c>
      <c r="C690" s="18">
        <v>274.23</v>
      </c>
      <c r="D690" s="3" t="s">
        <v>511</v>
      </c>
    </row>
    <row r="691" spans="1:4" hidden="1" x14ac:dyDescent="0.25">
      <c r="A691" s="11">
        <v>41309</v>
      </c>
      <c r="B691" s="3" t="s">
        <v>521</v>
      </c>
      <c r="C691" s="18">
        <v>59.3</v>
      </c>
      <c r="D691" s="3" t="s">
        <v>515</v>
      </c>
    </row>
    <row r="692" spans="1:4" hidden="1" x14ac:dyDescent="0.25">
      <c r="A692" s="11">
        <v>41508</v>
      </c>
      <c r="B692" s="3" t="s">
        <v>545</v>
      </c>
      <c r="C692" s="18">
        <v>36.68</v>
      </c>
      <c r="D692" s="3" t="s">
        <v>528</v>
      </c>
    </row>
    <row r="693" spans="1:4" hidden="1" x14ac:dyDescent="0.25">
      <c r="A693" s="11">
        <v>41467</v>
      </c>
      <c r="B693" s="3" t="s">
        <v>526</v>
      </c>
      <c r="C693" s="18">
        <v>449.48</v>
      </c>
      <c r="D693" s="3" t="s">
        <v>509</v>
      </c>
    </row>
    <row r="694" spans="1:4" hidden="1" x14ac:dyDescent="0.25">
      <c r="A694" s="11">
        <v>41416</v>
      </c>
      <c r="B694" s="3" t="s">
        <v>527</v>
      </c>
      <c r="C694" s="18">
        <v>147.99</v>
      </c>
      <c r="D694" s="3" t="s">
        <v>517</v>
      </c>
    </row>
    <row r="695" spans="1:4" hidden="1" x14ac:dyDescent="0.25">
      <c r="A695" s="11">
        <v>41322</v>
      </c>
      <c r="B695" s="3" t="s">
        <v>508</v>
      </c>
      <c r="C695" s="18">
        <v>54.15</v>
      </c>
      <c r="D695" s="3" t="s">
        <v>535</v>
      </c>
    </row>
    <row r="696" spans="1:4" hidden="1" x14ac:dyDescent="0.25">
      <c r="A696" s="11">
        <v>41486</v>
      </c>
      <c r="B696" s="3" t="s">
        <v>530</v>
      </c>
      <c r="C696" s="18">
        <v>440.58</v>
      </c>
      <c r="D696" s="3" t="s">
        <v>511</v>
      </c>
    </row>
    <row r="697" spans="1:4" hidden="1" x14ac:dyDescent="0.25">
      <c r="A697" s="11">
        <v>41613</v>
      </c>
      <c r="B697" s="3" t="s">
        <v>541</v>
      </c>
      <c r="C697" s="18">
        <v>22.11</v>
      </c>
      <c r="D697" s="3" t="s">
        <v>538</v>
      </c>
    </row>
    <row r="698" spans="1:4" hidden="1" x14ac:dyDescent="0.25">
      <c r="A698" s="11">
        <v>41441</v>
      </c>
      <c r="B698" s="3" t="s">
        <v>520</v>
      </c>
      <c r="C698" s="18">
        <v>438.24</v>
      </c>
      <c r="D698" s="3" t="s">
        <v>519</v>
      </c>
    </row>
    <row r="699" spans="1:4" hidden="1" x14ac:dyDescent="0.25">
      <c r="A699" s="11">
        <v>41583</v>
      </c>
      <c r="B699" s="3" t="s">
        <v>533</v>
      </c>
      <c r="C699" s="18">
        <v>352.02</v>
      </c>
      <c r="D699" s="3" t="s">
        <v>477</v>
      </c>
    </row>
    <row r="700" spans="1:4" hidden="1" x14ac:dyDescent="0.25">
      <c r="A700" s="11">
        <v>41613</v>
      </c>
      <c r="B700" s="3" t="s">
        <v>531</v>
      </c>
      <c r="C700" s="18">
        <v>353.67</v>
      </c>
      <c r="D700" s="3" t="s">
        <v>515</v>
      </c>
    </row>
    <row r="701" spans="1:4" hidden="1" x14ac:dyDescent="0.25">
      <c r="A701" s="11">
        <v>41423</v>
      </c>
      <c r="B701" s="3" t="s">
        <v>516</v>
      </c>
      <c r="C701" s="18">
        <v>386.83</v>
      </c>
      <c r="D701" s="3" t="s">
        <v>515</v>
      </c>
    </row>
    <row r="702" spans="1:4" hidden="1" x14ac:dyDescent="0.25">
      <c r="A702" s="11">
        <v>41332</v>
      </c>
      <c r="B702" s="3" t="s">
        <v>540</v>
      </c>
      <c r="C702" s="18">
        <v>268.35000000000002</v>
      </c>
      <c r="D702" s="3" t="s">
        <v>523</v>
      </c>
    </row>
    <row r="703" spans="1:4" hidden="1" x14ac:dyDescent="0.25">
      <c r="A703" s="11">
        <v>41486</v>
      </c>
      <c r="B703" s="3" t="s">
        <v>524</v>
      </c>
      <c r="C703" s="18">
        <v>14.49</v>
      </c>
      <c r="D703" s="3" t="s">
        <v>528</v>
      </c>
    </row>
    <row r="704" spans="1:4" hidden="1" x14ac:dyDescent="0.25">
      <c r="A704" s="11">
        <v>41294</v>
      </c>
      <c r="B704" s="3" t="s">
        <v>516</v>
      </c>
      <c r="C704" s="18">
        <v>528.29999999999995</v>
      </c>
      <c r="D704" s="3" t="s">
        <v>538</v>
      </c>
    </row>
    <row r="705" spans="1:4" hidden="1" x14ac:dyDescent="0.25">
      <c r="A705" s="11">
        <v>41423</v>
      </c>
      <c r="B705" s="3" t="s">
        <v>521</v>
      </c>
      <c r="C705" s="18">
        <v>570.32000000000005</v>
      </c>
      <c r="D705" s="3" t="s">
        <v>479</v>
      </c>
    </row>
    <row r="706" spans="1:4" hidden="1" x14ac:dyDescent="0.25">
      <c r="A706" s="11">
        <v>41363</v>
      </c>
      <c r="B706" s="3" t="s">
        <v>534</v>
      </c>
      <c r="C706" s="18">
        <v>429.9</v>
      </c>
      <c r="D706" s="3" t="s">
        <v>511</v>
      </c>
    </row>
    <row r="707" spans="1:4" hidden="1" x14ac:dyDescent="0.25">
      <c r="A707" s="11">
        <v>41346</v>
      </c>
      <c r="B707" s="3" t="s">
        <v>518</v>
      </c>
      <c r="C707" s="18">
        <v>323.19</v>
      </c>
      <c r="D707" s="3" t="s">
        <v>519</v>
      </c>
    </row>
    <row r="708" spans="1:4" hidden="1" x14ac:dyDescent="0.25">
      <c r="A708" s="11">
        <v>41505</v>
      </c>
      <c r="B708" s="3" t="s">
        <v>514</v>
      </c>
      <c r="C708" s="18">
        <v>306.89999999999998</v>
      </c>
      <c r="D708" s="3" t="s">
        <v>517</v>
      </c>
    </row>
    <row r="709" spans="1:4" hidden="1" x14ac:dyDescent="0.25">
      <c r="A709" s="11">
        <v>41284</v>
      </c>
      <c r="B709" s="3" t="s">
        <v>541</v>
      </c>
      <c r="C709" s="18">
        <v>371.64</v>
      </c>
      <c r="D709" s="3" t="s">
        <v>519</v>
      </c>
    </row>
    <row r="710" spans="1:4" hidden="1" x14ac:dyDescent="0.25">
      <c r="A710" s="11">
        <v>41413</v>
      </c>
      <c r="B710" s="3" t="s">
        <v>512</v>
      </c>
      <c r="C710" s="18">
        <v>108.22</v>
      </c>
      <c r="D710" s="3" t="s">
        <v>523</v>
      </c>
    </row>
    <row r="711" spans="1:4" hidden="1" x14ac:dyDescent="0.25">
      <c r="A711" s="11">
        <v>41580</v>
      </c>
      <c r="B711" s="3" t="s">
        <v>525</v>
      </c>
      <c r="C711" s="18">
        <v>100.37</v>
      </c>
      <c r="D711" s="3" t="s">
        <v>535</v>
      </c>
    </row>
    <row r="712" spans="1:4" hidden="1" x14ac:dyDescent="0.25">
      <c r="A712" s="11">
        <v>41338</v>
      </c>
      <c r="B712" s="3" t="s">
        <v>542</v>
      </c>
      <c r="C712" s="18">
        <v>578.86</v>
      </c>
      <c r="D712" s="3" t="s">
        <v>479</v>
      </c>
    </row>
    <row r="713" spans="1:4" hidden="1" x14ac:dyDescent="0.25">
      <c r="A713" s="11">
        <v>41304</v>
      </c>
      <c r="B713" s="3" t="s">
        <v>526</v>
      </c>
      <c r="C713" s="18">
        <v>153.1</v>
      </c>
      <c r="D713" s="3" t="s">
        <v>517</v>
      </c>
    </row>
    <row r="714" spans="1:4" hidden="1" x14ac:dyDescent="0.25">
      <c r="A714" s="11">
        <v>41435</v>
      </c>
      <c r="B714" s="3" t="s">
        <v>544</v>
      </c>
      <c r="C714" s="18">
        <v>537.69000000000005</v>
      </c>
      <c r="D714" s="3" t="s">
        <v>538</v>
      </c>
    </row>
    <row r="715" spans="1:4" hidden="1" x14ac:dyDescent="0.25">
      <c r="A715" s="11">
        <v>41346</v>
      </c>
      <c r="B715" s="3" t="s">
        <v>544</v>
      </c>
      <c r="C715" s="18">
        <v>298.64999999999998</v>
      </c>
      <c r="D715" s="3" t="s">
        <v>529</v>
      </c>
    </row>
    <row r="716" spans="1:4" hidden="1" x14ac:dyDescent="0.25">
      <c r="A716" s="11">
        <v>41618</v>
      </c>
      <c r="B716" s="3" t="s">
        <v>540</v>
      </c>
      <c r="C716" s="18">
        <v>287.79000000000002</v>
      </c>
      <c r="D716" s="3" t="s">
        <v>477</v>
      </c>
    </row>
    <row r="717" spans="1:4" hidden="1" x14ac:dyDescent="0.25">
      <c r="A717" s="11">
        <v>41637</v>
      </c>
      <c r="B717" s="3" t="s">
        <v>536</v>
      </c>
      <c r="C717" s="18">
        <v>295.45999999999998</v>
      </c>
      <c r="D717" s="3" t="s">
        <v>517</v>
      </c>
    </row>
    <row r="718" spans="1:4" hidden="1" x14ac:dyDescent="0.25">
      <c r="A718" s="11">
        <v>41297</v>
      </c>
      <c r="B718" s="3" t="s">
        <v>522</v>
      </c>
      <c r="C718" s="18">
        <v>35.75</v>
      </c>
      <c r="D718" s="3" t="s">
        <v>535</v>
      </c>
    </row>
    <row r="719" spans="1:4" hidden="1" x14ac:dyDescent="0.25">
      <c r="A719" s="11">
        <v>41412</v>
      </c>
      <c r="B719" s="3" t="s">
        <v>521</v>
      </c>
      <c r="C719" s="18">
        <v>488.59</v>
      </c>
      <c r="D719" s="3" t="s">
        <v>523</v>
      </c>
    </row>
    <row r="720" spans="1:4" hidden="1" x14ac:dyDescent="0.25">
      <c r="A720" s="11">
        <v>41288</v>
      </c>
      <c r="B720" s="3" t="s">
        <v>514</v>
      </c>
      <c r="C720" s="18">
        <v>590.97</v>
      </c>
      <c r="D720" s="3" t="s">
        <v>529</v>
      </c>
    </row>
    <row r="721" spans="1:4" hidden="1" x14ac:dyDescent="0.25">
      <c r="A721" s="11">
        <v>41367</v>
      </c>
      <c r="B721" s="3" t="s">
        <v>536</v>
      </c>
      <c r="C721" s="18">
        <v>106.56</v>
      </c>
      <c r="D721" s="3" t="s">
        <v>517</v>
      </c>
    </row>
    <row r="722" spans="1:4" hidden="1" x14ac:dyDescent="0.25">
      <c r="A722" s="11">
        <v>41584</v>
      </c>
      <c r="B722" s="3" t="s">
        <v>532</v>
      </c>
      <c r="C722" s="18">
        <v>117.28</v>
      </c>
      <c r="D722" s="3" t="s">
        <v>528</v>
      </c>
    </row>
    <row r="723" spans="1:4" hidden="1" x14ac:dyDescent="0.25">
      <c r="A723" s="11">
        <v>41626</v>
      </c>
      <c r="B723" s="3" t="s">
        <v>513</v>
      </c>
      <c r="C723" s="18">
        <v>83.19</v>
      </c>
      <c r="D723" s="3" t="s">
        <v>535</v>
      </c>
    </row>
    <row r="724" spans="1:4" hidden="1" x14ac:dyDescent="0.25">
      <c r="A724" s="11">
        <v>41316</v>
      </c>
      <c r="B724" s="3" t="s">
        <v>540</v>
      </c>
      <c r="C724" s="18">
        <v>21.34</v>
      </c>
      <c r="D724" s="3" t="s">
        <v>511</v>
      </c>
    </row>
    <row r="725" spans="1:4" hidden="1" x14ac:dyDescent="0.25">
      <c r="A725" s="11">
        <v>41578</v>
      </c>
      <c r="B725" s="3" t="s">
        <v>522</v>
      </c>
      <c r="C725" s="18">
        <v>437.15</v>
      </c>
      <c r="D725" s="3" t="s">
        <v>538</v>
      </c>
    </row>
    <row r="726" spans="1:4" hidden="1" x14ac:dyDescent="0.25">
      <c r="A726" s="11">
        <v>41602</v>
      </c>
      <c r="B726" s="3" t="s">
        <v>539</v>
      </c>
      <c r="C726" s="18">
        <v>524.34</v>
      </c>
      <c r="D726" s="3" t="s">
        <v>515</v>
      </c>
    </row>
    <row r="727" spans="1:4" hidden="1" x14ac:dyDescent="0.25">
      <c r="A727" s="11">
        <v>41601</v>
      </c>
      <c r="B727" s="3" t="s">
        <v>545</v>
      </c>
      <c r="C727" s="18">
        <v>32.01</v>
      </c>
      <c r="D727" s="3" t="s">
        <v>523</v>
      </c>
    </row>
    <row r="728" spans="1:4" hidden="1" x14ac:dyDescent="0.25">
      <c r="A728" s="11">
        <v>41437</v>
      </c>
      <c r="B728" s="3" t="s">
        <v>516</v>
      </c>
      <c r="C728" s="18">
        <v>516.05999999999995</v>
      </c>
      <c r="D728" s="3" t="s">
        <v>528</v>
      </c>
    </row>
    <row r="729" spans="1:4" hidden="1" x14ac:dyDescent="0.25">
      <c r="A729" s="11">
        <v>41346</v>
      </c>
      <c r="B729" s="3" t="s">
        <v>513</v>
      </c>
      <c r="C729" s="18">
        <v>306.58999999999997</v>
      </c>
      <c r="D729" s="3" t="s">
        <v>523</v>
      </c>
    </row>
    <row r="730" spans="1:4" hidden="1" x14ac:dyDescent="0.25">
      <c r="A730" s="11">
        <v>41633</v>
      </c>
      <c r="B730" s="3" t="s">
        <v>521</v>
      </c>
      <c r="C730" s="18">
        <v>546.01</v>
      </c>
      <c r="D730" s="3" t="s">
        <v>535</v>
      </c>
    </row>
    <row r="731" spans="1:4" hidden="1" x14ac:dyDescent="0.25">
      <c r="A731" s="11">
        <v>41637</v>
      </c>
      <c r="B731" s="3" t="s">
        <v>532</v>
      </c>
      <c r="C731" s="18">
        <v>441.06</v>
      </c>
      <c r="D731" s="3" t="s">
        <v>517</v>
      </c>
    </row>
    <row r="732" spans="1:4" hidden="1" x14ac:dyDescent="0.25">
      <c r="A732" s="11">
        <v>41553</v>
      </c>
      <c r="B732" s="3" t="s">
        <v>542</v>
      </c>
      <c r="C732" s="18">
        <v>261.14999999999998</v>
      </c>
      <c r="D732" s="3" t="s">
        <v>479</v>
      </c>
    </row>
    <row r="733" spans="1:4" hidden="1" x14ac:dyDescent="0.25">
      <c r="A733" s="11">
        <v>41567</v>
      </c>
      <c r="B733" s="3" t="s">
        <v>534</v>
      </c>
      <c r="C733" s="18">
        <v>57.8</v>
      </c>
      <c r="D733" s="3" t="s">
        <v>538</v>
      </c>
    </row>
    <row r="734" spans="1:4" hidden="1" x14ac:dyDescent="0.25">
      <c r="A734" s="11">
        <v>41546</v>
      </c>
      <c r="B734" s="3" t="s">
        <v>507</v>
      </c>
      <c r="C734" s="18">
        <v>521.45000000000005</v>
      </c>
      <c r="D734" s="3" t="s">
        <v>477</v>
      </c>
    </row>
    <row r="735" spans="1:4" hidden="1" x14ac:dyDescent="0.25">
      <c r="A735" s="11">
        <v>41275</v>
      </c>
      <c r="B735" s="3" t="s">
        <v>531</v>
      </c>
      <c r="C735" s="18">
        <v>462.1</v>
      </c>
      <c r="D735" s="3" t="s">
        <v>528</v>
      </c>
    </row>
    <row r="736" spans="1:4" hidden="1" x14ac:dyDescent="0.25">
      <c r="A736" s="11">
        <v>41478</v>
      </c>
      <c r="B736" s="3" t="s">
        <v>510</v>
      </c>
      <c r="C736" s="18">
        <v>481.85</v>
      </c>
      <c r="D736" s="3" t="s">
        <v>477</v>
      </c>
    </row>
    <row r="737" spans="1:4" hidden="1" x14ac:dyDescent="0.25">
      <c r="A737" s="11">
        <v>41389</v>
      </c>
      <c r="B737" s="3" t="s">
        <v>510</v>
      </c>
      <c r="C737" s="18">
        <v>235.85</v>
      </c>
      <c r="D737" s="3" t="s">
        <v>535</v>
      </c>
    </row>
    <row r="738" spans="1:4" hidden="1" x14ac:dyDescent="0.25">
      <c r="A738" s="11">
        <v>41356</v>
      </c>
      <c r="B738" s="3" t="s">
        <v>534</v>
      </c>
      <c r="C738" s="18">
        <v>449.78</v>
      </c>
      <c r="D738" s="3" t="s">
        <v>538</v>
      </c>
    </row>
    <row r="739" spans="1:4" hidden="1" x14ac:dyDescent="0.25">
      <c r="A739" s="11">
        <v>41430</v>
      </c>
      <c r="B739" s="3" t="s">
        <v>513</v>
      </c>
      <c r="C739" s="18">
        <v>425.4</v>
      </c>
      <c r="D739" s="3" t="s">
        <v>523</v>
      </c>
    </row>
    <row r="740" spans="1:4" hidden="1" x14ac:dyDescent="0.25">
      <c r="A740" s="11">
        <v>41608</v>
      </c>
      <c r="B740" s="3" t="s">
        <v>533</v>
      </c>
      <c r="C740" s="18">
        <v>176.59</v>
      </c>
      <c r="D740" s="3" t="s">
        <v>515</v>
      </c>
    </row>
    <row r="741" spans="1:4" hidden="1" x14ac:dyDescent="0.25">
      <c r="A741" s="11">
        <v>41347</v>
      </c>
      <c r="B741" s="3" t="s">
        <v>510</v>
      </c>
      <c r="C741" s="18">
        <v>283.14</v>
      </c>
      <c r="D741" s="3" t="s">
        <v>519</v>
      </c>
    </row>
    <row r="742" spans="1:4" hidden="1" x14ac:dyDescent="0.25">
      <c r="A742" s="11">
        <v>41566</v>
      </c>
      <c r="B742" s="3" t="s">
        <v>527</v>
      </c>
      <c r="C742" s="18">
        <v>534.67999999999995</v>
      </c>
      <c r="D742" s="3" t="s">
        <v>528</v>
      </c>
    </row>
    <row r="743" spans="1:4" hidden="1" x14ac:dyDescent="0.25">
      <c r="A743" s="11">
        <v>41361</v>
      </c>
      <c r="B743" s="3" t="s">
        <v>537</v>
      </c>
      <c r="C743" s="18">
        <v>549.22</v>
      </c>
      <c r="D743" s="3" t="s">
        <v>515</v>
      </c>
    </row>
    <row r="744" spans="1:4" hidden="1" x14ac:dyDescent="0.25">
      <c r="A744" s="11">
        <v>41537</v>
      </c>
      <c r="B744" s="3" t="s">
        <v>543</v>
      </c>
      <c r="C744" s="18">
        <v>98.93</v>
      </c>
      <c r="D744" s="3" t="s">
        <v>509</v>
      </c>
    </row>
    <row r="745" spans="1:4" hidden="1" x14ac:dyDescent="0.25">
      <c r="A745" s="11">
        <v>41619</v>
      </c>
      <c r="B745" s="3" t="s">
        <v>518</v>
      </c>
      <c r="C745" s="18">
        <v>285.11</v>
      </c>
      <c r="D745" s="3" t="s">
        <v>509</v>
      </c>
    </row>
    <row r="746" spans="1:4" hidden="1" x14ac:dyDescent="0.25">
      <c r="A746" s="11">
        <v>41407</v>
      </c>
      <c r="B746" s="3" t="s">
        <v>527</v>
      </c>
      <c r="C746" s="18">
        <v>238.57</v>
      </c>
      <c r="D746" s="3" t="s">
        <v>517</v>
      </c>
    </row>
    <row r="747" spans="1:4" hidden="1" x14ac:dyDescent="0.25">
      <c r="A747" s="11">
        <v>41449</v>
      </c>
      <c r="B747" s="3" t="s">
        <v>539</v>
      </c>
      <c r="C747" s="18">
        <v>451.62</v>
      </c>
      <c r="D747" s="3" t="s">
        <v>535</v>
      </c>
    </row>
    <row r="748" spans="1:4" hidden="1" x14ac:dyDescent="0.25">
      <c r="A748" s="11">
        <v>41281</v>
      </c>
      <c r="B748" s="3" t="s">
        <v>532</v>
      </c>
      <c r="C748" s="18">
        <v>292.89999999999998</v>
      </c>
      <c r="D748" s="3" t="s">
        <v>509</v>
      </c>
    </row>
    <row r="749" spans="1:4" hidden="1" x14ac:dyDescent="0.25">
      <c r="A749" s="11">
        <v>41495</v>
      </c>
      <c r="B749" s="3" t="s">
        <v>525</v>
      </c>
      <c r="C749" s="18">
        <v>557.75</v>
      </c>
      <c r="D749" s="3" t="s">
        <v>511</v>
      </c>
    </row>
    <row r="750" spans="1:4" hidden="1" x14ac:dyDescent="0.25">
      <c r="A750" s="11">
        <v>41612</v>
      </c>
      <c r="B750" s="3" t="s">
        <v>524</v>
      </c>
      <c r="C750" s="18">
        <v>292.10000000000002</v>
      </c>
      <c r="D750" s="3" t="s">
        <v>538</v>
      </c>
    </row>
    <row r="751" spans="1:4" hidden="1" x14ac:dyDescent="0.25">
      <c r="A751" s="11">
        <v>41521</v>
      </c>
      <c r="B751" s="3" t="s">
        <v>537</v>
      </c>
      <c r="C751" s="18">
        <v>440.89</v>
      </c>
      <c r="D751" s="3" t="s">
        <v>528</v>
      </c>
    </row>
    <row r="752" spans="1:4" hidden="1" x14ac:dyDescent="0.25">
      <c r="A752" s="11">
        <v>41501</v>
      </c>
      <c r="B752" s="3" t="s">
        <v>520</v>
      </c>
      <c r="C752" s="18">
        <v>184.77</v>
      </c>
      <c r="D752" s="3" t="s">
        <v>538</v>
      </c>
    </row>
    <row r="753" spans="1:4" hidden="1" x14ac:dyDescent="0.25">
      <c r="A753" s="11">
        <v>41448</v>
      </c>
      <c r="B753" s="3" t="s">
        <v>544</v>
      </c>
      <c r="C753" s="18">
        <v>198.59</v>
      </c>
      <c r="D753" s="3" t="s">
        <v>515</v>
      </c>
    </row>
    <row r="754" spans="1:4" hidden="1" x14ac:dyDescent="0.25">
      <c r="A754" s="11">
        <v>41507</v>
      </c>
      <c r="B754" s="3" t="s">
        <v>520</v>
      </c>
      <c r="C754" s="18">
        <v>184.96</v>
      </c>
      <c r="D754" s="3" t="s">
        <v>519</v>
      </c>
    </row>
    <row r="755" spans="1:4" hidden="1" x14ac:dyDescent="0.25">
      <c r="A755" s="11">
        <v>41449</v>
      </c>
      <c r="B755" s="3" t="s">
        <v>525</v>
      </c>
      <c r="C755" s="18">
        <v>448.93</v>
      </c>
      <c r="D755" s="3" t="s">
        <v>529</v>
      </c>
    </row>
    <row r="756" spans="1:4" hidden="1" x14ac:dyDescent="0.25">
      <c r="A756" s="11">
        <v>41495</v>
      </c>
      <c r="B756" s="3" t="s">
        <v>510</v>
      </c>
      <c r="C756" s="18">
        <v>521.38</v>
      </c>
      <c r="D756" s="3" t="s">
        <v>509</v>
      </c>
    </row>
    <row r="757" spans="1:4" hidden="1" x14ac:dyDescent="0.25">
      <c r="A757" s="11">
        <v>41275</v>
      </c>
      <c r="B757" s="3" t="s">
        <v>533</v>
      </c>
      <c r="C757" s="18">
        <v>595.55999999999995</v>
      </c>
      <c r="D757" s="3" t="s">
        <v>517</v>
      </c>
    </row>
    <row r="758" spans="1:4" hidden="1" x14ac:dyDescent="0.25">
      <c r="A758" s="11">
        <v>41408</v>
      </c>
      <c r="B758" s="3" t="s">
        <v>530</v>
      </c>
      <c r="C758" s="18">
        <v>437.36</v>
      </c>
      <c r="D758" s="3" t="s">
        <v>511</v>
      </c>
    </row>
    <row r="759" spans="1:4" hidden="1" x14ac:dyDescent="0.25">
      <c r="A759" s="11">
        <v>41391</v>
      </c>
      <c r="B759" s="3" t="s">
        <v>537</v>
      </c>
      <c r="C759" s="18">
        <v>85.6</v>
      </c>
      <c r="D759" s="3" t="s">
        <v>529</v>
      </c>
    </row>
    <row r="760" spans="1:4" hidden="1" x14ac:dyDescent="0.25">
      <c r="A760" s="11">
        <v>41339</v>
      </c>
      <c r="B760" s="3" t="s">
        <v>513</v>
      </c>
      <c r="C760" s="18">
        <v>411.09</v>
      </c>
      <c r="D760" s="3" t="s">
        <v>535</v>
      </c>
    </row>
    <row r="761" spans="1:4" hidden="1" x14ac:dyDescent="0.25">
      <c r="A761" s="11">
        <v>41468</v>
      </c>
      <c r="B761" s="3" t="s">
        <v>537</v>
      </c>
      <c r="C761" s="18">
        <v>21.07</v>
      </c>
      <c r="D761" s="3" t="s">
        <v>529</v>
      </c>
    </row>
    <row r="762" spans="1:4" hidden="1" x14ac:dyDescent="0.25">
      <c r="A762" s="11">
        <v>41305</v>
      </c>
      <c r="B762" s="3" t="s">
        <v>531</v>
      </c>
      <c r="C762" s="18">
        <v>441.42</v>
      </c>
      <c r="D762" s="3" t="s">
        <v>519</v>
      </c>
    </row>
    <row r="763" spans="1:4" hidden="1" x14ac:dyDescent="0.25">
      <c r="A763" s="11">
        <v>41356</v>
      </c>
      <c r="B763" s="3" t="s">
        <v>524</v>
      </c>
      <c r="C763" s="18">
        <v>40.61</v>
      </c>
      <c r="D763" s="3" t="s">
        <v>523</v>
      </c>
    </row>
    <row r="764" spans="1:4" hidden="1" x14ac:dyDescent="0.25">
      <c r="A764" s="11">
        <v>41276</v>
      </c>
      <c r="B764" s="3" t="s">
        <v>539</v>
      </c>
      <c r="C764" s="18">
        <v>320.77999999999997</v>
      </c>
      <c r="D764" s="3" t="s">
        <v>517</v>
      </c>
    </row>
    <row r="765" spans="1:4" hidden="1" x14ac:dyDescent="0.25">
      <c r="A765" s="11">
        <v>41371</v>
      </c>
      <c r="B765" s="3" t="s">
        <v>525</v>
      </c>
      <c r="C765" s="18">
        <v>275.32</v>
      </c>
      <c r="D765" s="3" t="s">
        <v>538</v>
      </c>
    </row>
    <row r="766" spans="1:4" hidden="1" x14ac:dyDescent="0.25">
      <c r="A766" s="11">
        <v>41347</v>
      </c>
      <c r="B766" s="3" t="s">
        <v>541</v>
      </c>
      <c r="C766" s="18">
        <v>134.72999999999999</v>
      </c>
      <c r="D766" s="3" t="s">
        <v>517</v>
      </c>
    </row>
    <row r="767" spans="1:4" hidden="1" x14ac:dyDescent="0.25">
      <c r="A767" s="11">
        <v>41496</v>
      </c>
      <c r="B767" s="3" t="s">
        <v>518</v>
      </c>
      <c r="C767" s="18">
        <v>361.38</v>
      </c>
      <c r="D767" s="3" t="s">
        <v>529</v>
      </c>
    </row>
    <row r="768" spans="1:4" hidden="1" x14ac:dyDescent="0.25">
      <c r="A768" s="11">
        <v>41415</v>
      </c>
      <c r="B768" s="3" t="s">
        <v>531</v>
      </c>
      <c r="C768" s="18">
        <v>163.75</v>
      </c>
      <c r="D768" s="3" t="s">
        <v>515</v>
      </c>
    </row>
    <row r="769" spans="1:4" hidden="1" x14ac:dyDescent="0.25">
      <c r="A769" s="11">
        <v>41330</v>
      </c>
      <c r="B769" s="3" t="s">
        <v>527</v>
      </c>
      <c r="C769" s="18">
        <v>474.86</v>
      </c>
      <c r="D769" s="3" t="s">
        <v>528</v>
      </c>
    </row>
    <row r="770" spans="1:4" hidden="1" x14ac:dyDescent="0.25">
      <c r="A770" s="11">
        <v>41470</v>
      </c>
      <c r="B770" s="3" t="s">
        <v>516</v>
      </c>
      <c r="C770" s="18">
        <v>188.75</v>
      </c>
      <c r="D770" s="3" t="s">
        <v>515</v>
      </c>
    </row>
    <row r="771" spans="1:4" hidden="1" x14ac:dyDescent="0.25">
      <c r="A771" s="11">
        <v>41619</v>
      </c>
      <c r="B771" s="3" t="s">
        <v>543</v>
      </c>
      <c r="C771" s="18">
        <v>508.86</v>
      </c>
      <c r="D771" s="3" t="s">
        <v>515</v>
      </c>
    </row>
    <row r="772" spans="1:4" hidden="1" x14ac:dyDescent="0.25">
      <c r="A772" s="11">
        <v>41480</v>
      </c>
      <c r="B772" s="3" t="s">
        <v>545</v>
      </c>
      <c r="C772" s="18">
        <v>93.62</v>
      </c>
      <c r="D772" s="3" t="s">
        <v>479</v>
      </c>
    </row>
    <row r="773" spans="1:4" hidden="1" x14ac:dyDescent="0.25">
      <c r="A773" s="11">
        <v>41613</v>
      </c>
      <c r="B773" s="3" t="s">
        <v>516</v>
      </c>
      <c r="C773" s="18">
        <v>86.82</v>
      </c>
      <c r="D773" s="3" t="s">
        <v>515</v>
      </c>
    </row>
    <row r="774" spans="1:4" hidden="1" x14ac:dyDescent="0.25">
      <c r="A774" s="11">
        <v>41320</v>
      </c>
      <c r="B774" s="3" t="s">
        <v>541</v>
      </c>
      <c r="C774" s="18">
        <v>316.81</v>
      </c>
      <c r="D774" s="3" t="s">
        <v>515</v>
      </c>
    </row>
    <row r="775" spans="1:4" hidden="1" x14ac:dyDescent="0.25">
      <c r="A775" s="11">
        <v>41306</v>
      </c>
      <c r="B775" s="3" t="s">
        <v>542</v>
      </c>
      <c r="C775" s="18">
        <v>54.65</v>
      </c>
      <c r="D775" s="3" t="s">
        <v>517</v>
      </c>
    </row>
    <row r="776" spans="1:4" hidden="1" x14ac:dyDescent="0.25">
      <c r="A776" s="11">
        <v>41437</v>
      </c>
      <c r="B776" s="3" t="s">
        <v>543</v>
      </c>
      <c r="C776" s="18">
        <v>363.83</v>
      </c>
      <c r="D776" s="3" t="s">
        <v>515</v>
      </c>
    </row>
    <row r="777" spans="1:4" hidden="1" x14ac:dyDescent="0.25">
      <c r="A777" s="11">
        <v>41487</v>
      </c>
      <c r="B777" s="3" t="s">
        <v>516</v>
      </c>
      <c r="C777" s="18">
        <v>321.49</v>
      </c>
      <c r="D777" s="3" t="s">
        <v>479</v>
      </c>
    </row>
    <row r="778" spans="1:4" hidden="1" x14ac:dyDescent="0.25">
      <c r="A778" s="11">
        <v>41416</v>
      </c>
      <c r="B778" s="3" t="s">
        <v>537</v>
      </c>
      <c r="C778" s="18">
        <v>126.49</v>
      </c>
      <c r="D778" s="3" t="s">
        <v>509</v>
      </c>
    </row>
    <row r="779" spans="1:4" hidden="1" x14ac:dyDescent="0.25">
      <c r="A779" s="11">
        <v>41544</v>
      </c>
      <c r="B779" s="3" t="s">
        <v>510</v>
      </c>
      <c r="C779" s="18">
        <v>526.05999999999995</v>
      </c>
      <c r="D779" s="3" t="s">
        <v>515</v>
      </c>
    </row>
    <row r="780" spans="1:4" hidden="1" x14ac:dyDescent="0.25">
      <c r="A780" s="11">
        <v>41616</v>
      </c>
      <c r="B780" s="3" t="s">
        <v>530</v>
      </c>
      <c r="C780" s="18">
        <v>34.35</v>
      </c>
      <c r="D780" s="3" t="s">
        <v>511</v>
      </c>
    </row>
    <row r="781" spans="1:4" hidden="1" x14ac:dyDescent="0.25">
      <c r="A781" s="11">
        <v>41348</v>
      </c>
      <c r="B781" s="3" t="s">
        <v>518</v>
      </c>
      <c r="C781" s="18">
        <v>309.83999999999997</v>
      </c>
      <c r="D781" s="3" t="s">
        <v>477</v>
      </c>
    </row>
    <row r="782" spans="1:4" hidden="1" x14ac:dyDescent="0.25">
      <c r="A782" s="11">
        <v>41492</v>
      </c>
      <c r="B782" s="3" t="s">
        <v>531</v>
      </c>
      <c r="C782" s="18">
        <v>514.65</v>
      </c>
      <c r="D782" s="3" t="s">
        <v>517</v>
      </c>
    </row>
    <row r="783" spans="1:4" hidden="1" x14ac:dyDescent="0.25">
      <c r="A783" s="11">
        <v>41606</v>
      </c>
      <c r="B783" s="3" t="s">
        <v>542</v>
      </c>
      <c r="C783" s="18">
        <v>511.41</v>
      </c>
      <c r="D783" s="3" t="s">
        <v>479</v>
      </c>
    </row>
    <row r="784" spans="1:4" hidden="1" x14ac:dyDescent="0.25">
      <c r="A784" s="11">
        <v>41409</v>
      </c>
      <c r="B784" s="3" t="s">
        <v>543</v>
      </c>
      <c r="C784" s="18">
        <v>10.75</v>
      </c>
      <c r="D784" s="3" t="s">
        <v>538</v>
      </c>
    </row>
    <row r="785" spans="1:4" hidden="1" x14ac:dyDescent="0.25">
      <c r="A785" s="11">
        <v>41572</v>
      </c>
      <c r="B785" s="3" t="s">
        <v>516</v>
      </c>
      <c r="C785" s="18">
        <v>105.8</v>
      </c>
      <c r="D785" s="3" t="s">
        <v>511</v>
      </c>
    </row>
    <row r="786" spans="1:4" hidden="1" x14ac:dyDescent="0.25">
      <c r="A786" s="11">
        <v>41344</v>
      </c>
      <c r="B786" s="3" t="s">
        <v>540</v>
      </c>
      <c r="C786" s="18">
        <v>224.3</v>
      </c>
      <c r="D786" s="3" t="s">
        <v>517</v>
      </c>
    </row>
    <row r="787" spans="1:4" hidden="1" x14ac:dyDescent="0.25">
      <c r="A787" s="11">
        <v>41541</v>
      </c>
      <c r="B787" s="3" t="s">
        <v>512</v>
      </c>
      <c r="C787" s="18">
        <v>188.36</v>
      </c>
      <c r="D787" s="3" t="s">
        <v>519</v>
      </c>
    </row>
    <row r="788" spans="1:4" hidden="1" x14ac:dyDescent="0.25">
      <c r="A788" s="11">
        <v>41610</v>
      </c>
      <c r="B788" s="3" t="s">
        <v>536</v>
      </c>
      <c r="C788" s="18">
        <v>452.43</v>
      </c>
      <c r="D788" s="3" t="s">
        <v>515</v>
      </c>
    </row>
    <row r="789" spans="1:4" hidden="1" x14ac:dyDescent="0.25">
      <c r="A789" s="11">
        <v>41467</v>
      </c>
      <c r="B789" s="3" t="s">
        <v>508</v>
      </c>
      <c r="C789" s="18">
        <v>314.70999999999998</v>
      </c>
      <c r="D789" s="3" t="s">
        <v>523</v>
      </c>
    </row>
    <row r="790" spans="1:4" hidden="1" x14ac:dyDescent="0.25">
      <c r="A790" s="11">
        <v>41540</v>
      </c>
      <c r="B790" s="3" t="s">
        <v>544</v>
      </c>
      <c r="C790" s="18">
        <v>27.2</v>
      </c>
      <c r="D790" s="3" t="s">
        <v>529</v>
      </c>
    </row>
    <row r="791" spans="1:4" hidden="1" x14ac:dyDescent="0.25">
      <c r="A791" s="11">
        <v>41540</v>
      </c>
      <c r="B791" s="3" t="s">
        <v>512</v>
      </c>
      <c r="C791" s="18">
        <v>151.5</v>
      </c>
      <c r="D791" s="3" t="s">
        <v>509</v>
      </c>
    </row>
    <row r="792" spans="1:4" hidden="1" x14ac:dyDescent="0.25">
      <c r="A792" s="11">
        <v>41349</v>
      </c>
      <c r="B792" s="3" t="s">
        <v>534</v>
      </c>
      <c r="C792" s="18">
        <v>493.07</v>
      </c>
      <c r="D792" s="3" t="s">
        <v>511</v>
      </c>
    </row>
    <row r="793" spans="1:4" hidden="1" x14ac:dyDescent="0.25">
      <c r="A793" s="11">
        <v>41540</v>
      </c>
      <c r="B793" s="3" t="s">
        <v>532</v>
      </c>
      <c r="C793" s="18">
        <v>70.61</v>
      </c>
      <c r="D793" s="3" t="s">
        <v>529</v>
      </c>
    </row>
    <row r="794" spans="1:4" hidden="1" x14ac:dyDescent="0.25">
      <c r="A794" s="11">
        <v>41294</v>
      </c>
      <c r="B794" s="3" t="s">
        <v>520</v>
      </c>
      <c r="C794" s="18">
        <v>286.26</v>
      </c>
      <c r="D794" s="3" t="s">
        <v>535</v>
      </c>
    </row>
    <row r="795" spans="1:4" hidden="1" x14ac:dyDescent="0.25">
      <c r="A795" s="11">
        <v>41277</v>
      </c>
      <c r="B795" s="3" t="s">
        <v>545</v>
      </c>
      <c r="C795" s="18">
        <v>445.97</v>
      </c>
      <c r="D795" s="3" t="s">
        <v>519</v>
      </c>
    </row>
    <row r="796" spans="1:4" hidden="1" x14ac:dyDescent="0.25">
      <c r="A796" s="11">
        <v>41410</v>
      </c>
      <c r="B796" s="3" t="s">
        <v>537</v>
      </c>
      <c r="C796" s="18">
        <v>529.20000000000005</v>
      </c>
      <c r="D796" s="3" t="s">
        <v>538</v>
      </c>
    </row>
    <row r="797" spans="1:4" hidden="1" x14ac:dyDescent="0.25">
      <c r="A797" s="11">
        <v>41523</v>
      </c>
      <c r="B797" s="3" t="s">
        <v>530</v>
      </c>
      <c r="C797" s="18">
        <v>281.8</v>
      </c>
      <c r="D797" s="3" t="s">
        <v>535</v>
      </c>
    </row>
    <row r="798" spans="1:4" hidden="1" x14ac:dyDescent="0.25">
      <c r="A798" s="11">
        <v>41615</v>
      </c>
      <c r="B798" s="3" t="s">
        <v>536</v>
      </c>
      <c r="C798" s="18">
        <v>137.91999999999999</v>
      </c>
      <c r="D798" s="3" t="s">
        <v>511</v>
      </c>
    </row>
    <row r="799" spans="1:4" hidden="1" x14ac:dyDescent="0.25">
      <c r="A799" s="11">
        <v>41331</v>
      </c>
      <c r="B799" s="3" t="s">
        <v>537</v>
      </c>
      <c r="C799" s="18">
        <v>286.63</v>
      </c>
      <c r="D799" s="3" t="s">
        <v>519</v>
      </c>
    </row>
    <row r="800" spans="1:4" hidden="1" x14ac:dyDescent="0.25">
      <c r="A800" s="11">
        <v>41639</v>
      </c>
      <c r="B800" s="3" t="s">
        <v>531</v>
      </c>
      <c r="C800" s="18">
        <v>535.79999999999995</v>
      </c>
      <c r="D800" s="3" t="s">
        <v>529</v>
      </c>
    </row>
    <row r="801" spans="1:4" hidden="1" x14ac:dyDescent="0.25">
      <c r="A801" s="11">
        <v>41537</v>
      </c>
      <c r="B801" s="3" t="s">
        <v>526</v>
      </c>
      <c r="C801" s="18">
        <v>436.77</v>
      </c>
      <c r="D801" s="3" t="s">
        <v>515</v>
      </c>
    </row>
    <row r="802" spans="1:4" hidden="1" x14ac:dyDescent="0.25">
      <c r="A802" s="11">
        <v>41630</v>
      </c>
      <c r="B802" s="3" t="s">
        <v>522</v>
      </c>
      <c r="C802" s="18">
        <v>540.75</v>
      </c>
      <c r="D802" s="3" t="s">
        <v>509</v>
      </c>
    </row>
    <row r="803" spans="1:4" hidden="1" x14ac:dyDescent="0.25">
      <c r="A803" s="11">
        <v>41460</v>
      </c>
      <c r="B803" s="3" t="s">
        <v>539</v>
      </c>
      <c r="C803" s="18">
        <v>95.96</v>
      </c>
      <c r="D803" s="3" t="s">
        <v>515</v>
      </c>
    </row>
    <row r="804" spans="1:4" hidden="1" x14ac:dyDescent="0.25">
      <c r="A804" s="11">
        <v>41281</v>
      </c>
      <c r="B804" s="3" t="s">
        <v>542</v>
      </c>
      <c r="C804" s="18">
        <v>434.74</v>
      </c>
      <c r="D804" s="3" t="s">
        <v>479</v>
      </c>
    </row>
    <row r="805" spans="1:4" hidden="1" x14ac:dyDescent="0.25">
      <c r="A805" s="11">
        <v>41350</v>
      </c>
      <c r="B805" s="3" t="s">
        <v>524</v>
      </c>
      <c r="C805" s="18">
        <v>93.21</v>
      </c>
      <c r="D805" s="3" t="s">
        <v>528</v>
      </c>
    </row>
    <row r="806" spans="1:4" hidden="1" x14ac:dyDescent="0.25">
      <c r="A806" s="11">
        <v>41596</v>
      </c>
      <c r="B806" s="3" t="s">
        <v>530</v>
      </c>
      <c r="C806" s="18">
        <v>209.9</v>
      </c>
      <c r="D806" s="3" t="s">
        <v>535</v>
      </c>
    </row>
    <row r="807" spans="1:4" hidden="1" x14ac:dyDescent="0.25">
      <c r="A807" s="11">
        <v>41443</v>
      </c>
      <c r="B807" s="3" t="s">
        <v>527</v>
      </c>
      <c r="C807" s="18">
        <v>594.79</v>
      </c>
      <c r="D807" s="3" t="s">
        <v>515</v>
      </c>
    </row>
    <row r="808" spans="1:4" hidden="1" x14ac:dyDescent="0.25">
      <c r="A808" s="11">
        <v>41498</v>
      </c>
      <c r="B808" s="3" t="s">
        <v>514</v>
      </c>
      <c r="C808" s="18">
        <v>386.02</v>
      </c>
      <c r="D808" s="3" t="s">
        <v>511</v>
      </c>
    </row>
    <row r="809" spans="1:4" hidden="1" x14ac:dyDescent="0.25">
      <c r="A809" s="11">
        <v>41516</v>
      </c>
      <c r="B809" s="3" t="s">
        <v>508</v>
      </c>
      <c r="C809" s="18">
        <v>307.95</v>
      </c>
      <c r="D809" s="3" t="s">
        <v>515</v>
      </c>
    </row>
    <row r="810" spans="1:4" hidden="1" x14ac:dyDescent="0.25">
      <c r="A810" s="11">
        <v>41351</v>
      </c>
      <c r="B810" s="3" t="s">
        <v>541</v>
      </c>
      <c r="C810" s="18">
        <v>579.98</v>
      </c>
      <c r="D810" s="3" t="s">
        <v>519</v>
      </c>
    </row>
    <row r="811" spans="1:4" hidden="1" x14ac:dyDescent="0.25">
      <c r="A811" s="11">
        <v>41620</v>
      </c>
      <c r="B811" s="3" t="s">
        <v>513</v>
      </c>
      <c r="C811" s="18">
        <v>570.1</v>
      </c>
      <c r="D811" s="3" t="s">
        <v>529</v>
      </c>
    </row>
    <row r="812" spans="1:4" hidden="1" x14ac:dyDescent="0.25">
      <c r="A812" s="11">
        <v>41318</v>
      </c>
      <c r="B812" s="3" t="s">
        <v>531</v>
      </c>
      <c r="C812" s="18">
        <v>334.04</v>
      </c>
      <c r="D812" s="3" t="s">
        <v>523</v>
      </c>
    </row>
    <row r="813" spans="1:4" hidden="1" x14ac:dyDescent="0.25">
      <c r="A813" s="11">
        <v>41412</v>
      </c>
      <c r="B813" s="3" t="s">
        <v>507</v>
      </c>
      <c r="C813" s="18">
        <v>207.02</v>
      </c>
      <c r="D813" s="3" t="s">
        <v>519</v>
      </c>
    </row>
    <row r="814" spans="1:4" hidden="1" x14ac:dyDescent="0.25">
      <c r="A814" s="11">
        <v>41380</v>
      </c>
      <c r="B814" s="3" t="s">
        <v>516</v>
      </c>
      <c r="C814" s="18">
        <v>553.82000000000005</v>
      </c>
      <c r="D814" s="3" t="s">
        <v>515</v>
      </c>
    </row>
    <row r="815" spans="1:4" hidden="1" x14ac:dyDescent="0.25">
      <c r="A815" s="11">
        <v>41357</v>
      </c>
      <c r="B815" s="3" t="s">
        <v>510</v>
      </c>
      <c r="C815" s="18">
        <v>432.39</v>
      </c>
      <c r="D815" s="3" t="s">
        <v>519</v>
      </c>
    </row>
    <row r="816" spans="1:4" hidden="1" x14ac:dyDescent="0.25">
      <c r="A816" s="11">
        <v>41357</v>
      </c>
      <c r="B816" s="3" t="s">
        <v>534</v>
      </c>
      <c r="C816" s="18">
        <v>278.64999999999998</v>
      </c>
      <c r="D816" s="3" t="s">
        <v>517</v>
      </c>
    </row>
    <row r="817" spans="1:4" hidden="1" x14ac:dyDescent="0.25">
      <c r="A817" s="11">
        <v>41493</v>
      </c>
      <c r="B817" s="3" t="s">
        <v>539</v>
      </c>
      <c r="C817" s="18">
        <v>119.52</v>
      </c>
      <c r="D817" s="3" t="s">
        <v>538</v>
      </c>
    </row>
    <row r="818" spans="1:4" hidden="1" x14ac:dyDescent="0.25">
      <c r="A818" s="11">
        <v>41485</v>
      </c>
      <c r="B818" s="3" t="s">
        <v>540</v>
      </c>
      <c r="C818" s="18">
        <v>577.34</v>
      </c>
      <c r="D818" s="3" t="s">
        <v>523</v>
      </c>
    </row>
    <row r="819" spans="1:4" hidden="1" x14ac:dyDescent="0.25">
      <c r="A819" s="11">
        <v>41347</v>
      </c>
      <c r="B819" s="3" t="s">
        <v>514</v>
      </c>
      <c r="C819" s="18">
        <v>595.42999999999995</v>
      </c>
      <c r="D819" s="3" t="s">
        <v>517</v>
      </c>
    </row>
    <row r="820" spans="1:4" hidden="1" x14ac:dyDescent="0.25">
      <c r="A820" s="11">
        <v>41419</v>
      </c>
      <c r="B820" s="3" t="s">
        <v>522</v>
      </c>
      <c r="C820" s="18">
        <v>539.23</v>
      </c>
      <c r="D820" s="3" t="s">
        <v>529</v>
      </c>
    </row>
    <row r="821" spans="1:4" hidden="1" x14ac:dyDescent="0.25">
      <c r="A821" s="11">
        <v>41595</v>
      </c>
      <c r="B821" s="3" t="s">
        <v>508</v>
      </c>
      <c r="C821" s="18">
        <v>428.95</v>
      </c>
      <c r="D821" s="3" t="s">
        <v>523</v>
      </c>
    </row>
    <row r="822" spans="1:4" hidden="1" x14ac:dyDescent="0.25">
      <c r="A822" s="11">
        <v>41588</v>
      </c>
      <c r="B822" s="3" t="s">
        <v>541</v>
      </c>
      <c r="C822" s="18">
        <v>341.37</v>
      </c>
      <c r="D822" s="3" t="s">
        <v>479</v>
      </c>
    </row>
    <row r="823" spans="1:4" hidden="1" x14ac:dyDescent="0.25">
      <c r="A823" s="11">
        <v>41337</v>
      </c>
      <c r="B823" s="3" t="s">
        <v>527</v>
      </c>
      <c r="C823" s="18">
        <v>200.01</v>
      </c>
      <c r="D823" s="3" t="s">
        <v>511</v>
      </c>
    </row>
    <row r="824" spans="1:4" hidden="1" x14ac:dyDescent="0.25">
      <c r="A824" s="11">
        <v>41495</v>
      </c>
      <c r="B824" s="3" t="s">
        <v>537</v>
      </c>
      <c r="C824" s="18">
        <v>71.88</v>
      </c>
      <c r="D824" s="3" t="s">
        <v>479</v>
      </c>
    </row>
    <row r="825" spans="1:4" hidden="1" x14ac:dyDescent="0.25">
      <c r="A825" s="11">
        <v>41314</v>
      </c>
      <c r="B825" s="3" t="s">
        <v>531</v>
      </c>
      <c r="C825" s="18">
        <v>196.03</v>
      </c>
      <c r="D825" s="3" t="s">
        <v>509</v>
      </c>
    </row>
    <row r="826" spans="1:4" hidden="1" x14ac:dyDescent="0.25">
      <c r="A826" s="11">
        <v>41294</v>
      </c>
      <c r="B826" s="3" t="s">
        <v>539</v>
      </c>
      <c r="C826" s="18">
        <v>498.52</v>
      </c>
      <c r="D826" s="3" t="s">
        <v>517</v>
      </c>
    </row>
    <row r="827" spans="1:4" hidden="1" x14ac:dyDescent="0.25">
      <c r="A827" s="11">
        <v>41436</v>
      </c>
      <c r="B827" s="3" t="s">
        <v>540</v>
      </c>
      <c r="C827" s="18">
        <v>89.1</v>
      </c>
      <c r="D827" s="3" t="s">
        <v>535</v>
      </c>
    </row>
    <row r="828" spans="1:4" hidden="1" x14ac:dyDescent="0.25">
      <c r="A828" s="11">
        <v>41307</v>
      </c>
      <c r="B828" s="3" t="s">
        <v>521</v>
      </c>
      <c r="C828" s="18">
        <v>475.73</v>
      </c>
      <c r="D828" s="3" t="s">
        <v>479</v>
      </c>
    </row>
    <row r="829" spans="1:4" hidden="1" x14ac:dyDescent="0.25">
      <c r="A829" s="11">
        <v>41623</v>
      </c>
      <c r="B829" s="3" t="s">
        <v>532</v>
      </c>
      <c r="C829" s="18">
        <v>287.02999999999997</v>
      </c>
      <c r="D829" s="3" t="s">
        <v>511</v>
      </c>
    </row>
    <row r="830" spans="1:4" hidden="1" x14ac:dyDescent="0.25">
      <c r="A830" s="11">
        <v>41599</v>
      </c>
      <c r="B830" s="3" t="s">
        <v>531</v>
      </c>
      <c r="C830" s="18">
        <v>257.8</v>
      </c>
      <c r="D830" s="3" t="s">
        <v>535</v>
      </c>
    </row>
    <row r="831" spans="1:4" hidden="1" x14ac:dyDescent="0.25">
      <c r="A831" s="11">
        <v>41596</v>
      </c>
      <c r="B831" s="3" t="s">
        <v>508</v>
      </c>
      <c r="C831" s="18">
        <v>213.79</v>
      </c>
      <c r="D831" s="3" t="s">
        <v>515</v>
      </c>
    </row>
    <row r="832" spans="1:4" hidden="1" x14ac:dyDescent="0.25">
      <c r="A832" s="11">
        <v>41615</v>
      </c>
      <c r="B832" s="3" t="s">
        <v>537</v>
      </c>
      <c r="C832" s="18">
        <v>214.85</v>
      </c>
      <c r="D832" s="3" t="s">
        <v>515</v>
      </c>
    </row>
    <row r="833" spans="1:4" hidden="1" x14ac:dyDescent="0.25">
      <c r="A833" s="11">
        <v>41339</v>
      </c>
      <c r="B833" s="3" t="s">
        <v>537</v>
      </c>
      <c r="C833" s="18">
        <v>368.73</v>
      </c>
      <c r="D833" s="3" t="s">
        <v>529</v>
      </c>
    </row>
    <row r="834" spans="1:4" hidden="1" x14ac:dyDescent="0.25">
      <c r="A834" s="11">
        <v>41594</v>
      </c>
      <c r="B834" s="3" t="s">
        <v>510</v>
      </c>
      <c r="C834" s="18">
        <v>200.18</v>
      </c>
      <c r="D834" s="3" t="s">
        <v>509</v>
      </c>
    </row>
    <row r="835" spans="1:4" hidden="1" x14ac:dyDescent="0.25">
      <c r="A835" s="11">
        <v>41413</v>
      </c>
      <c r="B835" s="3" t="s">
        <v>533</v>
      </c>
      <c r="C835" s="18">
        <v>158.1</v>
      </c>
      <c r="D835" s="3" t="s">
        <v>477</v>
      </c>
    </row>
    <row r="836" spans="1:4" hidden="1" x14ac:dyDescent="0.25">
      <c r="A836" s="11">
        <v>41285</v>
      </c>
      <c r="B836" s="3" t="s">
        <v>530</v>
      </c>
      <c r="C836" s="18">
        <v>493.97</v>
      </c>
      <c r="D836" s="3" t="s">
        <v>517</v>
      </c>
    </row>
    <row r="837" spans="1:4" hidden="1" x14ac:dyDescent="0.25">
      <c r="A837" s="11">
        <v>41438</v>
      </c>
      <c r="B837" s="3" t="s">
        <v>534</v>
      </c>
      <c r="C837" s="18">
        <v>427.98</v>
      </c>
      <c r="D837" s="3" t="s">
        <v>479</v>
      </c>
    </row>
    <row r="838" spans="1:4" hidden="1" x14ac:dyDescent="0.25">
      <c r="A838" s="11">
        <v>41427</v>
      </c>
      <c r="B838" s="3" t="s">
        <v>545</v>
      </c>
      <c r="C838" s="18">
        <v>61.35</v>
      </c>
      <c r="D838" s="3" t="s">
        <v>523</v>
      </c>
    </row>
    <row r="839" spans="1:4" hidden="1" x14ac:dyDescent="0.25">
      <c r="A839" s="11">
        <v>41506</v>
      </c>
      <c r="B839" s="3" t="s">
        <v>531</v>
      </c>
      <c r="C839" s="18">
        <v>475.05</v>
      </c>
      <c r="D839" s="3" t="s">
        <v>529</v>
      </c>
    </row>
    <row r="840" spans="1:4" hidden="1" x14ac:dyDescent="0.25">
      <c r="A840" s="11">
        <v>41524</v>
      </c>
      <c r="B840" s="3" t="s">
        <v>540</v>
      </c>
      <c r="C840" s="18">
        <v>236.85</v>
      </c>
      <c r="D840" s="3" t="s">
        <v>519</v>
      </c>
    </row>
    <row r="841" spans="1:4" hidden="1" x14ac:dyDescent="0.25">
      <c r="A841" s="11">
        <v>41329</v>
      </c>
      <c r="B841" s="3" t="s">
        <v>531</v>
      </c>
      <c r="C841" s="18">
        <v>237.85</v>
      </c>
      <c r="D841" s="3" t="s">
        <v>535</v>
      </c>
    </row>
    <row r="842" spans="1:4" hidden="1" x14ac:dyDescent="0.25">
      <c r="A842" s="11">
        <v>41438</v>
      </c>
      <c r="B842" s="3" t="s">
        <v>508</v>
      </c>
      <c r="C842" s="18">
        <v>234.66</v>
      </c>
      <c r="D842" s="3" t="s">
        <v>515</v>
      </c>
    </row>
    <row r="843" spans="1:4" hidden="1" x14ac:dyDescent="0.25">
      <c r="A843" s="11">
        <v>41613</v>
      </c>
      <c r="B843" s="3" t="s">
        <v>508</v>
      </c>
      <c r="C843" s="18">
        <v>459.81</v>
      </c>
      <c r="D843" s="3" t="s">
        <v>509</v>
      </c>
    </row>
    <row r="844" spans="1:4" hidden="1" x14ac:dyDescent="0.25">
      <c r="A844" s="11">
        <v>41613</v>
      </c>
      <c r="B844" s="3" t="s">
        <v>508</v>
      </c>
      <c r="C844" s="18">
        <v>283.64</v>
      </c>
      <c r="D844" s="3" t="s">
        <v>538</v>
      </c>
    </row>
    <row r="845" spans="1:4" hidden="1" x14ac:dyDescent="0.25">
      <c r="A845" s="11">
        <v>41385</v>
      </c>
      <c r="B845" s="3" t="s">
        <v>531</v>
      </c>
      <c r="C845" s="18">
        <v>581.96</v>
      </c>
      <c r="D845" s="3" t="s">
        <v>523</v>
      </c>
    </row>
    <row r="846" spans="1:4" hidden="1" x14ac:dyDescent="0.25">
      <c r="A846" s="11">
        <v>41400</v>
      </c>
      <c r="B846" s="3" t="s">
        <v>527</v>
      </c>
      <c r="C846" s="18">
        <v>447.46</v>
      </c>
      <c r="D846" s="3" t="s">
        <v>528</v>
      </c>
    </row>
    <row r="847" spans="1:4" hidden="1" x14ac:dyDescent="0.25">
      <c r="A847" s="11">
        <v>41302</v>
      </c>
      <c r="B847" s="3" t="s">
        <v>514</v>
      </c>
      <c r="C847" s="18">
        <v>297.52</v>
      </c>
      <c r="D847" s="3" t="s">
        <v>535</v>
      </c>
    </row>
    <row r="848" spans="1:4" hidden="1" x14ac:dyDescent="0.25">
      <c r="A848" s="11">
        <v>41484</v>
      </c>
      <c r="B848" s="3" t="s">
        <v>521</v>
      </c>
      <c r="C848" s="18">
        <v>364.29</v>
      </c>
      <c r="D848" s="3" t="s">
        <v>529</v>
      </c>
    </row>
    <row r="849" spans="1:4" hidden="1" x14ac:dyDescent="0.25">
      <c r="A849" s="11">
        <v>41294</v>
      </c>
      <c r="B849" s="3" t="s">
        <v>526</v>
      </c>
      <c r="C849" s="18">
        <v>349.17</v>
      </c>
      <c r="D849" s="3" t="s">
        <v>511</v>
      </c>
    </row>
    <row r="850" spans="1:4" hidden="1" x14ac:dyDescent="0.25">
      <c r="A850" s="11">
        <v>41556</v>
      </c>
      <c r="B850" s="3" t="s">
        <v>536</v>
      </c>
      <c r="C850" s="18">
        <v>157.80000000000001</v>
      </c>
      <c r="D850" s="3" t="s">
        <v>517</v>
      </c>
    </row>
    <row r="851" spans="1:4" hidden="1" x14ac:dyDescent="0.25">
      <c r="A851" s="11">
        <v>41445</v>
      </c>
      <c r="B851" s="3" t="s">
        <v>524</v>
      </c>
      <c r="C851" s="18">
        <v>319.52</v>
      </c>
      <c r="D851" s="3" t="s">
        <v>538</v>
      </c>
    </row>
    <row r="852" spans="1:4" hidden="1" x14ac:dyDescent="0.25">
      <c r="A852" s="11">
        <v>41304</v>
      </c>
      <c r="B852" s="3" t="s">
        <v>521</v>
      </c>
      <c r="C852" s="18">
        <v>539.65</v>
      </c>
      <c r="D852" s="3" t="s">
        <v>529</v>
      </c>
    </row>
    <row r="853" spans="1:4" hidden="1" x14ac:dyDescent="0.25">
      <c r="A853" s="11">
        <v>41370</v>
      </c>
      <c r="B853" s="3" t="s">
        <v>539</v>
      </c>
      <c r="C853" s="18">
        <v>450.86</v>
      </c>
      <c r="D853" s="3" t="s">
        <v>519</v>
      </c>
    </row>
    <row r="854" spans="1:4" hidden="1" x14ac:dyDescent="0.25">
      <c r="A854" s="11">
        <v>41312</v>
      </c>
      <c r="B854" s="3" t="s">
        <v>537</v>
      </c>
      <c r="C854" s="18">
        <v>436.83</v>
      </c>
      <c r="D854" s="3" t="s">
        <v>519</v>
      </c>
    </row>
    <row r="855" spans="1:4" hidden="1" x14ac:dyDescent="0.25">
      <c r="A855" s="11">
        <v>41480</v>
      </c>
      <c r="B855" s="3" t="s">
        <v>525</v>
      </c>
      <c r="C855" s="18">
        <v>43.52</v>
      </c>
      <c r="D855" s="3" t="s">
        <v>529</v>
      </c>
    </row>
    <row r="856" spans="1:4" hidden="1" x14ac:dyDescent="0.25">
      <c r="A856" s="11">
        <v>41292</v>
      </c>
      <c r="B856" s="3" t="s">
        <v>507</v>
      </c>
      <c r="C856" s="18">
        <v>77.849999999999994</v>
      </c>
      <c r="D856" s="3" t="s">
        <v>523</v>
      </c>
    </row>
    <row r="857" spans="1:4" hidden="1" x14ac:dyDescent="0.25">
      <c r="A857" s="11">
        <v>41353</v>
      </c>
      <c r="B857" s="3" t="s">
        <v>542</v>
      </c>
      <c r="C857" s="18">
        <v>506.96</v>
      </c>
      <c r="D857" s="3" t="s">
        <v>535</v>
      </c>
    </row>
    <row r="858" spans="1:4" hidden="1" x14ac:dyDescent="0.25">
      <c r="A858" s="11">
        <v>41499</v>
      </c>
      <c r="B858" s="3" t="s">
        <v>530</v>
      </c>
      <c r="C858" s="18">
        <v>74.069999999999993</v>
      </c>
      <c r="D858" s="3" t="s">
        <v>511</v>
      </c>
    </row>
    <row r="859" spans="1:4" hidden="1" x14ac:dyDescent="0.25">
      <c r="A859" s="11">
        <v>41355</v>
      </c>
      <c r="B859" s="3" t="s">
        <v>542</v>
      </c>
      <c r="C859" s="18">
        <v>236.41</v>
      </c>
      <c r="D859" s="3" t="s">
        <v>477</v>
      </c>
    </row>
    <row r="860" spans="1:4" hidden="1" x14ac:dyDescent="0.25">
      <c r="A860" s="11">
        <v>41278</v>
      </c>
      <c r="B860" s="3" t="s">
        <v>521</v>
      </c>
      <c r="C860" s="18">
        <v>384.51</v>
      </c>
      <c r="D860" s="3" t="s">
        <v>517</v>
      </c>
    </row>
    <row r="861" spans="1:4" hidden="1" x14ac:dyDescent="0.25">
      <c r="A861" s="11">
        <v>41596</v>
      </c>
      <c r="B861" s="3" t="s">
        <v>518</v>
      </c>
      <c r="C861" s="18">
        <v>181.3</v>
      </c>
      <c r="D861" s="3" t="s">
        <v>517</v>
      </c>
    </row>
    <row r="862" spans="1:4" hidden="1" x14ac:dyDescent="0.25">
      <c r="A862" s="11">
        <v>41389</v>
      </c>
      <c r="B862" s="3" t="s">
        <v>508</v>
      </c>
      <c r="C862" s="18">
        <v>403.91</v>
      </c>
      <c r="D862" s="3" t="s">
        <v>523</v>
      </c>
    </row>
    <row r="863" spans="1:4" hidden="1" x14ac:dyDescent="0.25">
      <c r="A863" s="11">
        <v>41491</v>
      </c>
      <c r="B863" s="3" t="s">
        <v>510</v>
      </c>
      <c r="C863" s="18">
        <v>487.66</v>
      </c>
      <c r="D863" s="3" t="s">
        <v>511</v>
      </c>
    </row>
    <row r="864" spans="1:4" hidden="1" x14ac:dyDescent="0.25">
      <c r="A864" s="11">
        <v>41339</v>
      </c>
      <c r="B864" s="3" t="s">
        <v>516</v>
      </c>
      <c r="C864" s="18">
        <v>526.54</v>
      </c>
      <c r="D864" s="3" t="s">
        <v>523</v>
      </c>
    </row>
    <row r="865" spans="1:4" hidden="1" x14ac:dyDescent="0.25">
      <c r="A865" s="11">
        <v>41567</v>
      </c>
      <c r="B865" s="3" t="s">
        <v>545</v>
      </c>
      <c r="C865" s="18">
        <v>546.13</v>
      </c>
      <c r="D865" s="3" t="s">
        <v>538</v>
      </c>
    </row>
    <row r="866" spans="1:4" hidden="1" x14ac:dyDescent="0.25">
      <c r="A866" s="11">
        <v>41473</v>
      </c>
      <c r="B866" s="3" t="s">
        <v>532</v>
      </c>
      <c r="C866" s="18">
        <v>272.39</v>
      </c>
      <c r="D866" s="3" t="s">
        <v>523</v>
      </c>
    </row>
    <row r="867" spans="1:4" hidden="1" x14ac:dyDescent="0.25">
      <c r="A867" s="11">
        <v>41621</v>
      </c>
      <c r="B867" s="3" t="s">
        <v>541</v>
      </c>
      <c r="C867" s="18">
        <v>211.71</v>
      </c>
      <c r="D867" s="3" t="s">
        <v>535</v>
      </c>
    </row>
    <row r="868" spans="1:4" hidden="1" x14ac:dyDescent="0.25">
      <c r="A868" s="11">
        <v>41494</v>
      </c>
      <c r="B868" s="3" t="s">
        <v>543</v>
      </c>
      <c r="C868" s="18">
        <v>285.47000000000003</v>
      </c>
      <c r="D868" s="3" t="s">
        <v>529</v>
      </c>
    </row>
    <row r="869" spans="1:4" hidden="1" x14ac:dyDescent="0.25">
      <c r="A869" s="11">
        <v>41315</v>
      </c>
      <c r="B869" s="3" t="s">
        <v>508</v>
      </c>
      <c r="C869" s="18">
        <v>235.19</v>
      </c>
      <c r="D869" s="3" t="s">
        <v>523</v>
      </c>
    </row>
    <row r="870" spans="1:4" hidden="1" x14ac:dyDescent="0.25">
      <c r="A870" s="11">
        <v>41425</v>
      </c>
      <c r="B870" s="3" t="s">
        <v>539</v>
      </c>
      <c r="C870" s="18">
        <v>586.46</v>
      </c>
      <c r="D870" s="3" t="s">
        <v>515</v>
      </c>
    </row>
    <row r="871" spans="1:4" hidden="1" x14ac:dyDescent="0.25">
      <c r="A871" s="11">
        <v>41613</v>
      </c>
      <c r="B871" s="3" t="s">
        <v>527</v>
      </c>
      <c r="C871" s="18">
        <v>273.01</v>
      </c>
      <c r="D871" s="3" t="s">
        <v>515</v>
      </c>
    </row>
    <row r="872" spans="1:4" hidden="1" x14ac:dyDescent="0.25">
      <c r="A872" s="11">
        <v>41449</v>
      </c>
      <c r="B872" s="3" t="s">
        <v>540</v>
      </c>
      <c r="C872" s="18">
        <v>181.22</v>
      </c>
      <c r="D872" s="3" t="s">
        <v>519</v>
      </c>
    </row>
    <row r="873" spans="1:4" hidden="1" x14ac:dyDescent="0.25">
      <c r="A873" s="11">
        <v>41426</v>
      </c>
      <c r="B873" s="3" t="s">
        <v>513</v>
      </c>
      <c r="C873" s="18">
        <v>320.31</v>
      </c>
      <c r="D873" s="3" t="s">
        <v>538</v>
      </c>
    </row>
    <row r="874" spans="1:4" hidden="1" x14ac:dyDescent="0.25">
      <c r="A874" s="11">
        <v>41595</v>
      </c>
      <c r="B874" s="3" t="s">
        <v>543</v>
      </c>
      <c r="C874" s="18">
        <v>351.96</v>
      </c>
      <c r="D874" s="3" t="s">
        <v>509</v>
      </c>
    </row>
    <row r="875" spans="1:4" hidden="1" x14ac:dyDescent="0.25">
      <c r="A875" s="11">
        <v>41614</v>
      </c>
      <c r="B875" s="3" t="s">
        <v>531</v>
      </c>
      <c r="C875" s="18">
        <v>222.12</v>
      </c>
      <c r="D875" s="3" t="s">
        <v>515</v>
      </c>
    </row>
    <row r="876" spans="1:4" hidden="1" x14ac:dyDescent="0.25">
      <c r="A876" s="11">
        <v>41532</v>
      </c>
      <c r="B876" s="3" t="s">
        <v>512</v>
      </c>
      <c r="C876" s="18">
        <v>416.68</v>
      </c>
      <c r="D876" s="3" t="s">
        <v>509</v>
      </c>
    </row>
    <row r="877" spans="1:4" hidden="1" x14ac:dyDescent="0.25">
      <c r="A877" s="11">
        <v>41639</v>
      </c>
      <c r="B877" s="3" t="s">
        <v>544</v>
      </c>
      <c r="C877" s="18">
        <v>150.31</v>
      </c>
      <c r="D877" s="3" t="s">
        <v>517</v>
      </c>
    </row>
    <row r="878" spans="1:4" hidden="1" x14ac:dyDescent="0.25">
      <c r="A878" s="11">
        <v>41338</v>
      </c>
      <c r="B878" s="3" t="s">
        <v>522</v>
      </c>
      <c r="C878" s="18">
        <v>390.77</v>
      </c>
      <c r="D878" s="3" t="s">
        <v>519</v>
      </c>
    </row>
    <row r="879" spans="1:4" hidden="1" x14ac:dyDescent="0.25">
      <c r="A879" s="11">
        <v>41367</v>
      </c>
      <c r="B879" s="3" t="s">
        <v>510</v>
      </c>
      <c r="C879" s="18">
        <v>152.82</v>
      </c>
      <c r="D879" s="3" t="s">
        <v>509</v>
      </c>
    </row>
    <row r="880" spans="1:4" hidden="1" x14ac:dyDescent="0.25">
      <c r="A880" s="11">
        <v>41476</v>
      </c>
      <c r="B880" s="3" t="s">
        <v>522</v>
      </c>
      <c r="C880" s="18">
        <v>151.5</v>
      </c>
      <c r="D880" s="3" t="s">
        <v>523</v>
      </c>
    </row>
    <row r="881" spans="1:4" hidden="1" x14ac:dyDescent="0.25">
      <c r="A881" s="11">
        <v>41556</v>
      </c>
      <c r="B881" s="3" t="s">
        <v>533</v>
      </c>
      <c r="C881" s="18">
        <v>23.23</v>
      </c>
      <c r="D881" s="3" t="s">
        <v>529</v>
      </c>
    </row>
    <row r="882" spans="1:4" hidden="1" x14ac:dyDescent="0.25">
      <c r="A882" s="11">
        <v>41396</v>
      </c>
      <c r="B882" s="3" t="s">
        <v>522</v>
      </c>
      <c r="C882" s="18">
        <v>163.4</v>
      </c>
      <c r="D882" s="3" t="s">
        <v>515</v>
      </c>
    </row>
    <row r="883" spans="1:4" hidden="1" x14ac:dyDescent="0.25">
      <c r="A883" s="11">
        <v>41494</v>
      </c>
      <c r="B883" s="3" t="s">
        <v>543</v>
      </c>
      <c r="C883" s="18">
        <v>146.79</v>
      </c>
      <c r="D883" s="3" t="s">
        <v>523</v>
      </c>
    </row>
    <row r="884" spans="1:4" hidden="1" x14ac:dyDescent="0.25">
      <c r="A884" s="11">
        <v>41624</v>
      </c>
      <c r="B884" s="3" t="s">
        <v>531</v>
      </c>
      <c r="C884" s="18">
        <v>346.09</v>
      </c>
      <c r="D884" s="3" t="s">
        <v>523</v>
      </c>
    </row>
    <row r="885" spans="1:4" hidden="1" x14ac:dyDescent="0.25">
      <c r="A885" s="11">
        <v>41515</v>
      </c>
      <c r="B885" s="3" t="s">
        <v>524</v>
      </c>
      <c r="C885" s="18">
        <v>307.83</v>
      </c>
      <c r="D885" s="3" t="s">
        <v>517</v>
      </c>
    </row>
    <row r="886" spans="1:4" hidden="1" x14ac:dyDescent="0.25">
      <c r="A886" s="11">
        <v>41551</v>
      </c>
      <c r="B886" s="3" t="s">
        <v>525</v>
      </c>
      <c r="C886" s="18">
        <v>115.13</v>
      </c>
      <c r="D886" s="3" t="s">
        <v>535</v>
      </c>
    </row>
    <row r="887" spans="1:4" hidden="1" x14ac:dyDescent="0.25">
      <c r="A887" s="11">
        <v>41403</v>
      </c>
      <c r="B887" s="3" t="s">
        <v>533</v>
      </c>
      <c r="C887" s="18">
        <v>578.91999999999996</v>
      </c>
      <c r="D887" s="3" t="s">
        <v>523</v>
      </c>
    </row>
    <row r="888" spans="1:4" hidden="1" x14ac:dyDescent="0.25">
      <c r="A888" s="11">
        <v>41307</v>
      </c>
      <c r="B888" s="3" t="s">
        <v>530</v>
      </c>
      <c r="C888" s="18">
        <v>405.78</v>
      </c>
      <c r="D888" s="3" t="s">
        <v>519</v>
      </c>
    </row>
    <row r="889" spans="1:4" hidden="1" x14ac:dyDescent="0.25">
      <c r="A889" s="11">
        <v>41492</v>
      </c>
      <c r="B889" s="3" t="s">
        <v>541</v>
      </c>
      <c r="C889" s="18">
        <v>283.85000000000002</v>
      </c>
      <c r="D889" s="3" t="s">
        <v>529</v>
      </c>
    </row>
    <row r="890" spans="1:4" hidden="1" x14ac:dyDescent="0.25">
      <c r="A890" s="11">
        <v>41590</v>
      </c>
      <c r="B890" s="3" t="s">
        <v>542</v>
      </c>
      <c r="C890" s="18">
        <v>37.44</v>
      </c>
      <c r="D890" s="3" t="s">
        <v>528</v>
      </c>
    </row>
    <row r="891" spans="1:4" hidden="1" x14ac:dyDescent="0.25">
      <c r="A891" s="11">
        <v>41549</v>
      </c>
      <c r="B891" s="3" t="s">
        <v>531</v>
      </c>
      <c r="C891" s="18">
        <v>316.11</v>
      </c>
      <c r="D891" s="3" t="s">
        <v>511</v>
      </c>
    </row>
    <row r="892" spans="1:4" hidden="1" x14ac:dyDescent="0.25">
      <c r="A892" s="11">
        <v>41306</v>
      </c>
      <c r="B892" s="3" t="s">
        <v>514</v>
      </c>
      <c r="C892" s="18">
        <v>434.54</v>
      </c>
      <c r="D892" s="3" t="s">
        <v>529</v>
      </c>
    </row>
    <row r="893" spans="1:4" hidden="1" x14ac:dyDescent="0.25">
      <c r="A893" s="11">
        <v>41473</v>
      </c>
      <c r="B893" s="3" t="s">
        <v>543</v>
      </c>
      <c r="C893" s="18">
        <v>564.75</v>
      </c>
      <c r="D893" s="3" t="s">
        <v>509</v>
      </c>
    </row>
    <row r="894" spans="1:4" hidden="1" x14ac:dyDescent="0.25">
      <c r="A894" s="11">
        <v>41485</v>
      </c>
      <c r="B894" s="3" t="s">
        <v>518</v>
      </c>
      <c r="C894" s="18">
        <v>258.38</v>
      </c>
      <c r="D894" s="3" t="s">
        <v>529</v>
      </c>
    </row>
    <row r="895" spans="1:4" hidden="1" x14ac:dyDescent="0.25">
      <c r="A895" s="11">
        <v>41452</v>
      </c>
      <c r="B895" s="3" t="s">
        <v>518</v>
      </c>
      <c r="C895" s="18">
        <v>172.94</v>
      </c>
      <c r="D895" s="3" t="s">
        <v>479</v>
      </c>
    </row>
    <row r="896" spans="1:4" hidden="1" x14ac:dyDescent="0.25">
      <c r="A896" s="11">
        <v>41362</v>
      </c>
      <c r="B896" s="3" t="s">
        <v>540</v>
      </c>
      <c r="C896" s="18">
        <v>48.62</v>
      </c>
      <c r="D896" s="3" t="s">
        <v>529</v>
      </c>
    </row>
    <row r="897" spans="1:4" hidden="1" x14ac:dyDescent="0.25">
      <c r="A897" s="11">
        <v>41619</v>
      </c>
      <c r="B897" s="3" t="s">
        <v>522</v>
      </c>
      <c r="C897" s="18">
        <v>28.55</v>
      </c>
      <c r="D897" s="3" t="s">
        <v>511</v>
      </c>
    </row>
    <row r="898" spans="1:4" hidden="1" x14ac:dyDescent="0.25">
      <c r="A898" s="11">
        <v>41529</v>
      </c>
      <c r="B898" s="3" t="s">
        <v>520</v>
      </c>
      <c r="C898" s="18">
        <v>564.99</v>
      </c>
      <c r="D898" s="3" t="s">
        <v>509</v>
      </c>
    </row>
    <row r="899" spans="1:4" hidden="1" x14ac:dyDescent="0.25">
      <c r="A899" s="11">
        <v>41365</v>
      </c>
      <c r="B899" s="3" t="s">
        <v>531</v>
      </c>
      <c r="C899" s="18">
        <v>392.1</v>
      </c>
      <c r="D899" s="3" t="s">
        <v>523</v>
      </c>
    </row>
    <row r="900" spans="1:4" hidden="1" x14ac:dyDescent="0.25">
      <c r="A900" s="11">
        <v>41433</v>
      </c>
      <c r="B900" s="3" t="s">
        <v>518</v>
      </c>
      <c r="C900" s="18">
        <v>211.03</v>
      </c>
      <c r="D900" s="3" t="s">
        <v>477</v>
      </c>
    </row>
    <row r="901" spans="1:4" hidden="1" x14ac:dyDescent="0.25">
      <c r="A901" s="11">
        <v>41630</v>
      </c>
      <c r="B901" s="3" t="s">
        <v>518</v>
      </c>
      <c r="C901" s="18">
        <v>273.07</v>
      </c>
      <c r="D901" s="3" t="s">
        <v>511</v>
      </c>
    </row>
    <row r="902" spans="1:4" hidden="1" x14ac:dyDescent="0.25">
      <c r="A902" s="11">
        <v>41561</v>
      </c>
      <c r="B902" s="3" t="s">
        <v>537</v>
      </c>
      <c r="C902" s="18">
        <v>466.84</v>
      </c>
      <c r="D902" s="3" t="s">
        <v>511</v>
      </c>
    </row>
    <row r="903" spans="1:4" hidden="1" x14ac:dyDescent="0.25">
      <c r="A903" s="11">
        <v>41575</v>
      </c>
      <c r="B903" s="3" t="s">
        <v>527</v>
      </c>
      <c r="C903" s="18">
        <v>499</v>
      </c>
      <c r="D903" s="3" t="s">
        <v>529</v>
      </c>
    </row>
    <row r="904" spans="1:4" hidden="1" x14ac:dyDescent="0.25">
      <c r="A904" s="11">
        <v>41538</v>
      </c>
      <c r="B904" s="3" t="s">
        <v>524</v>
      </c>
      <c r="C904" s="18">
        <v>420.65</v>
      </c>
      <c r="D904" s="3" t="s">
        <v>479</v>
      </c>
    </row>
    <row r="905" spans="1:4" hidden="1" x14ac:dyDescent="0.25">
      <c r="A905" s="11">
        <v>41433</v>
      </c>
      <c r="B905" s="3" t="s">
        <v>526</v>
      </c>
      <c r="C905" s="18">
        <v>213.05</v>
      </c>
      <c r="D905" s="3" t="s">
        <v>523</v>
      </c>
    </row>
    <row r="906" spans="1:4" hidden="1" x14ac:dyDescent="0.25">
      <c r="A906" s="11">
        <v>41402</v>
      </c>
      <c r="B906" s="3" t="s">
        <v>508</v>
      </c>
      <c r="C906" s="18">
        <v>463.08</v>
      </c>
      <c r="D906" s="3" t="s">
        <v>519</v>
      </c>
    </row>
    <row r="907" spans="1:4" hidden="1" x14ac:dyDescent="0.25">
      <c r="A907" s="11">
        <v>41303</v>
      </c>
      <c r="B907" s="3" t="s">
        <v>510</v>
      </c>
      <c r="C907" s="18">
        <v>178.8</v>
      </c>
      <c r="D907" s="3" t="s">
        <v>519</v>
      </c>
    </row>
    <row r="908" spans="1:4" hidden="1" x14ac:dyDescent="0.25">
      <c r="A908" s="11">
        <v>41604</v>
      </c>
      <c r="B908" s="3" t="s">
        <v>518</v>
      </c>
      <c r="C908" s="18">
        <v>245.63</v>
      </c>
      <c r="D908" s="3" t="s">
        <v>511</v>
      </c>
    </row>
    <row r="909" spans="1:4" hidden="1" x14ac:dyDescent="0.25">
      <c r="A909" s="11">
        <v>41364</v>
      </c>
      <c r="B909" s="3" t="s">
        <v>527</v>
      </c>
      <c r="C909" s="18">
        <v>101.59</v>
      </c>
      <c r="D909" s="3" t="s">
        <v>535</v>
      </c>
    </row>
    <row r="910" spans="1:4" hidden="1" x14ac:dyDescent="0.25">
      <c r="A910" s="11">
        <v>41492</v>
      </c>
      <c r="B910" s="3" t="s">
        <v>544</v>
      </c>
      <c r="C910" s="18">
        <v>424.92</v>
      </c>
      <c r="D910" s="3" t="s">
        <v>523</v>
      </c>
    </row>
    <row r="911" spans="1:4" hidden="1" x14ac:dyDescent="0.25">
      <c r="A911" s="11">
        <v>41617</v>
      </c>
      <c r="B911" s="3" t="s">
        <v>544</v>
      </c>
      <c r="C911" s="18">
        <v>343.98</v>
      </c>
      <c r="D911" s="3" t="s">
        <v>538</v>
      </c>
    </row>
    <row r="912" spans="1:4" hidden="1" x14ac:dyDescent="0.25">
      <c r="A912" s="11">
        <v>41555</v>
      </c>
      <c r="B912" s="3" t="s">
        <v>542</v>
      </c>
      <c r="C912" s="18">
        <v>33.36</v>
      </c>
      <c r="D912" s="3" t="s">
        <v>509</v>
      </c>
    </row>
    <row r="913" spans="1:4" hidden="1" x14ac:dyDescent="0.25">
      <c r="A913" s="11">
        <v>41351</v>
      </c>
      <c r="B913" s="3" t="s">
        <v>545</v>
      </c>
      <c r="C913" s="18">
        <v>456</v>
      </c>
      <c r="D913" s="3" t="s">
        <v>523</v>
      </c>
    </row>
    <row r="914" spans="1:4" hidden="1" x14ac:dyDescent="0.25">
      <c r="A914" s="11">
        <v>41383</v>
      </c>
      <c r="B914" s="3" t="s">
        <v>524</v>
      </c>
      <c r="C914" s="18">
        <v>589.47</v>
      </c>
      <c r="D914" s="3" t="s">
        <v>511</v>
      </c>
    </row>
    <row r="915" spans="1:4" hidden="1" x14ac:dyDescent="0.25">
      <c r="A915" s="11">
        <v>41407</v>
      </c>
      <c r="B915" s="3" t="s">
        <v>510</v>
      </c>
      <c r="C915" s="18">
        <v>222.4</v>
      </c>
      <c r="D915" s="3" t="s">
        <v>538</v>
      </c>
    </row>
    <row r="916" spans="1:4" hidden="1" x14ac:dyDescent="0.25">
      <c r="A916" s="11">
        <v>41526</v>
      </c>
      <c r="B916" s="3" t="s">
        <v>525</v>
      </c>
      <c r="C916" s="18">
        <v>521.53</v>
      </c>
      <c r="D916" s="3" t="s">
        <v>477</v>
      </c>
    </row>
    <row r="917" spans="1:4" hidden="1" x14ac:dyDescent="0.25">
      <c r="A917" s="11">
        <v>41376</v>
      </c>
      <c r="B917" s="3" t="s">
        <v>543</v>
      </c>
      <c r="C917" s="18">
        <v>552.4</v>
      </c>
      <c r="D917" s="3" t="s">
        <v>519</v>
      </c>
    </row>
    <row r="918" spans="1:4" hidden="1" x14ac:dyDescent="0.25">
      <c r="A918" s="11">
        <v>41501</v>
      </c>
      <c r="B918" s="3" t="s">
        <v>541</v>
      </c>
      <c r="C918" s="18">
        <v>405.66</v>
      </c>
      <c r="D918" s="3" t="s">
        <v>477</v>
      </c>
    </row>
    <row r="919" spans="1:4" hidden="1" x14ac:dyDescent="0.25">
      <c r="A919" s="11">
        <v>41418</v>
      </c>
      <c r="B919" s="3" t="s">
        <v>540</v>
      </c>
      <c r="C919" s="18">
        <v>103.68</v>
      </c>
      <c r="D919" s="3" t="s">
        <v>517</v>
      </c>
    </row>
    <row r="920" spans="1:4" hidden="1" x14ac:dyDescent="0.25">
      <c r="A920" s="11">
        <v>41505</v>
      </c>
      <c r="B920" s="3" t="s">
        <v>540</v>
      </c>
      <c r="C920" s="18">
        <v>586.74</v>
      </c>
      <c r="D920" s="3" t="s">
        <v>511</v>
      </c>
    </row>
    <row r="921" spans="1:4" hidden="1" x14ac:dyDescent="0.25">
      <c r="A921" s="11">
        <v>41373</v>
      </c>
      <c r="B921" s="3" t="s">
        <v>536</v>
      </c>
      <c r="C921" s="18">
        <v>36.82</v>
      </c>
      <c r="D921" s="3" t="s">
        <v>535</v>
      </c>
    </row>
    <row r="922" spans="1:4" hidden="1" x14ac:dyDescent="0.25">
      <c r="A922" s="11">
        <v>41511</v>
      </c>
      <c r="B922" s="3" t="s">
        <v>543</v>
      </c>
      <c r="C922" s="18">
        <v>176.64</v>
      </c>
      <c r="D922" s="3" t="s">
        <v>528</v>
      </c>
    </row>
    <row r="923" spans="1:4" hidden="1" x14ac:dyDescent="0.25">
      <c r="A923" s="11">
        <v>41433</v>
      </c>
      <c r="B923" s="3" t="s">
        <v>533</v>
      </c>
      <c r="C923" s="18">
        <v>22.17</v>
      </c>
      <c r="D923" s="3" t="s">
        <v>477</v>
      </c>
    </row>
    <row r="924" spans="1:4" hidden="1" x14ac:dyDescent="0.25">
      <c r="A924" s="11">
        <v>41494</v>
      </c>
      <c r="B924" s="3" t="s">
        <v>541</v>
      </c>
      <c r="C924" s="18">
        <v>385.08</v>
      </c>
      <c r="D924" s="3" t="s">
        <v>535</v>
      </c>
    </row>
    <row r="925" spans="1:4" hidden="1" x14ac:dyDescent="0.25">
      <c r="A925" s="11">
        <v>41360</v>
      </c>
      <c r="B925" s="3" t="s">
        <v>543</v>
      </c>
      <c r="C925" s="18">
        <v>38.880000000000003</v>
      </c>
      <c r="D925" s="3" t="s">
        <v>515</v>
      </c>
    </row>
    <row r="926" spans="1:4" hidden="1" x14ac:dyDescent="0.25">
      <c r="A926" s="11">
        <v>41427</v>
      </c>
      <c r="B926" s="3" t="s">
        <v>545</v>
      </c>
      <c r="C926" s="18">
        <v>55.58</v>
      </c>
      <c r="D926" s="3" t="s">
        <v>511</v>
      </c>
    </row>
    <row r="927" spans="1:4" hidden="1" x14ac:dyDescent="0.25">
      <c r="A927" s="11">
        <v>41620</v>
      </c>
      <c r="B927" s="3" t="s">
        <v>534</v>
      </c>
      <c r="C927" s="18">
        <v>548.45000000000005</v>
      </c>
      <c r="D927" s="3" t="s">
        <v>528</v>
      </c>
    </row>
    <row r="928" spans="1:4" hidden="1" x14ac:dyDescent="0.25">
      <c r="A928" s="11">
        <v>41364</v>
      </c>
      <c r="B928" s="3" t="s">
        <v>540</v>
      </c>
      <c r="C928" s="18">
        <v>426.46</v>
      </c>
      <c r="D928" s="3" t="s">
        <v>519</v>
      </c>
    </row>
    <row r="929" spans="1:4" hidden="1" x14ac:dyDescent="0.25">
      <c r="A929" s="11">
        <v>41374</v>
      </c>
      <c r="B929" s="3" t="s">
        <v>530</v>
      </c>
      <c r="C929" s="18">
        <v>67.5</v>
      </c>
      <c r="D929" s="3" t="s">
        <v>535</v>
      </c>
    </row>
    <row r="930" spans="1:4" hidden="1" x14ac:dyDescent="0.25">
      <c r="A930" s="11">
        <v>41554</v>
      </c>
      <c r="B930" s="3" t="s">
        <v>526</v>
      </c>
      <c r="C930" s="18">
        <v>11.25</v>
      </c>
      <c r="D930" s="3" t="s">
        <v>523</v>
      </c>
    </row>
    <row r="931" spans="1:4" hidden="1" x14ac:dyDescent="0.25">
      <c r="A931" s="11">
        <v>41465</v>
      </c>
      <c r="B931" s="3" t="s">
        <v>520</v>
      </c>
      <c r="C931" s="18">
        <v>16.97</v>
      </c>
      <c r="D931" s="3" t="s">
        <v>517</v>
      </c>
    </row>
    <row r="932" spans="1:4" hidden="1" x14ac:dyDescent="0.25">
      <c r="A932" s="11">
        <v>41614</v>
      </c>
      <c r="B932" s="3" t="s">
        <v>526</v>
      </c>
      <c r="C932" s="18">
        <v>353.34</v>
      </c>
      <c r="D932" s="3" t="s">
        <v>523</v>
      </c>
    </row>
    <row r="933" spans="1:4" hidden="1" x14ac:dyDescent="0.25">
      <c r="A933" s="11">
        <v>41559</v>
      </c>
      <c r="B933" s="3" t="s">
        <v>518</v>
      </c>
      <c r="C933" s="18">
        <v>149.72999999999999</v>
      </c>
      <c r="D933" s="3" t="s">
        <v>515</v>
      </c>
    </row>
    <row r="934" spans="1:4" hidden="1" x14ac:dyDescent="0.25">
      <c r="A934" s="11">
        <v>41581</v>
      </c>
      <c r="B934" s="3" t="s">
        <v>522</v>
      </c>
      <c r="C934" s="18">
        <v>272.38</v>
      </c>
      <c r="D934" s="3" t="s">
        <v>519</v>
      </c>
    </row>
    <row r="935" spans="1:4" hidden="1" x14ac:dyDescent="0.25">
      <c r="A935" s="11">
        <v>41438</v>
      </c>
      <c r="B935" s="3" t="s">
        <v>543</v>
      </c>
      <c r="C935" s="18">
        <v>285.86</v>
      </c>
      <c r="D935" s="3" t="s">
        <v>511</v>
      </c>
    </row>
    <row r="936" spans="1:4" hidden="1" x14ac:dyDescent="0.25">
      <c r="A936" s="11">
        <v>41623</v>
      </c>
      <c r="B936" s="3" t="s">
        <v>531</v>
      </c>
      <c r="C936" s="18">
        <v>172.35</v>
      </c>
      <c r="D936" s="3" t="s">
        <v>479</v>
      </c>
    </row>
    <row r="937" spans="1:4" hidden="1" x14ac:dyDescent="0.25">
      <c r="A937" s="11">
        <v>41309</v>
      </c>
      <c r="B937" s="3" t="s">
        <v>540</v>
      </c>
      <c r="C937" s="18">
        <v>183.01</v>
      </c>
      <c r="D937" s="3" t="s">
        <v>511</v>
      </c>
    </row>
    <row r="938" spans="1:4" hidden="1" x14ac:dyDescent="0.25">
      <c r="A938" s="11">
        <v>41579</v>
      </c>
      <c r="B938" s="3" t="s">
        <v>507</v>
      </c>
      <c r="C938" s="18">
        <v>139.07</v>
      </c>
      <c r="D938" s="3" t="s">
        <v>509</v>
      </c>
    </row>
    <row r="939" spans="1:4" hidden="1" x14ac:dyDescent="0.25">
      <c r="A939" s="11">
        <v>41363</v>
      </c>
      <c r="B939" s="3" t="s">
        <v>522</v>
      </c>
      <c r="C939" s="18">
        <v>80.98</v>
      </c>
      <c r="D939" s="3" t="s">
        <v>517</v>
      </c>
    </row>
    <row r="940" spans="1:4" hidden="1" x14ac:dyDescent="0.25">
      <c r="A940" s="11">
        <v>41459</v>
      </c>
      <c r="B940" s="3" t="s">
        <v>508</v>
      </c>
      <c r="C940" s="18">
        <v>75.2</v>
      </c>
      <c r="D940" s="3" t="s">
        <v>515</v>
      </c>
    </row>
    <row r="941" spans="1:4" hidden="1" x14ac:dyDescent="0.25">
      <c r="A941" s="11">
        <v>41477</v>
      </c>
      <c r="B941" s="3" t="s">
        <v>516</v>
      </c>
      <c r="C941" s="18">
        <v>160.51</v>
      </c>
      <c r="D941" s="3" t="s">
        <v>479</v>
      </c>
    </row>
    <row r="942" spans="1:4" hidden="1" x14ac:dyDescent="0.25">
      <c r="A942" s="11">
        <v>41275</v>
      </c>
      <c r="B942" s="3" t="s">
        <v>514</v>
      </c>
      <c r="C942" s="18">
        <v>115.37</v>
      </c>
      <c r="D942" s="3" t="s">
        <v>477</v>
      </c>
    </row>
    <row r="943" spans="1:4" hidden="1" x14ac:dyDescent="0.25">
      <c r="A943" s="11">
        <v>41462</v>
      </c>
      <c r="B943" s="3" t="s">
        <v>514</v>
      </c>
      <c r="C943" s="18">
        <v>327.27999999999997</v>
      </c>
      <c r="D943" s="3" t="s">
        <v>511</v>
      </c>
    </row>
    <row r="944" spans="1:4" hidden="1" x14ac:dyDescent="0.25">
      <c r="A944" s="11">
        <v>41379</v>
      </c>
      <c r="B944" s="3" t="s">
        <v>543</v>
      </c>
      <c r="C944" s="18">
        <v>229.56</v>
      </c>
      <c r="D944" s="3" t="s">
        <v>509</v>
      </c>
    </row>
    <row r="945" spans="1:4" hidden="1" x14ac:dyDescent="0.25">
      <c r="A945" s="11">
        <v>41508</v>
      </c>
      <c r="B945" s="3" t="s">
        <v>536</v>
      </c>
      <c r="C945" s="18">
        <v>273.14999999999998</v>
      </c>
      <c r="D945" s="3" t="s">
        <v>538</v>
      </c>
    </row>
    <row r="946" spans="1:4" hidden="1" x14ac:dyDescent="0.25">
      <c r="A946" s="11">
        <v>41627</v>
      </c>
      <c r="B946" s="3" t="s">
        <v>530</v>
      </c>
      <c r="C946" s="18">
        <v>471.96</v>
      </c>
      <c r="D946" s="3" t="s">
        <v>528</v>
      </c>
    </row>
    <row r="947" spans="1:4" hidden="1" x14ac:dyDescent="0.25">
      <c r="A947" s="11">
        <v>41462</v>
      </c>
      <c r="B947" s="3" t="s">
        <v>514</v>
      </c>
      <c r="C947" s="18">
        <v>165.6</v>
      </c>
      <c r="D947" s="3" t="s">
        <v>479</v>
      </c>
    </row>
    <row r="948" spans="1:4" hidden="1" x14ac:dyDescent="0.25">
      <c r="A948" s="11">
        <v>41557</v>
      </c>
      <c r="B948" s="3" t="s">
        <v>539</v>
      </c>
      <c r="C948" s="18">
        <v>448.29</v>
      </c>
      <c r="D948" s="3" t="s">
        <v>523</v>
      </c>
    </row>
    <row r="949" spans="1:4" hidden="1" x14ac:dyDescent="0.25">
      <c r="A949" s="11">
        <v>41418</v>
      </c>
      <c r="B949" s="3" t="s">
        <v>510</v>
      </c>
      <c r="C949" s="18">
        <v>115.4</v>
      </c>
      <c r="D949" s="3" t="s">
        <v>517</v>
      </c>
    </row>
    <row r="950" spans="1:4" hidden="1" x14ac:dyDescent="0.25">
      <c r="A950" s="11">
        <v>41430</v>
      </c>
      <c r="B950" s="3" t="s">
        <v>516</v>
      </c>
      <c r="C950" s="18">
        <v>301.89999999999998</v>
      </c>
      <c r="D950" s="3" t="s">
        <v>529</v>
      </c>
    </row>
    <row r="951" spans="1:4" hidden="1" x14ac:dyDescent="0.25">
      <c r="A951" s="11">
        <v>41576</v>
      </c>
      <c r="B951" s="3" t="s">
        <v>518</v>
      </c>
      <c r="C951" s="18">
        <v>225.09</v>
      </c>
      <c r="D951" s="3" t="s">
        <v>538</v>
      </c>
    </row>
    <row r="952" spans="1:4" hidden="1" x14ac:dyDescent="0.25">
      <c r="A952" s="11">
        <v>41595</v>
      </c>
      <c r="B952" s="3" t="s">
        <v>541</v>
      </c>
      <c r="C952" s="18">
        <v>377.1</v>
      </c>
      <c r="D952" s="3" t="s">
        <v>519</v>
      </c>
    </row>
    <row r="953" spans="1:4" hidden="1" x14ac:dyDescent="0.25">
      <c r="A953" s="11">
        <v>41415</v>
      </c>
      <c r="B953" s="3" t="s">
        <v>536</v>
      </c>
      <c r="C953" s="18">
        <v>122.47</v>
      </c>
      <c r="D953" s="3" t="s">
        <v>517</v>
      </c>
    </row>
    <row r="954" spans="1:4" hidden="1" x14ac:dyDescent="0.25">
      <c r="A954" s="11">
        <v>41366</v>
      </c>
      <c r="B954" s="3" t="s">
        <v>508</v>
      </c>
      <c r="C954" s="18">
        <v>418.39</v>
      </c>
      <c r="D954" s="3" t="s">
        <v>535</v>
      </c>
    </row>
    <row r="955" spans="1:4" hidden="1" x14ac:dyDescent="0.25">
      <c r="A955" s="11">
        <v>41618</v>
      </c>
      <c r="B955" s="3" t="s">
        <v>541</v>
      </c>
      <c r="C955" s="18">
        <v>526.78</v>
      </c>
      <c r="D955" s="3" t="s">
        <v>528</v>
      </c>
    </row>
    <row r="956" spans="1:4" hidden="1" x14ac:dyDescent="0.25">
      <c r="A956" s="11">
        <v>41519</v>
      </c>
      <c r="B956" s="3" t="s">
        <v>508</v>
      </c>
      <c r="C956" s="18">
        <v>333.41</v>
      </c>
      <c r="D956" s="3" t="s">
        <v>538</v>
      </c>
    </row>
    <row r="957" spans="1:4" hidden="1" x14ac:dyDescent="0.25">
      <c r="A957" s="11">
        <v>41294</v>
      </c>
      <c r="B957" s="3" t="s">
        <v>531</v>
      </c>
      <c r="C957" s="18">
        <v>483.74</v>
      </c>
      <c r="D957" s="3" t="s">
        <v>511</v>
      </c>
    </row>
    <row r="958" spans="1:4" hidden="1" x14ac:dyDescent="0.25">
      <c r="A958" s="11">
        <v>41316</v>
      </c>
      <c r="B958" s="3" t="s">
        <v>526</v>
      </c>
      <c r="C958" s="18">
        <v>180.1</v>
      </c>
      <c r="D958" s="3" t="s">
        <v>517</v>
      </c>
    </row>
    <row r="959" spans="1:4" hidden="1" x14ac:dyDescent="0.25">
      <c r="A959" s="11">
        <v>41635</v>
      </c>
      <c r="B959" s="3" t="s">
        <v>530</v>
      </c>
      <c r="C959" s="18">
        <v>302.54000000000002</v>
      </c>
      <c r="D959" s="3" t="s">
        <v>515</v>
      </c>
    </row>
    <row r="960" spans="1:4" hidden="1" x14ac:dyDescent="0.25">
      <c r="A960" s="11">
        <v>41452</v>
      </c>
      <c r="B960" s="3" t="s">
        <v>521</v>
      </c>
      <c r="C960" s="18">
        <v>25.92</v>
      </c>
      <c r="D960" s="3" t="s">
        <v>538</v>
      </c>
    </row>
    <row r="961" spans="1:4" hidden="1" x14ac:dyDescent="0.25">
      <c r="A961" s="11">
        <v>41496</v>
      </c>
      <c r="B961" s="3" t="s">
        <v>537</v>
      </c>
      <c r="C961" s="18">
        <v>92.38</v>
      </c>
      <c r="D961" s="3" t="s">
        <v>538</v>
      </c>
    </row>
    <row r="962" spans="1:4" hidden="1" x14ac:dyDescent="0.25">
      <c r="A962" s="11">
        <v>41414</v>
      </c>
      <c r="B962" s="3" t="s">
        <v>518</v>
      </c>
      <c r="C962" s="18">
        <v>62.46</v>
      </c>
      <c r="D962" s="3" t="s">
        <v>528</v>
      </c>
    </row>
    <row r="963" spans="1:4" hidden="1" x14ac:dyDescent="0.25">
      <c r="A963" s="11">
        <v>41582</v>
      </c>
      <c r="B963" s="3" t="s">
        <v>525</v>
      </c>
      <c r="C963" s="18">
        <v>52.26</v>
      </c>
      <c r="D963" s="3" t="s">
        <v>519</v>
      </c>
    </row>
    <row r="964" spans="1:4" hidden="1" x14ac:dyDescent="0.25">
      <c r="A964" s="11">
        <v>41304</v>
      </c>
      <c r="B964" s="3" t="s">
        <v>536</v>
      </c>
      <c r="C964" s="18">
        <v>280.54000000000002</v>
      </c>
      <c r="D964" s="3" t="s">
        <v>523</v>
      </c>
    </row>
    <row r="965" spans="1:4" hidden="1" x14ac:dyDescent="0.25">
      <c r="A965" s="11">
        <v>41525</v>
      </c>
      <c r="B965" s="3" t="s">
        <v>522</v>
      </c>
      <c r="C965" s="18">
        <v>252.54</v>
      </c>
      <c r="D965" s="3" t="s">
        <v>519</v>
      </c>
    </row>
    <row r="966" spans="1:4" hidden="1" x14ac:dyDescent="0.25">
      <c r="A966" s="11">
        <v>41462</v>
      </c>
      <c r="B966" s="3" t="s">
        <v>520</v>
      </c>
      <c r="C966" s="18">
        <v>394.36</v>
      </c>
      <c r="D966" s="3" t="s">
        <v>477</v>
      </c>
    </row>
    <row r="967" spans="1:4" hidden="1" x14ac:dyDescent="0.25">
      <c r="A967" s="11">
        <v>41397</v>
      </c>
      <c r="B967" s="3" t="s">
        <v>544</v>
      </c>
      <c r="C967" s="18">
        <v>477.41</v>
      </c>
      <c r="D967" s="3" t="s">
        <v>529</v>
      </c>
    </row>
    <row r="968" spans="1:4" hidden="1" x14ac:dyDescent="0.25">
      <c r="A968" s="11">
        <v>41530</v>
      </c>
      <c r="B968" s="3" t="s">
        <v>530</v>
      </c>
      <c r="C968" s="18">
        <v>580.39</v>
      </c>
      <c r="D968" s="3" t="s">
        <v>529</v>
      </c>
    </row>
    <row r="969" spans="1:4" hidden="1" x14ac:dyDescent="0.25">
      <c r="A969" s="11">
        <v>41463</v>
      </c>
      <c r="B969" s="3" t="s">
        <v>544</v>
      </c>
      <c r="C969" s="18">
        <v>494.6</v>
      </c>
      <c r="D969" s="3" t="s">
        <v>538</v>
      </c>
    </row>
    <row r="970" spans="1:4" hidden="1" x14ac:dyDescent="0.25">
      <c r="A970" s="11">
        <v>41600</v>
      </c>
      <c r="B970" s="3" t="s">
        <v>507</v>
      </c>
      <c r="C970" s="18">
        <v>223.31</v>
      </c>
      <c r="D970" s="3" t="s">
        <v>519</v>
      </c>
    </row>
    <row r="971" spans="1:4" hidden="1" x14ac:dyDescent="0.25">
      <c r="A971" s="11">
        <v>41508</v>
      </c>
      <c r="B971" s="3" t="s">
        <v>522</v>
      </c>
      <c r="C971" s="18">
        <v>576.52</v>
      </c>
      <c r="D971" s="3" t="s">
        <v>477</v>
      </c>
    </row>
    <row r="972" spans="1:4" hidden="1" x14ac:dyDescent="0.25">
      <c r="A972" s="11">
        <v>41284</v>
      </c>
      <c r="B972" s="3" t="s">
        <v>507</v>
      </c>
      <c r="C972" s="18">
        <v>500.18</v>
      </c>
      <c r="D972" s="3" t="s">
        <v>479</v>
      </c>
    </row>
    <row r="973" spans="1:4" hidden="1" x14ac:dyDescent="0.25">
      <c r="A973" s="11">
        <v>41543</v>
      </c>
      <c r="B973" s="3" t="s">
        <v>543</v>
      </c>
      <c r="C973" s="18">
        <v>456.02</v>
      </c>
      <c r="D973" s="3" t="s">
        <v>517</v>
      </c>
    </row>
    <row r="974" spans="1:4" hidden="1" x14ac:dyDescent="0.25">
      <c r="A974" s="11">
        <v>41514</v>
      </c>
      <c r="B974" s="3" t="s">
        <v>514</v>
      </c>
      <c r="C974" s="18">
        <v>200.26</v>
      </c>
      <c r="D974" s="3" t="s">
        <v>523</v>
      </c>
    </row>
    <row r="975" spans="1:4" hidden="1" x14ac:dyDescent="0.25">
      <c r="A975" s="11">
        <v>41458</v>
      </c>
      <c r="B975" s="3" t="s">
        <v>507</v>
      </c>
      <c r="C975" s="18">
        <v>319.88</v>
      </c>
      <c r="D975" s="3" t="s">
        <v>517</v>
      </c>
    </row>
    <row r="976" spans="1:4" hidden="1" x14ac:dyDescent="0.25">
      <c r="A976" s="11">
        <v>41353</v>
      </c>
      <c r="B976" s="3" t="s">
        <v>539</v>
      </c>
      <c r="C976" s="18">
        <v>212.2</v>
      </c>
      <c r="D976" s="3" t="s">
        <v>509</v>
      </c>
    </row>
    <row r="977" spans="1:4" hidden="1" x14ac:dyDescent="0.25">
      <c r="A977" s="11">
        <v>41464</v>
      </c>
      <c r="B977" s="3" t="s">
        <v>520</v>
      </c>
      <c r="C977" s="18">
        <v>310.67</v>
      </c>
      <c r="D977" s="3" t="s">
        <v>528</v>
      </c>
    </row>
    <row r="978" spans="1:4" hidden="1" x14ac:dyDescent="0.25">
      <c r="A978" s="11">
        <v>41543</v>
      </c>
      <c r="B978" s="3" t="s">
        <v>527</v>
      </c>
      <c r="C978" s="18">
        <v>219.6</v>
      </c>
      <c r="D978" s="3" t="s">
        <v>511</v>
      </c>
    </row>
    <row r="979" spans="1:4" hidden="1" x14ac:dyDescent="0.25">
      <c r="A979" s="11">
        <v>41500</v>
      </c>
      <c r="B979" s="3" t="s">
        <v>527</v>
      </c>
      <c r="C979" s="18">
        <v>469.36</v>
      </c>
      <c r="D979" s="3" t="s">
        <v>479</v>
      </c>
    </row>
    <row r="980" spans="1:4" hidden="1" x14ac:dyDescent="0.25">
      <c r="A980" s="11">
        <v>41433</v>
      </c>
      <c r="B980" s="3" t="s">
        <v>518</v>
      </c>
      <c r="C980" s="18">
        <v>86.34</v>
      </c>
      <c r="D980" s="3" t="s">
        <v>515</v>
      </c>
    </row>
    <row r="981" spans="1:4" hidden="1" x14ac:dyDescent="0.25">
      <c r="A981" s="11">
        <v>41469</v>
      </c>
      <c r="B981" s="3" t="s">
        <v>544</v>
      </c>
      <c r="C981" s="18">
        <v>72.53</v>
      </c>
      <c r="D981" s="3" t="s">
        <v>517</v>
      </c>
    </row>
    <row r="982" spans="1:4" hidden="1" x14ac:dyDescent="0.25">
      <c r="A982" s="11">
        <v>41314</v>
      </c>
      <c r="B982" s="3" t="s">
        <v>542</v>
      </c>
      <c r="C982" s="18">
        <v>588.71</v>
      </c>
      <c r="D982" s="3" t="s">
        <v>538</v>
      </c>
    </row>
    <row r="983" spans="1:4" hidden="1" x14ac:dyDescent="0.25">
      <c r="A983" s="11">
        <v>41613</v>
      </c>
      <c r="B983" s="3" t="s">
        <v>527</v>
      </c>
      <c r="C983" s="18">
        <v>444.19</v>
      </c>
      <c r="D983" s="3" t="s">
        <v>528</v>
      </c>
    </row>
    <row r="984" spans="1:4" hidden="1" x14ac:dyDescent="0.25">
      <c r="A984" s="11">
        <v>41329</v>
      </c>
      <c r="B984" s="3" t="s">
        <v>525</v>
      </c>
      <c r="C984" s="18">
        <v>146.97</v>
      </c>
      <c r="D984" s="3" t="s">
        <v>509</v>
      </c>
    </row>
    <row r="985" spans="1:4" hidden="1" x14ac:dyDescent="0.25">
      <c r="A985" s="11">
        <v>41394</v>
      </c>
      <c r="B985" s="3" t="s">
        <v>507</v>
      </c>
      <c r="C985" s="18">
        <v>52.11</v>
      </c>
      <c r="D985" s="3" t="s">
        <v>523</v>
      </c>
    </row>
    <row r="986" spans="1:4" hidden="1" x14ac:dyDescent="0.25">
      <c r="A986" s="11">
        <v>41506</v>
      </c>
      <c r="B986" s="3" t="s">
        <v>540</v>
      </c>
      <c r="C986" s="18">
        <v>237.28</v>
      </c>
      <c r="D986" s="3" t="s">
        <v>479</v>
      </c>
    </row>
    <row r="987" spans="1:4" hidden="1" x14ac:dyDescent="0.25">
      <c r="A987" s="11">
        <v>41615</v>
      </c>
      <c r="B987" s="3" t="s">
        <v>514</v>
      </c>
      <c r="C987" s="18">
        <v>419.6</v>
      </c>
      <c r="D987" s="3" t="s">
        <v>509</v>
      </c>
    </row>
    <row r="988" spans="1:4" hidden="1" x14ac:dyDescent="0.25">
      <c r="A988" s="11">
        <v>41324</v>
      </c>
      <c r="B988" s="3" t="s">
        <v>514</v>
      </c>
      <c r="C988" s="18">
        <v>310.33999999999997</v>
      </c>
      <c r="D988" s="3" t="s">
        <v>511</v>
      </c>
    </row>
    <row r="989" spans="1:4" hidden="1" x14ac:dyDescent="0.25">
      <c r="A989" s="11">
        <v>41521</v>
      </c>
      <c r="B989" s="3" t="s">
        <v>521</v>
      </c>
      <c r="C989" s="18">
        <v>307.70999999999998</v>
      </c>
      <c r="D989" s="3" t="s">
        <v>517</v>
      </c>
    </row>
    <row r="990" spans="1:4" hidden="1" x14ac:dyDescent="0.25">
      <c r="A990" s="11">
        <v>41487</v>
      </c>
      <c r="B990" s="3" t="s">
        <v>524</v>
      </c>
      <c r="C990" s="18">
        <v>68.02</v>
      </c>
      <c r="D990" s="3" t="s">
        <v>538</v>
      </c>
    </row>
    <row r="991" spans="1:4" hidden="1" x14ac:dyDescent="0.25">
      <c r="A991" s="11">
        <v>41559</v>
      </c>
      <c r="B991" s="3" t="s">
        <v>537</v>
      </c>
      <c r="C991" s="18">
        <v>375.8</v>
      </c>
      <c r="D991" s="3" t="s">
        <v>538</v>
      </c>
    </row>
    <row r="992" spans="1:4" hidden="1" x14ac:dyDescent="0.25">
      <c r="A992" s="11">
        <v>41568</v>
      </c>
      <c r="B992" s="3" t="s">
        <v>522</v>
      </c>
      <c r="C992" s="18">
        <v>215.23</v>
      </c>
      <c r="D992" s="3" t="s">
        <v>519</v>
      </c>
    </row>
    <row r="993" spans="1:4" hidden="1" x14ac:dyDescent="0.25">
      <c r="A993" s="11">
        <v>41569</v>
      </c>
      <c r="B993" s="3" t="s">
        <v>524</v>
      </c>
      <c r="C993" s="18">
        <v>530.21</v>
      </c>
      <c r="D993" s="3" t="s">
        <v>538</v>
      </c>
    </row>
    <row r="994" spans="1:4" hidden="1" x14ac:dyDescent="0.25">
      <c r="A994" s="11">
        <v>41482</v>
      </c>
      <c r="B994" s="3" t="s">
        <v>514</v>
      </c>
      <c r="C994" s="18">
        <v>523.75</v>
      </c>
      <c r="D994" s="3" t="s">
        <v>477</v>
      </c>
    </row>
    <row r="995" spans="1:4" hidden="1" x14ac:dyDescent="0.25">
      <c r="A995" s="11">
        <v>41360</v>
      </c>
      <c r="B995" s="3" t="s">
        <v>521</v>
      </c>
      <c r="C995" s="18">
        <v>467.46</v>
      </c>
      <c r="D995" s="3" t="s">
        <v>479</v>
      </c>
    </row>
    <row r="996" spans="1:4" hidden="1" x14ac:dyDescent="0.25">
      <c r="A996" s="11">
        <v>41383</v>
      </c>
      <c r="B996" s="3" t="s">
        <v>531</v>
      </c>
      <c r="C996" s="18">
        <v>356.45</v>
      </c>
      <c r="D996" s="3" t="s">
        <v>538</v>
      </c>
    </row>
    <row r="997" spans="1:4" hidden="1" x14ac:dyDescent="0.25">
      <c r="A997" s="11">
        <v>41440</v>
      </c>
      <c r="B997" s="3" t="s">
        <v>518</v>
      </c>
      <c r="C997" s="18">
        <v>353.49</v>
      </c>
      <c r="D997" s="3" t="s">
        <v>519</v>
      </c>
    </row>
    <row r="998" spans="1:4" hidden="1" x14ac:dyDescent="0.25">
      <c r="A998" s="11">
        <v>41324</v>
      </c>
      <c r="B998" s="3" t="s">
        <v>508</v>
      </c>
      <c r="C998" s="18">
        <v>428.49</v>
      </c>
      <c r="D998" s="3" t="s">
        <v>515</v>
      </c>
    </row>
    <row r="999" spans="1:4" hidden="1" x14ac:dyDescent="0.25">
      <c r="A999" s="11">
        <v>41382</v>
      </c>
      <c r="B999" s="3" t="s">
        <v>545</v>
      </c>
      <c r="C999" s="18">
        <v>469.9</v>
      </c>
      <c r="D999" s="3" t="s">
        <v>538</v>
      </c>
    </row>
    <row r="1000" spans="1:4" hidden="1" x14ac:dyDescent="0.25">
      <c r="A1000" s="11">
        <v>41443</v>
      </c>
      <c r="B1000" s="3" t="s">
        <v>524</v>
      </c>
      <c r="C1000" s="18">
        <v>115.95</v>
      </c>
      <c r="D1000" s="3" t="s">
        <v>477</v>
      </c>
    </row>
    <row r="1001" spans="1:4" hidden="1" x14ac:dyDescent="0.25">
      <c r="A1001" s="11">
        <v>41558</v>
      </c>
      <c r="B1001" s="3" t="s">
        <v>537</v>
      </c>
      <c r="C1001" s="18">
        <v>466.21</v>
      </c>
      <c r="D1001" s="3" t="s">
        <v>528</v>
      </c>
    </row>
    <row r="1002" spans="1:4" hidden="1" x14ac:dyDescent="0.25">
      <c r="A1002" s="11">
        <v>41340</v>
      </c>
      <c r="B1002" s="3" t="s">
        <v>525</v>
      </c>
      <c r="C1002" s="18">
        <v>332.77</v>
      </c>
      <c r="D1002" s="3" t="s">
        <v>511</v>
      </c>
    </row>
    <row r="1003" spans="1:4" hidden="1" x14ac:dyDescent="0.25">
      <c r="A1003" s="11">
        <v>41569</v>
      </c>
      <c r="B1003" s="3" t="s">
        <v>527</v>
      </c>
      <c r="C1003" s="18">
        <v>94.71</v>
      </c>
      <c r="D1003" s="3" t="s">
        <v>528</v>
      </c>
    </row>
    <row r="1004" spans="1:4" hidden="1" x14ac:dyDescent="0.25">
      <c r="A1004" s="11">
        <v>41578</v>
      </c>
      <c r="B1004" s="3" t="s">
        <v>532</v>
      </c>
      <c r="C1004" s="18">
        <v>181.79</v>
      </c>
      <c r="D1004" s="3" t="s">
        <v>519</v>
      </c>
    </row>
    <row r="1005" spans="1:4" hidden="1" x14ac:dyDescent="0.25">
      <c r="A1005" s="11">
        <v>41283</v>
      </c>
      <c r="B1005" s="3" t="s">
        <v>518</v>
      </c>
      <c r="C1005" s="18">
        <v>260.97000000000003</v>
      </c>
      <c r="D1005" s="3" t="s">
        <v>529</v>
      </c>
    </row>
    <row r="1006" spans="1:4" hidden="1" x14ac:dyDescent="0.25">
      <c r="A1006" s="11">
        <v>41563</v>
      </c>
      <c r="B1006" s="3" t="s">
        <v>540</v>
      </c>
      <c r="C1006" s="18">
        <v>509.35</v>
      </c>
      <c r="D1006" s="3" t="s">
        <v>517</v>
      </c>
    </row>
    <row r="1007" spans="1:4" hidden="1" x14ac:dyDescent="0.25">
      <c r="A1007" s="11">
        <v>41495</v>
      </c>
      <c r="B1007" s="3" t="s">
        <v>527</v>
      </c>
      <c r="C1007" s="18">
        <v>357.99</v>
      </c>
      <c r="D1007" s="3" t="s">
        <v>538</v>
      </c>
    </row>
    <row r="1008" spans="1:4" hidden="1" x14ac:dyDescent="0.25">
      <c r="A1008" s="11">
        <v>41293</v>
      </c>
      <c r="B1008" s="3" t="s">
        <v>512</v>
      </c>
      <c r="C1008" s="18">
        <v>357.46</v>
      </c>
      <c r="D1008" s="3" t="s">
        <v>529</v>
      </c>
    </row>
    <row r="1009" spans="1:4" hidden="1" x14ac:dyDescent="0.25">
      <c r="A1009" s="11">
        <v>41371</v>
      </c>
      <c r="B1009" s="3" t="s">
        <v>522</v>
      </c>
      <c r="C1009" s="18">
        <v>578.70000000000005</v>
      </c>
      <c r="D1009" s="3" t="s">
        <v>535</v>
      </c>
    </row>
    <row r="1010" spans="1:4" hidden="1" x14ac:dyDescent="0.25">
      <c r="A1010" s="11">
        <v>41568</v>
      </c>
      <c r="B1010" s="3" t="s">
        <v>521</v>
      </c>
      <c r="C1010" s="18">
        <v>294.2</v>
      </c>
      <c r="D1010" s="3" t="s">
        <v>517</v>
      </c>
    </row>
    <row r="1011" spans="1:4" hidden="1" x14ac:dyDescent="0.25">
      <c r="A1011" s="11">
        <v>41580</v>
      </c>
      <c r="B1011" s="3" t="s">
        <v>540</v>
      </c>
      <c r="C1011" s="18">
        <v>372.74</v>
      </c>
      <c r="D1011" s="3" t="s">
        <v>509</v>
      </c>
    </row>
    <row r="1012" spans="1:4" hidden="1" x14ac:dyDescent="0.25">
      <c r="A1012" s="11">
        <v>41536</v>
      </c>
      <c r="B1012" s="3" t="s">
        <v>513</v>
      </c>
      <c r="C1012" s="18">
        <v>558.79999999999995</v>
      </c>
      <c r="D1012" s="3" t="s">
        <v>519</v>
      </c>
    </row>
    <row r="1013" spans="1:4" hidden="1" x14ac:dyDescent="0.25">
      <c r="A1013" s="11">
        <v>41511</v>
      </c>
      <c r="B1013" s="3" t="s">
        <v>508</v>
      </c>
      <c r="C1013" s="18">
        <v>22.69</v>
      </c>
      <c r="D1013" s="3" t="s">
        <v>479</v>
      </c>
    </row>
    <row r="1014" spans="1:4" hidden="1" x14ac:dyDescent="0.25">
      <c r="A1014" s="11">
        <v>41459</v>
      </c>
      <c r="B1014" s="3" t="s">
        <v>512</v>
      </c>
      <c r="C1014" s="18">
        <v>408.08</v>
      </c>
      <c r="D1014" s="3" t="s">
        <v>535</v>
      </c>
    </row>
    <row r="1015" spans="1:4" hidden="1" x14ac:dyDescent="0.25">
      <c r="A1015" s="11">
        <v>41331</v>
      </c>
      <c r="B1015" s="3" t="s">
        <v>520</v>
      </c>
      <c r="C1015" s="18">
        <v>371</v>
      </c>
      <c r="D1015" s="3" t="s">
        <v>523</v>
      </c>
    </row>
    <row r="1016" spans="1:4" hidden="1" x14ac:dyDescent="0.25">
      <c r="A1016" s="11">
        <v>41620</v>
      </c>
      <c r="B1016" s="3" t="s">
        <v>532</v>
      </c>
      <c r="C1016" s="18">
        <v>210.67</v>
      </c>
      <c r="D1016" s="3" t="s">
        <v>511</v>
      </c>
    </row>
    <row r="1017" spans="1:4" hidden="1" x14ac:dyDescent="0.25">
      <c r="A1017" s="11">
        <v>41502</v>
      </c>
      <c r="B1017" s="3" t="s">
        <v>527</v>
      </c>
      <c r="C1017" s="18">
        <v>191.31</v>
      </c>
      <c r="D1017" s="3" t="s">
        <v>517</v>
      </c>
    </row>
    <row r="1018" spans="1:4" hidden="1" x14ac:dyDescent="0.25">
      <c r="A1018" s="11">
        <v>41398</v>
      </c>
      <c r="B1018" s="3" t="s">
        <v>530</v>
      </c>
      <c r="C1018" s="18">
        <v>139.6</v>
      </c>
      <c r="D1018" s="3" t="s">
        <v>535</v>
      </c>
    </row>
    <row r="1019" spans="1:4" hidden="1" x14ac:dyDescent="0.25">
      <c r="A1019" s="11">
        <v>41534</v>
      </c>
      <c r="B1019" s="3" t="s">
        <v>544</v>
      </c>
      <c r="C1019" s="18">
        <v>284.77999999999997</v>
      </c>
      <c r="D1019" s="3" t="s">
        <v>479</v>
      </c>
    </row>
    <row r="1020" spans="1:4" hidden="1" x14ac:dyDescent="0.25">
      <c r="A1020" s="11">
        <v>41603</v>
      </c>
      <c r="B1020" s="3" t="s">
        <v>544</v>
      </c>
      <c r="C1020" s="18">
        <v>322.2</v>
      </c>
      <c r="D1020" s="3" t="s">
        <v>517</v>
      </c>
    </row>
    <row r="1021" spans="1:4" hidden="1" x14ac:dyDescent="0.25">
      <c r="A1021" s="11">
        <v>41422</v>
      </c>
      <c r="B1021" s="3" t="s">
        <v>531</v>
      </c>
      <c r="C1021" s="18">
        <v>375.15</v>
      </c>
      <c r="D1021" s="3" t="s">
        <v>519</v>
      </c>
    </row>
    <row r="1022" spans="1:4" hidden="1" x14ac:dyDescent="0.25">
      <c r="A1022" s="11">
        <v>41422</v>
      </c>
      <c r="B1022" s="3" t="s">
        <v>527</v>
      </c>
      <c r="C1022" s="18">
        <v>487.69</v>
      </c>
      <c r="D1022" s="3" t="s">
        <v>479</v>
      </c>
    </row>
    <row r="1023" spans="1:4" hidden="1" x14ac:dyDescent="0.25">
      <c r="A1023" s="11">
        <v>41438</v>
      </c>
      <c r="B1023" s="3" t="s">
        <v>508</v>
      </c>
      <c r="C1023" s="18">
        <v>98.82</v>
      </c>
      <c r="D1023" s="3" t="s">
        <v>511</v>
      </c>
    </row>
    <row r="1024" spans="1:4" hidden="1" x14ac:dyDescent="0.25">
      <c r="A1024" s="11">
        <v>41328</v>
      </c>
      <c r="B1024" s="3" t="s">
        <v>516</v>
      </c>
      <c r="C1024" s="18">
        <v>414.79</v>
      </c>
      <c r="D1024" s="3" t="s">
        <v>477</v>
      </c>
    </row>
    <row r="1025" spans="1:4" hidden="1" x14ac:dyDescent="0.25">
      <c r="A1025" s="11">
        <v>41374</v>
      </c>
      <c r="B1025" s="3" t="s">
        <v>530</v>
      </c>
      <c r="C1025" s="18">
        <v>389.99</v>
      </c>
      <c r="D1025" s="3" t="s">
        <v>519</v>
      </c>
    </row>
    <row r="1026" spans="1:4" hidden="1" x14ac:dyDescent="0.25">
      <c r="A1026" s="11">
        <v>41377</v>
      </c>
      <c r="B1026" s="3" t="s">
        <v>514</v>
      </c>
      <c r="C1026" s="18">
        <v>347.15</v>
      </c>
      <c r="D1026" s="3" t="s">
        <v>515</v>
      </c>
    </row>
    <row r="1027" spans="1:4" hidden="1" x14ac:dyDescent="0.25">
      <c r="A1027" s="11">
        <v>41401</v>
      </c>
      <c r="B1027" s="3" t="s">
        <v>510</v>
      </c>
      <c r="C1027" s="18">
        <v>336.38</v>
      </c>
      <c r="D1027" s="3" t="s">
        <v>523</v>
      </c>
    </row>
    <row r="1028" spans="1:4" hidden="1" x14ac:dyDescent="0.25">
      <c r="A1028" s="11">
        <v>41470</v>
      </c>
      <c r="B1028" s="3" t="s">
        <v>513</v>
      </c>
      <c r="C1028" s="18">
        <v>586.28</v>
      </c>
      <c r="D1028" s="3" t="s">
        <v>479</v>
      </c>
    </row>
    <row r="1029" spans="1:4" hidden="1" x14ac:dyDescent="0.25">
      <c r="A1029" s="11">
        <v>41619</v>
      </c>
      <c r="B1029" s="3" t="s">
        <v>522</v>
      </c>
      <c r="C1029" s="18">
        <v>298.81</v>
      </c>
      <c r="D1029" s="3" t="s">
        <v>509</v>
      </c>
    </row>
    <row r="1030" spans="1:4" hidden="1" x14ac:dyDescent="0.25">
      <c r="A1030" s="11">
        <v>41314</v>
      </c>
      <c r="B1030" s="3" t="s">
        <v>533</v>
      </c>
      <c r="C1030" s="18">
        <v>152.04</v>
      </c>
      <c r="D1030" s="3" t="s">
        <v>519</v>
      </c>
    </row>
    <row r="1031" spans="1:4" x14ac:dyDescent="0.25">
      <c r="A1031" s="11">
        <v>41540</v>
      </c>
      <c r="B1031" s="3" t="s">
        <v>508</v>
      </c>
      <c r="C1031" s="18">
        <v>578.45000000000005</v>
      </c>
      <c r="D1031" s="3" t="s">
        <v>509</v>
      </c>
    </row>
    <row r="1032" spans="1:4" hidden="1" x14ac:dyDescent="0.25">
      <c r="A1032" s="11">
        <v>41434</v>
      </c>
      <c r="B1032" s="3" t="s">
        <v>541</v>
      </c>
      <c r="C1032" s="18">
        <v>10.51</v>
      </c>
      <c r="D1032" s="3" t="s">
        <v>535</v>
      </c>
    </row>
    <row r="1033" spans="1:4" hidden="1" x14ac:dyDescent="0.25">
      <c r="A1033" s="11">
        <v>41570</v>
      </c>
      <c r="B1033" s="3" t="s">
        <v>532</v>
      </c>
      <c r="C1033" s="18">
        <v>206.58</v>
      </c>
      <c r="D1033" s="3" t="s">
        <v>519</v>
      </c>
    </row>
    <row r="1034" spans="1:4" hidden="1" x14ac:dyDescent="0.25">
      <c r="A1034" s="11">
        <v>41587</v>
      </c>
      <c r="B1034" s="3" t="s">
        <v>510</v>
      </c>
      <c r="C1034" s="18">
        <v>384.84</v>
      </c>
      <c r="D1034" s="3" t="s">
        <v>517</v>
      </c>
    </row>
    <row r="1035" spans="1:4" hidden="1" x14ac:dyDescent="0.25">
      <c r="A1035" s="11">
        <v>41618</v>
      </c>
      <c r="B1035" s="3" t="s">
        <v>541</v>
      </c>
      <c r="C1035" s="18">
        <v>451.94</v>
      </c>
      <c r="D1035" s="3" t="s">
        <v>517</v>
      </c>
    </row>
    <row r="1036" spans="1:4" hidden="1" x14ac:dyDescent="0.25">
      <c r="A1036" s="11">
        <v>41432</v>
      </c>
      <c r="B1036" s="3" t="s">
        <v>507</v>
      </c>
      <c r="C1036" s="18">
        <v>544.05999999999995</v>
      </c>
      <c r="D1036" s="3" t="s">
        <v>517</v>
      </c>
    </row>
    <row r="1037" spans="1:4" hidden="1" x14ac:dyDescent="0.25">
      <c r="A1037" s="11">
        <v>41443</v>
      </c>
      <c r="B1037" s="3" t="s">
        <v>525</v>
      </c>
      <c r="C1037" s="18">
        <v>36.29</v>
      </c>
      <c r="D1037" s="3" t="s">
        <v>538</v>
      </c>
    </row>
    <row r="1038" spans="1:4" hidden="1" x14ac:dyDescent="0.25">
      <c r="A1038" s="11">
        <v>41286</v>
      </c>
      <c r="B1038" s="3" t="s">
        <v>536</v>
      </c>
      <c r="C1038" s="18">
        <v>231.33</v>
      </c>
      <c r="D1038" s="3" t="s">
        <v>515</v>
      </c>
    </row>
    <row r="1039" spans="1:4" hidden="1" x14ac:dyDescent="0.25">
      <c r="A1039" s="11">
        <v>41454</v>
      </c>
      <c r="B1039" s="3" t="s">
        <v>536</v>
      </c>
      <c r="C1039" s="18">
        <v>430.73</v>
      </c>
      <c r="D1039" s="3" t="s">
        <v>529</v>
      </c>
    </row>
    <row r="1040" spans="1:4" hidden="1" x14ac:dyDescent="0.25">
      <c r="A1040" s="11">
        <v>41442</v>
      </c>
      <c r="B1040" s="3" t="s">
        <v>513</v>
      </c>
      <c r="C1040" s="18">
        <v>148.83000000000001</v>
      </c>
      <c r="D1040" s="3" t="s">
        <v>477</v>
      </c>
    </row>
    <row r="1041" spans="1:4" hidden="1" x14ac:dyDescent="0.25">
      <c r="A1041" s="11">
        <v>41363</v>
      </c>
      <c r="B1041" s="3" t="s">
        <v>544</v>
      </c>
      <c r="C1041" s="18">
        <v>461.83</v>
      </c>
      <c r="D1041" s="3" t="s">
        <v>528</v>
      </c>
    </row>
    <row r="1042" spans="1:4" hidden="1" x14ac:dyDescent="0.25">
      <c r="A1042" s="11">
        <v>41563</v>
      </c>
      <c r="B1042" s="3" t="s">
        <v>524</v>
      </c>
      <c r="C1042" s="18">
        <v>378.41</v>
      </c>
      <c r="D1042" s="3" t="s">
        <v>515</v>
      </c>
    </row>
    <row r="1043" spans="1:4" hidden="1" x14ac:dyDescent="0.25">
      <c r="A1043" s="11">
        <v>41496</v>
      </c>
      <c r="B1043" s="3" t="s">
        <v>518</v>
      </c>
      <c r="C1043" s="18">
        <v>525.51</v>
      </c>
      <c r="D1043" s="3" t="s">
        <v>477</v>
      </c>
    </row>
    <row r="1044" spans="1:4" hidden="1" x14ac:dyDescent="0.25">
      <c r="A1044" s="11">
        <v>41568</v>
      </c>
      <c r="B1044" s="3" t="s">
        <v>512</v>
      </c>
      <c r="C1044" s="18">
        <v>402.61</v>
      </c>
      <c r="D1044" s="3" t="s">
        <v>528</v>
      </c>
    </row>
    <row r="1045" spans="1:4" hidden="1" x14ac:dyDescent="0.25">
      <c r="A1045" s="11">
        <v>41305</v>
      </c>
      <c r="B1045" s="3" t="s">
        <v>518</v>
      </c>
      <c r="C1045" s="18">
        <v>576.57000000000005</v>
      </c>
      <c r="D1045" s="3" t="s">
        <v>523</v>
      </c>
    </row>
    <row r="1046" spans="1:4" hidden="1" x14ac:dyDescent="0.25">
      <c r="A1046" s="11">
        <v>41341</v>
      </c>
      <c r="B1046" s="3" t="s">
        <v>532</v>
      </c>
      <c r="C1046" s="18">
        <v>408.16</v>
      </c>
      <c r="D1046" s="3" t="s">
        <v>529</v>
      </c>
    </row>
    <row r="1047" spans="1:4" hidden="1" x14ac:dyDescent="0.25">
      <c r="A1047" s="11">
        <v>41479</v>
      </c>
      <c r="B1047" s="3" t="s">
        <v>514</v>
      </c>
      <c r="C1047" s="18">
        <v>310.64</v>
      </c>
      <c r="D1047" s="3" t="s">
        <v>523</v>
      </c>
    </row>
    <row r="1048" spans="1:4" hidden="1" x14ac:dyDescent="0.25">
      <c r="A1048" s="11">
        <v>41546</v>
      </c>
      <c r="B1048" s="3" t="s">
        <v>545</v>
      </c>
      <c r="C1048" s="18">
        <v>354.16</v>
      </c>
      <c r="D1048" s="3" t="s">
        <v>535</v>
      </c>
    </row>
    <row r="1049" spans="1:4" hidden="1" x14ac:dyDescent="0.25">
      <c r="A1049" s="11">
        <v>41505</v>
      </c>
      <c r="B1049" s="3" t="s">
        <v>532</v>
      </c>
      <c r="C1049" s="18">
        <v>112.12</v>
      </c>
      <c r="D1049" s="3" t="s">
        <v>519</v>
      </c>
    </row>
    <row r="1050" spans="1:4" hidden="1" x14ac:dyDescent="0.25">
      <c r="A1050" s="11">
        <v>41280</v>
      </c>
      <c r="B1050" s="3" t="s">
        <v>536</v>
      </c>
      <c r="C1050" s="18">
        <v>534.25</v>
      </c>
      <c r="D1050" s="3" t="s">
        <v>535</v>
      </c>
    </row>
    <row r="1051" spans="1:4" hidden="1" x14ac:dyDescent="0.25">
      <c r="A1051" s="11">
        <v>41524</v>
      </c>
      <c r="B1051" s="3" t="s">
        <v>512</v>
      </c>
      <c r="C1051" s="18">
        <v>159.09</v>
      </c>
      <c r="D1051" s="3" t="s">
        <v>528</v>
      </c>
    </row>
    <row r="1052" spans="1:4" hidden="1" x14ac:dyDescent="0.25">
      <c r="A1052" s="11">
        <v>41473</v>
      </c>
      <c r="B1052" s="3" t="s">
        <v>541</v>
      </c>
      <c r="C1052" s="18">
        <v>82.9</v>
      </c>
      <c r="D1052" s="3" t="s">
        <v>519</v>
      </c>
    </row>
    <row r="1053" spans="1:4" hidden="1" x14ac:dyDescent="0.25">
      <c r="A1053" s="11">
        <v>41420</v>
      </c>
      <c r="B1053" s="3" t="s">
        <v>531</v>
      </c>
      <c r="C1053" s="18">
        <v>424.13</v>
      </c>
      <c r="D1053" s="3" t="s">
        <v>523</v>
      </c>
    </row>
    <row r="1054" spans="1:4" hidden="1" x14ac:dyDescent="0.25">
      <c r="A1054" s="11">
        <v>41459</v>
      </c>
      <c r="B1054" s="3" t="s">
        <v>533</v>
      </c>
      <c r="C1054" s="18">
        <v>460.16</v>
      </c>
      <c r="D1054" s="3" t="s">
        <v>529</v>
      </c>
    </row>
    <row r="1055" spans="1:4" hidden="1" x14ac:dyDescent="0.25">
      <c r="A1055" s="11">
        <v>41621</v>
      </c>
      <c r="B1055" s="3" t="s">
        <v>516</v>
      </c>
      <c r="C1055" s="18">
        <v>233.62</v>
      </c>
      <c r="D1055" s="3" t="s">
        <v>535</v>
      </c>
    </row>
    <row r="1056" spans="1:4" hidden="1" x14ac:dyDescent="0.25">
      <c r="A1056" s="11">
        <v>41286</v>
      </c>
      <c r="B1056" s="3" t="s">
        <v>542</v>
      </c>
      <c r="C1056" s="18">
        <v>553.69000000000005</v>
      </c>
      <c r="D1056" s="3" t="s">
        <v>511</v>
      </c>
    </row>
    <row r="1057" spans="1:4" hidden="1" x14ac:dyDescent="0.25">
      <c r="A1057" s="11">
        <v>41517</v>
      </c>
      <c r="B1057" s="3" t="s">
        <v>539</v>
      </c>
      <c r="C1057" s="18">
        <v>567.58000000000004</v>
      </c>
      <c r="D1057" s="3" t="s">
        <v>519</v>
      </c>
    </row>
    <row r="1058" spans="1:4" hidden="1" x14ac:dyDescent="0.25">
      <c r="A1058" s="11">
        <v>41499</v>
      </c>
      <c r="B1058" s="3" t="s">
        <v>521</v>
      </c>
      <c r="C1058" s="18">
        <v>579.11</v>
      </c>
      <c r="D1058" s="3" t="s">
        <v>535</v>
      </c>
    </row>
    <row r="1059" spans="1:4" hidden="1" x14ac:dyDescent="0.25">
      <c r="A1059" s="11">
        <v>41302</v>
      </c>
      <c r="B1059" s="3" t="s">
        <v>537</v>
      </c>
      <c r="C1059" s="18">
        <v>223.65</v>
      </c>
      <c r="D1059" s="3" t="s">
        <v>479</v>
      </c>
    </row>
    <row r="1060" spans="1:4" hidden="1" x14ac:dyDescent="0.25">
      <c r="A1060" s="11">
        <v>41615</v>
      </c>
      <c r="B1060" s="3" t="s">
        <v>540</v>
      </c>
      <c r="C1060" s="18">
        <v>206.98</v>
      </c>
      <c r="D1060" s="3" t="s">
        <v>477</v>
      </c>
    </row>
    <row r="1061" spans="1:4" hidden="1" x14ac:dyDescent="0.25">
      <c r="A1061" s="11">
        <v>41537</v>
      </c>
      <c r="B1061" s="3" t="s">
        <v>512</v>
      </c>
      <c r="C1061" s="18">
        <v>565.95000000000005</v>
      </c>
      <c r="D1061" s="3" t="s">
        <v>538</v>
      </c>
    </row>
    <row r="1062" spans="1:4" hidden="1" x14ac:dyDescent="0.25">
      <c r="A1062" s="11">
        <v>41482</v>
      </c>
      <c r="B1062" s="3" t="s">
        <v>545</v>
      </c>
      <c r="C1062" s="18">
        <v>188.35</v>
      </c>
      <c r="D1062" s="3" t="s">
        <v>523</v>
      </c>
    </row>
    <row r="1063" spans="1:4" hidden="1" x14ac:dyDescent="0.25">
      <c r="A1063" s="11">
        <v>41276</v>
      </c>
      <c r="B1063" s="3" t="s">
        <v>530</v>
      </c>
      <c r="C1063" s="18">
        <v>342.21</v>
      </c>
      <c r="D1063" s="3" t="s">
        <v>477</v>
      </c>
    </row>
    <row r="1064" spans="1:4" hidden="1" x14ac:dyDescent="0.25">
      <c r="A1064" s="11">
        <v>41347</v>
      </c>
      <c r="B1064" s="3" t="s">
        <v>525</v>
      </c>
      <c r="C1064" s="18">
        <v>401.92</v>
      </c>
      <c r="D1064" s="3" t="s">
        <v>479</v>
      </c>
    </row>
    <row r="1065" spans="1:4" hidden="1" x14ac:dyDescent="0.25">
      <c r="A1065" s="11">
        <v>41344</v>
      </c>
      <c r="B1065" s="3" t="s">
        <v>521</v>
      </c>
      <c r="C1065" s="18">
        <v>171.07</v>
      </c>
      <c r="D1065" s="3" t="s">
        <v>515</v>
      </c>
    </row>
    <row r="1066" spans="1:4" hidden="1" x14ac:dyDescent="0.25">
      <c r="A1066" s="11">
        <v>41344</v>
      </c>
      <c r="B1066" s="3" t="s">
        <v>541</v>
      </c>
      <c r="C1066" s="18">
        <v>317.38</v>
      </c>
      <c r="D1066" s="3" t="s">
        <v>479</v>
      </c>
    </row>
    <row r="1067" spans="1:4" hidden="1" x14ac:dyDescent="0.25">
      <c r="A1067" s="11">
        <v>41517</v>
      </c>
      <c r="B1067" s="3" t="s">
        <v>545</v>
      </c>
      <c r="C1067" s="18">
        <v>435.59</v>
      </c>
      <c r="D1067" s="3" t="s">
        <v>515</v>
      </c>
    </row>
    <row r="1068" spans="1:4" hidden="1" x14ac:dyDescent="0.25">
      <c r="A1068" s="11">
        <v>41441</v>
      </c>
      <c r="B1068" s="3" t="s">
        <v>521</v>
      </c>
      <c r="C1068" s="18">
        <v>571.26</v>
      </c>
      <c r="D1068" s="3" t="s">
        <v>535</v>
      </c>
    </row>
    <row r="1069" spans="1:4" hidden="1" x14ac:dyDescent="0.25">
      <c r="A1069" s="11">
        <v>41592</v>
      </c>
      <c r="B1069" s="3" t="s">
        <v>513</v>
      </c>
      <c r="C1069" s="18">
        <v>148.34</v>
      </c>
      <c r="D1069" s="3" t="s">
        <v>511</v>
      </c>
    </row>
    <row r="1070" spans="1:4" hidden="1" x14ac:dyDescent="0.25">
      <c r="A1070" s="11">
        <v>41607</v>
      </c>
      <c r="B1070" s="3" t="s">
        <v>516</v>
      </c>
      <c r="C1070" s="18">
        <v>361.7</v>
      </c>
      <c r="D1070" s="3" t="s">
        <v>528</v>
      </c>
    </row>
    <row r="1071" spans="1:4" hidden="1" x14ac:dyDescent="0.25">
      <c r="A1071" s="11">
        <v>41334</v>
      </c>
      <c r="B1071" s="3" t="s">
        <v>527</v>
      </c>
      <c r="C1071" s="18">
        <v>541.71</v>
      </c>
      <c r="D1071" s="3" t="s">
        <v>528</v>
      </c>
    </row>
    <row r="1072" spans="1:4" hidden="1" x14ac:dyDescent="0.25">
      <c r="A1072" s="11">
        <v>41407</v>
      </c>
      <c r="B1072" s="3" t="s">
        <v>524</v>
      </c>
      <c r="C1072" s="18">
        <v>448.74</v>
      </c>
      <c r="D1072" s="3" t="s">
        <v>535</v>
      </c>
    </row>
    <row r="1073" spans="1:4" hidden="1" x14ac:dyDescent="0.25">
      <c r="A1073" s="11">
        <v>41391</v>
      </c>
      <c r="B1073" s="3" t="s">
        <v>536</v>
      </c>
      <c r="C1073" s="18">
        <v>396.2</v>
      </c>
      <c r="D1073" s="3" t="s">
        <v>529</v>
      </c>
    </row>
    <row r="1074" spans="1:4" hidden="1" x14ac:dyDescent="0.25">
      <c r="A1074" s="11">
        <v>41554</v>
      </c>
      <c r="B1074" s="3" t="s">
        <v>531</v>
      </c>
      <c r="C1074" s="18">
        <v>133.33000000000001</v>
      </c>
      <c r="D1074" s="3" t="s">
        <v>529</v>
      </c>
    </row>
    <row r="1075" spans="1:4" hidden="1" x14ac:dyDescent="0.25">
      <c r="A1075" s="11">
        <v>41460</v>
      </c>
      <c r="B1075" s="3" t="s">
        <v>537</v>
      </c>
      <c r="C1075" s="18">
        <v>301.02999999999997</v>
      </c>
      <c r="D1075" s="3" t="s">
        <v>535</v>
      </c>
    </row>
    <row r="1076" spans="1:4" hidden="1" x14ac:dyDescent="0.25">
      <c r="A1076" s="11">
        <v>41639</v>
      </c>
      <c r="B1076" s="3" t="s">
        <v>545</v>
      </c>
      <c r="C1076" s="18">
        <v>199.69</v>
      </c>
      <c r="D1076" s="3" t="s">
        <v>519</v>
      </c>
    </row>
    <row r="1077" spans="1:4" hidden="1" x14ac:dyDescent="0.25">
      <c r="A1077" s="11">
        <v>41309</v>
      </c>
      <c r="B1077" s="3" t="s">
        <v>526</v>
      </c>
      <c r="C1077" s="18">
        <v>217.5</v>
      </c>
      <c r="D1077" s="3" t="s">
        <v>529</v>
      </c>
    </row>
    <row r="1078" spans="1:4" hidden="1" x14ac:dyDescent="0.25">
      <c r="A1078" s="11">
        <v>41567</v>
      </c>
      <c r="B1078" s="3" t="s">
        <v>512</v>
      </c>
      <c r="C1078" s="18">
        <v>315.56</v>
      </c>
      <c r="D1078" s="3" t="s">
        <v>511</v>
      </c>
    </row>
    <row r="1079" spans="1:4" hidden="1" x14ac:dyDescent="0.25">
      <c r="A1079" s="11">
        <v>41417</v>
      </c>
      <c r="B1079" s="3" t="s">
        <v>507</v>
      </c>
      <c r="C1079" s="18">
        <v>293.36</v>
      </c>
      <c r="D1079" s="3" t="s">
        <v>535</v>
      </c>
    </row>
    <row r="1080" spans="1:4" hidden="1" x14ac:dyDescent="0.25">
      <c r="A1080" s="11">
        <v>41492</v>
      </c>
      <c r="B1080" s="3" t="s">
        <v>527</v>
      </c>
      <c r="C1080" s="18">
        <v>390.78</v>
      </c>
      <c r="D1080" s="3" t="s">
        <v>517</v>
      </c>
    </row>
    <row r="1081" spans="1:4" hidden="1" x14ac:dyDescent="0.25">
      <c r="A1081" s="11">
        <v>41327</v>
      </c>
      <c r="B1081" s="3" t="s">
        <v>524</v>
      </c>
      <c r="C1081" s="18">
        <v>595.74</v>
      </c>
      <c r="D1081" s="3" t="s">
        <v>509</v>
      </c>
    </row>
    <row r="1082" spans="1:4" hidden="1" x14ac:dyDescent="0.25">
      <c r="A1082" s="11">
        <v>41453</v>
      </c>
      <c r="B1082" s="3" t="s">
        <v>540</v>
      </c>
      <c r="C1082" s="18">
        <v>353.73</v>
      </c>
      <c r="D1082" s="3" t="s">
        <v>529</v>
      </c>
    </row>
    <row r="1083" spans="1:4" hidden="1" x14ac:dyDescent="0.25">
      <c r="A1083" s="11">
        <v>41471</v>
      </c>
      <c r="B1083" s="3" t="s">
        <v>507</v>
      </c>
      <c r="C1083" s="18">
        <v>101.65</v>
      </c>
      <c r="D1083" s="3" t="s">
        <v>528</v>
      </c>
    </row>
    <row r="1084" spans="1:4" hidden="1" x14ac:dyDescent="0.25">
      <c r="A1084" s="11">
        <v>41293</v>
      </c>
      <c r="B1084" s="3" t="s">
        <v>543</v>
      </c>
      <c r="C1084" s="18">
        <v>271.35000000000002</v>
      </c>
      <c r="D1084" s="3" t="s">
        <v>515</v>
      </c>
    </row>
    <row r="1085" spans="1:4" hidden="1" x14ac:dyDescent="0.25">
      <c r="A1085" s="11">
        <v>41502</v>
      </c>
      <c r="B1085" s="3" t="s">
        <v>514</v>
      </c>
      <c r="C1085" s="18">
        <v>315.95</v>
      </c>
      <c r="D1085" s="3" t="s">
        <v>519</v>
      </c>
    </row>
    <row r="1086" spans="1:4" hidden="1" x14ac:dyDescent="0.25">
      <c r="A1086" s="11">
        <v>41450</v>
      </c>
      <c r="B1086" s="3" t="s">
        <v>543</v>
      </c>
      <c r="C1086" s="18">
        <v>279.14999999999998</v>
      </c>
      <c r="D1086" s="3" t="s">
        <v>519</v>
      </c>
    </row>
    <row r="1087" spans="1:4" hidden="1" x14ac:dyDescent="0.25">
      <c r="A1087" s="11">
        <v>41495</v>
      </c>
      <c r="B1087" s="3" t="s">
        <v>533</v>
      </c>
      <c r="C1087" s="18">
        <v>565.79999999999995</v>
      </c>
      <c r="D1087" s="3" t="s">
        <v>477</v>
      </c>
    </row>
    <row r="1088" spans="1:4" hidden="1" x14ac:dyDescent="0.25">
      <c r="A1088" s="11">
        <v>41469</v>
      </c>
      <c r="B1088" s="3" t="s">
        <v>525</v>
      </c>
      <c r="C1088" s="18">
        <v>37.79</v>
      </c>
      <c r="D1088" s="3" t="s">
        <v>511</v>
      </c>
    </row>
    <row r="1089" spans="1:4" hidden="1" x14ac:dyDescent="0.25">
      <c r="A1089" s="11">
        <v>41298</v>
      </c>
      <c r="B1089" s="3" t="s">
        <v>522</v>
      </c>
      <c r="C1089" s="18">
        <v>159.72999999999999</v>
      </c>
      <c r="D1089" s="3" t="s">
        <v>511</v>
      </c>
    </row>
    <row r="1090" spans="1:4" hidden="1" x14ac:dyDescent="0.25">
      <c r="A1090" s="11">
        <v>41408</v>
      </c>
      <c r="B1090" s="3" t="s">
        <v>520</v>
      </c>
      <c r="C1090" s="18">
        <v>271.08999999999997</v>
      </c>
      <c r="D1090" s="3" t="s">
        <v>477</v>
      </c>
    </row>
    <row r="1091" spans="1:4" hidden="1" x14ac:dyDescent="0.25">
      <c r="A1091" s="11">
        <v>41465</v>
      </c>
      <c r="B1091" s="3" t="s">
        <v>518</v>
      </c>
      <c r="C1091" s="18">
        <v>262.83999999999997</v>
      </c>
      <c r="D1091" s="3" t="s">
        <v>477</v>
      </c>
    </row>
    <row r="1092" spans="1:4" hidden="1" x14ac:dyDescent="0.25">
      <c r="A1092" s="11">
        <v>41472</v>
      </c>
      <c r="B1092" s="3" t="s">
        <v>508</v>
      </c>
      <c r="C1092" s="18">
        <v>24.08</v>
      </c>
      <c r="D1092" s="3" t="s">
        <v>528</v>
      </c>
    </row>
    <row r="1093" spans="1:4" hidden="1" x14ac:dyDescent="0.25">
      <c r="A1093" s="11">
        <v>41392</v>
      </c>
      <c r="B1093" s="3" t="s">
        <v>512</v>
      </c>
      <c r="C1093" s="18">
        <v>52.19</v>
      </c>
      <c r="D1093" s="3" t="s">
        <v>529</v>
      </c>
    </row>
    <row r="1094" spans="1:4" hidden="1" x14ac:dyDescent="0.25">
      <c r="A1094" s="11">
        <v>41365</v>
      </c>
      <c r="B1094" s="3" t="s">
        <v>534</v>
      </c>
      <c r="C1094" s="18">
        <v>353.9</v>
      </c>
      <c r="D1094" s="3" t="s">
        <v>509</v>
      </c>
    </row>
    <row r="1095" spans="1:4" hidden="1" x14ac:dyDescent="0.25">
      <c r="A1095" s="11">
        <v>41437</v>
      </c>
      <c r="B1095" s="3" t="s">
        <v>524</v>
      </c>
      <c r="C1095" s="18">
        <v>83.83</v>
      </c>
      <c r="D1095" s="3" t="s">
        <v>529</v>
      </c>
    </row>
    <row r="1096" spans="1:4" hidden="1" x14ac:dyDescent="0.25">
      <c r="A1096" s="11">
        <v>41471</v>
      </c>
      <c r="B1096" s="3" t="s">
        <v>533</v>
      </c>
      <c r="C1096" s="18">
        <v>588.22</v>
      </c>
      <c r="D1096" s="3" t="s">
        <v>515</v>
      </c>
    </row>
    <row r="1097" spans="1:4" hidden="1" x14ac:dyDescent="0.25">
      <c r="A1097" s="11">
        <v>41345</v>
      </c>
      <c r="B1097" s="3" t="s">
        <v>525</v>
      </c>
      <c r="C1097" s="18">
        <v>229.23</v>
      </c>
      <c r="D1097" s="3" t="s">
        <v>509</v>
      </c>
    </row>
    <row r="1098" spans="1:4" hidden="1" x14ac:dyDescent="0.25">
      <c r="A1098" s="11">
        <v>41477</v>
      </c>
      <c r="B1098" s="3" t="s">
        <v>527</v>
      </c>
      <c r="C1098" s="18">
        <v>296.32</v>
      </c>
      <c r="D1098" s="3" t="s">
        <v>515</v>
      </c>
    </row>
    <row r="1099" spans="1:4" hidden="1" x14ac:dyDescent="0.25">
      <c r="A1099" s="11">
        <v>41559</v>
      </c>
      <c r="B1099" s="3" t="s">
        <v>539</v>
      </c>
      <c r="C1099" s="18">
        <v>222.28</v>
      </c>
      <c r="D1099" s="3" t="s">
        <v>519</v>
      </c>
    </row>
    <row r="1100" spans="1:4" hidden="1" x14ac:dyDescent="0.25">
      <c r="A1100" s="11">
        <v>41305</v>
      </c>
      <c r="B1100" s="3" t="s">
        <v>526</v>
      </c>
      <c r="C1100" s="18">
        <v>120.84</v>
      </c>
      <c r="D1100" s="3" t="s">
        <v>538</v>
      </c>
    </row>
    <row r="1101" spans="1:4" hidden="1" x14ac:dyDescent="0.25">
      <c r="A1101" s="11">
        <v>41467</v>
      </c>
      <c r="B1101" s="3" t="s">
        <v>539</v>
      </c>
      <c r="C1101" s="18">
        <v>372.73</v>
      </c>
      <c r="D1101" s="3" t="s">
        <v>529</v>
      </c>
    </row>
    <row r="1102" spans="1:4" hidden="1" x14ac:dyDescent="0.25">
      <c r="A1102" s="11">
        <v>41396</v>
      </c>
      <c r="B1102" s="3" t="s">
        <v>525</v>
      </c>
      <c r="C1102" s="18">
        <v>17.91</v>
      </c>
      <c r="D1102" s="3" t="s">
        <v>538</v>
      </c>
    </row>
    <row r="1103" spans="1:4" hidden="1" x14ac:dyDescent="0.25">
      <c r="A1103" s="11">
        <v>41479</v>
      </c>
      <c r="B1103" s="3" t="s">
        <v>542</v>
      </c>
      <c r="C1103" s="18">
        <v>350.15</v>
      </c>
      <c r="D1103" s="3" t="s">
        <v>535</v>
      </c>
    </row>
    <row r="1104" spans="1:4" hidden="1" x14ac:dyDescent="0.25">
      <c r="A1104" s="11">
        <v>41486</v>
      </c>
      <c r="B1104" s="3" t="s">
        <v>540</v>
      </c>
      <c r="C1104" s="18">
        <v>522.19000000000005</v>
      </c>
      <c r="D1104" s="3" t="s">
        <v>511</v>
      </c>
    </row>
    <row r="1105" spans="1:4" hidden="1" x14ac:dyDescent="0.25">
      <c r="A1105" s="11">
        <v>41585</v>
      </c>
      <c r="B1105" s="3" t="s">
        <v>507</v>
      </c>
      <c r="C1105" s="18">
        <v>480.6</v>
      </c>
      <c r="D1105" s="3" t="s">
        <v>538</v>
      </c>
    </row>
    <row r="1106" spans="1:4" hidden="1" x14ac:dyDescent="0.25">
      <c r="A1106" s="11">
        <v>41374</v>
      </c>
      <c r="B1106" s="3" t="s">
        <v>545</v>
      </c>
      <c r="C1106" s="18">
        <v>117.26</v>
      </c>
      <c r="D1106" s="3" t="s">
        <v>509</v>
      </c>
    </row>
    <row r="1107" spans="1:4" hidden="1" x14ac:dyDescent="0.25">
      <c r="A1107" s="11">
        <v>41420</v>
      </c>
      <c r="B1107" s="3" t="s">
        <v>524</v>
      </c>
      <c r="C1107" s="18">
        <v>529.08000000000004</v>
      </c>
      <c r="D1107" s="3" t="s">
        <v>477</v>
      </c>
    </row>
    <row r="1108" spans="1:4" hidden="1" x14ac:dyDescent="0.25">
      <c r="A1108" s="11">
        <v>41633</v>
      </c>
      <c r="B1108" s="3" t="s">
        <v>525</v>
      </c>
      <c r="C1108" s="18">
        <v>79.45</v>
      </c>
      <c r="D1108" s="3" t="s">
        <v>529</v>
      </c>
    </row>
    <row r="1109" spans="1:4" hidden="1" x14ac:dyDescent="0.25">
      <c r="A1109" s="11">
        <v>41600</v>
      </c>
      <c r="B1109" s="3" t="s">
        <v>516</v>
      </c>
      <c r="C1109" s="18">
        <v>389.25</v>
      </c>
      <c r="D1109" s="3" t="s">
        <v>538</v>
      </c>
    </row>
    <row r="1110" spans="1:4" hidden="1" x14ac:dyDescent="0.25">
      <c r="A1110" s="11">
        <v>41515</v>
      </c>
      <c r="B1110" s="3" t="s">
        <v>520</v>
      </c>
      <c r="C1110" s="18">
        <v>530.88</v>
      </c>
      <c r="D1110" s="3" t="s">
        <v>519</v>
      </c>
    </row>
    <row r="1111" spans="1:4" hidden="1" x14ac:dyDescent="0.25">
      <c r="A1111" s="11">
        <v>41496</v>
      </c>
      <c r="B1111" s="3" t="s">
        <v>542</v>
      </c>
      <c r="C1111" s="18">
        <v>149.44</v>
      </c>
      <c r="D1111" s="3" t="s">
        <v>479</v>
      </c>
    </row>
    <row r="1112" spans="1:4" hidden="1" x14ac:dyDescent="0.25">
      <c r="A1112" s="11">
        <v>41552</v>
      </c>
      <c r="B1112" s="3" t="s">
        <v>521</v>
      </c>
      <c r="C1112" s="18">
        <v>508.93</v>
      </c>
      <c r="D1112" s="3" t="s">
        <v>479</v>
      </c>
    </row>
    <row r="1113" spans="1:4" hidden="1" x14ac:dyDescent="0.25">
      <c r="A1113" s="11">
        <v>41427</v>
      </c>
      <c r="B1113" s="3" t="s">
        <v>545</v>
      </c>
      <c r="C1113" s="18">
        <v>441.54</v>
      </c>
      <c r="D1113" s="3" t="s">
        <v>529</v>
      </c>
    </row>
    <row r="1114" spans="1:4" hidden="1" x14ac:dyDescent="0.25">
      <c r="A1114" s="11">
        <v>41446</v>
      </c>
      <c r="B1114" s="3" t="s">
        <v>520</v>
      </c>
      <c r="C1114" s="18">
        <v>322.08</v>
      </c>
      <c r="D1114" s="3" t="s">
        <v>509</v>
      </c>
    </row>
    <row r="1115" spans="1:4" hidden="1" x14ac:dyDescent="0.25">
      <c r="A1115" s="11">
        <v>41331</v>
      </c>
      <c r="B1115" s="3" t="s">
        <v>518</v>
      </c>
      <c r="C1115" s="18">
        <v>199.99</v>
      </c>
      <c r="D1115" s="3" t="s">
        <v>535</v>
      </c>
    </row>
    <row r="1116" spans="1:4" hidden="1" x14ac:dyDescent="0.25">
      <c r="A1116" s="11">
        <v>41535</v>
      </c>
      <c r="B1116" s="3" t="s">
        <v>510</v>
      </c>
      <c r="C1116" s="18">
        <v>129.31</v>
      </c>
      <c r="D1116" s="3" t="s">
        <v>509</v>
      </c>
    </row>
    <row r="1117" spans="1:4" hidden="1" x14ac:dyDescent="0.25">
      <c r="A1117" s="11">
        <v>41350</v>
      </c>
      <c r="B1117" s="3" t="s">
        <v>532</v>
      </c>
      <c r="C1117" s="18">
        <v>396.54</v>
      </c>
      <c r="D1117" s="3" t="s">
        <v>538</v>
      </c>
    </row>
    <row r="1118" spans="1:4" hidden="1" x14ac:dyDescent="0.25">
      <c r="A1118" s="11">
        <v>41325</v>
      </c>
      <c r="B1118" s="3" t="s">
        <v>536</v>
      </c>
      <c r="C1118" s="18">
        <v>163.1</v>
      </c>
      <c r="D1118" s="3" t="s">
        <v>528</v>
      </c>
    </row>
    <row r="1119" spans="1:4" hidden="1" x14ac:dyDescent="0.25">
      <c r="A1119" s="11">
        <v>41544</v>
      </c>
      <c r="B1119" s="3" t="s">
        <v>531</v>
      </c>
      <c r="C1119" s="18">
        <v>557.49</v>
      </c>
      <c r="D1119" s="3" t="s">
        <v>528</v>
      </c>
    </row>
    <row r="1120" spans="1:4" hidden="1" x14ac:dyDescent="0.25">
      <c r="A1120" s="11">
        <v>41481</v>
      </c>
      <c r="B1120" s="3" t="s">
        <v>522</v>
      </c>
      <c r="C1120" s="18">
        <v>308.20999999999998</v>
      </c>
      <c r="D1120" s="3" t="s">
        <v>538</v>
      </c>
    </row>
    <row r="1121" spans="1:4" hidden="1" x14ac:dyDescent="0.25">
      <c r="A1121" s="11">
        <v>41589</v>
      </c>
      <c r="B1121" s="3" t="s">
        <v>542</v>
      </c>
      <c r="C1121" s="18">
        <v>236.3</v>
      </c>
      <c r="D1121" s="3" t="s">
        <v>519</v>
      </c>
    </row>
    <row r="1122" spans="1:4" hidden="1" x14ac:dyDescent="0.25">
      <c r="A1122" s="11">
        <v>41526</v>
      </c>
      <c r="B1122" s="3" t="s">
        <v>512</v>
      </c>
      <c r="C1122" s="18">
        <v>497</v>
      </c>
      <c r="D1122" s="3" t="s">
        <v>479</v>
      </c>
    </row>
    <row r="1123" spans="1:4" hidden="1" x14ac:dyDescent="0.25">
      <c r="A1123" s="11">
        <v>41379</v>
      </c>
      <c r="B1123" s="3" t="s">
        <v>536</v>
      </c>
      <c r="C1123" s="18">
        <v>575.03</v>
      </c>
      <c r="D1123" s="3" t="s">
        <v>479</v>
      </c>
    </row>
    <row r="1124" spans="1:4" hidden="1" x14ac:dyDescent="0.25">
      <c r="A1124" s="11">
        <v>41459</v>
      </c>
      <c r="B1124" s="3" t="s">
        <v>542</v>
      </c>
      <c r="C1124" s="18">
        <v>264.45</v>
      </c>
      <c r="D1124" s="3" t="s">
        <v>519</v>
      </c>
    </row>
    <row r="1125" spans="1:4" hidden="1" x14ac:dyDescent="0.25">
      <c r="A1125" s="11">
        <v>41599</v>
      </c>
      <c r="B1125" s="3" t="s">
        <v>525</v>
      </c>
      <c r="C1125" s="18">
        <v>90.46</v>
      </c>
      <c r="D1125" s="3" t="s">
        <v>528</v>
      </c>
    </row>
    <row r="1126" spans="1:4" hidden="1" x14ac:dyDescent="0.25">
      <c r="A1126" s="11">
        <v>41523</v>
      </c>
      <c r="B1126" s="3" t="s">
        <v>534</v>
      </c>
      <c r="C1126" s="18">
        <v>547.54</v>
      </c>
      <c r="D1126" s="3" t="s">
        <v>477</v>
      </c>
    </row>
    <row r="1127" spans="1:4" hidden="1" x14ac:dyDescent="0.25">
      <c r="A1127" s="11">
        <v>41341</v>
      </c>
      <c r="B1127" s="3" t="s">
        <v>540</v>
      </c>
      <c r="C1127" s="18">
        <v>343.1</v>
      </c>
      <c r="D1127" s="3" t="s">
        <v>523</v>
      </c>
    </row>
    <row r="1128" spans="1:4" hidden="1" x14ac:dyDescent="0.25">
      <c r="A1128" s="11">
        <v>41625</v>
      </c>
      <c r="B1128" s="3" t="s">
        <v>518</v>
      </c>
      <c r="C1128" s="18">
        <v>541.66</v>
      </c>
      <c r="D1128" s="3" t="s">
        <v>477</v>
      </c>
    </row>
    <row r="1129" spans="1:4" hidden="1" x14ac:dyDescent="0.25">
      <c r="A1129" s="11">
        <v>41327</v>
      </c>
      <c r="B1129" s="3" t="s">
        <v>526</v>
      </c>
      <c r="C1129" s="18">
        <v>242.52</v>
      </c>
      <c r="D1129" s="3" t="s">
        <v>519</v>
      </c>
    </row>
    <row r="1130" spans="1:4" hidden="1" x14ac:dyDescent="0.25">
      <c r="A1130" s="11">
        <v>41331</v>
      </c>
      <c r="B1130" s="3" t="s">
        <v>536</v>
      </c>
      <c r="C1130" s="18">
        <v>216.24</v>
      </c>
      <c r="D1130" s="3" t="s">
        <v>535</v>
      </c>
    </row>
    <row r="1131" spans="1:4" hidden="1" x14ac:dyDescent="0.25">
      <c r="A1131" s="11">
        <v>41359</v>
      </c>
      <c r="B1131" s="3" t="s">
        <v>507</v>
      </c>
      <c r="C1131" s="18">
        <v>584.57000000000005</v>
      </c>
      <c r="D1131" s="3" t="s">
        <v>529</v>
      </c>
    </row>
    <row r="1132" spans="1:4" hidden="1" x14ac:dyDescent="0.25">
      <c r="A1132" s="11">
        <v>41475</v>
      </c>
      <c r="B1132" s="3" t="s">
        <v>540</v>
      </c>
      <c r="C1132" s="18">
        <v>220.95</v>
      </c>
      <c r="D1132" s="3" t="s">
        <v>528</v>
      </c>
    </row>
    <row r="1133" spans="1:4" hidden="1" x14ac:dyDescent="0.25">
      <c r="A1133" s="11">
        <v>41471</v>
      </c>
      <c r="B1133" s="3" t="s">
        <v>533</v>
      </c>
      <c r="C1133" s="18">
        <v>67.319999999999993</v>
      </c>
      <c r="D1133" s="3" t="s">
        <v>509</v>
      </c>
    </row>
    <row r="1134" spans="1:4" hidden="1" x14ac:dyDescent="0.25">
      <c r="A1134" s="11">
        <v>41307</v>
      </c>
      <c r="B1134" s="3" t="s">
        <v>545</v>
      </c>
      <c r="C1134" s="18">
        <v>284.51</v>
      </c>
      <c r="D1134" s="3" t="s">
        <v>479</v>
      </c>
    </row>
    <row r="1135" spans="1:4" hidden="1" x14ac:dyDescent="0.25">
      <c r="A1135" s="11">
        <v>41430</v>
      </c>
      <c r="B1135" s="3" t="s">
        <v>510</v>
      </c>
      <c r="C1135" s="18">
        <v>228.59</v>
      </c>
      <c r="D1135" s="3" t="s">
        <v>477</v>
      </c>
    </row>
    <row r="1136" spans="1:4" hidden="1" x14ac:dyDescent="0.25">
      <c r="A1136" s="11">
        <v>41483</v>
      </c>
      <c r="B1136" s="3" t="s">
        <v>516</v>
      </c>
      <c r="C1136" s="18">
        <v>199.21</v>
      </c>
      <c r="D1136" s="3" t="s">
        <v>535</v>
      </c>
    </row>
    <row r="1137" spans="1:4" hidden="1" x14ac:dyDescent="0.25">
      <c r="A1137" s="11">
        <v>41426</v>
      </c>
      <c r="B1137" s="3" t="s">
        <v>521</v>
      </c>
      <c r="C1137" s="18">
        <v>351.24</v>
      </c>
      <c r="D1137" s="3" t="s">
        <v>538</v>
      </c>
    </row>
    <row r="1138" spans="1:4" hidden="1" x14ac:dyDescent="0.25">
      <c r="A1138" s="11">
        <v>41582</v>
      </c>
      <c r="B1138" s="3" t="s">
        <v>516</v>
      </c>
      <c r="C1138" s="18">
        <v>347.05</v>
      </c>
      <c r="D1138" s="3" t="s">
        <v>479</v>
      </c>
    </row>
    <row r="1139" spans="1:4" hidden="1" x14ac:dyDescent="0.25">
      <c r="A1139" s="11">
        <v>41593</v>
      </c>
      <c r="B1139" s="3" t="s">
        <v>526</v>
      </c>
      <c r="C1139" s="18">
        <v>143.16999999999999</v>
      </c>
      <c r="D1139" s="3" t="s">
        <v>511</v>
      </c>
    </row>
    <row r="1140" spans="1:4" hidden="1" x14ac:dyDescent="0.25">
      <c r="A1140" s="11">
        <v>41376</v>
      </c>
      <c r="B1140" s="3" t="s">
        <v>533</v>
      </c>
      <c r="C1140" s="18">
        <v>196.3</v>
      </c>
      <c r="D1140" s="3" t="s">
        <v>535</v>
      </c>
    </row>
    <row r="1141" spans="1:4" hidden="1" x14ac:dyDescent="0.25">
      <c r="A1141" s="11">
        <v>41610</v>
      </c>
      <c r="B1141" s="3" t="s">
        <v>522</v>
      </c>
      <c r="C1141" s="18">
        <v>478.03</v>
      </c>
      <c r="D1141" s="3" t="s">
        <v>528</v>
      </c>
    </row>
    <row r="1142" spans="1:4" hidden="1" x14ac:dyDescent="0.25">
      <c r="A1142" s="11">
        <v>41556</v>
      </c>
      <c r="B1142" s="3" t="s">
        <v>534</v>
      </c>
      <c r="C1142" s="18">
        <v>202.19</v>
      </c>
      <c r="D1142" s="3" t="s">
        <v>535</v>
      </c>
    </row>
    <row r="1143" spans="1:4" hidden="1" x14ac:dyDescent="0.25">
      <c r="A1143" s="11">
        <v>41629</v>
      </c>
      <c r="B1143" s="3" t="s">
        <v>508</v>
      </c>
      <c r="C1143" s="18">
        <v>61.53</v>
      </c>
      <c r="D1143" s="3" t="s">
        <v>523</v>
      </c>
    </row>
    <row r="1144" spans="1:4" hidden="1" x14ac:dyDescent="0.25">
      <c r="A1144" s="11">
        <v>41308</v>
      </c>
      <c r="B1144" s="3" t="s">
        <v>534</v>
      </c>
      <c r="C1144" s="18">
        <v>172.12</v>
      </c>
      <c r="D1144" s="3" t="s">
        <v>538</v>
      </c>
    </row>
    <row r="1145" spans="1:4" hidden="1" x14ac:dyDescent="0.25">
      <c r="A1145" s="11">
        <v>41578</v>
      </c>
      <c r="B1145" s="3" t="s">
        <v>534</v>
      </c>
      <c r="C1145" s="18">
        <v>583.15</v>
      </c>
      <c r="D1145" s="3" t="s">
        <v>517</v>
      </c>
    </row>
    <row r="1146" spans="1:4" hidden="1" x14ac:dyDescent="0.25">
      <c r="A1146" s="11">
        <v>41486</v>
      </c>
      <c r="B1146" s="3" t="s">
        <v>524</v>
      </c>
      <c r="C1146" s="18">
        <v>350.45</v>
      </c>
      <c r="D1146" s="3" t="s">
        <v>479</v>
      </c>
    </row>
    <row r="1147" spans="1:4" hidden="1" x14ac:dyDescent="0.25">
      <c r="A1147" s="11">
        <v>41341</v>
      </c>
      <c r="B1147" s="3" t="s">
        <v>545</v>
      </c>
      <c r="C1147" s="18">
        <v>498.91</v>
      </c>
      <c r="D1147" s="3" t="s">
        <v>523</v>
      </c>
    </row>
    <row r="1148" spans="1:4" hidden="1" x14ac:dyDescent="0.25">
      <c r="A1148" s="11">
        <v>41371</v>
      </c>
      <c r="B1148" s="3" t="s">
        <v>510</v>
      </c>
      <c r="C1148" s="18">
        <v>373.83</v>
      </c>
      <c r="D1148" s="3" t="s">
        <v>528</v>
      </c>
    </row>
    <row r="1149" spans="1:4" hidden="1" x14ac:dyDescent="0.25">
      <c r="A1149" s="11">
        <v>41355</v>
      </c>
      <c r="B1149" s="3" t="s">
        <v>520</v>
      </c>
      <c r="C1149" s="18">
        <v>217.44</v>
      </c>
      <c r="D1149" s="3" t="s">
        <v>523</v>
      </c>
    </row>
    <row r="1150" spans="1:4" hidden="1" x14ac:dyDescent="0.25">
      <c r="A1150" s="11">
        <v>41501</v>
      </c>
      <c r="B1150" s="3" t="s">
        <v>512</v>
      </c>
      <c r="C1150" s="18">
        <v>438.64</v>
      </c>
      <c r="D1150" s="3" t="s">
        <v>477</v>
      </c>
    </row>
    <row r="1151" spans="1:4" hidden="1" x14ac:dyDescent="0.25">
      <c r="A1151" s="11">
        <v>41625</v>
      </c>
      <c r="B1151" s="3" t="s">
        <v>510</v>
      </c>
      <c r="C1151" s="18">
        <v>558.07000000000005</v>
      </c>
      <c r="D1151" s="3" t="s">
        <v>515</v>
      </c>
    </row>
    <row r="1152" spans="1:4" hidden="1" x14ac:dyDescent="0.25">
      <c r="A1152" s="11">
        <v>41420</v>
      </c>
      <c r="B1152" s="3" t="s">
        <v>533</v>
      </c>
      <c r="C1152" s="18">
        <v>133.81</v>
      </c>
      <c r="D1152" s="3" t="s">
        <v>523</v>
      </c>
    </row>
    <row r="1153" spans="1:4" hidden="1" x14ac:dyDescent="0.25">
      <c r="A1153" s="11">
        <v>41353</v>
      </c>
      <c r="B1153" s="3" t="s">
        <v>520</v>
      </c>
      <c r="C1153" s="18">
        <v>149.47999999999999</v>
      </c>
      <c r="D1153" s="3" t="s">
        <v>479</v>
      </c>
    </row>
    <row r="1154" spans="1:4" hidden="1" x14ac:dyDescent="0.25">
      <c r="A1154" s="11">
        <v>41280</v>
      </c>
      <c r="B1154" s="3" t="s">
        <v>522</v>
      </c>
      <c r="C1154" s="18">
        <v>162.63999999999999</v>
      </c>
      <c r="D1154" s="3" t="s">
        <v>515</v>
      </c>
    </row>
    <row r="1155" spans="1:4" hidden="1" x14ac:dyDescent="0.25">
      <c r="A1155" s="11">
        <v>41283</v>
      </c>
      <c r="B1155" s="3" t="s">
        <v>543</v>
      </c>
      <c r="C1155" s="18">
        <v>313.23</v>
      </c>
      <c r="D1155" s="3" t="s">
        <v>479</v>
      </c>
    </row>
    <row r="1156" spans="1:4" hidden="1" x14ac:dyDescent="0.25">
      <c r="A1156" s="11">
        <v>41513</v>
      </c>
      <c r="B1156" s="3" t="s">
        <v>512</v>
      </c>
      <c r="C1156" s="18">
        <v>97.91</v>
      </c>
      <c r="D1156" s="3" t="s">
        <v>509</v>
      </c>
    </row>
    <row r="1157" spans="1:4" hidden="1" x14ac:dyDescent="0.25">
      <c r="A1157" s="11">
        <v>41537</v>
      </c>
      <c r="B1157" s="3" t="s">
        <v>545</v>
      </c>
      <c r="C1157" s="18">
        <v>386.02</v>
      </c>
      <c r="D1157" s="3" t="s">
        <v>511</v>
      </c>
    </row>
    <row r="1158" spans="1:4" hidden="1" x14ac:dyDescent="0.25">
      <c r="A1158" s="11">
        <v>41368</v>
      </c>
      <c r="B1158" s="3" t="s">
        <v>514</v>
      </c>
      <c r="C1158" s="18">
        <v>74.77</v>
      </c>
      <c r="D1158" s="3" t="s">
        <v>515</v>
      </c>
    </row>
    <row r="1159" spans="1:4" hidden="1" x14ac:dyDescent="0.25">
      <c r="A1159" s="11">
        <v>41407</v>
      </c>
      <c r="B1159" s="3" t="s">
        <v>508</v>
      </c>
      <c r="C1159" s="18">
        <v>129.43</v>
      </c>
      <c r="D1159" s="3" t="s">
        <v>515</v>
      </c>
    </row>
    <row r="1160" spans="1:4" hidden="1" x14ac:dyDescent="0.25">
      <c r="A1160" s="11">
        <v>41288</v>
      </c>
      <c r="B1160" s="3" t="s">
        <v>510</v>
      </c>
      <c r="C1160" s="18">
        <v>272.64999999999998</v>
      </c>
      <c r="D1160" s="3" t="s">
        <v>529</v>
      </c>
    </row>
    <row r="1161" spans="1:4" hidden="1" x14ac:dyDescent="0.25">
      <c r="A1161" s="11">
        <v>41368</v>
      </c>
      <c r="B1161" s="3" t="s">
        <v>540</v>
      </c>
      <c r="C1161" s="18">
        <v>101.39</v>
      </c>
      <c r="D1161" s="3" t="s">
        <v>523</v>
      </c>
    </row>
    <row r="1162" spans="1:4" hidden="1" x14ac:dyDescent="0.25">
      <c r="A1162" s="11">
        <v>41324</v>
      </c>
      <c r="B1162" s="3" t="s">
        <v>537</v>
      </c>
      <c r="C1162" s="18">
        <v>567.63</v>
      </c>
      <c r="D1162" s="3" t="s">
        <v>515</v>
      </c>
    </row>
    <row r="1163" spans="1:4" hidden="1" x14ac:dyDescent="0.25">
      <c r="A1163" s="11">
        <v>41311</v>
      </c>
      <c r="B1163" s="3" t="s">
        <v>543</v>
      </c>
      <c r="C1163" s="18">
        <v>440.79</v>
      </c>
      <c r="D1163" s="3" t="s">
        <v>529</v>
      </c>
    </row>
    <row r="1164" spans="1:4" hidden="1" x14ac:dyDescent="0.25">
      <c r="A1164" s="11">
        <v>41296</v>
      </c>
      <c r="B1164" s="3" t="s">
        <v>534</v>
      </c>
      <c r="C1164" s="18">
        <v>528.25</v>
      </c>
      <c r="D1164" s="3" t="s">
        <v>479</v>
      </c>
    </row>
    <row r="1165" spans="1:4" hidden="1" x14ac:dyDescent="0.25">
      <c r="A1165" s="11">
        <v>41343</v>
      </c>
      <c r="B1165" s="3" t="s">
        <v>510</v>
      </c>
      <c r="C1165" s="18">
        <v>104.4</v>
      </c>
      <c r="D1165" s="3" t="s">
        <v>511</v>
      </c>
    </row>
    <row r="1166" spans="1:4" hidden="1" x14ac:dyDescent="0.25">
      <c r="A1166" s="11">
        <v>41509</v>
      </c>
      <c r="B1166" s="3" t="s">
        <v>513</v>
      </c>
      <c r="C1166" s="18">
        <v>445.83</v>
      </c>
      <c r="D1166" s="3" t="s">
        <v>523</v>
      </c>
    </row>
    <row r="1167" spans="1:4" hidden="1" x14ac:dyDescent="0.25">
      <c r="A1167" s="11">
        <v>41573</v>
      </c>
      <c r="B1167" s="3" t="s">
        <v>518</v>
      </c>
      <c r="C1167" s="18">
        <v>428.1</v>
      </c>
      <c r="D1167" s="3" t="s">
        <v>509</v>
      </c>
    </row>
    <row r="1168" spans="1:4" hidden="1" x14ac:dyDescent="0.25">
      <c r="A1168" s="11">
        <v>41551</v>
      </c>
      <c r="B1168" s="3" t="s">
        <v>531</v>
      </c>
      <c r="C1168" s="18">
        <v>564.01</v>
      </c>
      <c r="D1168" s="3" t="s">
        <v>509</v>
      </c>
    </row>
    <row r="1169" spans="1:4" hidden="1" x14ac:dyDescent="0.25">
      <c r="A1169" s="11">
        <v>41627</v>
      </c>
      <c r="B1169" s="3" t="s">
        <v>527</v>
      </c>
      <c r="C1169" s="18">
        <v>336.62</v>
      </c>
      <c r="D1169" s="3" t="s">
        <v>479</v>
      </c>
    </row>
    <row r="1170" spans="1:4" hidden="1" x14ac:dyDescent="0.25">
      <c r="A1170" s="11">
        <v>41550</v>
      </c>
      <c r="B1170" s="3" t="s">
        <v>530</v>
      </c>
      <c r="C1170" s="18">
        <v>56.83</v>
      </c>
      <c r="D1170" s="3" t="s">
        <v>528</v>
      </c>
    </row>
    <row r="1171" spans="1:4" hidden="1" x14ac:dyDescent="0.25">
      <c r="A1171" s="11">
        <v>41389</v>
      </c>
      <c r="B1171" s="3" t="s">
        <v>522</v>
      </c>
      <c r="C1171" s="18">
        <v>512.38</v>
      </c>
      <c r="D1171" s="3" t="s">
        <v>529</v>
      </c>
    </row>
    <row r="1172" spans="1:4" hidden="1" x14ac:dyDescent="0.25">
      <c r="A1172" s="11">
        <v>41423</v>
      </c>
      <c r="B1172" s="3" t="s">
        <v>525</v>
      </c>
      <c r="C1172" s="18">
        <v>214.61</v>
      </c>
      <c r="D1172" s="3" t="s">
        <v>511</v>
      </c>
    </row>
    <row r="1173" spans="1:4" hidden="1" x14ac:dyDescent="0.25">
      <c r="A1173" s="11">
        <v>41276</v>
      </c>
      <c r="B1173" s="3" t="s">
        <v>532</v>
      </c>
      <c r="C1173" s="18">
        <v>467.07</v>
      </c>
      <c r="D1173" s="3" t="s">
        <v>509</v>
      </c>
    </row>
    <row r="1174" spans="1:4" hidden="1" x14ac:dyDescent="0.25">
      <c r="A1174" s="11">
        <v>41316</v>
      </c>
      <c r="B1174" s="3" t="s">
        <v>534</v>
      </c>
      <c r="C1174" s="18">
        <v>360.79</v>
      </c>
      <c r="D1174" s="3" t="s">
        <v>535</v>
      </c>
    </row>
    <row r="1175" spans="1:4" hidden="1" x14ac:dyDescent="0.25">
      <c r="A1175" s="11">
        <v>41445</v>
      </c>
      <c r="B1175" s="3" t="s">
        <v>512</v>
      </c>
      <c r="C1175" s="18">
        <v>223.08</v>
      </c>
      <c r="D1175" s="3" t="s">
        <v>529</v>
      </c>
    </row>
    <row r="1176" spans="1:4" hidden="1" x14ac:dyDescent="0.25">
      <c r="A1176" s="11">
        <v>41349</v>
      </c>
      <c r="B1176" s="3" t="s">
        <v>545</v>
      </c>
      <c r="C1176" s="18">
        <v>142.22999999999999</v>
      </c>
      <c r="D1176" s="3" t="s">
        <v>479</v>
      </c>
    </row>
    <row r="1177" spans="1:4" hidden="1" x14ac:dyDescent="0.25">
      <c r="A1177" s="11">
        <v>41517</v>
      </c>
      <c r="B1177" s="3" t="s">
        <v>536</v>
      </c>
      <c r="C1177" s="18">
        <v>365.77</v>
      </c>
      <c r="D1177" s="3" t="s">
        <v>528</v>
      </c>
    </row>
    <row r="1178" spans="1:4" hidden="1" x14ac:dyDescent="0.25">
      <c r="A1178" s="11">
        <v>41480</v>
      </c>
      <c r="B1178" s="3" t="s">
        <v>507</v>
      </c>
      <c r="C1178" s="18">
        <v>369.82</v>
      </c>
      <c r="D1178" s="3" t="s">
        <v>511</v>
      </c>
    </row>
    <row r="1179" spans="1:4" hidden="1" x14ac:dyDescent="0.25">
      <c r="A1179" s="11">
        <v>41310</v>
      </c>
      <c r="B1179" s="3" t="s">
        <v>531</v>
      </c>
      <c r="C1179" s="18">
        <v>585.98</v>
      </c>
      <c r="D1179" s="3" t="s">
        <v>519</v>
      </c>
    </row>
    <row r="1180" spans="1:4" hidden="1" x14ac:dyDescent="0.25">
      <c r="A1180" s="11">
        <v>41322</v>
      </c>
      <c r="B1180" s="3" t="s">
        <v>514</v>
      </c>
      <c r="C1180" s="18">
        <v>465.56</v>
      </c>
      <c r="D1180" s="3" t="s">
        <v>535</v>
      </c>
    </row>
    <row r="1181" spans="1:4" x14ac:dyDescent="0.25">
      <c r="A1181" s="11">
        <v>41338</v>
      </c>
      <c r="B1181" s="3" t="s">
        <v>508</v>
      </c>
      <c r="C1181" s="18">
        <v>563.97</v>
      </c>
      <c r="D1181" s="3" t="s">
        <v>519</v>
      </c>
    </row>
    <row r="1182" spans="1:4" hidden="1" x14ac:dyDescent="0.25">
      <c r="A1182" s="11">
        <v>41300</v>
      </c>
      <c r="B1182" s="3" t="s">
        <v>531</v>
      </c>
      <c r="C1182" s="18">
        <v>589.77</v>
      </c>
      <c r="D1182" s="3" t="s">
        <v>509</v>
      </c>
    </row>
    <row r="1183" spans="1:4" hidden="1" x14ac:dyDescent="0.25">
      <c r="A1183" s="11">
        <v>41432</v>
      </c>
      <c r="B1183" s="3" t="s">
        <v>532</v>
      </c>
      <c r="C1183" s="18">
        <v>476.01</v>
      </c>
      <c r="D1183" s="3" t="s">
        <v>515</v>
      </c>
    </row>
    <row r="1184" spans="1:4" hidden="1" x14ac:dyDescent="0.25">
      <c r="A1184" s="11">
        <v>41317</v>
      </c>
      <c r="B1184" s="3" t="s">
        <v>533</v>
      </c>
      <c r="C1184" s="18">
        <v>465.51</v>
      </c>
      <c r="D1184" s="3" t="s">
        <v>511</v>
      </c>
    </row>
    <row r="1185" spans="1:4" hidden="1" x14ac:dyDescent="0.25">
      <c r="A1185" s="11">
        <v>41433</v>
      </c>
      <c r="B1185" s="3" t="s">
        <v>522</v>
      </c>
      <c r="C1185" s="18">
        <v>431.5</v>
      </c>
      <c r="D1185" s="3" t="s">
        <v>509</v>
      </c>
    </row>
    <row r="1186" spans="1:4" hidden="1" x14ac:dyDescent="0.25">
      <c r="A1186" s="11">
        <v>41442</v>
      </c>
      <c r="B1186" s="3" t="s">
        <v>525</v>
      </c>
      <c r="C1186" s="18">
        <v>187.96</v>
      </c>
      <c r="D1186" s="3" t="s">
        <v>529</v>
      </c>
    </row>
    <row r="1187" spans="1:4" hidden="1" x14ac:dyDescent="0.25">
      <c r="A1187" s="11">
        <v>41435</v>
      </c>
      <c r="B1187" s="3" t="s">
        <v>510</v>
      </c>
      <c r="C1187" s="18">
        <v>515.30999999999995</v>
      </c>
      <c r="D1187" s="3" t="s">
        <v>477</v>
      </c>
    </row>
    <row r="1188" spans="1:4" hidden="1" x14ac:dyDescent="0.25">
      <c r="A1188" s="11">
        <v>41444</v>
      </c>
      <c r="B1188" s="3" t="s">
        <v>544</v>
      </c>
      <c r="C1188" s="18">
        <v>82.23</v>
      </c>
      <c r="D1188" s="3" t="s">
        <v>511</v>
      </c>
    </row>
    <row r="1189" spans="1:4" hidden="1" x14ac:dyDescent="0.25">
      <c r="A1189" s="11">
        <v>41306</v>
      </c>
      <c r="B1189" s="3" t="s">
        <v>512</v>
      </c>
      <c r="C1189" s="18">
        <v>456.42</v>
      </c>
      <c r="D1189" s="3" t="s">
        <v>511</v>
      </c>
    </row>
    <row r="1190" spans="1:4" hidden="1" x14ac:dyDescent="0.25">
      <c r="A1190" s="11">
        <v>41467</v>
      </c>
      <c r="B1190" s="3" t="s">
        <v>527</v>
      </c>
      <c r="C1190" s="18">
        <v>385.56</v>
      </c>
      <c r="D1190" s="3" t="s">
        <v>538</v>
      </c>
    </row>
    <row r="1191" spans="1:4" hidden="1" x14ac:dyDescent="0.25">
      <c r="A1191" s="11">
        <v>41421</v>
      </c>
      <c r="B1191" s="3" t="s">
        <v>514</v>
      </c>
      <c r="C1191" s="18">
        <v>14.95</v>
      </c>
      <c r="D1191" s="3" t="s">
        <v>517</v>
      </c>
    </row>
    <row r="1192" spans="1:4" hidden="1" x14ac:dyDescent="0.25">
      <c r="A1192" s="11">
        <v>41387</v>
      </c>
      <c r="B1192" s="3" t="s">
        <v>540</v>
      </c>
      <c r="C1192" s="18">
        <v>123.53</v>
      </c>
      <c r="D1192" s="3" t="s">
        <v>538</v>
      </c>
    </row>
    <row r="1193" spans="1:4" hidden="1" x14ac:dyDescent="0.25">
      <c r="A1193" s="11">
        <v>41331</v>
      </c>
      <c r="B1193" s="3" t="s">
        <v>542</v>
      </c>
      <c r="C1193" s="18">
        <v>39.42</v>
      </c>
      <c r="D1193" s="3" t="s">
        <v>515</v>
      </c>
    </row>
    <row r="1194" spans="1:4" hidden="1" x14ac:dyDescent="0.25">
      <c r="A1194" s="11">
        <v>41507</v>
      </c>
      <c r="B1194" s="3" t="s">
        <v>536</v>
      </c>
      <c r="C1194" s="18">
        <v>460.74</v>
      </c>
      <c r="D1194" s="3" t="s">
        <v>529</v>
      </c>
    </row>
    <row r="1195" spans="1:4" hidden="1" x14ac:dyDescent="0.25">
      <c r="A1195" s="11">
        <v>41322</v>
      </c>
      <c r="B1195" s="3" t="s">
        <v>525</v>
      </c>
      <c r="C1195" s="18">
        <v>102.64</v>
      </c>
      <c r="D1195" s="3" t="s">
        <v>515</v>
      </c>
    </row>
    <row r="1196" spans="1:4" hidden="1" x14ac:dyDescent="0.25">
      <c r="A1196" s="11">
        <v>41552</v>
      </c>
      <c r="B1196" s="3" t="s">
        <v>537</v>
      </c>
      <c r="C1196" s="18">
        <v>152.99</v>
      </c>
      <c r="D1196" s="3" t="s">
        <v>479</v>
      </c>
    </row>
    <row r="1197" spans="1:4" hidden="1" x14ac:dyDescent="0.25">
      <c r="A1197" s="11">
        <v>41546</v>
      </c>
      <c r="B1197" s="3" t="s">
        <v>521</v>
      </c>
      <c r="C1197" s="18">
        <v>242.48</v>
      </c>
      <c r="D1197" s="3" t="s">
        <v>511</v>
      </c>
    </row>
    <row r="1198" spans="1:4" hidden="1" x14ac:dyDescent="0.25">
      <c r="A1198" s="11">
        <v>41558</v>
      </c>
      <c r="B1198" s="3" t="s">
        <v>521</v>
      </c>
      <c r="C1198" s="18">
        <v>225.01</v>
      </c>
      <c r="D1198" s="3" t="s">
        <v>511</v>
      </c>
    </row>
    <row r="1199" spans="1:4" hidden="1" x14ac:dyDescent="0.25">
      <c r="A1199" s="11">
        <v>41408</v>
      </c>
      <c r="B1199" s="3" t="s">
        <v>524</v>
      </c>
      <c r="C1199" s="18">
        <v>553.19000000000005</v>
      </c>
      <c r="D1199" s="3" t="s">
        <v>515</v>
      </c>
    </row>
    <row r="1200" spans="1:4" hidden="1" x14ac:dyDescent="0.25">
      <c r="A1200" s="11">
        <v>41624</v>
      </c>
      <c r="B1200" s="3" t="s">
        <v>539</v>
      </c>
      <c r="C1200" s="18">
        <v>152.79</v>
      </c>
      <c r="D1200" s="3" t="s">
        <v>509</v>
      </c>
    </row>
    <row r="1201" spans="1:4" hidden="1" x14ac:dyDescent="0.25">
      <c r="A1201" s="11">
        <v>41514</v>
      </c>
      <c r="B1201" s="3" t="s">
        <v>522</v>
      </c>
      <c r="C1201" s="18">
        <v>355.81</v>
      </c>
      <c r="D1201" s="3" t="s">
        <v>517</v>
      </c>
    </row>
    <row r="1202" spans="1:4" hidden="1" x14ac:dyDescent="0.25">
      <c r="A1202" s="11">
        <v>41563</v>
      </c>
      <c r="B1202" s="3" t="s">
        <v>512</v>
      </c>
      <c r="C1202" s="18">
        <v>392.26</v>
      </c>
      <c r="D1202" s="3" t="s">
        <v>477</v>
      </c>
    </row>
    <row r="1203" spans="1:4" hidden="1" x14ac:dyDescent="0.25">
      <c r="A1203" s="11">
        <v>41327</v>
      </c>
      <c r="B1203" s="3" t="s">
        <v>527</v>
      </c>
      <c r="C1203" s="18">
        <v>133.62</v>
      </c>
      <c r="D1203" s="3" t="s">
        <v>509</v>
      </c>
    </row>
    <row r="1204" spans="1:4" hidden="1" x14ac:dyDescent="0.25">
      <c r="A1204" s="11">
        <v>41593</v>
      </c>
      <c r="B1204" s="3" t="s">
        <v>524</v>
      </c>
      <c r="C1204" s="18">
        <v>102.71</v>
      </c>
      <c r="D1204" s="3" t="s">
        <v>509</v>
      </c>
    </row>
    <row r="1205" spans="1:4" hidden="1" x14ac:dyDescent="0.25">
      <c r="A1205" s="11">
        <v>41308</v>
      </c>
      <c r="B1205" s="3" t="s">
        <v>530</v>
      </c>
      <c r="C1205" s="18">
        <v>446.87</v>
      </c>
      <c r="D1205" s="3" t="s">
        <v>519</v>
      </c>
    </row>
    <row r="1206" spans="1:4" hidden="1" x14ac:dyDescent="0.25">
      <c r="A1206" s="11">
        <v>41309</v>
      </c>
      <c r="B1206" s="3" t="s">
        <v>507</v>
      </c>
      <c r="C1206" s="18">
        <v>53.35</v>
      </c>
      <c r="D1206" s="3" t="s">
        <v>479</v>
      </c>
    </row>
    <row r="1207" spans="1:4" hidden="1" x14ac:dyDescent="0.25">
      <c r="A1207" s="11">
        <v>41375</v>
      </c>
      <c r="B1207" s="3" t="s">
        <v>541</v>
      </c>
      <c r="C1207" s="18">
        <v>41.73</v>
      </c>
      <c r="D1207" s="3" t="s">
        <v>517</v>
      </c>
    </row>
    <row r="1208" spans="1:4" hidden="1" x14ac:dyDescent="0.25">
      <c r="A1208" s="11">
        <v>41509</v>
      </c>
      <c r="B1208" s="3" t="s">
        <v>533</v>
      </c>
      <c r="C1208" s="18">
        <v>296.42</v>
      </c>
      <c r="D1208" s="3" t="s">
        <v>528</v>
      </c>
    </row>
    <row r="1209" spans="1:4" hidden="1" x14ac:dyDescent="0.25">
      <c r="A1209" s="11">
        <v>41428</v>
      </c>
      <c r="B1209" s="3" t="s">
        <v>514</v>
      </c>
      <c r="C1209" s="18">
        <v>223.63</v>
      </c>
      <c r="D1209" s="3" t="s">
        <v>519</v>
      </c>
    </row>
    <row r="1210" spans="1:4" hidden="1" x14ac:dyDescent="0.25">
      <c r="A1210" s="11">
        <v>41602</v>
      </c>
      <c r="B1210" s="3" t="s">
        <v>544</v>
      </c>
      <c r="C1210" s="18">
        <v>83.27</v>
      </c>
      <c r="D1210" s="3" t="s">
        <v>517</v>
      </c>
    </row>
    <row r="1211" spans="1:4" hidden="1" x14ac:dyDescent="0.25">
      <c r="A1211" s="11">
        <v>41399</v>
      </c>
      <c r="B1211" s="3" t="s">
        <v>514</v>
      </c>
      <c r="C1211" s="18">
        <v>381.81</v>
      </c>
      <c r="D1211" s="3" t="s">
        <v>523</v>
      </c>
    </row>
    <row r="1212" spans="1:4" hidden="1" x14ac:dyDescent="0.25">
      <c r="A1212" s="11">
        <v>41442</v>
      </c>
      <c r="B1212" s="3" t="s">
        <v>532</v>
      </c>
      <c r="C1212" s="18">
        <v>373.32</v>
      </c>
      <c r="D1212" s="3" t="s">
        <v>517</v>
      </c>
    </row>
    <row r="1213" spans="1:4" hidden="1" x14ac:dyDescent="0.25">
      <c r="A1213" s="11">
        <v>41587</v>
      </c>
      <c r="B1213" s="3" t="s">
        <v>510</v>
      </c>
      <c r="C1213" s="18">
        <v>520.88</v>
      </c>
      <c r="D1213" s="3" t="s">
        <v>538</v>
      </c>
    </row>
    <row r="1214" spans="1:4" hidden="1" x14ac:dyDescent="0.25">
      <c r="A1214" s="11">
        <v>41471</v>
      </c>
      <c r="B1214" s="3" t="s">
        <v>540</v>
      </c>
      <c r="C1214" s="18">
        <v>461.67</v>
      </c>
      <c r="D1214" s="3" t="s">
        <v>535</v>
      </c>
    </row>
    <row r="1215" spans="1:4" hidden="1" x14ac:dyDescent="0.25">
      <c r="A1215" s="11">
        <v>41534</v>
      </c>
      <c r="B1215" s="3" t="s">
        <v>514</v>
      </c>
      <c r="C1215" s="18">
        <v>327.99</v>
      </c>
      <c r="D1215" s="3" t="s">
        <v>479</v>
      </c>
    </row>
    <row r="1216" spans="1:4" hidden="1" x14ac:dyDescent="0.25">
      <c r="A1216" s="11">
        <v>41286</v>
      </c>
      <c r="B1216" s="3" t="s">
        <v>518</v>
      </c>
      <c r="C1216" s="18">
        <v>346.91</v>
      </c>
      <c r="D1216" s="3" t="s">
        <v>528</v>
      </c>
    </row>
    <row r="1217" spans="1:4" hidden="1" x14ac:dyDescent="0.25">
      <c r="A1217" s="11">
        <v>41443</v>
      </c>
      <c r="B1217" s="3" t="s">
        <v>544</v>
      </c>
      <c r="C1217" s="18">
        <v>520.53</v>
      </c>
      <c r="D1217" s="3" t="s">
        <v>509</v>
      </c>
    </row>
    <row r="1218" spans="1:4" hidden="1" x14ac:dyDescent="0.25">
      <c r="A1218" s="11">
        <v>41495</v>
      </c>
      <c r="B1218" s="3" t="s">
        <v>516</v>
      </c>
      <c r="C1218" s="18">
        <v>589.19000000000005</v>
      </c>
      <c r="D1218" s="3" t="s">
        <v>509</v>
      </c>
    </row>
    <row r="1219" spans="1:4" hidden="1" x14ac:dyDescent="0.25">
      <c r="A1219" s="11">
        <v>41403</v>
      </c>
      <c r="B1219" s="3" t="s">
        <v>526</v>
      </c>
      <c r="C1219" s="18">
        <v>357.88</v>
      </c>
      <c r="D1219" s="3" t="s">
        <v>523</v>
      </c>
    </row>
    <row r="1220" spans="1:4" hidden="1" x14ac:dyDescent="0.25">
      <c r="A1220" s="11">
        <v>41610</v>
      </c>
      <c r="B1220" s="3" t="s">
        <v>510</v>
      </c>
      <c r="C1220" s="18">
        <v>40.08</v>
      </c>
      <c r="D1220" s="3" t="s">
        <v>535</v>
      </c>
    </row>
    <row r="1221" spans="1:4" hidden="1" x14ac:dyDescent="0.25">
      <c r="A1221" s="11">
        <v>41627</v>
      </c>
      <c r="B1221" s="3" t="s">
        <v>510</v>
      </c>
      <c r="C1221" s="18">
        <v>354.43</v>
      </c>
      <c r="D1221" s="3" t="s">
        <v>477</v>
      </c>
    </row>
    <row r="1222" spans="1:4" hidden="1" x14ac:dyDescent="0.25">
      <c r="A1222" s="11">
        <v>41525</v>
      </c>
      <c r="B1222" s="3" t="s">
        <v>524</v>
      </c>
      <c r="C1222" s="18">
        <v>269.41000000000003</v>
      </c>
      <c r="D1222" s="3" t="s">
        <v>529</v>
      </c>
    </row>
    <row r="1223" spans="1:4" hidden="1" x14ac:dyDescent="0.25">
      <c r="A1223" s="11">
        <v>41397</v>
      </c>
      <c r="B1223" s="3" t="s">
        <v>530</v>
      </c>
      <c r="C1223" s="18">
        <v>495.36</v>
      </c>
      <c r="D1223" s="3" t="s">
        <v>515</v>
      </c>
    </row>
    <row r="1224" spans="1:4" hidden="1" x14ac:dyDescent="0.25">
      <c r="A1224" s="11">
        <v>41475</v>
      </c>
      <c r="B1224" s="3" t="s">
        <v>518</v>
      </c>
      <c r="C1224" s="18">
        <v>590.92999999999995</v>
      </c>
      <c r="D1224" s="3" t="s">
        <v>528</v>
      </c>
    </row>
    <row r="1225" spans="1:4" hidden="1" x14ac:dyDescent="0.25">
      <c r="A1225" s="11">
        <v>41401</v>
      </c>
      <c r="B1225" s="3" t="s">
        <v>516</v>
      </c>
      <c r="C1225" s="18">
        <v>396.32</v>
      </c>
      <c r="D1225" s="3" t="s">
        <v>479</v>
      </c>
    </row>
    <row r="1226" spans="1:4" hidden="1" x14ac:dyDescent="0.25">
      <c r="A1226" s="11">
        <v>41372</v>
      </c>
      <c r="B1226" s="3" t="s">
        <v>540</v>
      </c>
      <c r="C1226" s="18">
        <v>61.08</v>
      </c>
      <c r="D1226" s="3" t="s">
        <v>523</v>
      </c>
    </row>
    <row r="1227" spans="1:4" hidden="1" x14ac:dyDescent="0.25">
      <c r="A1227" s="11">
        <v>41308</v>
      </c>
      <c r="B1227" s="3" t="s">
        <v>510</v>
      </c>
      <c r="C1227" s="18">
        <v>232.77</v>
      </c>
      <c r="D1227" s="3" t="s">
        <v>509</v>
      </c>
    </row>
    <row r="1228" spans="1:4" hidden="1" x14ac:dyDescent="0.25">
      <c r="A1228" s="11">
        <v>41422</v>
      </c>
      <c r="B1228" s="3" t="s">
        <v>544</v>
      </c>
      <c r="C1228" s="18">
        <v>510.81</v>
      </c>
      <c r="D1228" s="3" t="s">
        <v>538</v>
      </c>
    </row>
    <row r="1229" spans="1:4" hidden="1" x14ac:dyDescent="0.25">
      <c r="A1229" s="11">
        <v>41567</v>
      </c>
      <c r="B1229" s="3" t="s">
        <v>524</v>
      </c>
      <c r="C1229" s="18">
        <v>578.55999999999995</v>
      </c>
      <c r="D1229" s="3" t="s">
        <v>538</v>
      </c>
    </row>
    <row r="1230" spans="1:4" hidden="1" x14ac:dyDescent="0.25">
      <c r="A1230" s="11">
        <v>41423</v>
      </c>
      <c r="B1230" s="3" t="s">
        <v>513</v>
      </c>
      <c r="C1230" s="18">
        <v>177.81</v>
      </c>
      <c r="D1230" s="3" t="s">
        <v>477</v>
      </c>
    </row>
    <row r="1231" spans="1:4" hidden="1" x14ac:dyDescent="0.25">
      <c r="A1231" s="11">
        <v>41542</v>
      </c>
      <c r="B1231" s="3" t="s">
        <v>532</v>
      </c>
      <c r="C1231" s="18">
        <v>549.14</v>
      </c>
      <c r="D1231" s="3" t="s">
        <v>529</v>
      </c>
    </row>
    <row r="1232" spans="1:4" hidden="1" x14ac:dyDescent="0.25">
      <c r="A1232" s="11">
        <v>41547</v>
      </c>
      <c r="B1232" s="3" t="s">
        <v>531</v>
      </c>
      <c r="C1232" s="18">
        <v>62.24</v>
      </c>
      <c r="D1232" s="3" t="s">
        <v>523</v>
      </c>
    </row>
    <row r="1233" spans="1:4" hidden="1" x14ac:dyDescent="0.25">
      <c r="A1233" s="11">
        <v>41435</v>
      </c>
      <c r="B1233" s="3" t="s">
        <v>536</v>
      </c>
      <c r="C1233" s="18">
        <v>583.41</v>
      </c>
      <c r="D1233" s="3" t="s">
        <v>477</v>
      </c>
    </row>
    <row r="1234" spans="1:4" hidden="1" x14ac:dyDescent="0.25">
      <c r="A1234" s="11">
        <v>41639</v>
      </c>
      <c r="B1234" s="3" t="s">
        <v>540</v>
      </c>
      <c r="C1234" s="18">
        <v>148.94999999999999</v>
      </c>
      <c r="D1234" s="3" t="s">
        <v>523</v>
      </c>
    </row>
    <row r="1235" spans="1:4" hidden="1" x14ac:dyDescent="0.25">
      <c r="A1235" s="11">
        <v>41295</v>
      </c>
      <c r="B1235" s="3" t="s">
        <v>544</v>
      </c>
      <c r="C1235" s="18">
        <v>488.2</v>
      </c>
      <c r="D1235" s="3" t="s">
        <v>528</v>
      </c>
    </row>
    <row r="1236" spans="1:4" hidden="1" x14ac:dyDescent="0.25">
      <c r="A1236" s="11">
        <v>41526</v>
      </c>
      <c r="B1236" s="3" t="s">
        <v>530</v>
      </c>
      <c r="C1236" s="18">
        <v>231.28</v>
      </c>
      <c r="D1236" s="3" t="s">
        <v>529</v>
      </c>
    </row>
    <row r="1237" spans="1:4" hidden="1" x14ac:dyDescent="0.25">
      <c r="A1237" s="11">
        <v>41616</v>
      </c>
      <c r="B1237" s="3" t="s">
        <v>531</v>
      </c>
      <c r="C1237" s="18">
        <v>510.32</v>
      </c>
      <c r="D1237" s="3" t="s">
        <v>515</v>
      </c>
    </row>
    <row r="1238" spans="1:4" hidden="1" x14ac:dyDescent="0.25">
      <c r="A1238" s="11">
        <v>41476</v>
      </c>
      <c r="B1238" s="3" t="s">
        <v>532</v>
      </c>
      <c r="C1238" s="18">
        <v>586.63</v>
      </c>
      <c r="D1238" s="3" t="s">
        <v>477</v>
      </c>
    </row>
    <row r="1239" spans="1:4" hidden="1" x14ac:dyDescent="0.25">
      <c r="A1239" s="11">
        <v>41469</v>
      </c>
      <c r="B1239" s="3" t="s">
        <v>522</v>
      </c>
      <c r="C1239" s="18">
        <v>160.44</v>
      </c>
      <c r="D1239" s="3" t="s">
        <v>477</v>
      </c>
    </row>
    <row r="1240" spans="1:4" hidden="1" x14ac:dyDescent="0.25">
      <c r="A1240" s="11">
        <v>41301</v>
      </c>
      <c r="B1240" s="3" t="s">
        <v>516</v>
      </c>
      <c r="C1240" s="18">
        <v>311.08</v>
      </c>
      <c r="D1240" s="3" t="s">
        <v>523</v>
      </c>
    </row>
    <row r="1241" spans="1:4" hidden="1" x14ac:dyDescent="0.25">
      <c r="A1241" s="11">
        <v>41520</v>
      </c>
      <c r="B1241" s="3" t="s">
        <v>534</v>
      </c>
      <c r="C1241" s="18">
        <v>296.08</v>
      </c>
      <c r="D1241" s="3" t="s">
        <v>538</v>
      </c>
    </row>
    <row r="1242" spans="1:4" hidden="1" x14ac:dyDescent="0.25">
      <c r="A1242" s="11">
        <v>41554</v>
      </c>
      <c r="B1242" s="3" t="s">
        <v>521</v>
      </c>
      <c r="C1242" s="18">
        <v>193.71</v>
      </c>
      <c r="D1242" s="3" t="s">
        <v>511</v>
      </c>
    </row>
    <row r="1243" spans="1:4" hidden="1" x14ac:dyDescent="0.25">
      <c r="A1243" s="11">
        <v>41558</v>
      </c>
      <c r="B1243" s="3" t="s">
        <v>512</v>
      </c>
      <c r="C1243" s="18">
        <v>470.51</v>
      </c>
      <c r="D1243" s="3" t="s">
        <v>535</v>
      </c>
    </row>
    <row r="1244" spans="1:4" hidden="1" x14ac:dyDescent="0.25">
      <c r="A1244" s="11">
        <v>41505</v>
      </c>
      <c r="B1244" s="3" t="s">
        <v>514</v>
      </c>
      <c r="C1244" s="18">
        <v>389.4</v>
      </c>
      <c r="D1244" s="3" t="s">
        <v>529</v>
      </c>
    </row>
    <row r="1245" spans="1:4" hidden="1" x14ac:dyDescent="0.25">
      <c r="A1245" s="11">
        <v>41389</v>
      </c>
      <c r="B1245" s="3" t="s">
        <v>543</v>
      </c>
      <c r="C1245" s="18">
        <v>473.88</v>
      </c>
      <c r="D1245" s="3" t="s">
        <v>519</v>
      </c>
    </row>
    <row r="1246" spans="1:4" hidden="1" x14ac:dyDescent="0.25">
      <c r="A1246" s="11">
        <v>41621</v>
      </c>
      <c r="B1246" s="3" t="s">
        <v>513</v>
      </c>
      <c r="C1246" s="18">
        <v>367.78</v>
      </c>
      <c r="D1246" s="3" t="s">
        <v>519</v>
      </c>
    </row>
    <row r="1247" spans="1:4" hidden="1" x14ac:dyDescent="0.25">
      <c r="A1247" s="11">
        <v>41632</v>
      </c>
      <c r="B1247" s="3" t="s">
        <v>513</v>
      </c>
      <c r="C1247" s="18">
        <v>487.6</v>
      </c>
      <c r="D1247" s="3" t="s">
        <v>538</v>
      </c>
    </row>
    <row r="1248" spans="1:4" hidden="1" x14ac:dyDescent="0.25">
      <c r="A1248" s="11">
        <v>41395</v>
      </c>
      <c r="B1248" s="3" t="s">
        <v>526</v>
      </c>
      <c r="C1248" s="18">
        <v>539.89</v>
      </c>
      <c r="D1248" s="3" t="s">
        <v>509</v>
      </c>
    </row>
    <row r="1249" spans="1:4" hidden="1" x14ac:dyDescent="0.25">
      <c r="A1249" s="11">
        <v>41378</v>
      </c>
      <c r="B1249" s="3" t="s">
        <v>530</v>
      </c>
      <c r="C1249" s="18">
        <v>40</v>
      </c>
      <c r="D1249" s="3" t="s">
        <v>515</v>
      </c>
    </row>
    <row r="1250" spans="1:4" hidden="1" x14ac:dyDescent="0.25">
      <c r="A1250" s="11">
        <v>41427</v>
      </c>
      <c r="B1250" s="3" t="s">
        <v>527</v>
      </c>
      <c r="C1250" s="18">
        <v>16.329999999999998</v>
      </c>
      <c r="D1250" s="3" t="s">
        <v>517</v>
      </c>
    </row>
    <row r="1251" spans="1:4" hidden="1" x14ac:dyDescent="0.25">
      <c r="A1251" s="11">
        <v>41277</v>
      </c>
      <c r="B1251" s="3" t="s">
        <v>543</v>
      </c>
      <c r="C1251" s="18">
        <v>566.6</v>
      </c>
      <c r="D1251" s="3" t="s">
        <v>509</v>
      </c>
    </row>
    <row r="1252" spans="1:4" hidden="1" x14ac:dyDescent="0.25">
      <c r="A1252" s="11">
        <v>41286</v>
      </c>
      <c r="B1252" s="3" t="s">
        <v>545</v>
      </c>
      <c r="C1252" s="18">
        <v>463.27</v>
      </c>
      <c r="D1252" s="3" t="s">
        <v>529</v>
      </c>
    </row>
    <row r="1253" spans="1:4" hidden="1" x14ac:dyDescent="0.25">
      <c r="A1253" s="11">
        <v>41533</v>
      </c>
      <c r="B1253" s="3" t="s">
        <v>507</v>
      </c>
      <c r="C1253" s="18">
        <v>322.52999999999997</v>
      </c>
      <c r="D1253" s="3" t="s">
        <v>477</v>
      </c>
    </row>
    <row r="1254" spans="1:4" hidden="1" x14ac:dyDescent="0.25">
      <c r="A1254" s="11">
        <v>41498</v>
      </c>
      <c r="B1254" s="3" t="s">
        <v>512</v>
      </c>
      <c r="C1254" s="18">
        <v>555.41</v>
      </c>
      <c r="D1254" s="3" t="s">
        <v>515</v>
      </c>
    </row>
    <row r="1255" spans="1:4" hidden="1" x14ac:dyDescent="0.25">
      <c r="A1255" s="11">
        <v>41427</v>
      </c>
      <c r="B1255" s="3" t="s">
        <v>530</v>
      </c>
      <c r="C1255" s="18">
        <v>173.93</v>
      </c>
      <c r="D1255" s="3" t="s">
        <v>515</v>
      </c>
    </row>
    <row r="1256" spans="1:4" hidden="1" x14ac:dyDescent="0.25">
      <c r="A1256" s="11">
        <v>41325</v>
      </c>
      <c r="B1256" s="3" t="s">
        <v>508</v>
      </c>
      <c r="C1256" s="18">
        <v>371.52</v>
      </c>
      <c r="D1256" s="3" t="s">
        <v>519</v>
      </c>
    </row>
    <row r="1257" spans="1:4" hidden="1" x14ac:dyDescent="0.25">
      <c r="A1257" s="11">
        <v>41327</v>
      </c>
      <c r="B1257" s="3" t="s">
        <v>522</v>
      </c>
      <c r="C1257" s="18">
        <v>15.24</v>
      </c>
      <c r="D1257" s="3" t="s">
        <v>477</v>
      </c>
    </row>
    <row r="1258" spans="1:4" hidden="1" x14ac:dyDescent="0.25">
      <c r="A1258" s="11">
        <v>41458</v>
      </c>
      <c r="B1258" s="3" t="s">
        <v>537</v>
      </c>
      <c r="C1258" s="18">
        <v>182.05</v>
      </c>
      <c r="D1258" s="3" t="s">
        <v>479</v>
      </c>
    </row>
    <row r="1259" spans="1:4" hidden="1" x14ac:dyDescent="0.25">
      <c r="A1259" s="11">
        <v>41297</v>
      </c>
      <c r="B1259" s="3" t="s">
        <v>516</v>
      </c>
      <c r="C1259" s="18">
        <v>205.5</v>
      </c>
      <c r="D1259" s="3" t="s">
        <v>538</v>
      </c>
    </row>
    <row r="1260" spans="1:4" hidden="1" x14ac:dyDescent="0.25">
      <c r="A1260" s="11">
        <v>41285</v>
      </c>
      <c r="B1260" s="3" t="s">
        <v>518</v>
      </c>
      <c r="C1260" s="18">
        <v>164.76</v>
      </c>
      <c r="D1260" s="3" t="s">
        <v>511</v>
      </c>
    </row>
    <row r="1261" spans="1:4" hidden="1" x14ac:dyDescent="0.25">
      <c r="A1261" s="11">
        <v>41608</v>
      </c>
      <c r="B1261" s="3" t="s">
        <v>525</v>
      </c>
      <c r="C1261" s="18">
        <v>358.5</v>
      </c>
      <c r="D1261" s="3" t="s">
        <v>517</v>
      </c>
    </row>
    <row r="1262" spans="1:4" hidden="1" x14ac:dyDescent="0.25">
      <c r="A1262" s="11">
        <v>41502</v>
      </c>
      <c r="B1262" s="3" t="s">
        <v>536</v>
      </c>
      <c r="C1262" s="18">
        <v>553.65</v>
      </c>
      <c r="D1262" s="3" t="s">
        <v>535</v>
      </c>
    </row>
    <row r="1263" spans="1:4" hidden="1" x14ac:dyDescent="0.25">
      <c r="A1263" s="11">
        <v>41356</v>
      </c>
      <c r="B1263" s="3" t="s">
        <v>530</v>
      </c>
      <c r="C1263" s="18">
        <v>388.05</v>
      </c>
      <c r="D1263" s="3" t="s">
        <v>509</v>
      </c>
    </row>
    <row r="1264" spans="1:4" hidden="1" x14ac:dyDescent="0.25">
      <c r="A1264" s="11">
        <v>41480</v>
      </c>
      <c r="B1264" s="3" t="s">
        <v>537</v>
      </c>
      <c r="C1264" s="18">
        <v>31.51</v>
      </c>
      <c r="D1264" s="3" t="s">
        <v>479</v>
      </c>
    </row>
    <row r="1265" spans="1:4" hidden="1" x14ac:dyDescent="0.25">
      <c r="A1265" s="11">
        <v>41507</v>
      </c>
      <c r="B1265" s="3" t="s">
        <v>527</v>
      </c>
      <c r="C1265" s="18">
        <v>486.36</v>
      </c>
      <c r="D1265" s="3" t="s">
        <v>528</v>
      </c>
    </row>
    <row r="1266" spans="1:4" hidden="1" x14ac:dyDescent="0.25">
      <c r="A1266" s="11">
        <v>41433</v>
      </c>
      <c r="B1266" s="3" t="s">
        <v>513</v>
      </c>
      <c r="C1266" s="18">
        <v>593.04999999999995</v>
      </c>
      <c r="D1266" s="3" t="s">
        <v>529</v>
      </c>
    </row>
    <row r="1267" spans="1:4" hidden="1" x14ac:dyDescent="0.25">
      <c r="A1267" s="11">
        <v>41448</v>
      </c>
      <c r="B1267" s="3" t="s">
        <v>530</v>
      </c>
      <c r="C1267" s="18">
        <v>568.5</v>
      </c>
      <c r="D1267" s="3" t="s">
        <v>538</v>
      </c>
    </row>
    <row r="1268" spans="1:4" hidden="1" x14ac:dyDescent="0.25">
      <c r="A1268" s="11">
        <v>41366</v>
      </c>
      <c r="B1268" s="3" t="s">
        <v>544</v>
      </c>
      <c r="C1268" s="18">
        <v>220.54</v>
      </c>
      <c r="D1268" s="3" t="s">
        <v>479</v>
      </c>
    </row>
    <row r="1269" spans="1:4" hidden="1" x14ac:dyDescent="0.25">
      <c r="A1269" s="11">
        <v>41472</v>
      </c>
      <c r="B1269" s="3" t="s">
        <v>507</v>
      </c>
      <c r="C1269" s="18">
        <v>121.51</v>
      </c>
      <c r="D1269" s="3" t="s">
        <v>529</v>
      </c>
    </row>
    <row r="1270" spans="1:4" hidden="1" x14ac:dyDescent="0.25">
      <c r="A1270" s="11">
        <v>41479</v>
      </c>
      <c r="B1270" s="3" t="s">
        <v>522</v>
      </c>
      <c r="C1270" s="18">
        <v>386.72</v>
      </c>
      <c r="D1270" s="3" t="s">
        <v>511</v>
      </c>
    </row>
    <row r="1271" spans="1:4" hidden="1" x14ac:dyDescent="0.25">
      <c r="A1271" s="11">
        <v>41464</v>
      </c>
      <c r="B1271" s="3" t="s">
        <v>543</v>
      </c>
      <c r="C1271" s="18">
        <v>462.01</v>
      </c>
      <c r="D1271" s="3" t="s">
        <v>528</v>
      </c>
    </row>
    <row r="1272" spans="1:4" hidden="1" x14ac:dyDescent="0.25">
      <c r="A1272" s="11">
        <v>41456</v>
      </c>
      <c r="B1272" s="3" t="s">
        <v>531</v>
      </c>
      <c r="C1272" s="18">
        <v>408.48</v>
      </c>
      <c r="D1272" s="3" t="s">
        <v>479</v>
      </c>
    </row>
    <row r="1273" spans="1:4" hidden="1" x14ac:dyDescent="0.25">
      <c r="A1273" s="11">
        <v>41584</v>
      </c>
      <c r="B1273" s="3" t="s">
        <v>541</v>
      </c>
      <c r="C1273" s="18">
        <v>431.04</v>
      </c>
      <c r="D1273" s="3" t="s">
        <v>523</v>
      </c>
    </row>
    <row r="1274" spans="1:4" hidden="1" x14ac:dyDescent="0.25">
      <c r="A1274" s="11">
        <v>41511</v>
      </c>
      <c r="B1274" s="3" t="s">
        <v>516</v>
      </c>
      <c r="C1274" s="18">
        <v>408.04</v>
      </c>
      <c r="D1274" s="3" t="s">
        <v>511</v>
      </c>
    </row>
    <row r="1275" spans="1:4" hidden="1" x14ac:dyDescent="0.25">
      <c r="A1275" s="11">
        <v>41494</v>
      </c>
      <c r="B1275" s="3" t="s">
        <v>514</v>
      </c>
      <c r="C1275" s="18">
        <v>94.48</v>
      </c>
      <c r="D1275" s="3" t="s">
        <v>528</v>
      </c>
    </row>
    <row r="1276" spans="1:4" hidden="1" x14ac:dyDescent="0.25">
      <c r="A1276" s="11">
        <v>41289</v>
      </c>
      <c r="B1276" s="3" t="s">
        <v>510</v>
      </c>
      <c r="C1276" s="18">
        <v>396.54</v>
      </c>
      <c r="D1276" s="3" t="s">
        <v>538</v>
      </c>
    </row>
    <row r="1277" spans="1:4" hidden="1" x14ac:dyDescent="0.25">
      <c r="A1277" s="11">
        <v>41503</v>
      </c>
      <c r="B1277" s="3" t="s">
        <v>543</v>
      </c>
      <c r="C1277" s="18">
        <v>222.83</v>
      </c>
      <c r="D1277" s="3" t="s">
        <v>479</v>
      </c>
    </row>
    <row r="1278" spans="1:4" hidden="1" x14ac:dyDescent="0.25">
      <c r="A1278" s="11">
        <v>41414</v>
      </c>
      <c r="B1278" s="3" t="s">
        <v>514</v>
      </c>
      <c r="C1278" s="18">
        <v>200.42</v>
      </c>
      <c r="D1278" s="3" t="s">
        <v>479</v>
      </c>
    </row>
    <row r="1279" spans="1:4" hidden="1" x14ac:dyDescent="0.25">
      <c r="A1279" s="11">
        <v>41341</v>
      </c>
      <c r="B1279" s="3" t="s">
        <v>530</v>
      </c>
      <c r="C1279" s="18">
        <v>483.43</v>
      </c>
      <c r="D1279" s="3" t="s">
        <v>517</v>
      </c>
    </row>
    <row r="1280" spans="1:4" hidden="1" x14ac:dyDescent="0.25">
      <c r="A1280" s="11">
        <v>41362</v>
      </c>
      <c r="B1280" s="3" t="s">
        <v>532</v>
      </c>
      <c r="C1280" s="18">
        <v>498.77</v>
      </c>
      <c r="D1280" s="3" t="s">
        <v>479</v>
      </c>
    </row>
    <row r="1281" spans="1:4" hidden="1" x14ac:dyDescent="0.25">
      <c r="A1281" s="11">
        <v>41552</v>
      </c>
      <c r="B1281" s="3" t="s">
        <v>530</v>
      </c>
      <c r="C1281" s="18">
        <v>79.040000000000006</v>
      </c>
      <c r="D1281" s="3" t="s">
        <v>535</v>
      </c>
    </row>
    <row r="1282" spans="1:4" hidden="1" x14ac:dyDescent="0.25">
      <c r="A1282" s="11">
        <v>41476</v>
      </c>
      <c r="B1282" s="3" t="s">
        <v>534</v>
      </c>
      <c r="C1282" s="18">
        <v>135.68</v>
      </c>
      <c r="D1282" s="3" t="s">
        <v>509</v>
      </c>
    </row>
    <row r="1283" spans="1:4" hidden="1" x14ac:dyDescent="0.25">
      <c r="A1283" s="11">
        <v>41555</v>
      </c>
      <c r="B1283" s="3" t="s">
        <v>531</v>
      </c>
      <c r="C1283" s="18">
        <v>263.61</v>
      </c>
      <c r="D1283" s="3" t="s">
        <v>538</v>
      </c>
    </row>
    <row r="1284" spans="1:4" hidden="1" x14ac:dyDescent="0.25">
      <c r="A1284" s="11">
        <v>41323</v>
      </c>
      <c r="B1284" s="3" t="s">
        <v>522</v>
      </c>
      <c r="C1284" s="18">
        <v>343.47</v>
      </c>
      <c r="D1284" s="3" t="s">
        <v>529</v>
      </c>
    </row>
    <row r="1285" spans="1:4" hidden="1" x14ac:dyDescent="0.25">
      <c r="A1285" s="11">
        <v>41524</v>
      </c>
      <c r="B1285" s="3" t="s">
        <v>522</v>
      </c>
      <c r="C1285" s="18">
        <v>81.52</v>
      </c>
      <c r="D1285" s="3" t="s">
        <v>509</v>
      </c>
    </row>
    <row r="1286" spans="1:4" hidden="1" x14ac:dyDescent="0.25">
      <c r="A1286" s="11">
        <v>41290</v>
      </c>
      <c r="B1286" s="3" t="s">
        <v>514</v>
      </c>
      <c r="C1286" s="18">
        <v>487.1</v>
      </c>
      <c r="D1286" s="3" t="s">
        <v>523</v>
      </c>
    </row>
    <row r="1287" spans="1:4" hidden="1" x14ac:dyDescent="0.25">
      <c r="A1287" s="11">
        <v>41420</v>
      </c>
      <c r="B1287" s="3" t="s">
        <v>531</v>
      </c>
      <c r="C1287" s="18">
        <v>376.26</v>
      </c>
      <c r="D1287" s="3" t="s">
        <v>519</v>
      </c>
    </row>
    <row r="1288" spans="1:4" hidden="1" x14ac:dyDescent="0.25">
      <c r="A1288" s="11">
        <v>41447</v>
      </c>
      <c r="B1288" s="3" t="s">
        <v>531</v>
      </c>
      <c r="C1288" s="18">
        <v>420.7</v>
      </c>
      <c r="D1288" s="3" t="s">
        <v>479</v>
      </c>
    </row>
    <row r="1289" spans="1:4" hidden="1" x14ac:dyDescent="0.25">
      <c r="A1289" s="11">
        <v>41374</v>
      </c>
      <c r="B1289" s="3" t="s">
        <v>514</v>
      </c>
      <c r="C1289" s="18">
        <v>497.27</v>
      </c>
      <c r="D1289" s="3" t="s">
        <v>535</v>
      </c>
    </row>
    <row r="1290" spans="1:4" hidden="1" x14ac:dyDescent="0.25">
      <c r="A1290" s="11">
        <v>41429</v>
      </c>
      <c r="B1290" s="3" t="s">
        <v>537</v>
      </c>
      <c r="C1290" s="18">
        <v>218.48</v>
      </c>
      <c r="D1290" s="3" t="s">
        <v>511</v>
      </c>
    </row>
    <row r="1291" spans="1:4" hidden="1" x14ac:dyDescent="0.25">
      <c r="A1291" s="11">
        <v>41375</v>
      </c>
      <c r="B1291" s="3" t="s">
        <v>537</v>
      </c>
      <c r="C1291" s="18">
        <v>591.58000000000004</v>
      </c>
      <c r="D1291" s="3" t="s">
        <v>517</v>
      </c>
    </row>
    <row r="1292" spans="1:4" hidden="1" x14ac:dyDescent="0.25">
      <c r="A1292" s="11">
        <v>41506</v>
      </c>
      <c r="B1292" s="3" t="s">
        <v>537</v>
      </c>
      <c r="C1292" s="18">
        <v>384.65</v>
      </c>
      <c r="D1292" s="3" t="s">
        <v>529</v>
      </c>
    </row>
    <row r="1293" spans="1:4" hidden="1" x14ac:dyDescent="0.25">
      <c r="A1293" s="11">
        <v>41465</v>
      </c>
      <c r="B1293" s="3" t="s">
        <v>545</v>
      </c>
      <c r="C1293" s="18">
        <v>116.03</v>
      </c>
      <c r="D1293" s="3" t="s">
        <v>511</v>
      </c>
    </row>
    <row r="1294" spans="1:4" hidden="1" x14ac:dyDescent="0.25">
      <c r="A1294" s="11">
        <v>41340</v>
      </c>
      <c r="B1294" s="3" t="s">
        <v>520</v>
      </c>
      <c r="C1294" s="18">
        <v>472.61</v>
      </c>
      <c r="D1294" s="3" t="s">
        <v>523</v>
      </c>
    </row>
    <row r="1295" spans="1:4" hidden="1" x14ac:dyDescent="0.25">
      <c r="A1295" s="11">
        <v>41601</v>
      </c>
      <c r="B1295" s="3" t="s">
        <v>545</v>
      </c>
      <c r="C1295" s="18">
        <v>545.36</v>
      </c>
      <c r="D1295" s="3" t="s">
        <v>528</v>
      </c>
    </row>
    <row r="1296" spans="1:4" hidden="1" x14ac:dyDescent="0.25">
      <c r="A1296" s="11">
        <v>41353</v>
      </c>
      <c r="B1296" s="3" t="s">
        <v>532</v>
      </c>
      <c r="C1296" s="18">
        <v>421.92</v>
      </c>
      <c r="D1296" s="3" t="s">
        <v>479</v>
      </c>
    </row>
    <row r="1297" spans="1:4" hidden="1" x14ac:dyDescent="0.25">
      <c r="A1297" s="11">
        <v>41414</v>
      </c>
      <c r="B1297" s="3" t="s">
        <v>539</v>
      </c>
      <c r="C1297" s="18">
        <v>259.17</v>
      </c>
      <c r="D1297" s="3" t="s">
        <v>535</v>
      </c>
    </row>
    <row r="1298" spans="1:4" hidden="1" x14ac:dyDescent="0.25">
      <c r="A1298" s="11">
        <v>41489</v>
      </c>
      <c r="B1298" s="3" t="s">
        <v>531</v>
      </c>
      <c r="C1298" s="18">
        <v>473.09</v>
      </c>
      <c r="D1298" s="3" t="s">
        <v>528</v>
      </c>
    </row>
    <row r="1299" spans="1:4" hidden="1" x14ac:dyDescent="0.25">
      <c r="A1299" s="11">
        <v>41446</v>
      </c>
      <c r="B1299" s="3" t="s">
        <v>525</v>
      </c>
      <c r="C1299" s="18">
        <v>190.56</v>
      </c>
      <c r="D1299" s="3" t="s">
        <v>529</v>
      </c>
    </row>
    <row r="1300" spans="1:4" hidden="1" x14ac:dyDescent="0.25">
      <c r="A1300" s="11">
        <v>41474</v>
      </c>
      <c r="B1300" s="3" t="s">
        <v>536</v>
      </c>
      <c r="C1300" s="18">
        <v>442.21</v>
      </c>
      <c r="D1300" s="3" t="s">
        <v>528</v>
      </c>
    </row>
    <row r="1301" spans="1:4" hidden="1" x14ac:dyDescent="0.25">
      <c r="A1301" s="11">
        <v>41548</v>
      </c>
      <c r="B1301" s="3" t="s">
        <v>537</v>
      </c>
      <c r="C1301" s="18">
        <v>381.19</v>
      </c>
      <c r="D1301" s="3" t="s">
        <v>517</v>
      </c>
    </row>
    <row r="1302" spans="1:4" hidden="1" x14ac:dyDescent="0.25">
      <c r="A1302" s="11">
        <v>41450</v>
      </c>
      <c r="B1302" s="3" t="s">
        <v>507</v>
      </c>
      <c r="C1302" s="18">
        <v>17.760000000000002</v>
      </c>
      <c r="D1302" s="3" t="s">
        <v>515</v>
      </c>
    </row>
    <row r="1303" spans="1:4" hidden="1" x14ac:dyDescent="0.25">
      <c r="A1303" s="11">
        <v>41523</v>
      </c>
      <c r="B1303" s="3" t="s">
        <v>539</v>
      </c>
      <c r="C1303" s="18">
        <v>150.09</v>
      </c>
      <c r="D1303" s="3" t="s">
        <v>535</v>
      </c>
    </row>
    <row r="1304" spans="1:4" hidden="1" x14ac:dyDescent="0.25">
      <c r="A1304" s="11">
        <v>41451</v>
      </c>
      <c r="B1304" s="3" t="s">
        <v>541</v>
      </c>
      <c r="C1304" s="18">
        <v>452.68</v>
      </c>
      <c r="D1304" s="3" t="s">
        <v>511</v>
      </c>
    </row>
    <row r="1305" spans="1:4" hidden="1" x14ac:dyDescent="0.25">
      <c r="A1305" s="11">
        <v>41415</v>
      </c>
      <c r="B1305" s="3" t="s">
        <v>507</v>
      </c>
      <c r="C1305" s="18">
        <v>94.52</v>
      </c>
      <c r="D1305" s="3" t="s">
        <v>515</v>
      </c>
    </row>
    <row r="1306" spans="1:4" hidden="1" x14ac:dyDescent="0.25">
      <c r="A1306" s="11">
        <v>41389</v>
      </c>
      <c r="B1306" s="3" t="s">
        <v>541</v>
      </c>
      <c r="C1306" s="18">
        <v>521.91999999999996</v>
      </c>
      <c r="D1306" s="3" t="s">
        <v>535</v>
      </c>
    </row>
    <row r="1307" spans="1:4" hidden="1" x14ac:dyDescent="0.25">
      <c r="A1307" s="11">
        <v>41397</v>
      </c>
      <c r="B1307" s="3" t="s">
        <v>542</v>
      </c>
      <c r="C1307" s="18">
        <v>347.83</v>
      </c>
      <c r="D1307" s="3" t="s">
        <v>538</v>
      </c>
    </row>
    <row r="1308" spans="1:4" hidden="1" x14ac:dyDescent="0.25">
      <c r="A1308" s="11">
        <v>41578</v>
      </c>
      <c r="B1308" s="3" t="s">
        <v>527</v>
      </c>
      <c r="C1308" s="18">
        <v>164.97</v>
      </c>
      <c r="D1308" s="3" t="s">
        <v>538</v>
      </c>
    </row>
    <row r="1309" spans="1:4" hidden="1" x14ac:dyDescent="0.25">
      <c r="A1309" s="11">
        <v>41410</v>
      </c>
      <c r="B1309" s="3" t="s">
        <v>533</v>
      </c>
      <c r="C1309" s="18">
        <v>192.81</v>
      </c>
      <c r="D1309" s="3" t="s">
        <v>511</v>
      </c>
    </row>
    <row r="1310" spans="1:4" hidden="1" x14ac:dyDescent="0.25">
      <c r="A1310" s="11">
        <v>41554</v>
      </c>
      <c r="B1310" s="3" t="s">
        <v>522</v>
      </c>
      <c r="C1310" s="18">
        <v>96.46</v>
      </c>
      <c r="D1310" s="3" t="s">
        <v>479</v>
      </c>
    </row>
    <row r="1311" spans="1:4" hidden="1" x14ac:dyDescent="0.25">
      <c r="A1311" s="11">
        <v>41290</v>
      </c>
      <c r="B1311" s="3" t="s">
        <v>518</v>
      </c>
      <c r="C1311" s="18">
        <v>340.26</v>
      </c>
      <c r="D1311" s="3" t="s">
        <v>538</v>
      </c>
    </row>
    <row r="1312" spans="1:4" hidden="1" x14ac:dyDescent="0.25">
      <c r="A1312" s="11">
        <v>41533</v>
      </c>
      <c r="B1312" s="3" t="s">
        <v>526</v>
      </c>
      <c r="C1312" s="18">
        <v>88.24</v>
      </c>
      <c r="D1312" s="3" t="s">
        <v>523</v>
      </c>
    </row>
    <row r="1313" spans="1:4" hidden="1" x14ac:dyDescent="0.25">
      <c r="A1313" s="11">
        <v>41304</v>
      </c>
      <c r="B1313" s="3" t="s">
        <v>534</v>
      </c>
      <c r="C1313" s="18">
        <v>165.13</v>
      </c>
      <c r="D1313" s="3" t="s">
        <v>477</v>
      </c>
    </row>
    <row r="1314" spans="1:4" hidden="1" x14ac:dyDescent="0.25">
      <c r="A1314" s="11">
        <v>41400</v>
      </c>
      <c r="B1314" s="3" t="s">
        <v>532</v>
      </c>
      <c r="C1314" s="18">
        <v>230.26</v>
      </c>
      <c r="D1314" s="3" t="s">
        <v>511</v>
      </c>
    </row>
    <row r="1315" spans="1:4" hidden="1" x14ac:dyDescent="0.25">
      <c r="A1315" s="11">
        <v>41394</v>
      </c>
      <c r="B1315" s="3" t="s">
        <v>540</v>
      </c>
      <c r="C1315" s="18">
        <v>117.34</v>
      </c>
      <c r="D1315" s="3" t="s">
        <v>528</v>
      </c>
    </row>
    <row r="1316" spans="1:4" hidden="1" x14ac:dyDescent="0.25">
      <c r="A1316" s="11">
        <v>41425</v>
      </c>
      <c r="B1316" s="3" t="s">
        <v>514</v>
      </c>
      <c r="C1316" s="18">
        <v>330.6</v>
      </c>
      <c r="D1316" s="3" t="s">
        <v>517</v>
      </c>
    </row>
    <row r="1317" spans="1:4" hidden="1" x14ac:dyDescent="0.25">
      <c r="A1317" s="11">
        <v>41292</v>
      </c>
      <c r="B1317" s="3" t="s">
        <v>531</v>
      </c>
      <c r="C1317" s="18">
        <v>446.26</v>
      </c>
      <c r="D1317" s="3" t="s">
        <v>517</v>
      </c>
    </row>
    <row r="1318" spans="1:4" hidden="1" x14ac:dyDescent="0.25">
      <c r="A1318" s="11">
        <v>41291</v>
      </c>
      <c r="B1318" s="3" t="s">
        <v>542</v>
      </c>
      <c r="C1318" s="18">
        <v>235.31</v>
      </c>
      <c r="D1318" s="3" t="s">
        <v>523</v>
      </c>
    </row>
    <row r="1319" spans="1:4" hidden="1" x14ac:dyDescent="0.25">
      <c r="A1319" s="11">
        <v>41306</v>
      </c>
      <c r="B1319" s="3" t="s">
        <v>534</v>
      </c>
      <c r="C1319" s="18">
        <v>553.96</v>
      </c>
      <c r="D1319" s="3" t="s">
        <v>523</v>
      </c>
    </row>
    <row r="1320" spans="1:4" hidden="1" x14ac:dyDescent="0.25">
      <c r="A1320" s="11">
        <v>41364</v>
      </c>
      <c r="B1320" s="3" t="s">
        <v>534</v>
      </c>
      <c r="C1320" s="18">
        <v>479.39</v>
      </c>
      <c r="D1320" s="3" t="s">
        <v>509</v>
      </c>
    </row>
    <row r="1321" spans="1:4" hidden="1" x14ac:dyDescent="0.25">
      <c r="A1321" s="11">
        <v>41425</v>
      </c>
      <c r="B1321" s="3" t="s">
        <v>508</v>
      </c>
      <c r="C1321" s="18">
        <v>297.13</v>
      </c>
      <c r="D1321" s="3" t="s">
        <v>517</v>
      </c>
    </row>
    <row r="1322" spans="1:4" hidden="1" x14ac:dyDescent="0.25">
      <c r="A1322" s="11">
        <v>41419</v>
      </c>
      <c r="B1322" s="3" t="s">
        <v>520</v>
      </c>
      <c r="C1322" s="18">
        <v>106.95</v>
      </c>
      <c r="D1322" s="3" t="s">
        <v>523</v>
      </c>
    </row>
    <row r="1323" spans="1:4" hidden="1" x14ac:dyDescent="0.25">
      <c r="A1323" s="11">
        <v>41506</v>
      </c>
      <c r="B1323" s="3" t="s">
        <v>513</v>
      </c>
      <c r="C1323" s="18">
        <v>28.71</v>
      </c>
      <c r="D1323" s="3" t="s">
        <v>535</v>
      </c>
    </row>
    <row r="1324" spans="1:4" hidden="1" x14ac:dyDescent="0.25">
      <c r="A1324" s="11">
        <v>41354</v>
      </c>
      <c r="B1324" s="3" t="s">
        <v>524</v>
      </c>
      <c r="C1324" s="18">
        <v>571.4</v>
      </c>
      <c r="D1324" s="3" t="s">
        <v>477</v>
      </c>
    </row>
    <row r="1325" spans="1:4" hidden="1" x14ac:dyDescent="0.25">
      <c r="A1325" s="11">
        <v>41400</v>
      </c>
      <c r="B1325" s="3" t="s">
        <v>526</v>
      </c>
      <c r="C1325" s="18">
        <v>237.66</v>
      </c>
      <c r="D1325" s="3" t="s">
        <v>535</v>
      </c>
    </row>
    <row r="1326" spans="1:4" hidden="1" x14ac:dyDescent="0.25">
      <c r="A1326" s="11">
        <v>41335</v>
      </c>
      <c r="B1326" s="3" t="s">
        <v>520</v>
      </c>
      <c r="C1326" s="18">
        <v>564.14</v>
      </c>
      <c r="D1326" s="3" t="s">
        <v>511</v>
      </c>
    </row>
    <row r="1327" spans="1:4" hidden="1" x14ac:dyDescent="0.25">
      <c r="A1327" s="11">
        <v>41440</v>
      </c>
      <c r="B1327" s="3" t="s">
        <v>520</v>
      </c>
      <c r="C1327" s="18">
        <v>281.31</v>
      </c>
      <c r="D1327" s="3" t="s">
        <v>479</v>
      </c>
    </row>
    <row r="1328" spans="1:4" hidden="1" x14ac:dyDescent="0.25">
      <c r="A1328" s="11">
        <v>41401</v>
      </c>
      <c r="B1328" s="3" t="s">
        <v>507</v>
      </c>
      <c r="C1328" s="18">
        <v>544.47</v>
      </c>
      <c r="D1328" s="3" t="s">
        <v>529</v>
      </c>
    </row>
    <row r="1329" spans="1:4" hidden="1" x14ac:dyDescent="0.25">
      <c r="A1329" s="11">
        <v>41283</v>
      </c>
      <c r="B1329" s="3" t="s">
        <v>537</v>
      </c>
      <c r="C1329" s="18">
        <v>194.18</v>
      </c>
      <c r="D1329" s="3" t="s">
        <v>535</v>
      </c>
    </row>
    <row r="1330" spans="1:4" hidden="1" x14ac:dyDescent="0.25">
      <c r="A1330" s="11">
        <v>41399</v>
      </c>
      <c r="B1330" s="3" t="s">
        <v>525</v>
      </c>
      <c r="C1330" s="18">
        <v>255.18</v>
      </c>
      <c r="D1330" s="3" t="s">
        <v>519</v>
      </c>
    </row>
    <row r="1331" spans="1:4" hidden="1" x14ac:dyDescent="0.25">
      <c r="A1331" s="11">
        <v>41534</v>
      </c>
      <c r="B1331" s="3" t="s">
        <v>532</v>
      </c>
      <c r="C1331" s="18">
        <v>527.48</v>
      </c>
      <c r="D1331" s="3" t="s">
        <v>535</v>
      </c>
    </row>
    <row r="1332" spans="1:4" hidden="1" x14ac:dyDescent="0.25">
      <c r="A1332" s="11">
        <v>41503</v>
      </c>
      <c r="B1332" s="3" t="s">
        <v>541</v>
      </c>
      <c r="C1332" s="18">
        <v>169.82</v>
      </c>
      <c r="D1332" s="3" t="s">
        <v>509</v>
      </c>
    </row>
    <row r="1333" spans="1:4" hidden="1" x14ac:dyDescent="0.25">
      <c r="A1333" s="11">
        <v>41417</v>
      </c>
      <c r="B1333" s="3" t="s">
        <v>524</v>
      </c>
      <c r="C1333" s="18">
        <v>314.66000000000003</v>
      </c>
      <c r="D1333" s="3" t="s">
        <v>511</v>
      </c>
    </row>
    <row r="1334" spans="1:4" hidden="1" x14ac:dyDescent="0.25">
      <c r="A1334" s="11">
        <v>41290</v>
      </c>
      <c r="B1334" s="3" t="s">
        <v>532</v>
      </c>
      <c r="C1334" s="18">
        <v>207.52</v>
      </c>
      <c r="D1334" s="3" t="s">
        <v>517</v>
      </c>
    </row>
    <row r="1335" spans="1:4" hidden="1" x14ac:dyDescent="0.25">
      <c r="A1335" s="11">
        <v>41594</v>
      </c>
      <c r="B1335" s="3" t="s">
        <v>526</v>
      </c>
      <c r="C1335" s="18">
        <v>22.04</v>
      </c>
      <c r="D1335" s="3" t="s">
        <v>529</v>
      </c>
    </row>
    <row r="1336" spans="1:4" hidden="1" x14ac:dyDescent="0.25">
      <c r="A1336" s="11">
        <v>41360</v>
      </c>
      <c r="B1336" s="3" t="s">
        <v>541</v>
      </c>
      <c r="C1336" s="18">
        <v>521.64</v>
      </c>
      <c r="D1336" s="3" t="s">
        <v>535</v>
      </c>
    </row>
    <row r="1337" spans="1:4" hidden="1" x14ac:dyDescent="0.25">
      <c r="A1337" s="11">
        <v>41555</v>
      </c>
      <c r="B1337" s="3" t="s">
        <v>531</v>
      </c>
      <c r="C1337" s="18">
        <v>448.27</v>
      </c>
      <c r="D1337" s="3" t="s">
        <v>511</v>
      </c>
    </row>
    <row r="1338" spans="1:4" hidden="1" x14ac:dyDescent="0.25">
      <c r="A1338" s="11">
        <v>41633</v>
      </c>
      <c r="B1338" s="3" t="s">
        <v>508</v>
      </c>
      <c r="C1338" s="18">
        <v>478.48</v>
      </c>
      <c r="D1338" s="3" t="s">
        <v>517</v>
      </c>
    </row>
    <row r="1339" spans="1:4" hidden="1" x14ac:dyDescent="0.25">
      <c r="A1339" s="11">
        <v>41295</v>
      </c>
      <c r="B1339" s="3" t="s">
        <v>534</v>
      </c>
      <c r="C1339" s="18">
        <v>137.01</v>
      </c>
      <c r="D1339" s="3" t="s">
        <v>511</v>
      </c>
    </row>
    <row r="1340" spans="1:4" hidden="1" x14ac:dyDescent="0.25">
      <c r="A1340" s="11">
        <v>41597</v>
      </c>
      <c r="B1340" s="3" t="s">
        <v>534</v>
      </c>
      <c r="C1340" s="18">
        <v>216.38</v>
      </c>
      <c r="D1340" s="3" t="s">
        <v>519</v>
      </c>
    </row>
    <row r="1341" spans="1:4" hidden="1" x14ac:dyDescent="0.25">
      <c r="A1341" s="11">
        <v>41635</v>
      </c>
      <c r="B1341" s="3" t="s">
        <v>534</v>
      </c>
      <c r="C1341" s="18">
        <v>211.73</v>
      </c>
      <c r="D1341" s="3" t="s">
        <v>519</v>
      </c>
    </row>
    <row r="1342" spans="1:4" hidden="1" x14ac:dyDescent="0.25">
      <c r="A1342" s="11">
        <v>41361</v>
      </c>
      <c r="B1342" s="3" t="s">
        <v>531</v>
      </c>
      <c r="C1342" s="18">
        <v>562.02</v>
      </c>
      <c r="D1342" s="3" t="s">
        <v>529</v>
      </c>
    </row>
    <row r="1343" spans="1:4" hidden="1" x14ac:dyDescent="0.25">
      <c r="A1343" s="11">
        <v>41284</v>
      </c>
      <c r="B1343" s="3" t="s">
        <v>542</v>
      </c>
      <c r="C1343" s="18">
        <v>43.68</v>
      </c>
      <c r="D1343" s="3" t="s">
        <v>511</v>
      </c>
    </row>
    <row r="1344" spans="1:4" hidden="1" x14ac:dyDescent="0.25">
      <c r="A1344" s="11">
        <v>41558</v>
      </c>
      <c r="B1344" s="3" t="s">
        <v>507</v>
      </c>
      <c r="C1344" s="18">
        <v>501.92</v>
      </c>
      <c r="D1344" s="3" t="s">
        <v>523</v>
      </c>
    </row>
    <row r="1345" spans="1:4" hidden="1" x14ac:dyDescent="0.25">
      <c r="A1345" s="11">
        <v>41318</v>
      </c>
      <c r="B1345" s="3" t="s">
        <v>530</v>
      </c>
      <c r="C1345" s="18">
        <v>269.70999999999998</v>
      </c>
      <c r="D1345" s="3" t="s">
        <v>515</v>
      </c>
    </row>
    <row r="1346" spans="1:4" hidden="1" x14ac:dyDescent="0.25">
      <c r="A1346" s="11">
        <v>41503</v>
      </c>
      <c r="B1346" s="3" t="s">
        <v>545</v>
      </c>
      <c r="C1346" s="18">
        <v>58.94</v>
      </c>
      <c r="D1346" s="3" t="s">
        <v>509</v>
      </c>
    </row>
    <row r="1347" spans="1:4" hidden="1" x14ac:dyDescent="0.25">
      <c r="A1347" s="11">
        <v>41348</v>
      </c>
      <c r="B1347" s="3" t="s">
        <v>507</v>
      </c>
      <c r="C1347" s="18">
        <v>81.11</v>
      </c>
      <c r="D1347" s="3" t="s">
        <v>535</v>
      </c>
    </row>
    <row r="1348" spans="1:4" hidden="1" x14ac:dyDescent="0.25">
      <c r="A1348" s="11">
        <v>41496</v>
      </c>
      <c r="B1348" s="3" t="s">
        <v>532</v>
      </c>
      <c r="C1348" s="18">
        <v>368.26</v>
      </c>
      <c r="D1348" s="3" t="s">
        <v>517</v>
      </c>
    </row>
    <row r="1349" spans="1:4" hidden="1" x14ac:dyDescent="0.25">
      <c r="A1349" s="11">
        <v>41611</v>
      </c>
      <c r="B1349" s="3" t="s">
        <v>527</v>
      </c>
      <c r="C1349" s="18">
        <v>227.24</v>
      </c>
      <c r="D1349" s="3" t="s">
        <v>517</v>
      </c>
    </row>
    <row r="1350" spans="1:4" hidden="1" x14ac:dyDescent="0.25">
      <c r="A1350" s="11">
        <v>41575</v>
      </c>
      <c r="B1350" s="3" t="s">
        <v>539</v>
      </c>
      <c r="C1350" s="18">
        <v>308.60000000000002</v>
      </c>
      <c r="D1350" s="3" t="s">
        <v>529</v>
      </c>
    </row>
    <row r="1351" spans="1:4" hidden="1" x14ac:dyDescent="0.25">
      <c r="A1351" s="11">
        <v>41282</v>
      </c>
      <c r="B1351" s="3" t="s">
        <v>544</v>
      </c>
      <c r="C1351" s="18">
        <v>182.74</v>
      </c>
      <c r="D1351" s="3" t="s">
        <v>515</v>
      </c>
    </row>
    <row r="1352" spans="1:4" hidden="1" x14ac:dyDescent="0.25">
      <c r="A1352" s="11">
        <v>41291</v>
      </c>
      <c r="B1352" s="3" t="s">
        <v>524</v>
      </c>
      <c r="C1352" s="18">
        <v>113.64</v>
      </c>
      <c r="D1352" s="3" t="s">
        <v>529</v>
      </c>
    </row>
    <row r="1353" spans="1:4" hidden="1" x14ac:dyDescent="0.25">
      <c r="A1353" s="11">
        <v>41559</v>
      </c>
      <c r="B1353" s="3" t="s">
        <v>520</v>
      </c>
      <c r="C1353" s="18">
        <v>462.87</v>
      </c>
      <c r="D1353" s="3" t="s">
        <v>529</v>
      </c>
    </row>
    <row r="1354" spans="1:4" hidden="1" x14ac:dyDescent="0.25">
      <c r="A1354" s="11">
        <v>41429</v>
      </c>
      <c r="B1354" s="3" t="s">
        <v>545</v>
      </c>
      <c r="C1354" s="18">
        <v>368.39</v>
      </c>
      <c r="D1354" s="3" t="s">
        <v>517</v>
      </c>
    </row>
    <row r="1355" spans="1:4" hidden="1" x14ac:dyDescent="0.25">
      <c r="A1355" s="11">
        <v>41349</v>
      </c>
      <c r="B1355" s="3" t="s">
        <v>518</v>
      </c>
      <c r="C1355" s="18">
        <v>310.14999999999998</v>
      </c>
      <c r="D1355" s="3" t="s">
        <v>509</v>
      </c>
    </row>
    <row r="1356" spans="1:4" hidden="1" x14ac:dyDescent="0.25">
      <c r="A1356" s="11">
        <v>41472</v>
      </c>
      <c r="B1356" s="3" t="s">
        <v>531</v>
      </c>
      <c r="C1356" s="18">
        <v>259.33</v>
      </c>
      <c r="D1356" s="3" t="s">
        <v>515</v>
      </c>
    </row>
    <row r="1357" spans="1:4" hidden="1" x14ac:dyDescent="0.25">
      <c r="A1357" s="11">
        <v>41470</v>
      </c>
      <c r="B1357" s="3" t="s">
        <v>541</v>
      </c>
      <c r="C1357" s="18">
        <v>480.49</v>
      </c>
      <c r="D1357" s="3" t="s">
        <v>517</v>
      </c>
    </row>
    <row r="1358" spans="1:4" hidden="1" x14ac:dyDescent="0.25">
      <c r="A1358" s="11">
        <v>41371</v>
      </c>
      <c r="B1358" s="3" t="s">
        <v>540</v>
      </c>
      <c r="C1358" s="18">
        <v>504.17</v>
      </c>
      <c r="D1358" s="3" t="s">
        <v>509</v>
      </c>
    </row>
    <row r="1359" spans="1:4" hidden="1" x14ac:dyDescent="0.25">
      <c r="A1359" s="11">
        <v>41510</v>
      </c>
      <c r="B1359" s="3" t="s">
        <v>533</v>
      </c>
      <c r="C1359" s="18">
        <v>181.19</v>
      </c>
      <c r="D1359" s="3" t="s">
        <v>528</v>
      </c>
    </row>
    <row r="1360" spans="1:4" hidden="1" x14ac:dyDescent="0.25">
      <c r="A1360" s="11">
        <v>41612</v>
      </c>
      <c r="B1360" s="3" t="s">
        <v>514</v>
      </c>
      <c r="C1360" s="18">
        <v>384.95</v>
      </c>
      <c r="D1360" s="3" t="s">
        <v>523</v>
      </c>
    </row>
    <row r="1361" spans="1:4" hidden="1" x14ac:dyDescent="0.25">
      <c r="A1361" s="11">
        <v>41345</v>
      </c>
      <c r="B1361" s="3" t="s">
        <v>534</v>
      </c>
      <c r="C1361" s="18">
        <v>318.27</v>
      </c>
      <c r="D1361" s="3" t="s">
        <v>528</v>
      </c>
    </row>
    <row r="1362" spans="1:4" hidden="1" x14ac:dyDescent="0.25">
      <c r="A1362" s="11">
        <v>41287</v>
      </c>
      <c r="B1362" s="3" t="s">
        <v>530</v>
      </c>
      <c r="C1362" s="18">
        <v>507.45</v>
      </c>
      <c r="D1362" s="3" t="s">
        <v>519</v>
      </c>
    </row>
    <row r="1363" spans="1:4" hidden="1" x14ac:dyDescent="0.25">
      <c r="A1363" s="11">
        <v>41283</v>
      </c>
      <c r="B1363" s="3" t="s">
        <v>513</v>
      </c>
      <c r="C1363" s="18">
        <v>296.24</v>
      </c>
      <c r="D1363" s="3" t="s">
        <v>515</v>
      </c>
    </row>
    <row r="1364" spans="1:4" hidden="1" x14ac:dyDescent="0.25">
      <c r="A1364" s="11">
        <v>41591</v>
      </c>
      <c r="B1364" s="3" t="s">
        <v>542</v>
      </c>
      <c r="C1364" s="18">
        <v>300.93</v>
      </c>
      <c r="D1364" s="3" t="s">
        <v>511</v>
      </c>
    </row>
    <row r="1365" spans="1:4" hidden="1" x14ac:dyDescent="0.25">
      <c r="A1365" s="11">
        <v>41315</v>
      </c>
      <c r="B1365" s="3" t="s">
        <v>536</v>
      </c>
      <c r="C1365" s="18">
        <v>77.25</v>
      </c>
      <c r="D1365" s="3" t="s">
        <v>528</v>
      </c>
    </row>
    <row r="1366" spans="1:4" hidden="1" x14ac:dyDescent="0.25">
      <c r="A1366" s="11">
        <v>41314</v>
      </c>
      <c r="B1366" s="3" t="s">
        <v>527</v>
      </c>
      <c r="C1366" s="18">
        <v>71</v>
      </c>
      <c r="D1366" s="3" t="s">
        <v>528</v>
      </c>
    </row>
    <row r="1367" spans="1:4" hidden="1" x14ac:dyDescent="0.25">
      <c r="A1367" s="11">
        <v>41426</v>
      </c>
      <c r="B1367" s="3" t="s">
        <v>539</v>
      </c>
      <c r="C1367" s="18">
        <v>406.55</v>
      </c>
      <c r="D1367" s="3" t="s">
        <v>517</v>
      </c>
    </row>
    <row r="1368" spans="1:4" hidden="1" x14ac:dyDescent="0.25">
      <c r="A1368" s="11">
        <v>41604</v>
      </c>
      <c r="B1368" s="3" t="s">
        <v>510</v>
      </c>
      <c r="C1368" s="18">
        <v>393.31</v>
      </c>
      <c r="D1368" s="3" t="s">
        <v>509</v>
      </c>
    </row>
    <row r="1369" spans="1:4" hidden="1" x14ac:dyDescent="0.25">
      <c r="A1369" s="11">
        <v>41521</v>
      </c>
      <c r="B1369" s="3" t="s">
        <v>521</v>
      </c>
      <c r="C1369" s="18">
        <v>51</v>
      </c>
      <c r="D1369" s="3" t="s">
        <v>509</v>
      </c>
    </row>
    <row r="1370" spans="1:4" hidden="1" x14ac:dyDescent="0.25">
      <c r="A1370" s="11">
        <v>41308</v>
      </c>
      <c r="B1370" s="3" t="s">
        <v>534</v>
      </c>
      <c r="C1370" s="18">
        <v>330.81</v>
      </c>
      <c r="D1370" s="3" t="s">
        <v>529</v>
      </c>
    </row>
    <row r="1371" spans="1:4" hidden="1" x14ac:dyDescent="0.25">
      <c r="A1371" s="11">
        <v>41460</v>
      </c>
      <c r="B1371" s="3" t="s">
        <v>531</v>
      </c>
      <c r="C1371" s="18">
        <v>420.56</v>
      </c>
      <c r="D1371" s="3" t="s">
        <v>529</v>
      </c>
    </row>
    <row r="1372" spans="1:4" hidden="1" x14ac:dyDescent="0.25">
      <c r="A1372" s="11">
        <v>41610</v>
      </c>
      <c r="B1372" s="3" t="s">
        <v>518</v>
      </c>
      <c r="C1372" s="18">
        <v>491.42</v>
      </c>
      <c r="D1372" s="3" t="s">
        <v>477</v>
      </c>
    </row>
    <row r="1373" spans="1:4" hidden="1" x14ac:dyDescent="0.25">
      <c r="A1373" s="11">
        <v>41638</v>
      </c>
      <c r="B1373" s="3" t="s">
        <v>541</v>
      </c>
      <c r="C1373" s="18">
        <v>576.08000000000004</v>
      </c>
      <c r="D1373" s="3" t="s">
        <v>523</v>
      </c>
    </row>
    <row r="1374" spans="1:4" hidden="1" x14ac:dyDescent="0.25">
      <c r="A1374" s="11">
        <v>41530</v>
      </c>
      <c r="B1374" s="3" t="s">
        <v>521</v>
      </c>
      <c r="C1374" s="18">
        <v>248.89</v>
      </c>
      <c r="D1374" s="3" t="s">
        <v>528</v>
      </c>
    </row>
    <row r="1375" spans="1:4" hidden="1" x14ac:dyDescent="0.25">
      <c r="A1375" s="11">
        <v>41290</v>
      </c>
      <c r="B1375" s="3" t="s">
        <v>518</v>
      </c>
      <c r="C1375" s="18">
        <v>13.28</v>
      </c>
      <c r="D1375" s="3" t="s">
        <v>511</v>
      </c>
    </row>
    <row r="1376" spans="1:4" hidden="1" x14ac:dyDescent="0.25">
      <c r="A1376" s="11">
        <v>41317</v>
      </c>
      <c r="B1376" s="3" t="s">
        <v>543</v>
      </c>
      <c r="C1376" s="18">
        <v>232.35</v>
      </c>
      <c r="D1376" s="3" t="s">
        <v>535</v>
      </c>
    </row>
    <row r="1377" spans="1:4" hidden="1" x14ac:dyDescent="0.25">
      <c r="A1377" s="11">
        <v>41490</v>
      </c>
      <c r="B1377" s="3" t="s">
        <v>520</v>
      </c>
      <c r="C1377" s="18">
        <v>145.05000000000001</v>
      </c>
      <c r="D1377" s="3" t="s">
        <v>511</v>
      </c>
    </row>
    <row r="1378" spans="1:4" hidden="1" x14ac:dyDescent="0.25">
      <c r="A1378" s="11">
        <v>41283</v>
      </c>
      <c r="B1378" s="3" t="s">
        <v>525</v>
      </c>
      <c r="C1378" s="18">
        <v>436.2</v>
      </c>
      <c r="D1378" s="3" t="s">
        <v>523</v>
      </c>
    </row>
    <row r="1379" spans="1:4" hidden="1" x14ac:dyDescent="0.25">
      <c r="A1379" s="11">
        <v>41628</v>
      </c>
      <c r="B1379" s="3" t="s">
        <v>536</v>
      </c>
      <c r="C1379" s="18">
        <v>32.6</v>
      </c>
      <c r="D1379" s="3" t="s">
        <v>538</v>
      </c>
    </row>
    <row r="1380" spans="1:4" hidden="1" x14ac:dyDescent="0.25">
      <c r="A1380" s="11">
        <v>41325</v>
      </c>
      <c r="B1380" s="3" t="s">
        <v>530</v>
      </c>
      <c r="C1380" s="18">
        <v>291.77</v>
      </c>
      <c r="D1380" s="3" t="s">
        <v>509</v>
      </c>
    </row>
    <row r="1381" spans="1:4" hidden="1" x14ac:dyDescent="0.25">
      <c r="A1381" s="11">
        <v>41335</v>
      </c>
      <c r="B1381" s="3" t="s">
        <v>524</v>
      </c>
      <c r="C1381" s="18">
        <v>12.9</v>
      </c>
      <c r="D1381" s="3" t="s">
        <v>511</v>
      </c>
    </row>
    <row r="1382" spans="1:4" hidden="1" x14ac:dyDescent="0.25">
      <c r="A1382" s="11">
        <v>41288</v>
      </c>
      <c r="B1382" s="3" t="s">
        <v>521</v>
      </c>
      <c r="C1382" s="18">
        <v>598.88</v>
      </c>
      <c r="D1382" s="3" t="s">
        <v>538</v>
      </c>
    </row>
    <row r="1383" spans="1:4" hidden="1" x14ac:dyDescent="0.25">
      <c r="A1383" s="11">
        <v>41596</v>
      </c>
      <c r="B1383" s="3" t="s">
        <v>507</v>
      </c>
      <c r="C1383" s="18">
        <v>575.42999999999995</v>
      </c>
      <c r="D1383" s="3" t="s">
        <v>477</v>
      </c>
    </row>
    <row r="1384" spans="1:4" hidden="1" x14ac:dyDescent="0.25">
      <c r="A1384" s="11">
        <v>41494</v>
      </c>
      <c r="B1384" s="3" t="s">
        <v>542</v>
      </c>
      <c r="C1384" s="18">
        <v>26.59</v>
      </c>
      <c r="D1384" s="3" t="s">
        <v>479</v>
      </c>
    </row>
    <row r="1385" spans="1:4" hidden="1" x14ac:dyDescent="0.25">
      <c r="A1385" s="11">
        <v>41563</v>
      </c>
      <c r="B1385" s="3" t="s">
        <v>510</v>
      </c>
      <c r="C1385" s="18">
        <v>498.06</v>
      </c>
      <c r="D1385" s="3" t="s">
        <v>509</v>
      </c>
    </row>
    <row r="1386" spans="1:4" hidden="1" x14ac:dyDescent="0.25">
      <c r="A1386" s="11">
        <v>41627</v>
      </c>
      <c r="B1386" s="3" t="s">
        <v>525</v>
      </c>
      <c r="C1386" s="18">
        <v>490.43</v>
      </c>
      <c r="D1386" s="3" t="s">
        <v>538</v>
      </c>
    </row>
    <row r="1387" spans="1:4" hidden="1" x14ac:dyDescent="0.25">
      <c r="A1387" s="11">
        <v>41398</v>
      </c>
      <c r="B1387" s="3" t="s">
        <v>514</v>
      </c>
      <c r="C1387" s="18">
        <v>125.16</v>
      </c>
      <c r="D1387" s="3" t="s">
        <v>517</v>
      </c>
    </row>
    <row r="1388" spans="1:4" hidden="1" x14ac:dyDescent="0.25">
      <c r="A1388" s="11">
        <v>41575</v>
      </c>
      <c r="B1388" s="3" t="s">
        <v>526</v>
      </c>
      <c r="C1388" s="18">
        <v>340.41</v>
      </c>
      <c r="D1388" s="3" t="s">
        <v>535</v>
      </c>
    </row>
    <row r="1389" spans="1:4" hidden="1" x14ac:dyDescent="0.25">
      <c r="A1389" s="11">
        <v>41556</v>
      </c>
      <c r="B1389" s="3" t="s">
        <v>530</v>
      </c>
      <c r="C1389" s="18">
        <v>125.6</v>
      </c>
      <c r="D1389" s="3" t="s">
        <v>477</v>
      </c>
    </row>
    <row r="1390" spans="1:4" hidden="1" x14ac:dyDescent="0.25">
      <c r="A1390" s="11">
        <v>41623</v>
      </c>
      <c r="B1390" s="3" t="s">
        <v>521</v>
      </c>
      <c r="C1390" s="18">
        <v>381.87</v>
      </c>
      <c r="D1390" s="3" t="s">
        <v>528</v>
      </c>
    </row>
    <row r="1391" spans="1:4" hidden="1" x14ac:dyDescent="0.25">
      <c r="A1391" s="11">
        <v>41401</v>
      </c>
      <c r="B1391" s="3" t="s">
        <v>531</v>
      </c>
      <c r="C1391" s="18">
        <v>473.85</v>
      </c>
      <c r="D1391" s="3" t="s">
        <v>479</v>
      </c>
    </row>
    <row r="1392" spans="1:4" hidden="1" x14ac:dyDescent="0.25">
      <c r="A1392" s="11">
        <v>41279</v>
      </c>
      <c r="B1392" s="3" t="s">
        <v>514</v>
      </c>
      <c r="C1392" s="18">
        <v>183.87</v>
      </c>
      <c r="D1392" s="3" t="s">
        <v>517</v>
      </c>
    </row>
    <row r="1393" spans="1:4" hidden="1" x14ac:dyDescent="0.25">
      <c r="A1393" s="11">
        <v>41619</v>
      </c>
      <c r="B1393" s="3" t="s">
        <v>527</v>
      </c>
      <c r="C1393" s="18">
        <v>135.19999999999999</v>
      </c>
      <c r="D1393" s="3" t="s">
        <v>509</v>
      </c>
    </row>
    <row r="1394" spans="1:4" hidden="1" x14ac:dyDescent="0.25">
      <c r="A1394" s="11">
        <v>41307</v>
      </c>
      <c r="B1394" s="3" t="s">
        <v>530</v>
      </c>
      <c r="C1394" s="18">
        <v>58</v>
      </c>
      <c r="D1394" s="3" t="s">
        <v>535</v>
      </c>
    </row>
    <row r="1395" spans="1:4" hidden="1" x14ac:dyDescent="0.25">
      <c r="A1395" s="11">
        <v>41289</v>
      </c>
      <c r="B1395" s="3" t="s">
        <v>524</v>
      </c>
      <c r="C1395" s="18">
        <v>521.12</v>
      </c>
      <c r="D1395" s="3" t="s">
        <v>529</v>
      </c>
    </row>
    <row r="1396" spans="1:4" hidden="1" x14ac:dyDescent="0.25">
      <c r="A1396" s="11">
        <v>41421</v>
      </c>
      <c r="B1396" s="3" t="s">
        <v>527</v>
      </c>
      <c r="C1396" s="18">
        <v>380.18</v>
      </c>
      <c r="D1396" s="3" t="s">
        <v>509</v>
      </c>
    </row>
    <row r="1397" spans="1:4" hidden="1" x14ac:dyDescent="0.25">
      <c r="A1397" s="11">
        <v>41432</v>
      </c>
      <c r="B1397" s="3" t="s">
        <v>532</v>
      </c>
      <c r="C1397" s="18">
        <v>308.31</v>
      </c>
      <c r="D1397" s="3" t="s">
        <v>519</v>
      </c>
    </row>
    <row r="1398" spans="1:4" hidden="1" x14ac:dyDescent="0.25">
      <c r="A1398" s="11">
        <v>41281</v>
      </c>
      <c r="B1398" s="3" t="s">
        <v>516</v>
      </c>
      <c r="C1398" s="18">
        <v>595.36</v>
      </c>
      <c r="D1398" s="3" t="s">
        <v>519</v>
      </c>
    </row>
    <row r="1399" spans="1:4" hidden="1" x14ac:dyDescent="0.25">
      <c r="A1399" s="11">
        <v>41400</v>
      </c>
      <c r="B1399" s="3" t="s">
        <v>527</v>
      </c>
      <c r="C1399" s="18">
        <v>122.16</v>
      </c>
      <c r="D1399" s="3" t="s">
        <v>479</v>
      </c>
    </row>
    <row r="1400" spans="1:4" hidden="1" x14ac:dyDescent="0.25">
      <c r="A1400" s="11">
        <v>41514</v>
      </c>
      <c r="B1400" s="3" t="s">
        <v>524</v>
      </c>
      <c r="C1400" s="18">
        <v>243.55</v>
      </c>
      <c r="D1400" s="3" t="s">
        <v>529</v>
      </c>
    </row>
    <row r="1401" spans="1:4" hidden="1" x14ac:dyDescent="0.25">
      <c r="A1401" s="11">
        <v>41494</v>
      </c>
      <c r="B1401" s="3" t="s">
        <v>527</v>
      </c>
      <c r="C1401" s="18">
        <v>65.31</v>
      </c>
      <c r="D1401" s="3" t="s">
        <v>529</v>
      </c>
    </row>
    <row r="1402" spans="1:4" hidden="1" x14ac:dyDescent="0.25">
      <c r="A1402" s="11">
        <v>41528</v>
      </c>
      <c r="B1402" s="3" t="s">
        <v>533</v>
      </c>
      <c r="C1402" s="18">
        <v>504.84</v>
      </c>
      <c r="D1402" s="3" t="s">
        <v>523</v>
      </c>
    </row>
    <row r="1403" spans="1:4" hidden="1" x14ac:dyDescent="0.25">
      <c r="A1403" s="11">
        <v>41520</v>
      </c>
      <c r="B1403" s="3" t="s">
        <v>524</v>
      </c>
      <c r="C1403" s="18">
        <v>540.84</v>
      </c>
      <c r="D1403" s="3" t="s">
        <v>528</v>
      </c>
    </row>
    <row r="1404" spans="1:4" hidden="1" x14ac:dyDescent="0.25">
      <c r="A1404" s="11">
        <v>41537</v>
      </c>
      <c r="B1404" s="3" t="s">
        <v>532</v>
      </c>
      <c r="C1404" s="18">
        <v>270.43</v>
      </c>
      <c r="D1404" s="3" t="s">
        <v>517</v>
      </c>
    </row>
    <row r="1405" spans="1:4" hidden="1" x14ac:dyDescent="0.25">
      <c r="A1405" s="11">
        <v>41278</v>
      </c>
      <c r="B1405" s="3" t="s">
        <v>533</v>
      </c>
      <c r="C1405" s="18">
        <v>331.01</v>
      </c>
      <c r="D1405" s="3" t="s">
        <v>535</v>
      </c>
    </row>
    <row r="1406" spans="1:4" hidden="1" x14ac:dyDescent="0.25">
      <c r="A1406" s="11">
        <v>41599</v>
      </c>
      <c r="B1406" s="3" t="s">
        <v>512</v>
      </c>
      <c r="C1406" s="18">
        <v>457.96</v>
      </c>
      <c r="D1406" s="3" t="s">
        <v>477</v>
      </c>
    </row>
    <row r="1407" spans="1:4" hidden="1" x14ac:dyDescent="0.25">
      <c r="A1407" s="11">
        <v>41538</v>
      </c>
      <c r="B1407" s="3" t="s">
        <v>510</v>
      </c>
      <c r="C1407" s="18">
        <v>430.54</v>
      </c>
      <c r="D1407" s="3" t="s">
        <v>515</v>
      </c>
    </row>
    <row r="1408" spans="1:4" hidden="1" x14ac:dyDescent="0.25">
      <c r="A1408" s="11">
        <v>41577</v>
      </c>
      <c r="B1408" s="3" t="s">
        <v>524</v>
      </c>
      <c r="C1408" s="18">
        <v>381.34</v>
      </c>
      <c r="D1408" s="3" t="s">
        <v>517</v>
      </c>
    </row>
    <row r="1409" spans="1:4" hidden="1" x14ac:dyDescent="0.25">
      <c r="A1409" s="11">
        <v>41582</v>
      </c>
      <c r="B1409" s="3" t="s">
        <v>512</v>
      </c>
      <c r="C1409" s="18">
        <v>592.96</v>
      </c>
      <c r="D1409" s="3" t="s">
        <v>538</v>
      </c>
    </row>
    <row r="1410" spans="1:4" hidden="1" x14ac:dyDescent="0.25">
      <c r="A1410" s="11">
        <v>41489</v>
      </c>
      <c r="B1410" s="3" t="s">
        <v>536</v>
      </c>
      <c r="C1410" s="18">
        <v>517.76</v>
      </c>
      <c r="D1410" s="3" t="s">
        <v>517</v>
      </c>
    </row>
    <row r="1411" spans="1:4" hidden="1" x14ac:dyDescent="0.25">
      <c r="A1411" s="11">
        <v>41598</v>
      </c>
      <c r="B1411" s="3" t="s">
        <v>520</v>
      </c>
      <c r="C1411" s="18">
        <v>76</v>
      </c>
      <c r="D1411" s="3" t="s">
        <v>538</v>
      </c>
    </row>
    <row r="1412" spans="1:4" hidden="1" x14ac:dyDescent="0.25">
      <c r="A1412" s="11">
        <v>41572</v>
      </c>
      <c r="B1412" s="3" t="s">
        <v>520</v>
      </c>
      <c r="C1412" s="18">
        <v>167.61</v>
      </c>
      <c r="D1412" s="3" t="s">
        <v>509</v>
      </c>
    </row>
    <row r="1413" spans="1:4" hidden="1" x14ac:dyDescent="0.25">
      <c r="A1413" s="11">
        <v>41614</v>
      </c>
      <c r="B1413" s="3" t="s">
        <v>539</v>
      </c>
      <c r="C1413" s="18">
        <v>387.93</v>
      </c>
      <c r="D1413" s="3" t="s">
        <v>515</v>
      </c>
    </row>
    <row r="1414" spans="1:4" hidden="1" x14ac:dyDescent="0.25">
      <c r="A1414" s="11">
        <v>41527</v>
      </c>
      <c r="B1414" s="3" t="s">
        <v>507</v>
      </c>
      <c r="C1414" s="18">
        <v>65.75</v>
      </c>
      <c r="D1414" s="3" t="s">
        <v>538</v>
      </c>
    </row>
    <row r="1415" spans="1:4" hidden="1" x14ac:dyDescent="0.25">
      <c r="A1415" s="11">
        <v>41371</v>
      </c>
      <c r="B1415" s="3" t="s">
        <v>513</v>
      </c>
      <c r="C1415" s="18">
        <v>269.45</v>
      </c>
      <c r="D1415" s="3" t="s">
        <v>519</v>
      </c>
    </row>
    <row r="1416" spans="1:4" hidden="1" x14ac:dyDescent="0.25">
      <c r="A1416" s="11">
        <v>41514</v>
      </c>
      <c r="B1416" s="3" t="s">
        <v>516</v>
      </c>
      <c r="C1416" s="18">
        <v>367.11</v>
      </c>
      <c r="D1416" s="3" t="s">
        <v>517</v>
      </c>
    </row>
    <row r="1417" spans="1:4" hidden="1" x14ac:dyDescent="0.25">
      <c r="A1417" s="11">
        <v>41508</v>
      </c>
      <c r="B1417" s="3" t="s">
        <v>541</v>
      </c>
      <c r="C1417" s="18">
        <v>482.8</v>
      </c>
      <c r="D1417" s="3" t="s">
        <v>477</v>
      </c>
    </row>
    <row r="1418" spans="1:4" hidden="1" x14ac:dyDescent="0.25">
      <c r="A1418" s="11">
        <v>41387</v>
      </c>
      <c r="B1418" s="3" t="s">
        <v>540</v>
      </c>
      <c r="C1418" s="18">
        <v>170.18</v>
      </c>
      <c r="D1418" s="3" t="s">
        <v>511</v>
      </c>
    </row>
    <row r="1419" spans="1:4" hidden="1" x14ac:dyDescent="0.25">
      <c r="A1419" s="11">
        <v>41291</v>
      </c>
      <c r="B1419" s="3" t="s">
        <v>533</v>
      </c>
      <c r="C1419" s="18">
        <v>330.44</v>
      </c>
      <c r="D1419" s="3" t="s">
        <v>519</v>
      </c>
    </row>
    <row r="1420" spans="1:4" hidden="1" x14ac:dyDescent="0.25">
      <c r="A1420" s="11">
        <v>41633</v>
      </c>
      <c r="B1420" s="3" t="s">
        <v>510</v>
      </c>
      <c r="C1420" s="18">
        <v>107.05</v>
      </c>
      <c r="D1420" s="3" t="s">
        <v>509</v>
      </c>
    </row>
    <row r="1421" spans="1:4" hidden="1" x14ac:dyDescent="0.25">
      <c r="A1421" s="11">
        <v>41283</v>
      </c>
      <c r="B1421" s="3" t="s">
        <v>510</v>
      </c>
      <c r="C1421" s="18">
        <v>597.92999999999995</v>
      </c>
      <c r="D1421" s="3" t="s">
        <v>519</v>
      </c>
    </row>
    <row r="1422" spans="1:4" hidden="1" x14ac:dyDescent="0.25">
      <c r="A1422" s="11">
        <v>41619</v>
      </c>
      <c r="B1422" s="3" t="s">
        <v>518</v>
      </c>
      <c r="C1422" s="18">
        <v>178.48</v>
      </c>
      <c r="D1422" s="3" t="s">
        <v>529</v>
      </c>
    </row>
    <row r="1423" spans="1:4" hidden="1" x14ac:dyDescent="0.25">
      <c r="A1423" s="11">
        <v>41371</v>
      </c>
      <c r="B1423" s="3" t="s">
        <v>536</v>
      </c>
      <c r="C1423" s="18">
        <v>292.49</v>
      </c>
      <c r="D1423" s="3" t="s">
        <v>519</v>
      </c>
    </row>
    <row r="1424" spans="1:4" hidden="1" x14ac:dyDescent="0.25">
      <c r="A1424" s="11">
        <v>41490</v>
      </c>
      <c r="B1424" s="3" t="s">
        <v>537</v>
      </c>
      <c r="C1424" s="18">
        <v>113.64</v>
      </c>
      <c r="D1424" s="3" t="s">
        <v>535</v>
      </c>
    </row>
    <row r="1425" spans="1:4" hidden="1" x14ac:dyDescent="0.25">
      <c r="A1425" s="11">
        <v>41331</v>
      </c>
      <c r="B1425" s="3" t="s">
        <v>512</v>
      </c>
      <c r="C1425" s="18">
        <v>485.26</v>
      </c>
      <c r="D1425" s="3" t="s">
        <v>528</v>
      </c>
    </row>
    <row r="1426" spans="1:4" hidden="1" x14ac:dyDescent="0.25">
      <c r="A1426" s="11">
        <v>41514</v>
      </c>
      <c r="B1426" s="3" t="s">
        <v>510</v>
      </c>
      <c r="C1426" s="18">
        <v>173.85</v>
      </c>
      <c r="D1426" s="3" t="s">
        <v>528</v>
      </c>
    </row>
    <row r="1427" spans="1:4" hidden="1" x14ac:dyDescent="0.25">
      <c r="A1427" s="11">
        <v>41342</v>
      </c>
      <c r="B1427" s="3" t="s">
        <v>513</v>
      </c>
      <c r="C1427" s="18">
        <v>355.05</v>
      </c>
      <c r="D1427" s="3" t="s">
        <v>509</v>
      </c>
    </row>
    <row r="1428" spans="1:4" hidden="1" x14ac:dyDescent="0.25">
      <c r="A1428" s="11">
        <v>41285</v>
      </c>
      <c r="B1428" s="3" t="s">
        <v>510</v>
      </c>
      <c r="C1428" s="18">
        <v>15.43</v>
      </c>
      <c r="D1428" s="3" t="s">
        <v>519</v>
      </c>
    </row>
    <row r="1429" spans="1:4" hidden="1" x14ac:dyDescent="0.25">
      <c r="A1429" s="11">
        <v>41292</v>
      </c>
      <c r="B1429" s="3" t="s">
        <v>525</v>
      </c>
      <c r="C1429" s="18">
        <v>284.70999999999998</v>
      </c>
      <c r="D1429" s="3" t="s">
        <v>535</v>
      </c>
    </row>
    <row r="1430" spans="1:4" hidden="1" x14ac:dyDescent="0.25">
      <c r="A1430" s="11">
        <v>41308</v>
      </c>
      <c r="B1430" s="3" t="s">
        <v>527</v>
      </c>
      <c r="C1430" s="18">
        <v>340.32</v>
      </c>
      <c r="D1430" s="3" t="s">
        <v>479</v>
      </c>
    </row>
    <row r="1431" spans="1:4" hidden="1" x14ac:dyDescent="0.25">
      <c r="A1431" s="11">
        <v>41562</v>
      </c>
      <c r="B1431" s="3" t="s">
        <v>544</v>
      </c>
      <c r="C1431" s="18">
        <v>511.7</v>
      </c>
      <c r="D1431" s="3" t="s">
        <v>509</v>
      </c>
    </row>
    <row r="1432" spans="1:4" hidden="1" x14ac:dyDescent="0.25">
      <c r="A1432" s="11">
        <v>41452</v>
      </c>
      <c r="B1432" s="3" t="s">
        <v>522</v>
      </c>
      <c r="C1432" s="18">
        <v>358.45</v>
      </c>
      <c r="D1432" s="3" t="s">
        <v>523</v>
      </c>
    </row>
    <row r="1433" spans="1:4" hidden="1" x14ac:dyDescent="0.25">
      <c r="A1433" s="11">
        <v>41590</v>
      </c>
      <c r="B1433" s="3" t="s">
        <v>542</v>
      </c>
      <c r="C1433" s="18">
        <v>47.36</v>
      </c>
      <c r="D1433" s="3" t="s">
        <v>517</v>
      </c>
    </row>
    <row r="1434" spans="1:4" hidden="1" x14ac:dyDescent="0.25">
      <c r="A1434" s="11">
        <v>41473</v>
      </c>
      <c r="B1434" s="3" t="s">
        <v>537</v>
      </c>
      <c r="C1434" s="18">
        <v>70.290000000000006</v>
      </c>
      <c r="D1434" s="3" t="s">
        <v>538</v>
      </c>
    </row>
    <row r="1435" spans="1:4" hidden="1" x14ac:dyDescent="0.25">
      <c r="A1435" s="11">
        <v>41366</v>
      </c>
      <c r="B1435" s="3" t="s">
        <v>544</v>
      </c>
      <c r="C1435" s="18">
        <v>245.65</v>
      </c>
      <c r="D1435" s="3" t="s">
        <v>509</v>
      </c>
    </row>
    <row r="1436" spans="1:4" hidden="1" x14ac:dyDescent="0.25">
      <c r="A1436" s="11">
        <v>41540</v>
      </c>
      <c r="B1436" s="3" t="s">
        <v>540</v>
      </c>
      <c r="C1436" s="18">
        <v>472.09</v>
      </c>
      <c r="D1436" s="3" t="s">
        <v>519</v>
      </c>
    </row>
    <row r="1437" spans="1:4" hidden="1" x14ac:dyDescent="0.25">
      <c r="A1437" s="11">
        <v>41375</v>
      </c>
      <c r="B1437" s="3" t="s">
        <v>545</v>
      </c>
      <c r="C1437" s="18">
        <v>566.26</v>
      </c>
      <c r="D1437" s="3" t="s">
        <v>515</v>
      </c>
    </row>
    <row r="1438" spans="1:4" hidden="1" x14ac:dyDescent="0.25">
      <c r="A1438" s="11">
        <v>41567</v>
      </c>
      <c r="B1438" s="3" t="s">
        <v>527</v>
      </c>
      <c r="C1438" s="18">
        <v>458.29</v>
      </c>
      <c r="D1438" s="3" t="s">
        <v>538</v>
      </c>
    </row>
    <row r="1439" spans="1:4" hidden="1" x14ac:dyDescent="0.25">
      <c r="A1439" s="11">
        <v>41471</v>
      </c>
      <c r="B1439" s="3" t="s">
        <v>512</v>
      </c>
      <c r="C1439" s="18">
        <v>427.43</v>
      </c>
      <c r="D1439" s="3" t="s">
        <v>511</v>
      </c>
    </row>
    <row r="1440" spans="1:4" hidden="1" x14ac:dyDescent="0.25">
      <c r="A1440" s="11">
        <v>41400</v>
      </c>
      <c r="B1440" s="3" t="s">
        <v>507</v>
      </c>
      <c r="C1440" s="18">
        <v>201.62</v>
      </c>
      <c r="D1440" s="3" t="s">
        <v>523</v>
      </c>
    </row>
    <row r="1441" spans="1:4" hidden="1" x14ac:dyDescent="0.25">
      <c r="A1441" s="11">
        <v>41555</v>
      </c>
      <c r="B1441" s="3" t="s">
        <v>530</v>
      </c>
      <c r="C1441" s="18">
        <v>293.45999999999998</v>
      </c>
      <c r="D1441" s="3" t="s">
        <v>479</v>
      </c>
    </row>
    <row r="1442" spans="1:4" hidden="1" x14ac:dyDescent="0.25">
      <c r="A1442" s="11">
        <v>41374</v>
      </c>
      <c r="B1442" s="3" t="s">
        <v>527</v>
      </c>
      <c r="C1442" s="18">
        <v>81.239999999999995</v>
      </c>
      <c r="D1442" s="3" t="s">
        <v>529</v>
      </c>
    </row>
    <row r="1443" spans="1:4" hidden="1" x14ac:dyDescent="0.25">
      <c r="A1443" s="11">
        <v>41308</v>
      </c>
      <c r="B1443" s="3" t="s">
        <v>534</v>
      </c>
      <c r="C1443" s="18">
        <v>387.9</v>
      </c>
      <c r="D1443" s="3" t="s">
        <v>509</v>
      </c>
    </row>
    <row r="1444" spans="1:4" hidden="1" x14ac:dyDescent="0.25">
      <c r="A1444" s="11">
        <v>41390</v>
      </c>
      <c r="B1444" s="3" t="s">
        <v>525</v>
      </c>
      <c r="C1444" s="18">
        <v>488.42</v>
      </c>
      <c r="D1444" s="3" t="s">
        <v>511</v>
      </c>
    </row>
    <row r="1445" spans="1:4" hidden="1" x14ac:dyDescent="0.25">
      <c r="A1445" s="11">
        <v>41297</v>
      </c>
      <c r="B1445" s="3" t="s">
        <v>516</v>
      </c>
      <c r="C1445" s="18">
        <v>198.25</v>
      </c>
      <c r="D1445" s="3" t="s">
        <v>515</v>
      </c>
    </row>
    <row r="1446" spans="1:4" hidden="1" x14ac:dyDescent="0.25">
      <c r="A1446" s="11">
        <v>41342</v>
      </c>
      <c r="B1446" s="3" t="s">
        <v>518</v>
      </c>
      <c r="C1446" s="18">
        <v>379.17</v>
      </c>
      <c r="D1446" s="3" t="s">
        <v>517</v>
      </c>
    </row>
    <row r="1447" spans="1:4" hidden="1" x14ac:dyDescent="0.25">
      <c r="A1447" s="11">
        <v>41542</v>
      </c>
      <c r="B1447" s="3" t="s">
        <v>539</v>
      </c>
      <c r="C1447" s="18">
        <v>394.27</v>
      </c>
      <c r="D1447" s="3" t="s">
        <v>479</v>
      </c>
    </row>
    <row r="1448" spans="1:4" hidden="1" x14ac:dyDescent="0.25">
      <c r="A1448" s="11">
        <v>41462</v>
      </c>
      <c r="B1448" s="3" t="s">
        <v>526</v>
      </c>
      <c r="C1448" s="18">
        <v>292.66000000000003</v>
      </c>
      <c r="D1448" s="3" t="s">
        <v>519</v>
      </c>
    </row>
    <row r="1449" spans="1:4" hidden="1" x14ac:dyDescent="0.25">
      <c r="A1449" s="11">
        <v>41617</v>
      </c>
      <c r="B1449" s="3" t="s">
        <v>520</v>
      </c>
      <c r="C1449" s="18">
        <v>83.15</v>
      </c>
      <c r="D1449" s="3" t="s">
        <v>528</v>
      </c>
    </row>
    <row r="1450" spans="1:4" hidden="1" x14ac:dyDescent="0.25">
      <c r="A1450" s="11">
        <v>41541</v>
      </c>
      <c r="B1450" s="3" t="s">
        <v>530</v>
      </c>
      <c r="C1450" s="18">
        <v>534.61</v>
      </c>
      <c r="D1450" s="3" t="s">
        <v>519</v>
      </c>
    </row>
    <row r="1451" spans="1:4" hidden="1" x14ac:dyDescent="0.25">
      <c r="A1451" s="11">
        <v>41281</v>
      </c>
      <c r="B1451" s="3" t="s">
        <v>539</v>
      </c>
      <c r="C1451" s="18">
        <v>183.28</v>
      </c>
      <c r="D1451" s="3" t="s">
        <v>479</v>
      </c>
    </row>
    <row r="1452" spans="1:4" hidden="1" x14ac:dyDescent="0.25">
      <c r="A1452" s="11">
        <v>41538</v>
      </c>
      <c r="B1452" s="3" t="s">
        <v>544</v>
      </c>
      <c r="C1452" s="18">
        <v>255.95</v>
      </c>
      <c r="D1452" s="3" t="s">
        <v>509</v>
      </c>
    </row>
    <row r="1453" spans="1:4" hidden="1" x14ac:dyDescent="0.25">
      <c r="A1453" s="11">
        <v>41455</v>
      </c>
      <c r="B1453" s="3" t="s">
        <v>531</v>
      </c>
      <c r="C1453" s="18">
        <v>530.77</v>
      </c>
      <c r="D1453" s="3" t="s">
        <v>529</v>
      </c>
    </row>
    <row r="1454" spans="1:4" hidden="1" x14ac:dyDescent="0.25">
      <c r="A1454" s="11">
        <v>41637</v>
      </c>
      <c r="B1454" s="3" t="s">
        <v>542</v>
      </c>
      <c r="C1454" s="18">
        <v>181.24</v>
      </c>
      <c r="D1454" s="3" t="s">
        <v>535</v>
      </c>
    </row>
    <row r="1455" spans="1:4" hidden="1" x14ac:dyDescent="0.25">
      <c r="A1455" s="11">
        <v>41339</v>
      </c>
      <c r="B1455" s="3" t="s">
        <v>513</v>
      </c>
      <c r="C1455" s="18">
        <v>336.63</v>
      </c>
      <c r="D1455" s="3" t="s">
        <v>517</v>
      </c>
    </row>
    <row r="1456" spans="1:4" hidden="1" x14ac:dyDescent="0.25">
      <c r="A1456" s="11">
        <v>41305</v>
      </c>
      <c r="B1456" s="3" t="s">
        <v>527</v>
      </c>
      <c r="C1456" s="18">
        <v>582.69000000000005</v>
      </c>
      <c r="D1456" s="3" t="s">
        <v>538</v>
      </c>
    </row>
    <row r="1457" spans="1:4" hidden="1" x14ac:dyDescent="0.25">
      <c r="A1457" s="11">
        <v>41470</v>
      </c>
      <c r="B1457" s="3" t="s">
        <v>532</v>
      </c>
      <c r="C1457" s="18">
        <v>428.59</v>
      </c>
      <c r="D1457" s="3" t="s">
        <v>477</v>
      </c>
    </row>
    <row r="1458" spans="1:4" hidden="1" x14ac:dyDescent="0.25">
      <c r="A1458" s="11">
        <v>41630</v>
      </c>
      <c r="B1458" s="3" t="s">
        <v>507</v>
      </c>
      <c r="C1458" s="18">
        <v>49.46</v>
      </c>
      <c r="D1458" s="3" t="s">
        <v>515</v>
      </c>
    </row>
    <row r="1459" spans="1:4" hidden="1" x14ac:dyDescent="0.25">
      <c r="A1459" s="11">
        <v>41603</v>
      </c>
      <c r="B1459" s="3" t="s">
        <v>539</v>
      </c>
      <c r="C1459" s="18">
        <v>221.29</v>
      </c>
      <c r="D1459" s="3" t="s">
        <v>538</v>
      </c>
    </row>
    <row r="1460" spans="1:4" x14ac:dyDescent="0.25">
      <c r="A1460" s="11">
        <v>41347</v>
      </c>
      <c r="B1460" s="3" t="s">
        <v>508</v>
      </c>
      <c r="C1460" s="18">
        <v>557.92999999999995</v>
      </c>
      <c r="D1460" s="3" t="s">
        <v>523</v>
      </c>
    </row>
    <row r="1461" spans="1:4" hidden="1" x14ac:dyDescent="0.25">
      <c r="A1461" s="11">
        <v>41615</v>
      </c>
      <c r="B1461" s="3" t="s">
        <v>527</v>
      </c>
      <c r="C1461" s="18">
        <v>89.45</v>
      </c>
      <c r="D1461" s="3" t="s">
        <v>529</v>
      </c>
    </row>
    <row r="1462" spans="1:4" hidden="1" x14ac:dyDescent="0.25">
      <c r="A1462" s="11">
        <v>41383</v>
      </c>
      <c r="B1462" s="3" t="s">
        <v>536</v>
      </c>
      <c r="C1462" s="18">
        <v>229.12</v>
      </c>
      <c r="D1462" s="3" t="s">
        <v>517</v>
      </c>
    </row>
    <row r="1463" spans="1:4" hidden="1" x14ac:dyDescent="0.25">
      <c r="A1463" s="11">
        <v>41348</v>
      </c>
      <c r="B1463" s="3" t="s">
        <v>540</v>
      </c>
      <c r="C1463" s="18">
        <v>400.35</v>
      </c>
      <c r="D1463" s="3" t="s">
        <v>523</v>
      </c>
    </row>
    <row r="1464" spans="1:4" hidden="1" x14ac:dyDescent="0.25">
      <c r="A1464" s="11">
        <v>41403</v>
      </c>
      <c r="B1464" s="3" t="s">
        <v>536</v>
      </c>
      <c r="C1464" s="18">
        <v>101.22</v>
      </c>
      <c r="D1464" s="3" t="s">
        <v>519</v>
      </c>
    </row>
    <row r="1465" spans="1:4" hidden="1" x14ac:dyDescent="0.25">
      <c r="A1465" s="11">
        <v>41417</v>
      </c>
      <c r="B1465" s="3" t="s">
        <v>531</v>
      </c>
      <c r="C1465" s="18">
        <v>181.5</v>
      </c>
      <c r="D1465" s="3" t="s">
        <v>517</v>
      </c>
    </row>
    <row r="1466" spans="1:4" hidden="1" x14ac:dyDescent="0.25">
      <c r="A1466" s="11">
        <v>41340</v>
      </c>
      <c r="B1466" s="3" t="s">
        <v>540</v>
      </c>
      <c r="C1466" s="18">
        <v>18.68</v>
      </c>
      <c r="D1466" s="3" t="s">
        <v>515</v>
      </c>
    </row>
    <row r="1467" spans="1:4" hidden="1" x14ac:dyDescent="0.25">
      <c r="A1467" s="11">
        <v>41344</v>
      </c>
      <c r="B1467" s="3" t="s">
        <v>544</v>
      </c>
      <c r="C1467" s="18">
        <v>581.36</v>
      </c>
      <c r="D1467" s="3" t="s">
        <v>529</v>
      </c>
    </row>
    <row r="1468" spans="1:4" hidden="1" x14ac:dyDescent="0.25">
      <c r="A1468" s="11">
        <v>41305</v>
      </c>
      <c r="B1468" s="3" t="s">
        <v>516</v>
      </c>
      <c r="C1468" s="18">
        <v>485.04</v>
      </c>
      <c r="D1468" s="3" t="s">
        <v>517</v>
      </c>
    </row>
    <row r="1469" spans="1:4" hidden="1" x14ac:dyDescent="0.25">
      <c r="A1469" s="11">
        <v>41474</v>
      </c>
      <c r="B1469" s="3" t="s">
        <v>543</v>
      </c>
      <c r="C1469" s="18">
        <v>196.18</v>
      </c>
      <c r="D1469" s="3" t="s">
        <v>479</v>
      </c>
    </row>
    <row r="1470" spans="1:4" hidden="1" x14ac:dyDescent="0.25">
      <c r="A1470" s="11">
        <v>41459</v>
      </c>
      <c r="B1470" s="3" t="s">
        <v>530</v>
      </c>
      <c r="C1470" s="18">
        <v>44.72</v>
      </c>
      <c r="D1470" s="3" t="s">
        <v>528</v>
      </c>
    </row>
    <row r="1471" spans="1:4" hidden="1" x14ac:dyDescent="0.25">
      <c r="A1471" s="11">
        <v>41387</v>
      </c>
      <c r="B1471" s="3" t="s">
        <v>536</v>
      </c>
      <c r="C1471" s="18">
        <v>502.67</v>
      </c>
      <c r="D1471" s="3" t="s">
        <v>511</v>
      </c>
    </row>
    <row r="1472" spans="1:4" hidden="1" x14ac:dyDescent="0.25">
      <c r="A1472" s="11">
        <v>41536</v>
      </c>
      <c r="B1472" s="3" t="s">
        <v>537</v>
      </c>
      <c r="C1472" s="18">
        <v>202.77</v>
      </c>
      <c r="D1472" s="3" t="s">
        <v>477</v>
      </c>
    </row>
    <row r="1473" spans="1:4" hidden="1" x14ac:dyDescent="0.25">
      <c r="A1473" s="11">
        <v>41387</v>
      </c>
      <c r="B1473" s="3" t="s">
        <v>533</v>
      </c>
      <c r="C1473" s="18">
        <v>269.12</v>
      </c>
      <c r="D1473" s="3" t="s">
        <v>519</v>
      </c>
    </row>
    <row r="1474" spans="1:4" hidden="1" x14ac:dyDescent="0.25">
      <c r="A1474" s="11">
        <v>41516</v>
      </c>
      <c r="B1474" s="3" t="s">
        <v>530</v>
      </c>
      <c r="C1474" s="18">
        <v>421.65</v>
      </c>
      <c r="D1474" s="3" t="s">
        <v>523</v>
      </c>
    </row>
    <row r="1475" spans="1:4" hidden="1" x14ac:dyDescent="0.25">
      <c r="A1475" s="11">
        <v>41333</v>
      </c>
      <c r="B1475" s="3" t="s">
        <v>512</v>
      </c>
      <c r="C1475" s="18">
        <v>157.96</v>
      </c>
      <c r="D1475" s="3" t="s">
        <v>479</v>
      </c>
    </row>
    <row r="1476" spans="1:4" hidden="1" x14ac:dyDescent="0.25">
      <c r="A1476" s="11">
        <v>41578</v>
      </c>
      <c r="B1476" s="3" t="s">
        <v>534</v>
      </c>
      <c r="C1476" s="18">
        <v>557.39</v>
      </c>
      <c r="D1476" s="3" t="s">
        <v>517</v>
      </c>
    </row>
    <row r="1477" spans="1:4" hidden="1" x14ac:dyDescent="0.25">
      <c r="A1477" s="11">
        <v>41412</v>
      </c>
      <c r="B1477" s="3" t="s">
        <v>527</v>
      </c>
      <c r="C1477" s="18">
        <v>147.34</v>
      </c>
      <c r="D1477" s="3" t="s">
        <v>535</v>
      </c>
    </row>
    <row r="1478" spans="1:4" hidden="1" x14ac:dyDescent="0.25">
      <c r="A1478" s="11">
        <v>41374</v>
      </c>
      <c r="B1478" s="3" t="s">
        <v>540</v>
      </c>
      <c r="C1478" s="18">
        <v>410.94</v>
      </c>
      <c r="D1478" s="3" t="s">
        <v>523</v>
      </c>
    </row>
    <row r="1479" spans="1:4" hidden="1" x14ac:dyDescent="0.25">
      <c r="A1479" s="11">
        <v>41440</v>
      </c>
      <c r="B1479" s="3" t="s">
        <v>521</v>
      </c>
      <c r="C1479" s="18">
        <v>383.49</v>
      </c>
      <c r="D1479" s="3" t="s">
        <v>519</v>
      </c>
    </row>
    <row r="1480" spans="1:4" hidden="1" x14ac:dyDescent="0.25">
      <c r="A1480" s="11">
        <v>41564</v>
      </c>
      <c r="B1480" s="3" t="s">
        <v>533</v>
      </c>
      <c r="C1480" s="18">
        <v>218.03</v>
      </c>
      <c r="D1480" s="3" t="s">
        <v>517</v>
      </c>
    </row>
    <row r="1481" spans="1:4" hidden="1" x14ac:dyDescent="0.25">
      <c r="A1481" s="11">
        <v>41574</v>
      </c>
      <c r="B1481" s="3" t="s">
        <v>513</v>
      </c>
      <c r="C1481" s="18">
        <v>579.63</v>
      </c>
      <c r="D1481" s="3" t="s">
        <v>519</v>
      </c>
    </row>
    <row r="1482" spans="1:4" hidden="1" x14ac:dyDescent="0.25">
      <c r="A1482" s="11">
        <v>41585</v>
      </c>
      <c r="B1482" s="3" t="s">
        <v>540</v>
      </c>
      <c r="C1482" s="18">
        <v>273.08</v>
      </c>
      <c r="D1482" s="3" t="s">
        <v>523</v>
      </c>
    </row>
    <row r="1483" spans="1:4" hidden="1" x14ac:dyDescent="0.25">
      <c r="A1483" s="11">
        <v>41536</v>
      </c>
      <c r="B1483" s="3" t="s">
        <v>521</v>
      </c>
      <c r="C1483" s="18">
        <v>174.89</v>
      </c>
      <c r="D1483" s="3" t="s">
        <v>517</v>
      </c>
    </row>
    <row r="1484" spans="1:4" hidden="1" x14ac:dyDescent="0.25">
      <c r="A1484" s="11">
        <v>41439</v>
      </c>
      <c r="B1484" s="3" t="s">
        <v>533</v>
      </c>
      <c r="C1484" s="18">
        <v>546.30999999999995</v>
      </c>
      <c r="D1484" s="3" t="s">
        <v>511</v>
      </c>
    </row>
    <row r="1485" spans="1:4" hidden="1" x14ac:dyDescent="0.25">
      <c r="A1485" s="11">
        <v>41379</v>
      </c>
      <c r="B1485" s="3" t="s">
        <v>522</v>
      </c>
      <c r="C1485" s="18">
        <v>451.26</v>
      </c>
      <c r="D1485" s="3" t="s">
        <v>511</v>
      </c>
    </row>
    <row r="1486" spans="1:4" hidden="1" x14ac:dyDescent="0.25">
      <c r="A1486" s="11">
        <v>41371</v>
      </c>
      <c r="B1486" s="3" t="s">
        <v>543</v>
      </c>
      <c r="C1486" s="18">
        <v>551.24</v>
      </c>
      <c r="D1486" s="3" t="s">
        <v>511</v>
      </c>
    </row>
    <row r="1487" spans="1:4" hidden="1" x14ac:dyDescent="0.25">
      <c r="A1487" s="11">
        <v>41397</v>
      </c>
      <c r="B1487" s="3" t="s">
        <v>525</v>
      </c>
      <c r="C1487" s="18">
        <v>370.82</v>
      </c>
      <c r="D1487" s="3" t="s">
        <v>523</v>
      </c>
    </row>
    <row r="1488" spans="1:4" hidden="1" x14ac:dyDescent="0.25">
      <c r="A1488" s="11">
        <v>41341</v>
      </c>
      <c r="B1488" s="3" t="s">
        <v>507</v>
      </c>
      <c r="C1488" s="18">
        <v>221.28</v>
      </c>
      <c r="D1488" s="3" t="s">
        <v>517</v>
      </c>
    </row>
    <row r="1489" spans="1:4" hidden="1" x14ac:dyDescent="0.25">
      <c r="A1489" s="11">
        <v>41325</v>
      </c>
      <c r="B1489" s="3" t="s">
        <v>543</v>
      </c>
      <c r="C1489" s="18">
        <v>334.53</v>
      </c>
      <c r="D1489" s="3" t="s">
        <v>515</v>
      </c>
    </row>
    <row r="1490" spans="1:4" hidden="1" x14ac:dyDescent="0.25">
      <c r="A1490" s="11">
        <v>41277</v>
      </c>
      <c r="B1490" s="3" t="s">
        <v>521</v>
      </c>
      <c r="C1490" s="18">
        <v>196.38</v>
      </c>
      <c r="D1490" s="3" t="s">
        <v>509</v>
      </c>
    </row>
    <row r="1491" spans="1:4" hidden="1" x14ac:dyDescent="0.25">
      <c r="A1491" s="11">
        <v>41545</v>
      </c>
      <c r="B1491" s="3" t="s">
        <v>512</v>
      </c>
      <c r="C1491" s="18">
        <v>556.20000000000005</v>
      </c>
      <c r="D1491" s="3" t="s">
        <v>523</v>
      </c>
    </row>
    <row r="1492" spans="1:4" hidden="1" x14ac:dyDescent="0.25">
      <c r="A1492" s="11">
        <v>41343</v>
      </c>
      <c r="B1492" s="3" t="s">
        <v>537</v>
      </c>
      <c r="C1492" s="18">
        <v>527.49</v>
      </c>
      <c r="D1492" s="3" t="s">
        <v>515</v>
      </c>
    </row>
    <row r="1493" spans="1:4" hidden="1" x14ac:dyDescent="0.25">
      <c r="A1493" s="11">
        <v>41519</v>
      </c>
      <c r="B1493" s="3" t="s">
        <v>524</v>
      </c>
      <c r="C1493" s="18">
        <v>237.16</v>
      </c>
      <c r="D1493" s="3" t="s">
        <v>535</v>
      </c>
    </row>
    <row r="1494" spans="1:4" hidden="1" x14ac:dyDescent="0.25">
      <c r="A1494" s="11">
        <v>41369</v>
      </c>
      <c r="B1494" s="3" t="s">
        <v>513</v>
      </c>
      <c r="C1494" s="18">
        <v>529.34</v>
      </c>
      <c r="D1494" s="3" t="s">
        <v>523</v>
      </c>
    </row>
    <row r="1495" spans="1:4" hidden="1" x14ac:dyDescent="0.25">
      <c r="A1495" s="11">
        <v>41393</v>
      </c>
      <c r="B1495" s="3" t="s">
        <v>532</v>
      </c>
      <c r="C1495" s="18">
        <v>194.53</v>
      </c>
      <c r="D1495" s="3" t="s">
        <v>509</v>
      </c>
    </row>
    <row r="1496" spans="1:4" hidden="1" x14ac:dyDescent="0.25">
      <c r="A1496" s="11">
        <v>41528</v>
      </c>
      <c r="B1496" s="3" t="s">
        <v>530</v>
      </c>
      <c r="C1496" s="18">
        <v>591.36</v>
      </c>
      <c r="D1496" s="3" t="s">
        <v>517</v>
      </c>
    </row>
    <row r="1497" spans="1:4" hidden="1" x14ac:dyDescent="0.25">
      <c r="A1497" s="11">
        <v>41463</v>
      </c>
      <c r="B1497" s="3" t="s">
        <v>537</v>
      </c>
      <c r="C1497" s="18">
        <v>463.57</v>
      </c>
      <c r="D1497" s="3" t="s">
        <v>515</v>
      </c>
    </row>
    <row r="1498" spans="1:4" hidden="1" x14ac:dyDescent="0.25">
      <c r="A1498" s="11">
        <v>41312</v>
      </c>
      <c r="B1498" s="3" t="s">
        <v>508</v>
      </c>
      <c r="C1498" s="18">
        <v>487.3</v>
      </c>
      <c r="D1498" s="3" t="s">
        <v>509</v>
      </c>
    </row>
    <row r="1499" spans="1:4" hidden="1" x14ac:dyDescent="0.25">
      <c r="A1499" s="11">
        <v>41597</v>
      </c>
      <c r="B1499" s="3" t="s">
        <v>531</v>
      </c>
      <c r="C1499" s="18">
        <v>300.99</v>
      </c>
      <c r="D1499" s="3" t="s">
        <v>528</v>
      </c>
    </row>
    <row r="1500" spans="1:4" hidden="1" x14ac:dyDescent="0.25">
      <c r="A1500" s="11">
        <v>41340</v>
      </c>
      <c r="B1500" s="3" t="s">
        <v>507</v>
      </c>
      <c r="C1500" s="18">
        <v>451.96</v>
      </c>
      <c r="D1500" s="3" t="s">
        <v>517</v>
      </c>
    </row>
    <row r="1501" spans="1:4" hidden="1" x14ac:dyDescent="0.25">
      <c r="A1501" s="11">
        <v>41606</v>
      </c>
      <c r="B1501" s="3" t="s">
        <v>526</v>
      </c>
      <c r="C1501" s="18">
        <v>595.48</v>
      </c>
      <c r="D1501" s="3" t="s">
        <v>529</v>
      </c>
    </row>
    <row r="1502" spans="1:4" hidden="1" x14ac:dyDescent="0.25">
      <c r="A1502" s="11">
        <v>41404</v>
      </c>
      <c r="B1502" s="3" t="s">
        <v>521</v>
      </c>
      <c r="C1502" s="18">
        <v>101.97</v>
      </c>
      <c r="D1502" s="3" t="s">
        <v>517</v>
      </c>
    </row>
    <row r="1503" spans="1:4" hidden="1" x14ac:dyDescent="0.25">
      <c r="A1503" s="11">
        <v>41428</v>
      </c>
      <c r="B1503" s="3" t="s">
        <v>536</v>
      </c>
      <c r="C1503" s="18">
        <v>513.51</v>
      </c>
      <c r="D1503" s="3" t="s">
        <v>523</v>
      </c>
    </row>
    <row r="1504" spans="1:4" hidden="1" x14ac:dyDescent="0.25">
      <c r="A1504" s="11">
        <v>41429</v>
      </c>
      <c r="B1504" s="3" t="s">
        <v>508</v>
      </c>
      <c r="C1504" s="18">
        <v>350.39</v>
      </c>
      <c r="D1504" s="3" t="s">
        <v>515</v>
      </c>
    </row>
    <row r="1505" spans="1:4" hidden="1" x14ac:dyDescent="0.25">
      <c r="A1505" s="11">
        <v>41353</v>
      </c>
      <c r="B1505" s="3" t="s">
        <v>516</v>
      </c>
      <c r="C1505" s="18">
        <v>11.27</v>
      </c>
      <c r="D1505" s="3" t="s">
        <v>509</v>
      </c>
    </row>
    <row r="1506" spans="1:4" x14ac:dyDescent="0.25">
      <c r="A1506" s="11">
        <v>41450</v>
      </c>
      <c r="B1506" s="3" t="s">
        <v>508</v>
      </c>
      <c r="C1506" s="18">
        <v>596.92999999999995</v>
      </c>
      <c r="D1506" s="3" t="s">
        <v>517</v>
      </c>
    </row>
    <row r="1507" spans="1:4" x14ac:dyDescent="0.25">
      <c r="A1507" s="11">
        <v>41461</v>
      </c>
      <c r="B1507" s="3" t="s">
        <v>508</v>
      </c>
      <c r="C1507" s="18">
        <v>595.64</v>
      </c>
      <c r="D1507" s="3" t="s">
        <v>519</v>
      </c>
    </row>
    <row r="1508" spans="1:4" hidden="1" x14ac:dyDescent="0.25">
      <c r="A1508" s="11">
        <v>41290</v>
      </c>
      <c r="B1508" s="3" t="s">
        <v>514</v>
      </c>
      <c r="C1508" s="18">
        <v>252.97</v>
      </c>
      <c r="D1508" s="3" t="s">
        <v>535</v>
      </c>
    </row>
    <row r="1509" spans="1:4" hidden="1" x14ac:dyDescent="0.25">
      <c r="A1509" s="11">
        <v>41297</v>
      </c>
      <c r="B1509" s="3" t="s">
        <v>525</v>
      </c>
      <c r="C1509" s="18">
        <v>49.05</v>
      </c>
      <c r="D1509" s="3" t="s">
        <v>535</v>
      </c>
    </row>
    <row r="1510" spans="1:4" hidden="1" x14ac:dyDescent="0.25">
      <c r="A1510" s="11">
        <v>41610</v>
      </c>
      <c r="B1510" s="3" t="s">
        <v>534</v>
      </c>
      <c r="C1510" s="18">
        <v>286.26</v>
      </c>
      <c r="D1510" s="3" t="s">
        <v>528</v>
      </c>
    </row>
    <row r="1511" spans="1:4" hidden="1" x14ac:dyDescent="0.25">
      <c r="A1511" s="11">
        <v>41437</v>
      </c>
      <c r="B1511" s="3" t="s">
        <v>537</v>
      </c>
      <c r="C1511" s="18">
        <v>159.81</v>
      </c>
      <c r="D1511" s="3" t="s">
        <v>515</v>
      </c>
    </row>
    <row r="1512" spans="1:4" hidden="1" x14ac:dyDescent="0.25">
      <c r="A1512" s="11">
        <v>41617</v>
      </c>
      <c r="B1512" s="3" t="s">
        <v>520</v>
      </c>
      <c r="C1512" s="18">
        <v>328.74</v>
      </c>
      <c r="D1512" s="3" t="s">
        <v>515</v>
      </c>
    </row>
    <row r="1513" spans="1:4" hidden="1" x14ac:dyDescent="0.25">
      <c r="A1513" s="11">
        <v>41444</v>
      </c>
      <c r="B1513" s="3" t="s">
        <v>514</v>
      </c>
      <c r="C1513" s="18">
        <v>317.88</v>
      </c>
      <c r="D1513" s="3" t="s">
        <v>523</v>
      </c>
    </row>
    <row r="1514" spans="1:4" hidden="1" x14ac:dyDescent="0.25">
      <c r="A1514" s="11">
        <v>41534</v>
      </c>
      <c r="B1514" s="3" t="s">
        <v>512</v>
      </c>
      <c r="C1514" s="18">
        <v>400.3</v>
      </c>
      <c r="D1514" s="3" t="s">
        <v>529</v>
      </c>
    </row>
    <row r="1515" spans="1:4" hidden="1" x14ac:dyDescent="0.25">
      <c r="A1515" s="11">
        <v>41447</v>
      </c>
      <c r="B1515" s="3" t="s">
        <v>525</v>
      </c>
      <c r="C1515" s="18">
        <v>204.93</v>
      </c>
      <c r="D1515" s="3" t="s">
        <v>477</v>
      </c>
    </row>
    <row r="1516" spans="1:4" hidden="1" x14ac:dyDescent="0.25">
      <c r="A1516" s="11">
        <v>41434</v>
      </c>
      <c r="B1516" s="3" t="s">
        <v>540</v>
      </c>
      <c r="C1516" s="18">
        <v>562.76</v>
      </c>
      <c r="D1516" s="3" t="s">
        <v>479</v>
      </c>
    </row>
    <row r="1517" spans="1:4" hidden="1" x14ac:dyDescent="0.25">
      <c r="A1517" s="11">
        <v>41461</v>
      </c>
      <c r="B1517" s="3" t="s">
        <v>533</v>
      </c>
      <c r="C1517" s="18">
        <v>551.97</v>
      </c>
      <c r="D1517" s="3" t="s">
        <v>529</v>
      </c>
    </row>
    <row r="1518" spans="1:4" hidden="1" x14ac:dyDescent="0.25">
      <c r="A1518" s="11">
        <v>41495</v>
      </c>
      <c r="B1518" s="3" t="s">
        <v>514</v>
      </c>
      <c r="C1518" s="18">
        <v>297.55</v>
      </c>
      <c r="D1518" s="3" t="s">
        <v>523</v>
      </c>
    </row>
    <row r="1519" spans="1:4" hidden="1" x14ac:dyDescent="0.25">
      <c r="A1519" s="11">
        <v>41533</v>
      </c>
      <c r="B1519" s="3" t="s">
        <v>524</v>
      </c>
      <c r="C1519" s="18">
        <v>150.19999999999999</v>
      </c>
      <c r="D1519" s="3" t="s">
        <v>479</v>
      </c>
    </row>
    <row r="1520" spans="1:4" hidden="1" x14ac:dyDescent="0.25">
      <c r="A1520" s="11">
        <v>41520</v>
      </c>
      <c r="B1520" s="3" t="s">
        <v>540</v>
      </c>
      <c r="C1520" s="18">
        <v>500.77</v>
      </c>
      <c r="D1520" s="3" t="s">
        <v>509</v>
      </c>
    </row>
    <row r="1521" spans="1:4" hidden="1" x14ac:dyDescent="0.25">
      <c r="A1521" s="11">
        <v>41479</v>
      </c>
      <c r="B1521" s="3" t="s">
        <v>540</v>
      </c>
      <c r="C1521" s="18">
        <v>474.9</v>
      </c>
      <c r="D1521" s="3" t="s">
        <v>517</v>
      </c>
    </row>
    <row r="1522" spans="1:4" hidden="1" x14ac:dyDescent="0.25">
      <c r="A1522" s="11">
        <v>41334</v>
      </c>
      <c r="B1522" s="3" t="s">
        <v>545</v>
      </c>
      <c r="C1522" s="18">
        <v>298.3</v>
      </c>
      <c r="D1522" s="3" t="s">
        <v>538</v>
      </c>
    </row>
    <row r="1523" spans="1:4" hidden="1" x14ac:dyDescent="0.25">
      <c r="A1523" s="11">
        <v>41570</v>
      </c>
      <c r="B1523" s="3" t="s">
        <v>524</v>
      </c>
      <c r="C1523" s="18">
        <v>11.93</v>
      </c>
      <c r="D1523" s="3" t="s">
        <v>538</v>
      </c>
    </row>
    <row r="1524" spans="1:4" hidden="1" x14ac:dyDescent="0.25">
      <c r="A1524" s="11">
        <v>41480</v>
      </c>
      <c r="B1524" s="3" t="s">
        <v>524</v>
      </c>
      <c r="C1524" s="18">
        <v>77.150000000000006</v>
      </c>
      <c r="D1524" s="3" t="s">
        <v>515</v>
      </c>
    </row>
    <row r="1525" spans="1:4" hidden="1" x14ac:dyDescent="0.25">
      <c r="A1525" s="11">
        <v>41520</v>
      </c>
      <c r="B1525" s="3" t="s">
        <v>514</v>
      </c>
      <c r="C1525" s="18">
        <v>159.79</v>
      </c>
      <c r="D1525" s="3" t="s">
        <v>529</v>
      </c>
    </row>
    <row r="1526" spans="1:4" hidden="1" x14ac:dyDescent="0.25">
      <c r="A1526" s="11">
        <v>41625</v>
      </c>
      <c r="B1526" s="3" t="s">
        <v>522</v>
      </c>
      <c r="C1526" s="18">
        <v>242.29</v>
      </c>
      <c r="D1526" s="3" t="s">
        <v>509</v>
      </c>
    </row>
    <row r="1527" spans="1:4" hidden="1" x14ac:dyDescent="0.25">
      <c r="A1527" s="11">
        <v>41467</v>
      </c>
      <c r="B1527" s="3" t="s">
        <v>536</v>
      </c>
      <c r="C1527" s="18">
        <v>386.7</v>
      </c>
      <c r="D1527" s="3" t="s">
        <v>479</v>
      </c>
    </row>
    <row r="1528" spans="1:4" hidden="1" x14ac:dyDescent="0.25">
      <c r="A1528" s="11">
        <v>41357</v>
      </c>
      <c r="B1528" s="3" t="s">
        <v>513</v>
      </c>
      <c r="C1528" s="18">
        <v>494.37</v>
      </c>
      <c r="D1528" s="3" t="s">
        <v>523</v>
      </c>
    </row>
    <row r="1529" spans="1:4" hidden="1" x14ac:dyDescent="0.25">
      <c r="A1529" s="11">
        <v>41633</v>
      </c>
      <c r="B1529" s="3" t="s">
        <v>531</v>
      </c>
      <c r="C1529" s="18">
        <v>245.56</v>
      </c>
      <c r="D1529" s="3" t="s">
        <v>517</v>
      </c>
    </row>
    <row r="1530" spans="1:4" hidden="1" x14ac:dyDescent="0.25">
      <c r="A1530" s="11">
        <v>41534</v>
      </c>
      <c r="B1530" s="3" t="s">
        <v>522</v>
      </c>
      <c r="C1530" s="18">
        <v>551.21</v>
      </c>
      <c r="D1530" s="3" t="s">
        <v>538</v>
      </c>
    </row>
    <row r="1531" spans="1:4" hidden="1" x14ac:dyDescent="0.25">
      <c r="A1531" s="11">
        <v>41337</v>
      </c>
      <c r="B1531" s="3" t="s">
        <v>527</v>
      </c>
      <c r="C1531" s="18">
        <v>308.8</v>
      </c>
      <c r="D1531" s="3" t="s">
        <v>479</v>
      </c>
    </row>
    <row r="1532" spans="1:4" hidden="1" x14ac:dyDescent="0.25">
      <c r="A1532" s="11">
        <v>41622</v>
      </c>
      <c r="B1532" s="3" t="s">
        <v>536</v>
      </c>
      <c r="C1532" s="18">
        <v>322.33999999999997</v>
      </c>
      <c r="D1532" s="3" t="s">
        <v>509</v>
      </c>
    </row>
    <row r="1533" spans="1:4" hidden="1" x14ac:dyDescent="0.25">
      <c r="A1533" s="11">
        <v>41511</v>
      </c>
      <c r="B1533" s="3" t="s">
        <v>542</v>
      </c>
      <c r="C1533" s="18">
        <v>413.8</v>
      </c>
      <c r="D1533" s="3" t="s">
        <v>477</v>
      </c>
    </row>
    <row r="1534" spans="1:4" hidden="1" x14ac:dyDescent="0.25">
      <c r="A1534" s="11">
        <v>41603</v>
      </c>
      <c r="B1534" s="3" t="s">
        <v>521</v>
      </c>
      <c r="C1534" s="18">
        <v>518.54999999999995</v>
      </c>
      <c r="D1534" s="3" t="s">
        <v>528</v>
      </c>
    </row>
    <row r="1535" spans="1:4" hidden="1" x14ac:dyDescent="0.25">
      <c r="A1535" s="11">
        <v>41404</v>
      </c>
      <c r="B1535" s="3" t="s">
        <v>542</v>
      </c>
      <c r="C1535" s="18">
        <v>219.05</v>
      </c>
      <c r="D1535" s="3" t="s">
        <v>538</v>
      </c>
    </row>
    <row r="1536" spans="1:4" hidden="1" x14ac:dyDescent="0.25">
      <c r="A1536" s="11">
        <v>41567</v>
      </c>
      <c r="B1536" s="3" t="s">
        <v>543</v>
      </c>
      <c r="C1536" s="18">
        <v>286.64999999999998</v>
      </c>
      <c r="D1536" s="3" t="s">
        <v>511</v>
      </c>
    </row>
    <row r="1537" spans="1:4" hidden="1" x14ac:dyDescent="0.25">
      <c r="A1537" s="11">
        <v>41594</v>
      </c>
      <c r="B1537" s="3" t="s">
        <v>541</v>
      </c>
      <c r="C1537" s="18">
        <v>553.45000000000005</v>
      </c>
      <c r="D1537" s="3" t="s">
        <v>523</v>
      </c>
    </row>
    <row r="1538" spans="1:4" hidden="1" x14ac:dyDescent="0.25">
      <c r="A1538" s="11">
        <v>41592</v>
      </c>
      <c r="B1538" s="3" t="s">
        <v>526</v>
      </c>
      <c r="C1538" s="18">
        <v>51.57</v>
      </c>
      <c r="D1538" s="3" t="s">
        <v>519</v>
      </c>
    </row>
    <row r="1539" spans="1:4" hidden="1" x14ac:dyDescent="0.25">
      <c r="A1539" s="11">
        <v>41569</v>
      </c>
      <c r="B1539" s="3" t="s">
        <v>527</v>
      </c>
      <c r="C1539" s="18">
        <v>555.07000000000005</v>
      </c>
      <c r="D1539" s="3" t="s">
        <v>523</v>
      </c>
    </row>
    <row r="1540" spans="1:4" hidden="1" x14ac:dyDescent="0.25">
      <c r="A1540" s="11">
        <v>41327</v>
      </c>
      <c r="B1540" s="3" t="s">
        <v>518</v>
      </c>
      <c r="C1540" s="18">
        <v>142.22999999999999</v>
      </c>
      <c r="D1540" s="3" t="s">
        <v>517</v>
      </c>
    </row>
    <row r="1541" spans="1:4" hidden="1" x14ac:dyDescent="0.25">
      <c r="A1541" s="11">
        <v>41576</v>
      </c>
      <c r="B1541" s="3" t="s">
        <v>526</v>
      </c>
      <c r="C1541" s="18">
        <v>541.9</v>
      </c>
      <c r="D1541" s="3" t="s">
        <v>477</v>
      </c>
    </row>
    <row r="1542" spans="1:4" hidden="1" x14ac:dyDescent="0.25">
      <c r="A1542" s="11">
        <v>41397</v>
      </c>
      <c r="B1542" s="3" t="s">
        <v>532</v>
      </c>
      <c r="C1542" s="18">
        <v>333.65</v>
      </c>
      <c r="D1542" s="3" t="s">
        <v>515</v>
      </c>
    </row>
    <row r="1543" spans="1:4" hidden="1" x14ac:dyDescent="0.25">
      <c r="A1543" s="11">
        <v>41557</v>
      </c>
      <c r="B1543" s="3" t="s">
        <v>521</v>
      </c>
      <c r="C1543" s="18">
        <v>290.54000000000002</v>
      </c>
      <c r="D1543" s="3" t="s">
        <v>517</v>
      </c>
    </row>
    <row r="1544" spans="1:4" hidden="1" x14ac:dyDescent="0.25">
      <c r="A1544" s="11">
        <v>41417</v>
      </c>
      <c r="B1544" s="3" t="s">
        <v>525</v>
      </c>
      <c r="C1544" s="18">
        <v>210.09</v>
      </c>
      <c r="D1544" s="3" t="s">
        <v>529</v>
      </c>
    </row>
    <row r="1545" spans="1:4" hidden="1" x14ac:dyDescent="0.25">
      <c r="A1545" s="11">
        <v>41402</v>
      </c>
      <c r="B1545" s="3" t="s">
        <v>508</v>
      </c>
      <c r="C1545" s="18">
        <v>339.02</v>
      </c>
      <c r="D1545" s="3" t="s">
        <v>529</v>
      </c>
    </row>
    <row r="1546" spans="1:4" hidden="1" x14ac:dyDescent="0.25">
      <c r="A1546" s="11">
        <v>41312</v>
      </c>
      <c r="B1546" s="3" t="s">
        <v>516</v>
      </c>
      <c r="C1546" s="18">
        <v>216.01</v>
      </c>
      <c r="D1546" s="3" t="s">
        <v>529</v>
      </c>
    </row>
    <row r="1547" spans="1:4" hidden="1" x14ac:dyDescent="0.25">
      <c r="A1547" s="11">
        <v>41583</v>
      </c>
      <c r="B1547" s="3" t="s">
        <v>537</v>
      </c>
      <c r="C1547" s="18">
        <v>454.95</v>
      </c>
      <c r="D1547" s="3" t="s">
        <v>477</v>
      </c>
    </row>
    <row r="1548" spans="1:4" hidden="1" x14ac:dyDescent="0.25">
      <c r="A1548" s="11">
        <v>41466</v>
      </c>
      <c r="B1548" s="3" t="s">
        <v>527</v>
      </c>
      <c r="C1548" s="18">
        <v>155.29</v>
      </c>
      <c r="D1548" s="3" t="s">
        <v>528</v>
      </c>
    </row>
    <row r="1549" spans="1:4" hidden="1" x14ac:dyDescent="0.25">
      <c r="A1549" s="11">
        <v>41618</v>
      </c>
      <c r="B1549" s="3" t="s">
        <v>541</v>
      </c>
      <c r="C1549" s="18">
        <v>262.56</v>
      </c>
      <c r="D1549" s="3" t="s">
        <v>479</v>
      </c>
    </row>
    <row r="1550" spans="1:4" hidden="1" x14ac:dyDescent="0.25">
      <c r="A1550" s="11">
        <v>41463</v>
      </c>
      <c r="B1550" s="3" t="s">
        <v>533</v>
      </c>
      <c r="C1550" s="18">
        <v>538.79</v>
      </c>
      <c r="D1550" s="3" t="s">
        <v>517</v>
      </c>
    </row>
    <row r="1551" spans="1:4" hidden="1" x14ac:dyDescent="0.25">
      <c r="A1551" s="11">
        <v>41436</v>
      </c>
      <c r="B1551" s="3" t="s">
        <v>530</v>
      </c>
      <c r="C1551" s="18">
        <v>537.74</v>
      </c>
      <c r="D1551" s="3" t="s">
        <v>528</v>
      </c>
    </row>
    <row r="1552" spans="1:4" hidden="1" x14ac:dyDescent="0.25">
      <c r="A1552" s="11">
        <v>41506</v>
      </c>
      <c r="B1552" s="3" t="s">
        <v>521</v>
      </c>
      <c r="C1552" s="18">
        <v>323.37</v>
      </c>
      <c r="D1552" s="3" t="s">
        <v>515</v>
      </c>
    </row>
    <row r="1553" spans="1:4" hidden="1" x14ac:dyDescent="0.25">
      <c r="A1553" s="11">
        <v>41599</v>
      </c>
      <c r="B1553" s="3" t="s">
        <v>524</v>
      </c>
      <c r="C1553" s="18">
        <v>593.58000000000004</v>
      </c>
      <c r="D1553" s="3" t="s">
        <v>519</v>
      </c>
    </row>
    <row r="1554" spans="1:4" hidden="1" x14ac:dyDescent="0.25">
      <c r="A1554" s="11">
        <v>41426</v>
      </c>
      <c r="B1554" s="3" t="s">
        <v>534</v>
      </c>
      <c r="C1554" s="18">
        <v>538.26</v>
      </c>
      <c r="D1554" s="3" t="s">
        <v>519</v>
      </c>
    </row>
    <row r="1555" spans="1:4" hidden="1" x14ac:dyDescent="0.25">
      <c r="A1555" s="11">
        <v>41343</v>
      </c>
      <c r="B1555" s="3" t="s">
        <v>537</v>
      </c>
      <c r="C1555" s="18">
        <v>250.24</v>
      </c>
      <c r="D1555" s="3" t="s">
        <v>479</v>
      </c>
    </row>
    <row r="1556" spans="1:4" hidden="1" x14ac:dyDescent="0.25">
      <c r="A1556" s="11">
        <v>41464</v>
      </c>
      <c r="B1556" s="3" t="s">
        <v>512</v>
      </c>
      <c r="C1556" s="18">
        <v>237.01</v>
      </c>
      <c r="D1556" s="3" t="s">
        <v>529</v>
      </c>
    </row>
    <row r="1557" spans="1:4" hidden="1" x14ac:dyDescent="0.25">
      <c r="A1557" s="11">
        <v>41589</v>
      </c>
      <c r="B1557" s="3" t="s">
        <v>508</v>
      </c>
      <c r="C1557" s="18">
        <v>250.94</v>
      </c>
      <c r="D1557" s="3" t="s">
        <v>538</v>
      </c>
    </row>
    <row r="1558" spans="1:4" hidden="1" x14ac:dyDescent="0.25">
      <c r="A1558" s="11">
        <v>41275</v>
      </c>
      <c r="B1558" s="3" t="s">
        <v>541</v>
      </c>
      <c r="C1558" s="18">
        <v>353.89</v>
      </c>
      <c r="D1558" s="3" t="s">
        <v>528</v>
      </c>
    </row>
    <row r="1559" spans="1:4" hidden="1" x14ac:dyDescent="0.25">
      <c r="A1559" s="11">
        <v>41533</v>
      </c>
      <c r="B1559" s="3" t="s">
        <v>537</v>
      </c>
      <c r="C1559" s="18">
        <v>553.04</v>
      </c>
      <c r="D1559" s="3" t="s">
        <v>535</v>
      </c>
    </row>
    <row r="1560" spans="1:4" hidden="1" x14ac:dyDescent="0.25">
      <c r="A1560" s="11">
        <v>41429</v>
      </c>
      <c r="B1560" s="3" t="s">
        <v>512</v>
      </c>
      <c r="C1560" s="18">
        <v>366.02</v>
      </c>
      <c r="D1560" s="3" t="s">
        <v>477</v>
      </c>
    </row>
    <row r="1561" spans="1:4" hidden="1" x14ac:dyDescent="0.25">
      <c r="A1561" s="11">
        <v>41413</v>
      </c>
      <c r="B1561" s="3" t="s">
        <v>542</v>
      </c>
      <c r="C1561" s="18">
        <v>392.74</v>
      </c>
      <c r="D1561" s="3" t="s">
        <v>515</v>
      </c>
    </row>
    <row r="1562" spans="1:4" hidden="1" x14ac:dyDescent="0.25">
      <c r="A1562" s="11">
        <v>41614</v>
      </c>
      <c r="B1562" s="3" t="s">
        <v>521</v>
      </c>
      <c r="C1562" s="18">
        <v>74.09</v>
      </c>
      <c r="D1562" s="3" t="s">
        <v>511</v>
      </c>
    </row>
    <row r="1563" spans="1:4" hidden="1" x14ac:dyDescent="0.25">
      <c r="A1563" s="11">
        <v>41354</v>
      </c>
      <c r="B1563" s="3" t="s">
        <v>532</v>
      </c>
      <c r="C1563" s="18">
        <v>164.77</v>
      </c>
      <c r="D1563" s="3" t="s">
        <v>519</v>
      </c>
    </row>
    <row r="1564" spans="1:4" hidden="1" x14ac:dyDescent="0.25">
      <c r="A1564" s="11">
        <v>41352</v>
      </c>
      <c r="B1564" s="3" t="s">
        <v>537</v>
      </c>
      <c r="C1564" s="18">
        <v>421.64</v>
      </c>
      <c r="D1564" s="3" t="s">
        <v>515</v>
      </c>
    </row>
    <row r="1565" spans="1:4" hidden="1" x14ac:dyDescent="0.25">
      <c r="A1565" s="11">
        <v>41492</v>
      </c>
      <c r="B1565" s="3" t="s">
        <v>507</v>
      </c>
      <c r="C1565" s="18">
        <v>351.61</v>
      </c>
      <c r="D1565" s="3" t="s">
        <v>477</v>
      </c>
    </row>
    <row r="1566" spans="1:4" hidden="1" x14ac:dyDescent="0.25">
      <c r="A1566" s="11">
        <v>41313</v>
      </c>
      <c r="B1566" s="3" t="s">
        <v>522</v>
      </c>
      <c r="C1566" s="18">
        <v>417.6</v>
      </c>
      <c r="D1566" s="3" t="s">
        <v>529</v>
      </c>
    </row>
    <row r="1567" spans="1:4" hidden="1" x14ac:dyDescent="0.25">
      <c r="A1567" s="11">
        <v>41508</v>
      </c>
      <c r="B1567" s="3" t="s">
        <v>545</v>
      </c>
      <c r="C1567" s="18">
        <v>597</v>
      </c>
      <c r="D1567" s="3" t="s">
        <v>529</v>
      </c>
    </row>
    <row r="1568" spans="1:4" hidden="1" x14ac:dyDescent="0.25">
      <c r="A1568" s="11">
        <v>41449</v>
      </c>
      <c r="B1568" s="3" t="s">
        <v>530</v>
      </c>
      <c r="C1568" s="18">
        <v>296.14999999999998</v>
      </c>
      <c r="D1568" s="3" t="s">
        <v>511</v>
      </c>
    </row>
    <row r="1569" spans="1:4" hidden="1" x14ac:dyDescent="0.25">
      <c r="A1569" s="11">
        <v>41588</v>
      </c>
      <c r="B1569" s="3" t="s">
        <v>527</v>
      </c>
      <c r="C1569" s="18">
        <v>433.99</v>
      </c>
      <c r="D1569" s="3" t="s">
        <v>529</v>
      </c>
    </row>
    <row r="1570" spans="1:4" hidden="1" x14ac:dyDescent="0.25">
      <c r="A1570" s="11">
        <v>41475</v>
      </c>
      <c r="B1570" s="3" t="s">
        <v>534</v>
      </c>
      <c r="C1570" s="18">
        <v>444.8</v>
      </c>
      <c r="D1570" s="3" t="s">
        <v>515</v>
      </c>
    </row>
    <row r="1571" spans="1:4" hidden="1" x14ac:dyDescent="0.25">
      <c r="A1571" s="11">
        <v>41294</v>
      </c>
      <c r="B1571" s="3" t="s">
        <v>516</v>
      </c>
      <c r="C1571" s="18">
        <v>136.81</v>
      </c>
      <c r="D1571" s="3" t="s">
        <v>519</v>
      </c>
    </row>
    <row r="1572" spans="1:4" hidden="1" x14ac:dyDescent="0.25">
      <c r="A1572" s="11">
        <v>41326</v>
      </c>
      <c r="B1572" s="3" t="s">
        <v>521</v>
      </c>
      <c r="C1572" s="18">
        <v>552.70000000000005</v>
      </c>
      <c r="D1572" s="3" t="s">
        <v>529</v>
      </c>
    </row>
    <row r="1573" spans="1:4" hidden="1" x14ac:dyDescent="0.25">
      <c r="A1573" s="11">
        <v>41407</v>
      </c>
      <c r="B1573" s="3" t="s">
        <v>522</v>
      </c>
      <c r="C1573" s="18">
        <v>218.89</v>
      </c>
      <c r="D1573" s="3" t="s">
        <v>511</v>
      </c>
    </row>
    <row r="1574" spans="1:4" hidden="1" x14ac:dyDescent="0.25">
      <c r="A1574" s="11">
        <v>41415</v>
      </c>
      <c r="B1574" s="3" t="s">
        <v>533</v>
      </c>
      <c r="C1574" s="18">
        <v>39.33</v>
      </c>
      <c r="D1574" s="3" t="s">
        <v>511</v>
      </c>
    </row>
    <row r="1575" spans="1:4" hidden="1" x14ac:dyDescent="0.25">
      <c r="A1575" s="11">
        <v>41363</v>
      </c>
      <c r="B1575" s="3" t="s">
        <v>513</v>
      </c>
      <c r="C1575" s="18">
        <v>501.9</v>
      </c>
      <c r="D1575" s="3" t="s">
        <v>515</v>
      </c>
    </row>
    <row r="1576" spans="1:4" hidden="1" x14ac:dyDescent="0.25">
      <c r="A1576" s="11">
        <v>41417</v>
      </c>
      <c r="B1576" s="3" t="s">
        <v>521</v>
      </c>
      <c r="C1576" s="18">
        <v>320.74</v>
      </c>
      <c r="D1576" s="3" t="s">
        <v>511</v>
      </c>
    </row>
    <row r="1577" spans="1:4" hidden="1" x14ac:dyDescent="0.25">
      <c r="A1577" s="11">
        <v>41312</v>
      </c>
      <c r="B1577" s="3" t="s">
        <v>536</v>
      </c>
      <c r="C1577" s="18">
        <v>504.14</v>
      </c>
      <c r="D1577" s="3" t="s">
        <v>538</v>
      </c>
    </row>
    <row r="1578" spans="1:4" hidden="1" x14ac:dyDescent="0.25">
      <c r="A1578" s="11">
        <v>41329</v>
      </c>
      <c r="B1578" s="3" t="s">
        <v>514</v>
      </c>
      <c r="C1578" s="18">
        <v>90.48</v>
      </c>
      <c r="D1578" s="3" t="s">
        <v>528</v>
      </c>
    </row>
    <row r="1579" spans="1:4" hidden="1" x14ac:dyDescent="0.25">
      <c r="A1579" s="11">
        <v>41275</v>
      </c>
      <c r="B1579" s="3" t="s">
        <v>513</v>
      </c>
      <c r="C1579" s="18">
        <v>274.11</v>
      </c>
      <c r="D1579" s="3" t="s">
        <v>479</v>
      </c>
    </row>
    <row r="1580" spans="1:4" hidden="1" x14ac:dyDescent="0.25">
      <c r="A1580" s="11">
        <v>41279</v>
      </c>
      <c r="B1580" s="3" t="s">
        <v>533</v>
      </c>
      <c r="C1580" s="18">
        <v>176.49</v>
      </c>
      <c r="D1580" s="3" t="s">
        <v>529</v>
      </c>
    </row>
    <row r="1581" spans="1:4" hidden="1" x14ac:dyDescent="0.25">
      <c r="A1581" s="11">
        <v>41439</v>
      </c>
      <c r="B1581" s="3" t="s">
        <v>521</v>
      </c>
      <c r="C1581" s="18">
        <v>549.04</v>
      </c>
      <c r="D1581" s="3" t="s">
        <v>477</v>
      </c>
    </row>
    <row r="1582" spans="1:4" hidden="1" x14ac:dyDescent="0.25">
      <c r="A1582" s="11">
        <v>41400</v>
      </c>
      <c r="B1582" s="3" t="s">
        <v>522</v>
      </c>
      <c r="C1582" s="18">
        <v>236.73</v>
      </c>
      <c r="D1582" s="3" t="s">
        <v>517</v>
      </c>
    </row>
    <row r="1583" spans="1:4" hidden="1" x14ac:dyDescent="0.25">
      <c r="A1583" s="11">
        <v>41318</v>
      </c>
      <c r="B1583" s="3" t="s">
        <v>541</v>
      </c>
      <c r="C1583" s="18">
        <v>304.67</v>
      </c>
      <c r="D1583" s="3" t="s">
        <v>519</v>
      </c>
    </row>
    <row r="1584" spans="1:4" hidden="1" x14ac:dyDescent="0.25">
      <c r="A1584" s="11">
        <v>41283</v>
      </c>
      <c r="B1584" s="3" t="s">
        <v>525</v>
      </c>
      <c r="C1584" s="18">
        <v>533.96</v>
      </c>
      <c r="D1584" s="3" t="s">
        <v>511</v>
      </c>
    </row>
    <row r="1585" spans="1:4" hidden="1" x14ac:dyDescent="0.25">
      <c r="A1585" s="11">
        <v>41544</v>
      </c>
      <c r="B1585" s="3" t="s">
        <v>540</v>
      </c>
      <c r="C1585" s="18">
        <v>506.61</v>
      </c>
      <c r="D1585" s="3" t="s">
        <v>538</v>
      </c>
    </row>
    <row r="1586" spans="1:4" hidden="1" x14ac:dyDescent="0.25">
      <c r="A1586" s="11">
        <v>41506</v>
      </c>
      <c r="B1586" s="3" t="s">
        <v>539</v>
      </c>
      <c r="C1586" s="18">
        <v>247.67</v>
      </c>
      <c r="D1586" s="3" t="s">
        <v>479</v>
      </c>
    </row>
    <row r="1587" spans="1:4" hidden="1" x14ac:dyDescent="0.25">
      <c r="A1587" s="11">
        <v>41523</v>
      </c>
      <c r="B1587" s="3" t="s">
        <v>541</v>
      </c>
      <c r="C1587" s="18">
        <v>246.43</v>
      </c>
      <c r="D1587" s="3" t="s">
        <v>509</v>
      </c>
    </row>
    <row r="1588" spans="1:4" hidden="1" x14ac:dyDescent="0.25">
      <c r="A1588" s="11">
        <v>41320</v>
      </c>
      <c r="B1588" s="3" t="s">
        <v>514</v>
      </c>
      <c r="C1588" s="18">
        <v>428.86</v>
      </c>
      <c r="D1588" s="3" t="s">
        <v>517</v>
      </c>
    </row>
    <row r="1589" spans="1:4" hidden="1" x14ac:dyDescent="0.25">
      <c r="A1589" s="11">
        <v>41391</v>
      </c>
      <c r="B1589" s="3" t="s">
        <v>539</v>
      </c>
      <c r="C1589" s="18">
        <v>44.75</v>
      </c>
      <c r="D1589" s="3" t="s">
        <v>511</v>
      </c>
    </row>
    <row r="1590" spans="1:4" hidden="1" x14ac:dyDescent="0.25">
      <c r="A1590" s="11">
        <v>41604</v>
      </c>
      <c r="B1590" s="3" t="s">
        <v>539</v>
      </c>
      <c r="C1590" s="18">
        <v>590.1</v>
      </c>
      <c r="D1590" s="3" t="s">
        <v>535</v>
      </c>
    </row>
    <row r="1591" spans="1:4" hidden="1" x14ac:dyDescent="0.25">
      <c r="A1591" s="11">
        <v>41380</v>
      </c>
      <c r="B1591" s="3" t="s">
        <v>513</v>
      </c>
      <c r="C1591" s="18">
        <v>382.49</v>
      </c>
      <c r="D1591" s="3" t="s">
        <v>509</v>
      </c>
    </row>
    <row r="1592" spans="1:4" hidden="1" x14ac:dyDescent="0.25">
      <c r="A1592" s="11">
        <v>41330</v>
      </c>
      <c r="B1592" s="3" t="s">
        <v>543</v>
      </c>
      <c r="C1592" s="18">
        <v>73.790000000000006</v>
      </c>
      <c r="D1592" s="3" t="s">
        <v>479</v>
      </c>
    </row>
    <row r="1593" spans="1:4" hidden="1" x14ac:dyDescent="0.25">
      <c r="A1593" s="11">
        <v>41621</v>
      </c>
      <c r="B1593" s="3" t="s">
        <v>508</v>
      </c>
      <c r="C1593" s="18">
        <v>359.71</v>
      </c>
      <c r="D1593" s="3" t="s">
        <v>528</v>
      </c>
    </row>
    <row r="1594" spans="1:4" hidden="1" x14ac:dyDescent="0.25">
      <c r="A1594" s="11">
        <v>41544</v>
      </c>
      <c r="B1594" s="3" t="s">
        <v>510</v>
      </c>
      <c r="C1594" s="18">
        <v>450.28</v>
      </c>
      <c r="D1594" s="3" t="s">
        <v>479</v>
      </c>
    </row>
    <row r="1595" spans="1:4" hidden="1" x14ac:dyDescent="0.25">
      <c r="A1595" s="11">
        <v>41352</v>
      </c>
      <c r="B1595" s="3" t="s">
        <v>545</v>
      </c>
      <c r="C1595" s="18">
        <v>20.57</v>
      </c>
      <c r="D1595" s="3" t="s">
        <v>529</v>
      </c>
    </row>
    <row r="1596" spans="1:4" hidden="1" x14ac:dyDescent="0.25">
      <c r="A1596" s="11">
        <v>41634</v>
      </c>
      <c r="B1596" s="3" t="s">
        <v>510</v>
      </c>
      <c r="C1596" s="18">
        <v>514.58000000000004</v>
      </c>
      <c r="D1596" s="3" t="s">
        <v>529</v>
      </c>
    </row>
    <row r="1597" spans="1:4" hidden="1" x14ac:dyDescent="0.25">
      <c r="A1597" s="11">
        <v>41322</v>
      </c>
      <c r="B1597" s="3" t="s">
        <v>510</v>
      </c>
      <c r="C1597" s="18">
        <v>178.25</v>
      </c>
      <c r="D1597" s="3" t="s">
        <v>509</v>
      </c>
    </row>
    <row r="1598" spans="1:4" hidden="1" x14ac:dyDescent="0.25">
      <c r="A1598" s="11">
        <v>41411</v>
      </c>
      <c r="B1598" s="3" t="s">
        <v>518</v>
      </c>
      <c r="C1598" s="18">
        <v>489.58</v>
      </c>
      <c r="D1598" s="3" t="s">
        <v>479</v>
      </c>
    </row>
    <row r="1599" spans="1:4" hidden="1" x14ac:dyDescent="0.25">
      <c r="A1599" s="11">
        <v>41566</v>
      </c>
      <c r="B1599" s="3" t="s">
        <v>525</v>
      </c>
      <c r="C1599" s="18">
        <v>536.65</v>
      </c>
      <c r="D1599" s="3" t="s">
        <v>538</v>
      </c>
    </row>
    <row r="1600" spans="1:4" hidden="1" x14ac:dyDescent="0.25">
      <c r="A1600" s="11">
        <v>41310</v>
      </c>
      <c r="B1600" s="3" t="s">
        <v>507</v>
      </c>
      <c r="C1600" s="18">
        <v>305.87</v>
      </c>
      <c r="D1600" s="3" t="s">
        <v>523</v>
      </c>
    </row>
    <row r="1601" spans="1:4" hidden="1" x14ac:dyDescent="0.25">
      <c r="A1601" s="11">
        <v>41387</v>
      </c>
      <c r="B1601" s="3" t="s">
        <v>544</v>
      </c>
      <c r="C1601" s="18">
        <v>427.96</v>
      </c>
      <c r="D1601" s="3" t="s">
        <v>509</v>
      </c>
    </row>
    <row r="1602" spans="1:4" hidden="1" x14ac:dyDescent="0.25">
      <c r="A1602" s="11">
        <v>41455</v>
      </c>
      <c r="B1602" s="3" t="s">
        <v>531</v>
      </c>
      <c r="C1602" s="18">
        <v>84.6</v>
      </c>
      <c r="D1602" s="3" t="s">
        <v>535</v>
      </c>
    </row>
    <row r="1603" spans="1:4" hidden="1" x14ac:dyDescent="0.25">
      <c r="A1603" s="11">
        <v>41514</v>
      </c>
      <c r="B1603" s="3" t="s">
        <v>507</v>
      </c>
      <c r="C1603" s="18">
        <v>570.13</v>
      </c>
      <c r="D1603" s="3" t="s">
        <v>511</v>
      </c>
    </row>
    <row r="1604" spans="1:4" hidden="1" x14ac:dyDescent="0.25">
      <c r="A1604" s="11">
        <v>41519</v>
      </c>
      <c r="B1604" s="3" t="s">
        <v>539</v>
      </c>
      <c r="C1604" s="18">
        <v>494.66</v>
      </c>
      <c r="D1604" s="3" t="s">
        <v>535</v>
      </c>
    </row>
    <row r="1605" spans="1:4" hidden="1" x14ac:dyDescent="0.25">
      <c r="A1605" s="11">
        <v>41437</v>
      </c>
      <c r="B1605" s="3" t="s">
        <v>543</v>
      </c>
      <c r="C1605" s="18">
        <v>515.54999999999995</v>
      </c>
      <c r="D1605" s="3" t="s">
        <v>523</v>
      </c>
    </row>
    <row r="1606" spans="1:4" hidden="1" x14ac:dyDescent="0.25">
      <c r="A1606" s="11">
        <v>41600</v>
      </c>
      <c r="B1606" s="3" t="s">
        <v>531</v>
      </c>
      <c r="C1606" s="18">
        <v>479.34</v>
      </c>
      <c r="D1606" s="3" t="s">
        <v>535</v>
      </c>
    </row>
    <row r="1607" spans="1:4" hidden="1" x14ac:dyDescent="0.25">
      <c r="A1607" s="11">
        <v>41616</v>
      </c>
      <c r="B1607" s="3" t="s">
        <v>525</v>
      </c>
      <c r="C1607" s="18">
        <v>347.9</v>
      </c>
      <c r="D1607" s="3" t="s">
        <v>529</v>
      </c>
    </row>
    <row r="1608" spans="1:4" hidden="1" x14ac:dyDescent="0.25">
      <c r="A1608" s="11">
        <v>41592</v>
      </c>
      <c r="B1608" s="3" t="s">
        <v>518</v>
      </c>
      <c r="C1608" s="18">
        <v>167</v>
      </c>
      <c r="D1608" s="3" t="s">
        <v>538</v>
      </c>
    </row>
    <row r="1609" spans="1:4" hidden="1" x14ac:dyDescent="0.25">
      <c r="A1609" s="11">
        <v>41616</v>
      </c>
      <c r="B1609" s="3" t="s">
        <v>527</v>
      </c>
      <c r="C1609" s="18">
        <v>58.69</v>
      </c>
      <c r="D1609" s="3" t="s">
        <v>529</v>
      </c>
    </row>
    <row r="1610" spans="1:4" hidden="1" x14ac:dyDescent="0.25">
      <c r="A1610" s="11">
        <v>41484</v>
      </c>
      <c r="B1610" s="3" t="s">
        <v>541</v>
      </c>
      <c r="C1610" s="18">
        <v>308.32</v>
      </c>
      <c r="D1610" s="3" t="s">
        <v>515</v>
      </c>
    </row>
    <row r="1611" spans="1:4" hidden="1" x14ac:dyDescent="0.25">
      <c r="A1611" s="11">
        <v>41583</v>
      </c>
      <c r="B1611" s="3" t="s">
        <v>512</v>
      </c>
      <c r="C1611" s="18">
        <v>452.17</v>
      </c>
      <c r="D1611" s="3" t="s">
        <v>529</v>
      </c>
    </row>
    <row r="1612" spans="1:4" hidden="1" x14ac:dyDescent="0.25">
      <c r="A1612" s="11">
        <v>41446</v>
      </c>
      <c r="B1612" s="3" t="s">
        <v>534</v>
      </c>
      <c r="C1612" s="18">
        <v>405.06</v>
      </c>
      <c r="D1612" s="3" t="s">
        <v>535</v>
      </c>
    </row>
    <row r="1613" spans="1:4" hidden="1" x14ac:dyDescent="0.25">
      <c r="A1613" s="11">
        <v>41409</v>
      </c>
      <c r="B1613" s="3" t="s">
        <v>510</v>
      </c>
      <c r="C1613" s="18">
        <v>184.43</v>
      </c>
      <c r="D1613" s="3" t="s">
        <v>528</v>
      </c>
    </row>
    <row r="1614" spans="1:4" hidden="1" x14ac:dyDescent="0.25">
      <c r="A1614" s="11">
        <v>41372</v>
      </c>
      <c r="B1614" s="3" t="s">
        <v>536</v>
      </c>
      <c r="C1614" s="18">
        <v>347.51</v>
      </c>
      <c r="D1614" s="3" t="s">
        <v>515</v>
      </c>
    </row>
    <row r="1615" spans="1:4" hidden="1" x14ac:dyDescent="0.25">
      <c r="A1615" s="11">
        <v>41586</v>
      </c>
      <c r="B1615" s="3" t="s">
        <v>541</v>
      </c>
      <c r="C1615" s="18">
        <v>150.04</v>
      </c>
      <c r="D1615" s="3" t="s">
        <v>538</v>
      </c>
    </row>
    <row r="1616" spans="1:4" hidden="1" x14ac:dyDescent="0.25">
      <c r="A1616" s="11">
        <v>41411</v>
      </c>
      <c r="B1616" s="3" t="s">
        <v>539</v>
      </c>
      <c r="C1616" s="18">
        <v>590.82000000000005</v>
      </c>
      <c r="D1616" s="3" t="s">
        <v>517</v>
      </c>
    </row>
    <row r="1617" spans="1:4" hidden="1" x14ac:dyDescent="0.25">
      <c r="A1617" s="11">
        <v>41398</v>
      </c>
      <c r="B1617" s="3" t="s">
        <v>530</v>
      </c>
      <c r="C1617" s="18">
        <v>384.55</v>
      </c>
      <c r="D1617" s="3" t="s">
        <v>517</v>
      </c>
    </row>
    <row r="1618" spans="1:4" hidden="1" x14ac:dyDescent="0.25">
      <c r="A1618" s="11">
        <v>41531</v>
      </c>
      <c r="B1618" s="3" t="s">
        <v>514</v>
      </c>
      <c r="C1618" s="18">
        <v>305.24</v>
      </c>
      <c r="D1618" s="3" t="s">
        <v>523</v>
      </c>
    </row>
    <row r="1619" spans="1:4" hidden="1" x14ac:dyDescent="0.25">
      <c r="A1619" s="11">
        <v>41407</v>
      </c>
      <c r="B1619" s="3" t="s">
        <v>510</v>
      </c>
      <c r="C1619" s="18">
        <v>498.2</v>
      </c>
      <c r="D1619" s="3" t="s">
        <v>511</v>
      </c>
    </row>
    <row r="1620" spans="1:4" hidden="1" x14ac:dyDescent="0.25">
      <c r="A1620" s="11">
        <v>41328</v>
      </c>
      <c r="B1620" s="3" t="s">
        <v>522</v>
      </c>
      <c r="C1620" s="18">
        <v>182.58</v>
      </c>
      <c r="D1620" s="3" t="s">
        <v>535</v>
      </c>
    </row>
    <row r="1621" spans="1:4" hidden="1" x14ac:dyDescent="0.25">
      <c r="A1621" s="11">
        <v>41625</v>
      </c>
      <c r="B1621" s="3" t="s">
        <v>540</v>
      </c>
      <c r="C1621" s="18">
        <v>521.20000000000005</v>
      </c>
      <c r="D1621" s="3" t="s">
        <v>523</v>
      </c>
    </row>
    <row r="1622" spans="1:4" hidden="1" x14ac:dyDescent="0.25">
      <c r="A1622" s="11">
        <v>41417</v>
      </c>
      <c r="B1622" s="3" t="s">
        <v>513</v>
      </c>
      <c r="C1622" s="18">
        <v>140.29</v>
      </c>
      <c r="D1622" s="3" t="s">
        <v>517</v>
      </c>
    </row>
    <row r="1623" spans="1:4" hidden="1" x14ac:dyDescent="0.25">
      <c r="A1623" s="11">
        <v>41376</v>
      </c>
      <c r="B1623" s="3" t="s">
        <v>518</v>
      </c>
      <c r="C1623" s="18">
        <v>352.79</v>
      </c>
      <c r="D1623" s="3" t="s">
        <v>538</v>
      </c>
    </row>
    <row r="1624" spans="1:4" hidden="1" x14ac:dyDescent="0.25">
      <c r="A1624" s="11">
        <v>41590</v>
      </c>
      <c r="B1624" s="3" t="s">
        <v>536</v>
      </c>
      <c r="C1624" s="18">
        <v>379.26</v>
      </c>
      <c r="D1624" s="3" t="s">
        <v>529</v>
      </c>
    </row>
    <row r="1625" spans="1:4" hidden="1" x14ac:dyDescent="0.25">
      <c r="A1625" s="11">
        <v>41583</v>
      </c>
      <c r="B1625" s="3" t="s">
        <v>531</v>
      </c>
      <c r="C1625" s="18">
        <v>147.44999999999999</v>
      </c>
      <c r="D1625" s="3" t="s">
        <v>509</v>
      </c>
    </row>
    <row r="1626" spans="1:4" hidden="1" x14ac:dyDescent="0.25">
      <c r="A1626" s="11">
        <v>41467</v>
      </c>
      <c r="B1626" s="3" t="s">
        <v>520</v>
      </c>
      <c r="C1626" s="18">
        <v>320.18</v>
      </c>
      <c r="D1626" s="3" t="s">
        <v>523</v>
      </c>
    </row>
    <row r="1627" spans="1:4" hidden="1" x14ac:dyDescent="0.25">
      <c r="A1627" s="11">
        <v>41314</v>
      </c>
      <c r="B1627" s="3" t="s">
        <v>530</v>
      </c>
      <c r="C1627" s="18">
        <v>223.31</v>
      </c>
      <c r="D1627" s="3" t="s">
        <v>535</v>
      </c>
    </row>
    <row r="1628" spans="1:4" hidden="1" x14ac:dyDescent="0.25">
      <c r="A1628" s="11">
        <v>41602</v>
      </c>
      <c r="B1628" s="3" t="s">
        <v>534</v>
      </c>
      <c r="C1628" s="18">
        <v>467.25</v>
      </c>
      <c r="D1628" s="3" t="s">
        <v>509</v>
      </c>
    </row>
    <row r="1629" spans="1:4" hidden="1" x14ac:dyDescent="0.25">
      <c r="A1629" s="11">
        <v>41634</v>
      </c>
      <c r="B1629" s="3" t="s">
        <v>537</v>
      </c>
      <c r="C1629" s="18">
        <v>552.42999999999995</v>
      </c>
      <c r="D1629" s="3" t="s">
        <v>529</v>
      </c>
    </row>
    <row r="1630" spans="1:4" hidden="1" x14ac:dyDescent="0.25">
      <c r="A1630" s="11">
        <v>41531</v>
      </c>
      <c r="B1630" s="3" t="s">
        <v>508</v>
      </c>
      <c r="C1630" s="18">
        <v>429.46</v>
      </c>
      <c r="D1630" s="3" t="s">
        <v>479</v>
      </c>
    </row>
    <row r="1631" spans="1:4" hidden="1" x14ac:dyDescent="0.25">
      <c r="A1631" s="11">
        <v>41535</v>
      </c>
      <c r="B1631" s="3" t="s">
        <v>518</v>
      </c>
      <c r="C1631" s="18">
        <v>324.39999999999998</v>
      </c>
      <c r="D1631" s="3" t="s">
        <v>511</v>
      </c>
    </row>
    <row r="1632" spans="1:4" hidden="1" x14ac:dyDescent="0.25">
      <c r="A1632" s="11">
        <v>41633</v>
      </c>
      <c r="B1632" s="3" t="s">
        <v>541</v>
      </c>
      <c r="C1632" s="18">
        <v>74.11</v>
      </c>
      <c r="D1632" s="3" t="s">
        <v>479</v>
      </c>
    </row>
    <row r="1633" spans="1:4" hidden="1" x14ac:dyDescent="0.25">
      <c r="A1633" s="11">
        <v>41393</v>
      </c>
      <c r="B1633" s="3" t="s">
        <v>530</v>
      </c>
      <c r="C1633" s="18">
        <v>291.39</v>
      </c>
      <c r="D1633" s="3" t="s">
        <v>519</v>
      </c>
    </row>
    <row r="1634" spans="1:4" hidden="1" x14ac:dyDescent="0.25">
      <c r="A1634" s="11">
        <v>41380</v>
      </c>
      <c r="B1634" s="3" t="s">
        <v>510</v>
      </c>
      <c r="C1634" s="18">
        <v>28.51</v>
      </c>
      <c r="D1634" s="3" t="s">
        <v>528</v>
      </c>
    </row>
    <row r="1635" spans="1:4" hidden="1" x14ac:dyDescent="0.25">
      <c r="A1635" s="11">
        <v>41355</v>
      </c>
      <c r="B1635" s="3" t="s">
        <v>537</v>
      </c>
      <c r="C1635" s="18">
        <v>350.82</v>
      </c>
      <c r="D1635" s="3" t="s">
        <v>517</v>
      </c>
    </row>
    <row r="1636" spans="1:4" hidden="1" x14ac:dyDescent="0.25">
      <c r="A1636" s="11">
        <v>41436</v>
      </c>
      <c r="B1636" s="3" t="s">
        <v>507</v>
      </c>
      <c r="C1636" s="18">
        <v>556.97</v>
      </c>
      <c r="D1636" s="3" t="s">
        <v>523</v>
      </c>
    </row>
    <row r="1637" spans="1:4" hidden="1" x14ac:dyDescent="0.25">
      <c r="A1637" s="11">
        <v>41425</v>
      </c>
      <c r="B1637" s="3" t="s">
        <v>543</v>
      </c>
      <c r="C1637" s="18">
        <v>282.51</v>
      </c>
      <c r="D1637" s="3" t="s">
        <v>479</v>
      </c>
    </row>
    <row r="1638" spans="1:4" hidden="1" x14ac:dyDescent="0.25">
      <c r="A1638" s="11">
        <v>41601</v>
      </c>
      <c r="B1638" s="3" t="s">
        <v>537</v>
      </c>
      <c r="C1638" s="18">
        <v>511.71</v>
      </c>
      <c r="D1638" s="3" t="s">
        <v>517</v>
      </c>
    </row>
    <row r="1639" spans="1:4" hidden="1" x14ac:dyDescent="0.25">
      <c r="A1639" s="11">
        <v>41398</v>
      </c>
      <c r="B1639" s="3" t="s">
        <v>507</v>
      </c>
      <c r="C1639" s="18">
        <v>407.33</v>
      </c>
      <c r="D1639" s="3" t="s">
        <v>535</v>
      </c>
    </row>
    <row r="1640" spans="1:4" hidden="1" x14ac:dyDescent="0.25">
      <c r="A1640" s="11">
        <v>41475</v>
      </c>
      <c r="B1640" s="3" t="s">
        <v>525</v>
      </c>
      <c r="C1640" s="18">
        <v>49.58</v>
      </c>
      <c r="D1640" s="3" t="s">
        <v>479</v>
      </c>
    </row>
    <row r="1641" spans="1:4" hidden="1" x14ac:dyDescent="0.25">
      <c r="A1641" s="11">
        <v>41530</v>
      </c>
      <c r="B1641" s="3" t="s">
        <v>531</v>
      </c>
      <c r="C1641" s="18">
        <v>513.48</v>
      </c>
      <c r="D1641" s="3" t="s">
        <v>515</v>
      </c>
    </row>
    <row r="1642" spans="1:4" hidden="1" x14ac:dyDescent="0.25">
      <c r="A1642" s="11">
        <v>41535</v>
      </c>
      <c r="B1642" s="3" t="s">
        <v>539</v>
      </c>
      <c r="C1642" s="18">
        <v>431.59</v>
      </c>
      <c r="D1642" s="3" t="s">
        <v>529</v>
      </c>
    </row>
    <row r="1643" spans="1:4" hidden="1" x14ac:dyDescent="0.25">
      <c r="A1643" s="11">
        <v>41372</v>
      </c>
      <c r="B1643" s="3" t="s">
        <v>518</v>
      </c>
      <c r="C1643" s="18">
        <v>292.93</v>
      </c>
      <c r="D1643" s="3" t="s">
        <v>517</v>
      </c>
    </row>
    <row r="1644" spans="1:4" hidden="1" x14ac:dyDescent="0.25">
      <c r="A1644" s="11">
        <v>41527</v>
      </c>
      <c r="B1644" s="3" t="s">
        <v>534</v>
      </c>
      <c r="C1644" s="18">
        <v>574.83000000000004</v>
      </c>
      <c r="D1644" s="3" t="s">
        <v>515</v>
      </c>
    </row>
    <row r="1645" spans="1:4" hidden="1" x14ac:dyDescent="0.25">
      <c r="A1645" s="11">
        <v>41404</v>
      </c>
      <c r="B1645" s="3" t="s">
        <v>532</v>
      </c>
      <c r="C1645" s="18">
        <v>326.26</v>
      </c>
      <c r="D1645" s="3" t="s">
        <v>528</v>
      </c>
    </row>
    <row r="1646" spans="1:4" hidden="1" x14ac:dyDescent="0.25">
      <c r="A1646" s="11">
        <v>41406</v>
      </c>
      <c r="B1646" s="3" t="s">
        <v>542</v>
      </c>
      <c r="C1646" s="18">
        <v>51.1</v>
      </c>
      <c r="D1646" s="3" t="s">
        <v>511</v>
      </c>
    </row>
    <row r="1647" spans="1:4" hidden="1" x14ac:dyDescent="0.25">
      <c r="A1647" s="11">
        <v>41540</v>
      </c>
      <c r="B1647" s="3" t="s">
        <v>532</v>
      </c>
      <c r="C1647" s="18">
        <v>54.15</v>
      </c>
      <c r="D1647" s="3" t="s">
        <v>528</v>
      </c>
    </row>
    <row r="1648" spans="1:4" hidden="1" x14ac:dyDescent="0.25">
      <c r="A1648" s="11">
        <v>41353</v>
      </c>
      <c r="B1648" s="3" t="s">
        <v>543</v>
      </c>
      <c r="C1648" s="18">
        <v>109.52</v>
      </c>
      <c r="D1648" s="3" t="s">
        <v>535</v>
      </c>
    </row>
    <row r="1649" spans="1:4" hidden="1" x14ac:dyDescent="0.25">
      <c r="A1649" s="11">
        <v>41633</v>
      </c>
      <c r="B1649" s="3" t="s">
        <v>534</v>
      </c>
      <c r="C1649" s="18">
        <v>568.78</v>
      </c>
      <c r="D1649" s="3" t="s">
        <v>509</v>
      </c>
    </row>
    <row r="1650" spans="1:4" hidden="1" x14ac:dyDescent="0.25">
      <c r="A1650" s="11">
        <v>41366</v>
      </c>
      <c r="B1650" s="3" t="s">
        <v>527</v>
      </c>
      <c r="C1650" s="18">
        <v>13.27</v>
      </c>
      <c r="D1650" s="3" t="s">
        <v>523</v>
      </c>
    </row>
    <row r="1651" spans="1:4" hidden="1" x14ac:dyDescent="0.25">
      <c r="A1651" s="11">
        <v>41415</v>
      </c>
      <c r="B1651" s="3" t="s">
        <v>527</v>
      </c>
      <c r="C1651" s="18">
        <v>46.46</v>
      </c>
      <c r="D1651" s="3" t="s">
        <v>523</v>
      </c>
    </row>
    <row r="1652" spans="1:4" hidden="1" x14ac:dyDescent="0.25">
      <c r="A1652" s="11">
        <v>41408</v>
      </c>
      <c r="B1652" s="3" t="s">
        <v>537</v>
      </c>
      <c r="C1652" s="18">
        <v>348.13</v>
      </c>
      <c r="D1652" s="3" t="s">
        <v>529</v>
      </c>
    </row>
    <row r="1653" spans="1:4" hidden="1" x14ac:dyDescent="0.25">
      <c r="A1653" s="11">
        <v>41350</v>
      </c>
      <c r="B1653" s="3" t="s">
        <v>525</v>
      </c>
      <c r="C1653" s="18">
        <v>575.61</v>
      </c>
      <c r="D1653" s="3" t="s">
        <v>479</v>
      </c>
    </row>
    <row r="1654" spans="1:4" hidden="1" x14ac:dyDescent="0.25">
      <c r="A1654" s="11">
        <v>41431</v>
      </c>
      <c r="B1654" s="3" t="s">
        <v>508</v>
      </c>
      <c r="C1654" s="18">
        <v>482.23</v>
      </c>
      <c r="D1654" s="3" t="s">
        <v>523</v>
      </c>
    </row>
    <row r="1655" spans="1:4" hidden="1" x14ac:dyDescent="0.25">
      <c r="A1655" s="11">
        <v>41615</v>
      </c>
      <c r="B1655" s="3" t="s">
        <v>518</v>
      </c>
      <c r="C1655" s="18">
        <v>234.89</v>
      </c>
      <c r="D1655" s="3" t="s">
        <v>517</v>
      </c>
    </row>
    <row r="1656" spans="1:4" hidden="1" x14ac:dyDescent="0.25">
      <c r="A1656" s="11">
        <v>41539</v>
      </c>
      <c r="B1656" s="3" t="s">
        <v>521</v>
      </c>
      <c r="C1656" s="18">
        <v>332.23</v>
      </c>
      <c r="D1656" s="3" t="s">
        <v>535</v>
      </c>
    </row>
    <row r="1657" spans="1:4" hidden="1" x14ac:dyDescent="0.25">
      <c r="A1657" s="11">
        <v>41607</v>
      </c>
      <c r="B1657" s="3" t="s">
        <v>543</v>
      </c>
      <c r="C1657" s="18">
        <v>331.9</v>
      </c>
      <c r="D1657" s="3" t="s">
        <v>519</v>
      </c>
    </row>
    <row r="1658" spans="1:4" hidden="1" x14ac:dyDescent="0.25">
      <c r="A1658" s="11">
        <v>41445</v>
      </c>
      <c r="B1658" s="3" t="s">
        <v>518</v>
      </c>
      <c r="C1658" s="18">
        <v>338.78</v>
      </c>
      <c r="D1658" s="3" t="s">
        <v>511</v>
      </c>
    </row>
    <row r="1659" spans="1:4" hidden="1" x14ac:dyDescent="0.25">
      <c r="A1659" s="11">
        <v>41600</v>
      </c>
      <c r="B1659" s="3" t="s">
        <v>508</v>
      </c>
      <c r="C1659" s="18">
        <v>243.48</v>
      </c>
      <c r="D1659" s="3" t="s">
        <v>528</v>
      </c>
    </row>
    <row r="1660" spans="1:4" hidden="1" x14ac:dyDescent="0.25">
      <c r="A1660" s="11">
        <v>41359</v>
      </c>
      <c r="B1660" s="3" t="s">
        <v>516</v>
      </c>
      <c r="C1660" s="18">
        <v>148.61000000000001</v>
      </c>
      <c r="D1660" s="3" t="s">
        <v>477</v>
      </c>
    </row>
    <row r="1661" spans="1:4" hidden="1" x14ac:dyDescent="0.25">
      <c r="A1661" s="11">
        <v>41388</v>
      </c>
      <c r="B1661" s="3" t="s">
        <v>541</v>
      </c>
      <c r="C1661" s="18">
        <v>489.12</v>
      </c>
      <c r="D1661" s="3" t="s">
        <v>511</v>
      </c>
    </row>
    <row r="1662" spans="1:4" hidden="1" x14ac:dyDescent="0.25">
      <c r="A1662" s="11">
        <v>41390</v>
      </c>
      <c r="B1662" s="3" t="s">
        <v>513</v>
      </c>
      <c r="C1662" s="18">
        <v>544.04999999999995</v>
      </c>
      <c r="D1662" s="3" t="s">
        <v>517</v>
      </c>
    </row>
    <row r="1663" spans="1:4" hidden="1" x14ac:dyDescent="0.25">
      <c r="A1663" s="11">
        <v>41287</v>
      </c>
      <c r="B1663" s="3" t="s">
        <v>536</v>
      </c>
      <c r="C1663" s="18">
        <v>374.85</v>
      </c>
      <c r="D1663" s="3" t="s">
        <v>519</v>
      </c>
    </row>
    <row r="1664" spans="1:4" hidden="1" x14ac:dyDescent="0.25">
      <c r="A1664" s="11">
        <v>41410</v>
      </c>
      <c r="B1664" s="3" t="s">
        <v>522</v>
      </c>
      <c r="C1664" s="18">
        <v>353.08</v>
      </c>
      <c r="D1664" s="3" t="s">
        <v>538</v>
      </c>
    </row>
    <row r="1665" spans="1:4" hidden="1" x14ac:dyDescent="0.25">
      <c r="A1665" s="11">
        <v>41596</v>
      </c>
      <c r="B1665" s="3" t="s">
        <v>540</v>
      </c>
      <c r="C1665" s="18">
        <v>56.22</v>
      </c>
      <c r="D1665" s="3" t="s">
        <v>477</v>
      </c>
    </row>
    <row r="1666" spans="1:4" hidden="1" x14ac:dyDescent="0.25">
      <c r="A1666" s="11">
        <v>41533</v>
      </c>
      <c r="B1666" s="3" t="s">
        <v>543</v>
      </c>
      <c r="C1666" s="18">
        <v>311.06</v>
      </c>
      <c r="D1666" s="3" t="s">
        <v>538</v>
      </c>
    </row>
    <row r="1667" spans="1:4" hidden="1" x14ac:dyDescent="0.25">
      <c r="A1667" s="11">
        <v>41556</v>
      </c>
      <c r="B1667" s="3" t="s">
        <v>533</v>
      </c>
      <c r="C1667" s="18">
        <v>434.1</v>
      </c>
      <c r="D1667" s="3" t="s">
        <v>535</v>
      </c>
    </row>
    <row r="1668" spans="1:4" hidden="1" x14ac:dyDescent="0.25">
      <c r="A1668" s="11">
        <v>41396</v>
      </c>
      <c r="B1668" s="3" t="s">
        <v>516</v>
      </c>
      <c r="C1668" s="18">
        <v>27.07</v>
      </c>
      <c r="D1668" s="3" t="s">
        <v>529</v>
      </c>
    </row>
    <row r="1669" spans="1:4" hidden="1" x14ac:dyDescent="0.25">
      <c r="A1669" s="11">
        <v>41540</v>
      </c>
      <c r="B1669" s="3" t="s">
        <v>537</v>
      </c>
      <c r="C1669" s="18">
        <v>336.19</v>
      </c>
      <c r="D1669" s="3" t="s">
        <v>538</v>
      </c>
    </row>
    <row r="1670" spans="1:4" hidden="1" x14ac:dyDescent="0.25">
      <c r="A1670" s="11">
        <v>41563</v>
      </c>
      <c r="B1670" s="3" t="s">
        <v>512</v>
      </c>
      <c r="C1670" s="18">
        <v>388.61</v>
      </c>
      <c r="D1670" s="3" t="s">
        <v>538</v>
      </c>
    </row>
    <row r="1671" spans="1:4" hidden="1" x14ac:dyDescent="0.25">
      <c r="A1671" s="11">
        <v>41509</v>
      </c>
      <c r="B1671" s="3" t="s">
        <v>542</v>
      </c>
      <c r="C1671" s="18">
        <v>260.47000000000003</v>
      </c>
      <c r="D1671" s="3" t="s">
        <v>509</v>
      </c>
    </row>
    <row r="1672" spans="1:4" hidden="1" x14ac:dyDescent="0.25">
      <c r="A1672" s="11">
        <v>41580</v>
      </c>
      <c r="B1672" s="3" t="s">
        <v>513</v>
      </c>
      <c r="C1672" s="18">
        <v>87.94</v>
      </c>
      <c r="D1672" s="3" t="s">
        <v>479</v>
      </c>
    </row>
    <row r="1673" spans="1:4" hidden="1" x14ac:dyDescent="0.25">
      <c r="A1673" s="11">
        <v>41295</v>
      </c>
      <c r="B1673" s="3" t="s">
        <v>510</v>
      </c>
      <c r="C1673" s="18">
        <v>548.16999999999996</v>
      </c>
      <c r="D1673" s="3" t="s">
        <v>511</v>
      </c>
    </row>
    <row r="1674" spans="1:4" hidden="1" x14ac:dyDescent="0.25">
      <c r="A1674" s="11">
        <v>41387</v>
      </c>
      <c r="B1674" s="3" t="s">
        <v>543</v>
      </c>
      <c r="C1674" s="18">
        <v>506.39</v>
      </c>
      <c r="D1674" s="3" t="s">
        <v>509</v>
      </c>
    </row>
    <row r="1675" spans="1:4" hidden="1" x14ac:dyDescent="0.25">
      <c r="A1675" s="11">
        <v>41627</v>
      </c>
      <c r="B1675" s="3" t="s">
        <v>533</v>
      </c>
      <c r="C1675" s="18">
        <v>478.14</v>
      </c>
      <c r="D1675" s="3" t="s">
        <v>529</v>
      </c>
    </row>
    <row r="1676" spans="1:4" hidden="1" x14ac:dyDescent="0.25">
      <c r="A1676" s="11">
        <v>41609</v>
      </c>
      <c r="B1676" s="3" t="s">
        <v>542</v>
      </c>
      <c r="C1676" s="18">
        <v>125.69</v>
      </c>
      <c r="D1676" s="3" t="s">
        <v>479</v>
      </c>
    </row>
    <row r="1677" spans="1:4" hidden="1" x14ac:dyDescent="0.25">
      <c r="A1677" s="11">
        <v>41326</v>
      </c>
      <c r="B1677" s="3" t="s">
        <v>531</v>
      </c>
      <c r="C1677" s="18">
        <v>232.11</v>
      </c>
      <c r="D1677" s="3" t="s">
        <v>509</v>
      </c>
    </row>
    <row r="1678" spans="1:4" hidden="1" x14ac:dyDescent="0.25">
      <c r="A1678" s="11">
        <v>41340</v>
      </c>
      <c r="B1678" s="3" t="s">
        <v>520</v>
      </c>
      <c r="C1678" s="18">
        <v>303.48</v>
      </c>
      <c r="D1678" s="3" t="s">
        <v>515</v>
      </c>
    </row>
    <row r="1679" spans="1:4" hidden="1" x14ac:dyDescent="0.25">
      <c r="A1679" s="11">
        <v>41635</v>
      </c>
      <c r="B1679" s="3" t="s">
        <v>530</v>
      </c>
      <c r="C1679" s="18">
        <v>90.89</v>
      </c>
      <c r="D1679" s="3" t="s">
        <v>519</v>
      </c>
    </row>
    <row r="1680" spans="1:4" hidden="1" x14ac:dyDescent="0.25">
      <c r="A1680" s="11">
        <v>41412</v>
      </c>
      <c r="B1680" s="3" t="s">
        <v>543</v>
      </c>
      <c r="C1680" s="18">
        <v>448.27</v>
      </c>
      <c r="D1680" s="3" t="s">
        <v>529</v>
      </c>
    </row>
    <row r="1681" spans="1:4" hidden="1" x14ac:dyDescent="0.25">
      <c r="A1681" s="11">
        <v>41311</v>
      </c>
      <c r="B1681" s="3" t="s">
        <v>520</v>
      </c>
      <c r="C1681" s="18">
        <v>18.260000000000002</v>
      </c>
      <c r="D1681" s="3" t="s">
        <v>515</v>
      </c>
    </row>
    <row r="1682" spans="1:4" hidden="1" x14ac:dyDescent="0.25">
      <c r="A1682" s="11">
        <v>41576</v>
      </c>
      <c r="B1682" s="3" t="s">
        <v>522</v>
      </c>
      <c r="C1682" s="18">
        <v>545.80999999999995</v>
      </c>
      <c r="D1682" s="3" t="s">
        <v>529</v>
      </c>
    </row>
    <row r="1683" spans="1:4" hidden="1" x14ac:dyDescent="0.25">
      <c r="A1683" s="11">
        <v>41427</v>
      </c>
      <c r="B1683" s="3" t="s">
        <v>514</v>
      </c>
      <c r="C1683" s="18">
        <v>429.47</v>
      </c>
      <c r="D1683" s="3" t="s">
        <v>519</v>
      </c>
    </row>
    <row r="1684" spans="1:4" hidden="1" x14ac:dyDescent="0.25">
      <c r="A1684" s="11">
        <v>41475</v>
      </c>
      <c r="B1684" s="3" t="s">
        <v>540</v>
      </c>
      <c r="C1684" s="18">
        <v>90.39</v>
      </c>
      <c r="D1684" s="3" t="s">
        <v>523</v>
      </c>
    </row>
    <row r="1685" spans="1:4" hidden="1" x14ac:dyDescent="0.25">
      <c r="A1685" s="11">
        <v>41455</v>
      </c>
      <c r="B1685" s="3" t="s">
        <v>533</v>
      </c>
      <c r="C1685" s="18">
        <v>383.65</v>
      </c>
      <c r="D1685" s="3" t="s">
        <v>517</v>
      </c>
    </row>
    <row r="1686" spans="1:4" hidden="1" x14ac:dyDescent="0.25">
      <c r="A1686" s="11">
        <v>41441</v>
      </c>
      <c r="B1686" s="3" t="s">
        <v>545</v>
      </c>
      <c r="C1686" s="18">
        <v>566.76</v>
      </c>
      <c r="D1686" s="3" t="s">
        <v>515</v>
      </c>
    </row>
    <row r="1687" spans="1:4" hidden="1" x14ac:dyDescent="0.25">
      <c r="A1687" s="11">
        <v>41563</v>
      </c>
      <c r="B1687" s="3" t="s">
        <v>522</v>
      </c>
      <c r="C1687" s="18">
        <v>595.07000000000005</v>
      </c>
      <c r="D1687" s="3" t="s">
        <v>477</v>
      </c>
    </row>
    <row r="1688" spans="1:4" hidden="1" x14ac:dyDescent="0.25">
      <c r="A1688" s="11">
        <v>41367</v>
      </c>
      <c r="B1688" s="3" t="s">
        <v>513</v>
      </c>
      <c r="C1688" s="18">
        <v>62.85</v>
      </c>
      <c r="D1688" s="3" t="s">
        <v>477</v>
      </c>
    </row>
    <row r="1689" spans="1:4" hidden="1" x14ac:dyDescent="0.25">
      <c r="A1689" s="11">
        <v>41477</v>
      </c>
      <c r="B1689" s="3" t="s">
        <v>520</v>
      </c>
      <c r="C1689" s="18">
        <v>273.87</v>
      </c>
      <c r="D1689" s="3" t="s">
        <v>519</v>
      </c>
    </row>
    <row r="1690" spans="1:4" hidden="1" x14ac:dyDescent="0.25">
      <c r="A1690" s="11">
        <v>41632</v>
      </c>
      <c r="B1690" s="3" t="s">
        <v>526</v>
      </c>
      <c r="C1690" s="18">
        <v>184.88</v>
      </c>
      <c r="D1690" s="3" t="s">
        <v>509</v>
      </c>
    </row>
    <row r="1691" spans="1:4" hidden="1" x14ac:dyDescent="0.25">
      <c r="A1691" s="11">
        <v>41520</v>
      </c>
      <c r="B1691" s="3" t="s">
        <v>525</v>
      </c>
      <c r="C1691" s="18">
        <v>23.09</v>
      </c>
      <c r="D1691" s="3" t="s">
        <v>515</v>
      </c>
    </row>
    <row r="1692" spans="1:4" hidden="1" x14ac:dyDescent="0.25">
      <c r="A1692" s="11">
        <v>41511</v>
      </c>
      <c r="B1692" s="3" t="s">
        <v>524</v>
      </c>
      <c r="C1692" s="18">
        <v>301.97000000000003</v>
      </c>
      <c r="D1692" s="3" t="s">
        <v>477</v>
      </c>
    </row>
    <row r="1693" spans="1:4" hidden="1" x14ac:dyDescent="0.25">
      <c r="A1693" s="11">
        <v>41506</v>
      </c>
      <c r="B1693" s="3" t="s">
        <v>513</v>
      </c>
      <c r="C1693" s="18">
        <v>439.44</v>
      </c>
      <c r="D1693" s="3" t="s">
        <v>538</v>
      </c>
    </row>
    <row r="1694" spans="1:4" hidden="1" x14ac:dyDescent="0.25">
      <c r="A1694" s="11">
        <v>41442</v>
      </c>
      <c r="B1694" s="3" t="s">
        <v>530</v>
      </c>
      <c r="C1694" s="18">
        <v>169.36</v>
      </c>
      <c r="D1694" s="3" t="s">
        <v>509</v>
      </c>
    </row>
    <row r="1695" spans="1:4" hidden="1" x14ac:dyDescent="0.25">
      <c r="A1695" s="11">
        <v>41535</v>
      </c>
      <c r="B1695" s="3" t="s">
        <v>518</v>
      </c>
      <c r="C1695" s="18">
        <v>420.31</v>
      </c>
      <c r="D1695" s="3" t="s">
        <v>538</v>
      </c>
    </row>
    <row r="1696" spans="1:4" hidden="1" x14ac:dyDescent="0.25">
      <c r="A1696" s="11">
        <v>41533</v>
      </c>
      <c r="B1696" s="3" t="s">
        <v>531</v>
      </c>
      <c r="C1696" s="18">
        <v>540.20000000000005</v>
      </c>
      <c r="D1696" s="3" t="s">
        <v>529</v>
      </c>
    </row>
    <row r="1697" spans="1:4" hidden="1" x14ac:dyDescent="0.25">
      <c r="A1697" s="11">
        <v>41466</v>
      </c>
      <c r="B1697" s="3" t="s">
        <v>530</v>
      </c>
      <c r="C1697" s="18">
        <v>192.37</v>
      </c>
      <c r="D1697" s="3" t="s">
        <v>509</v>
      </c>
    </row>
    <row r="1698" spans="1:4" hidden="1" x14ac:dyDescent="0.25">
      <c r="A1698" s="11">
        <v>41479</v>
      </c>
      <c r="B1698" s="3" t="s">
        <v>545</v>
      </c>
      <c r="C1698" s="18">
        <v>538.85</v>
      </c>
      <c r="D1698" s="3" t="s">
        <v>515</v>
      </c>
    </row>
    <row r="1699" spans="1:4" hidden="1" x14ac:dyDescent="0.25">
      <c r="A1699" s="11">
        <v>41370</v>
      </c>
      <c r="B1699" s="3" t="s">
        <v>540</v>
      </c>
      <c r="C1699" s="18">
        <v>465.11</v>
      </c>
      <c r="D1699" s="3" t="s">
        <v>535</v>
      </c>
    </row>
    <row r="1700" spans="1:4" hidden="1" x14ac:dyDescent="0.25">
      <c r="A1700" s="11">
        <v>41496</v>
      </c>
      <c r="B1700" s="3" t="s">
        <v>540</v>
      </c>
      <c r="C1700" s="18">
        <v>200.63</v>
      </c>
      <c r="D1700" s="3" t="s">
        <v>528</v>
      </c>
    </row>
    <row r="1701" spans="1:4" hidden="1" x14ac:dyDescent="0.25">
      <c r="A1701" s="11">
        <v>41393</v>
      </c>
      <c r="B1701" s="3" t="s">
        <v>526</v>
      </c>
      <c r="C1701" s="18">
        <v>473.73</v>
      </c>
      <c r="D1701" s="3" t="s">
        <v>529</v>
      </c>
    </row>
    <row r="1702" spans="1:4" hidden="1" x14ac:dyDescent="0.25">
      <c r="A1702" s="11">
        <v>41345</v>
      </c>
      <c r="B1702" s="3" t="s">
        <v>524</v>
      </c>
      <c r="C1702" s="18">
        <v>289.22000000000003</v>
      </c>
      <c r="D1702" s="3" t="s">
        <v>523</v>
      </c>
    </row>
    <row r="1703" spans="1:4" hidden="1" x14ac:dyDescent="0.25">
      <c r="A1703" s="11">
        <v>41444</v>
      </c>
      <c r="B1703" s="3" t="s">
        <v>514</v>
      </c>
      <c r="C1703" s="18">
        <v>513.49</v>
      </c>
      <c r="D1703" s="3" t="s">
        <v>479</v>
      </c>
    </row>
    <row r="1704" spans="1:4" hidden="1" x14ac:dyDescent="0.25">
      <c r="A1704" s="11">
        <v>41276</v>
      </c>
      <c r="B1704" s="3" t="s">
        <v>532</v>
      </c>
      <c r="C1704" s="18">
        <v>294.33999999999997</v>
      </c>
      <c r="D1704" s="3" t="s">
        <v>528</v>
      </c>
    </row>
    <row r="1705" spans="1:4" hidden="1" x14ac:dyDescent="0.25">
      <c r="A1705" s="11">
        <v>41504</v>
      </c>
      <c r="B1705" s="3" t="s">
        <v>541</v>
      </c>
      <c r="C1705" s="18">
        <v>164.68</v>
      </c>
      <c r="D1705" s="3" t="s">
        <v>519</v>
      </c>
    </row>
    <row r="1706" spans="1:4" hidden="1" x14ac:dyDescent="0.25">
      <c r="A1706" s="11">
        <v>41390</v>
      </c>
      <c r="B1706" s="3" t="s">
        <v>533</v>
      </c>
      <c r="C1706" s="18">
        <v>339.31</v>
      </c>
      <c r="D1706" s="3" t="s">
        <v>519</v>
      </c>
    </row>
    <row r="1707" spans="1:4" hidden="1" x14ac:dyDescent="0.25">
      <c r="A1707" s="11">
        <v>41638</v>
      </c>
      <c r="B1707" s="3" t="s">
        <v>532</v>
      </c>
      <c r="C1707" s="18">
        <v>273.7</v>
      </c>
      <c r="D1707" s="3" t="s">
        <v>528</v>
      </c>
    </row>
    <row r="1708" spans="1:4" hidden="1" x14ac:dyDescent="0.25">
      <c r="A1708" s="11">
        <v>41570</v>
      </c>
      <c r="B1708" s="3" t="s">
        <v>539</v>
      </c>
      <c r="C1708" s="18">
        <v>397.73</v>
      </c>
      <c r="D1708" s="3" t="s">
        <v>535</v>
      </c>
    </row>
    <row r="1709" spans="1:4" hidden="1" x14ac:dyDescent="0.25">
      <c r="A1709" s="11">
        <v>41357</v>
      </c>
      <c r="B1709" s="3" t="s">
        <v>532</v>
      </c>
      <c r="C1709" s="18">
        <v>369.69</v>
      </c>
      <c r="D1709" s="3" t="s">
        <v>479</v>
      </c>
    </row>
    <row r="1710" spans="1:4" hidden="1" x14ac:dyDescent="0.25">
      <c r="A1710" s="11">
        <v>41510</v>
      </c>
      <c r="B1710" s="3" t="s">
        <v>530</v>
      </c>
      <c r="C1710" s="18">
        <v>504.28</v>
      </c>
      <c r="D1710" s="3" t="s">
        <v>529</v>
      </c>
    </row>
    <row r="1711" spans="1:4" hidden="1" x14ac:dyDescent="0.25">
      <c r="A1711" s="11">
        <v>41304</v>
      </c>
      <c r="B1711" s="3" t="s">
        <v>544</v>
      </c>
      <c r="C1711" s="18">
        <v>131.02000000000001</v>
      </c>
      <c r="D1711" s="3" t="s">
        <v>529</v>
      </c>
    </row>
    <row r="1712" spans="1:4" hidden="1" x14ac:dyDescent="0.25">
      <c r="A1712" s="11">
        <v>41448</v>
      </c>
      <c r="B1712" s="3" t="s">
        <v>524</v>
      </c>
      <c r="C1712" s="18">
        <v>534.05999999999995</v>
      </c>
      <c r="D1712" s="3" t="s">
        <v>529</v>
      </c>
    </row>
    <row r="1713" spans="1:4" hidden="1" x14ac:dyDescent="0.25">
      <c r="A1713" s="11">
        <v>41554</v>
      </c>
      <c r="B1713" s="3" t="s">
        <v>514</v>
      </c>
      <c r="C1713" s="18">
        <v>251.17</v>
      </c>
      <c r="D1713" s="3" t="s">
        <v>511</v>
      </c>
    </row>
    <row r="1714" spans="1:4" hidden="1" x14ac:dyDescent="0.25">
      <c r="A1714" s="11">
        <v>41555</v>
      </c>
      <c r="B1714" s="3" t="s">
        <v>524</v>
      </c>
      <c r="C1714" s="18">
        <v>477.7</v>
      </c>
      <c r="D1714" s="3" t="s">
        <v>517</v>
      </c>
    </row>
    <row r="1715" spans="1:4" hidden="1" x14ac:dyDescent="0.25">
      <c r="A1715" s="11">
        <v>41527</v>
      </c>
      <c r="B1715" s="3" t="s">
        <v>541</v>
      </c>
      <c r="C1715" s="18">
        <v>209.78</v>
      </c>
      <c r="D1715" s="3" t="s">
        <v>523</v>
      </c>
    </row>
    <row r="1716" spans="1:4" hidden="1" x14ac:dyDescent="0.25">
      <c r="A1716" s="11">
        <v>41280</v>
      </c>
      <c r="B1716" s="3" t="s">
        <v>507</v>
      </c>
      <c r="C1716" s="18">
        <v>127.85</v>
      </c>
      <c r="D1716" s="3" t="s">
        <v>479</v>
      </c>
    </row>
    <row r="1717" spans="1:4" hidden="1" x14ac:dyDescent="0.25">
      <c r="A1717" s="11">
        <v>41625</v>
      </c>
      <c r="B1717" s="3" t="s">
        <v>525</v>
      </c>
      <c r="C1717" s="18">
        <v>471.87</v>
      </c>
      <c r="D1717" s="3" t="s">
        <v>477</v>
      </c>
    </row>
    <row r="1718" spans="1:4" hidden="1" x14ac:dyDescent="0.25">
      <c r="A1718" s="11">
        <v>41463</v>
      </c>
      <c r="B1718" s="3" t="s">
        <v>531</v>
      </c>
      <c r="C1718" s="18">
        <v>440.57</v>
      </c>
      <c r="D1718" s="3" t="s">
        <v>529</v>
      </c>
    </row>
    <row r="1719" spans="1:4" hidden="1" x14ac:dyDescent="0.25">
      <c r="A1719" s="11">
        <v>41539</v>
      </c>
      <c r="B1719" s="3" t="s">
        <v>512</v>
      </c>
      <c r="C1719" s="18">
        <v>434.8</v>
      </c>
      <c r="D1719" s="3" t="s">
        <v>509</v>
      </c>
    </row>
    <row r="1720" spans="1:4" hidden="1" x14ac:dyDescent="0.25">
      <c r="A1720" s="11">
        <v>41494</v>
      </c>
      <c r="B1720" s="3" t="s">
        <v>541</v>
      </c>
      <c r="C1720" s="18">
        <v>11.35</v>
      </c>
      <c r="D1720" s="3" t="s">
        <v>538</v>
      </c>
    </row>
    <row r="1721" spans="1:4" hidden="1" x14ac:dyDescent="0.25">
      <c r="A1721" s="11">
        <v>41364</v>
      </c>
      <c r="B1721" s="3" t="s">
        <v>524</v>
      </c>
      <c r="C1721" s="18">
        <v>349.19</v>
      </c>
      <c r="D1721" s="3" t="s">
        <v>529</v>
      </c>
    </row>
    <row r="1722" spans="1:4" hidden="1" x14ac:dyDescent="0.25">
      <c r="A1722" s="11">
        <v>41609</v>
      </c>
      <c r="B1722" s="3" t="s">
        <v>507</v>
      </c>
      <c r="C1722" s="18">
        <v>595.20000000000005</v>
      </c>
      <c r="D1722" s="3" t="s">
        <v>511</v>
      </c>
    </row>
    <row r="1723" spans="1:4" hidden="1" x14ac:dyDescent="0.25">
      <c r="A1723" s="11">
        <v>41537</v>
      </c>
      <c r="B1723" s="3" t="s">
        <v>507</v>
      </c>
      <c r="C1723" s="18">
        <v>70.67</v>
      </c>
      <c r="D1723" s="3" t="s">
        <v>479</v>
      </c>
    </row>
    <row r="1724" spans="1:4" hidden="1" x14ac:dyDescent="0.25">
      <c r="A1724" s="11">
        <v>41322</v>
      </c>
      <c r="B1724" s="3" t="s">
        <v>512</v>
      </c>
      <c r="C1724" s="18">
        <v>550.33000000000004</v>
      </c>
      <c r="D1724" s="3" t="s">
        <v>529</v>
      </c>
    </row>
    <row r="1725" spans="1:4" hidden="1" x14ac:dyDescent="0.25">
      <c r="A1725" s="11">
        <v>41523</v>
      </c>
      <c r="B1725" s="3" t="s">
        <v>512</v>
      </c>
      <c r="C1725" s="18">
        <v>387.34</v>
      </c>
      <c r="D1725" s="3" t="s">
        <v>538</v>
      </c>
    </row>
    <row r="1726" spans="1:4" hidden="1" x14ac:dyDescent="0.25">
      <c r="A1726" s="11">
        <v>41522</v>
      </c>
      <c r="B1726" s="3" t="s">
        <v>530</v>
      </c>
      <c r="C1726" s="18">
        <v>161.04</v>
      </c>
      <c r="D1726" s="3" t="s">
        <v>529</v>
      </c>
    </row>
    <row r="1727" spans="1:4" hidden="1" x14ac:dyDescent="0.25">
      <c r="A1727" s="11">
        <v>41623</v>
      </c>
      <c r="B1727" s="3" t="s">
        <v>507</v>
      </c>
      <c r="C1727" s="18">
        <v>118.86</v>
      </c>
      <c r="D1727" s="3" t="s">
        <v>529</v>
      </c>
    </row>
    <row r="1728" spans="1:4" hidden="1" x14ac:dyDescent="0.25">
      <c r="A1728" s="11">
        <v>41550</v>
      </c>
      <c r="B1728" s="3" t="s">
        <v>510</v>
      </c>
      <c r="C1728" s="18">
        <v>342.54</v>
      </c>
      <c r="D1728" s="3" t="s">
        <v>509</v>
      </c>
    </row>
    <row r="1729" spans="1:4" hidden="1" x14ac:dyDescent="0.25">
      <c r="A1729" s="11">
        <v>41465</v>
      </c>
      <c r="B1729" s="3" t="s">
        <v>508</v>
      </c>
      <c r="C1729" s="18">
        <v>294.36</v>
      </c>
      <c r="D1729" s="3" t="s">
        <v>538</v>
      </c>
    </row>
    <row r="1730" spans="1:4" hidden="1" x14ac:dyDescent="0.25">
      <c r="A1730" s="11">
        <v>41387</v>
      </c>
      <c r="B1730" s="3" t="s">
        <v>539</v>
      </c>
      <c r="C1730" s="18">
        <v>99.97</v>
      </c>
      <c r="D1730" s="3" t="s">
        <v>511</v>
      </c>
    </row>
    <row r="1731" spans="1:4" hidden="1" x14ac:dyDescent="0.25">
      <c r="A1731" s="11">
        <v>41305</v>
      </c>
      <c r="B1731" s="3" t="s">
        <v>533</v>
      </c>
      <c r="C1731" s="18">
        <v>218</v>
      </c>
      <c r="D1731" s="3" t="s">
        <v>477</v>
      </c>
    </row>
    <row r="1732" spans="1:4" hidden="1" x14ac:dyDescent="0.25">
      <c r="A1732" s="11">
        <v>41636</v>
      </c>
      <c r="B1732" s="3" t="s">
        <v>520</v>
      </c>
      <c r="C1732" s="18">
        <v>432.51</v>
      </c>
      <c r="D1732" s="3" t="s">
        <v>477</v>
      </c>
    </row>
    <row r="1733" spans="1:4" hidden="1" x14ac:dyDescent="0.25">
      <c r="A1733" s="11">
        <v>41355</v>
      </c>
      <c r="B1733" s="3" t="s">
        <v>526</v>
      </c>
      <c r="C1733" s="18">
        <v>288.19</v>
      </c>
      <c r="D1733" s="3" t="s">
        <v>523</v>
      </c>
    </row>
    <row r="1734" spans="1:4" hidden="1" x14ac:dyDescent="0.25">
      <c r="A1734" s="11">
        <v>41580</v>
      </c>
      <c r="B1734" s="3" t="s">
        <v>545</v>
      </c>
      <c r="C1734" s="18">
        <v>489.56</v>
      </c>
      <c r="D1734" s="3" t="s">
        <v>535</v>
      </c>
    </row>
    <row r="1735" spans="1:4" hidden="1" x14ac:dyDescent="0.25">
      <c r="A1735" s="11">
        <v>41628</v>
      </c>
      <c r="B1735" s="3" t="s">
        <v>545</v>
      </c>
      <c r="C1735" s="18">
        <v>442.47</v>
      </c>
      <c r="D1735" s="3" t="s">
        <v>529</v>
      </c>
    </row>
    <row r="1736" spans="1:4" hidden="1" x14ac:dyDescent="0.25">
      <c r="A1736" s="11">
        <v>41420</v>
      </c>
      <c r="B1736" s="3" t="s">
        <v>518</v>
      </c>
      <c r="C1736" s="18">
        <v>564.97</v>
      </c>
      <c r="D1736" s="3" t="s">
        <v>515</v>
      </c>
    </row>
    <row r="1737" spans="1:4" hidden="1" x14ac:dyDescent="0.25">
      <c r="A1737" s="11">
        <v>41496</v>
      </c>
      <c r="B1737" s="3" t="s">
        <v>531</v>
      </c>
      <c r="C1737" s="18">
        <v>296.42</v>
      </c>
      <c r="D1737" s="3" t="s">
        <v>477</v>
      </c>
    </row>
    <row r="1738" spans="1:4" hidden="1" x14ac:dyDescent="0.25">
      <c r="A1738" s="11">
        <v>41305</v>
      </c>
      <c r="B1738" s="3" t="s">
        <v>544</v>
      </c>
      <c r="C1738" s="18">
        <v>191.34</v>
      </c>
      <c r="D1738" s="3" t="s">
        <v>538</v>
      </c>
    </row>
    <row r="1739" spans="1:4" hidden="1" x14ac:dyDescent="0.25">
      <c r="A1739" s="11">
        <v>41592</v>
      </c>
      <c r="B1739" s="3" t="s">
        <v>514</v>
      </c>
      <c r="C1739" s="18">
        <v>111.51</v>
      </c>
      <c r="D1739" s="3" t="s">
        <v>538</v>
      </c>
    </row>
    <row r="1740" spans="1:4" hidden="1" x14ac:dyDescent="0.25">
      <c r="A1740" s="11">
        <v>41588</v>
      </c>
      <c r="B1740" s="3" t="s">
        <v>541</v>
      </c>
      <c r="C1740" s="18">
        <v>173.19</v>
      </c>
      <c r="D1740" s="3" t="s">
        <v>517</v>
      </c>
    </row>
    <row r="1741" spans="1:4" hidden="1" x14ac:dyDescent="0.25">
      <c r="A1741" s="11">
        <v>41559</v>
      </c>
      <c r="B1741" s="3" t="s">
        <v>542</v>
      </c>
      <c r="C1741" s="18">
        <v>181.36</v>
      </c>
      <c r="D1741" s="3" t="s">
        <v>529</v>
      </c>
    </row>
    <row r="1742" spans="1:4" hidden="1" x14ac:dyDescent="0.25">
      <c r="A1742" s="11">
        <v>41467</v>
      </c>
      <c r="B1742" s="3" t="s">
        <v>512</v>
      </c>
      <c r="C1742" s="18">
        <v>343.49</v>
      </c>
      <c r="D1742" s="3" t="s">
        <v>519</v>
      </c>
    </row>
    <row r="1743" spans="1:4" hidden="1" x14ac:dyDescent="0.25">
      <c r="A1743" s="11">
        <v>41623</v>
      </c>
      <c r="B1743" s="3" t="s">
        <v>518</v>
      </c>
      <c r="C1743" s="18">
        <v>422.75</v>
      </c>
      <c r="D1743" s="3" t="s">
        <v>511</v>
      </c>
    </row>
    <row r="1744" spans="1:4" hidden="1" x14ac:dyDescent="0.25">
      <c r="A1744" s="11">
        <v>41374</v>
      </c>
      <c r="B1744" s="3" t="s">
        <v>524</v>
      </c>
      <c r="C1744" s="18">
        <v>125.09</v>
      </c>
      <c r="D1744" s="3" t="s">
        <v>535</v>
      </c>
    </row>
    <row r="1745" spans="1:4" hidden="1" x14ac:dyDescent="0.25">
      <c r="A1745" s="11">
        <v>41423</v>
      </c>
      <c r="B1745" s="3" t="s">
        <v>524</v>
      </c>
      <c r="C1745" s="18">
        <v>394.57</v>
      </c>
      <c r="D1745" s="3" t="s">
        <v>509</v>
      </c>
    </row>
    <row r="1746" spans="1:4" hidden="1" x14ac:dyDescent="0.25">
      <c r="A1746" s="11">
        <v>41373</v>
      </c>
      <c r="B1746" s="3" t="s">
        <v>527</v>
      </c>
      <c r="C1746" s="18">
        <v>347.23</v>
      </c>
      <c r="D1746" s="3" t="s">
        <v>515</v>
      </c>
    </row>
    <row r="1747" spans="1:4" hidden="1" x14ac:dyDescent="0.25">
      <c r="A1747" s="11">
        <v>41377</v>
      </c>
      <c r="B1747" s="3" t="s">
        <v>507</v>
      </c>
      <c r="C1747" s="18">
        <v>284.05</v>
      </c>
      <c r="D1747" s="3" t="s">
        <v>535</v>
      </c>
    </row>
    <row r="1748" spans="1:4" hidden="1" x14ac:dyDescent="0.25">
      <c r="A1748" s="11">
        <v>41459</v>
      </c>
      <c r="B1748" s="3" t="s">
        <v>539</v>
      </c>
      <c r="C1748" s="18">
        <v>566.21</v>
      </c>
      <c r="D1748" s="3" t="s">
        <v>509</v>
      </c>
    </row>
    <row r="1749" spans="1:4" hidden="1" x14ac:dyDescent="0.25">
      <c r="A1749" s="11">
        <v>41400</v>
      </c>
      <c r="B1749" s="3" t="s">
        <v>544</v>
      </c>
      <c r="C1749" s="18">
        <v>38.43</v>
      </c>
      <c r="D1749" s="3" t="s">
        <v>479</v>
      </c>
    </row>
    <row r="1750" spans="1:4" hidden="1" x14ac:dyDescent="0.25">
      <c r="A1750" s="11">
        <v>41395</v>
      </c>
      <c r="B1750" s="3" t="s">
        <v>544</v>
      </c>
      <c r="C1750" s="18">
        <v>264.17</v>
      </c>
      <c r="D1750" s="3" t="s">
        <v>535</v>
      </c>
    </row>
    <row r="1751" spans="1:4" hidden="1" x14ac:dyDescent="0.25">
      <c r="A1751" s="11">
        <v>41627</v>
      </c>
      <c r="B1751" s="3" t="s">
        <v>525</v>
      </c>
      <c r="C1751" s="18">
        <v>110.55</v>
      </c>
      <c r="D1751" s="3" t="s">
        <v>517</v>
      </c>
    </row>
    <row r="1752" spans="1:4" hidden="1" x14ac:dyDescent="0.25">
      <c r="A1752" s="11">
        <v>41303</v>
      </c>
      <c r="B1752" s="3" t="s">
        <v>527</v>
      </c>
      <c r="C1752" s="18">
        <v>564.98</v>
      </c>
      <c r="D1752" s="3" t="s">
        <v>523</v>
      </c>
    </row>
    <row r="1753" spans="1:4" hidden="1" x14ac:dyDescent="0.25">
      <c r="A1753" s="11">
        <v>41633</v>
      </c>
      <c r="B1753" s="3" t="s">
        <v>545</v>
      </c>
      <c r="C1753" s="18">
        <v>455.43</v>
      </c>
      <c r="D1753" s="3" t="s">
        <v>515</v>
      </c>
    </row>
    <row r="1754" spans="1:4" hidden="1" x14ac:dyDescent="0.25">
      <c r="A1754" s="11">
        <v>41390</v>
      </c>
      <c r="B1754" s="3" t="s">
        <v>530</v>
      </c>
      <c r="C1754" s="18">
        <v>460.29</v>
      </c>
      <c r="D1754" s="3" t="s">
        <v>523</v>
      </c>
    </row>
    <row r="1755" spans="1:4" hidden="1" x14ac:dyDescent="0.25">
      <c r="A1755" s="11">
        <v>41323</v>
      </c>
      <c r="B1755" s="3" t="s">
        <v>533</v>
      </c>
      <c r="C1755" s="18">
        <v>126.28</v>
      </c>
      <c r="D1755" s="3" t="s">
        <v>523</v>
      </c>
    </row>
    <row r="1756" spans="1:4" hidden="1" x14ac:dyDescent="0.25">
      <c r="A1756" s="11">
        <v>41340</v>
      </c>
      <c r="B1756" s="3" t="s">
        <v>536</v>
      </c>
      <c r="C1756" s="18">
        <v>90.09</v>
      </c>
      <c r="D1756" s="3" t="s">
        <v>529</v>
      </c>
    </row>
    <row r="1757" spans="1:4" hidden="1" x14ac:dyDescent="0.25">
      <c r="A1757" s="11">
        <v>41624</v>
      </c>
      <c r="B1757" s="3" t="s">
        <v>533</v>
      </c>
      <c r="C1757" s="18">
        <v>200.08</v>
      </c>
      <c r="D1757" s="3" t="s">
        <v>511</v>
      </c>
    </row>
    <row r="1758" spans="1:4" hidden="1" x14ac:dyDescent="0.25">
      <c r="A1758" s="11">
        <v>41499</v>
      </c>
      <c r="B1758" s="3" t="s">
        <v>527</v>
      </c>
      <c r="C1758" s="18">
        <v>272.17</v>
      </c>
      <c r="D1758" s="3" t="s">
        <v>523</v>
      </c>
    </row>
    <row r="1759" spans="1:4" hidden="1" x14ac:dyDescent="0.25">
      <c r="A1759" s="11">
        <v>41386</v>
      </c>
      <c r="B1759" s="3" t="s">
        <v>522</v>
      </c>
      <c r="C1759" s="18">
        <v>85.48</v>
      </c>
      <c r="D1759" s="3" t="s">
        <v>509</v>
      </c>
    </row>
    <row r="1760" spans="1:4" hidden="1" x14ac:dyDescent="0.25">
      <c r="A1760" s="11">
        <v>41359</v>
      </c>
      <c r="B1760" s="3" t="s">
        <v>521</v>
      </c>
      <c r="C1760" s="18">
        <v>170.8</v>
      </c>
      <c r="D1760" s="3" t="s">
        <v>477</v>
      </c>
    </row>
    <row r="1761" spans="1:4" hidden="1" x14ac:dyDescent="0.25">
      <c r="A1761" s="11">
        <v>41488</v>
      </c>
      <c r="B1761" s="3" t="s">
        <v>513</v>
      </c>
      <c r="C1761" s="18">
        <v>16.04</v>
      </c>
      <c r="D1761" s="3" t="s">
        <v>517</v>
      </c>
    </row>
    <row r="1762" spans="1:4" hidden="1" x14ac:dyDescent="0.25">
      <c r="A1762" s="11">
        <v>41412</v>
      </c>
      <c r="B1762" s="3" t="s">
        <v>514</v>
      </c>
      <c r="C1762" s="18">
        <v>273.83</v>
      </c>
      <c r="D1762" s="3" t="s">
        <v>479</v>
      </c>
    </row>
    <row r="1763" spans="1:4" hidden="1" x14ac:dyDescent="0.25">
      <c r="A1763" s="11">
        <v>41456</v>
      </c>
      <c r="B1763" s="3" t="s">
        <v>514</v>
      </c>
      <c r="C1763" s="18">
        <v>271.08</v>
      </c>
      <c r="D1763" s="3" t="s">
        <v>535</v>
      </c>
    </row>
    <row r="1764" spans="1:4" hidden="1" x14ac:dyDescent="0.25">
      <c r="A1764" s="11">
        <v>41517</v>
      </c>
      <c r="B1764" s="3" t="s">
        <v>530</v>
      </c>
      <c r="C1764" s="18">
        <v>87.31</v>
      </c>
      <c r="D1764" s="3" t="s">
        <v>479</v>
      </c>
    </row>
    <row r="1765" spans="1:4" hidden="1" x14ac:dyDescent="0.25">
      <c r="A1765" s="11">
        <v>41424</v>
      </c>
      <c r="B1765" s="3" t="s">
        <v>545</v>
      </c>
      <c r="C1765" s="18">
        <v>334.28</v>
      </c>
      <c r="D1765" s="3" t="s">
        <v>479</v>
      </c>
    </row>
    <row r="1766" spans="1:4" hidden="1" x14ac:dyDescent="0.25">
      <c r="A1766" s="11">
        <v>41441</v>
      </c>
      <c r="B1766" s="3" t="s">
        <v>536</v>
      </c>
      <c r="C1766" s="18">
        <v>146.12</v>
      </c>
      <c r="D1766" s="3" t="s">
        <v>511</v>
      </c>
    </row>
    <row r="1767" spans="1:4" hidden="1" x14ac:dyDescent="0.25">
      <c r="A1767" s="11">
        <v>41508</v>
      </c>
      <c r="B1767" s="3" t="s">
        <v>510</v>
      </c>
      <c r="C1767" s="18">
        <v>61.5</v>
      </c>
      <c r="D1767" s="3" t="s">
        <v>515</v>
      </c>
    </row>
    <row r="1768" spans="1:4" hidden="1" x14ac:dyDescent="0.25">
      <c r="A1768" s="11">
        <v>41433</v>
      </c>
      <c r="B1768" s="3" t="s">
        <v>534</v>
      </c>
      <c r="C1768" s="18">
        <v>501.14</v>
      </c>
      <c r="D1768" s="3" t="s">
        <v>517</v>
      </c>
    </row>
    <row r="1769" spans="1:4" hidden="1" x14ac:dyDescent="0.25">
      <c r="A1769" s="11">
        <v>41449</v>
      </c>
      <c r="B1769" s="3" t="s">
        <v>539</v>
      </c>
      <c r="C1769" s="18">
        <v>521.35</v>
      </c>
      <c r="D1769" s="3" t="s">
        <v>523</v>
      </c>
    </row>
    <row r="1770" spans="1:4" hidden="1" x14ac:dyDescent="0.25">
      <c r="A1770" s="11">
        <v>41545</v>
      </c>
      <c r="B1770" s="3" t="s">
        <v>507</v>
      </c>
      <c r="C1770" s="18">
        <v>481.92</v>
      </c>
      <c r="D1770" s="3" t="s">
        <v>519</v>
      </c>
    </row>
    <row r="1771" spans="1:4" hidden="1" x14ac:dyDescent="0.25">
      <c r="A1771" s="11">
        <v>41614</v>
      </c>
      <c r="B1771" s="3" t="s">
        <v>521</v>
      </c>
      <c r="C1771" s="18">
        <v>232.43</v>
      </c>
      <c r="D1771" s="3" t="s">
        <v>538</v>
      </c>
    </row>
    <row r="1772" spans="1:4" hidden="1" x14ac:dyDescent="0.25">
      <c r="A1772" s="11">
        <v>41462</v>
      </c>
      <c r="B1772" s="3" t="s">
        <v>521</v>
      </c>
      <c r="C1772" s="18">
        <v>515.03</v>
      </c>
      <c r="D1772" s="3" t="s">
        <v>509</v>
      </c>
    </row>
    <row r="1773" spans="1:4" hidden="1" x14ac:dyDescent="0.25">
      <c r="A1773" s="11">
        <v>41362</v>
      </c>
      <c r="B1773" s="3" t="s">
        <v>524</v>
      </c>
      <c r="C1773" s="18">
        <v>447.85</v>
      </c>
      <c r="D1773" s="3" t="s">
        <v>509</v>
      </c>
    </row>
    <row r="1774" spans="1:4" hidden="1" x14ac:dyDescent="0.25">
      <c r="A1774" s="11">
        <v>41539</v>
      </c>
      <c r="B1774" s="3" t="s">
        <v>543</v>
      </c>
      <c r="C1774" s="18">
        <v>158.21</v>
      </c>
      <c r="D1774" s="3" t="s">
        <v>477</v>
      </c>
    </row>
    <row r="1775" spans="1:4" hidden="1" x14ac:dyDescent="0.25">
      <c r="A1775" s="11">
        <v>41289</v>
      </c>
      <c r="B1775" s="3" t="s">
        <v>532</v>
      </c>
      <c r="C1775" s="18">
        <v>198.24</v>
      </c>
      <c r="D1775" s="3" t="s">
        <v>479</v>
      </c>
    </row>
    <row r="1776" spans="1:4" hidden="1" x14ac:dyDescent="0.25">
      <c r="A1776" s="11">
        <v>41420</v>
      </c>
      <c r="B1776" s="3" t="s">
        <v>518</v>
      </c>
      <c r="C1776" s="18">
        <v>273.8</v>
      </c>
      <c r="D1776" s="3" t="s">
        <v>529</v>
      </c>
    </row>
    <row r="1777" spans="1:4" hidden="1" x14ac:dyDescent="0.25">
      <c r="A1777" s="11">
        <v>41506</v>
      </c>
      <c r="B1777" s="3" t="s">
        <v>521</v>
      </c>
      <c r="C1777" s="18">
        <v>93.42</v>
      </c>
      <c r="D1777" s="3" t="s">
        <v>529</v>
      </c>
    </row>
    <row r="1778" spans="1:4" hidden="1" x14ac:dyDescent="0.25">
      <c r="A1778" s="11">
        <v>41603</v>
      </c>
      <c r="B1778" s="3" t="s">
        <v>539</v>
      </c>
      <c r="C1778" s="18">
        <v>12.68</v>
      </c>
      <c r="D1778" s="3" t="s">
        <v>515</v>
      </c>
    </row>
    <row r="1779" spans="1:4" hidden="1" x14ac:dyDescent="0.25">
      <c r="A1779" s="11">
        <v>41619</v>
      </c>
      <c r="B1779" s="3" t="s">
        <v>527</v>
      </c>
      <c r="C1779" s="18">
        <v>121.86</v>
      </c>
      <c r="D1779" s="3" t="s">
        <v>479</v>
      </c>
    </row>
    <row r="1780" spans="1:4" hidden="1" x14ac:dyDescent="0.25">
      <c r="A1780" s="11">
        <v>41500</v>
      </c>
      <c r="B1780" s="3" t="s">
        <v>521</v>
      </c>
      <c r="C1780" s="18">
        <v>400.88</v>
      </c>
      <c r="D1780" s="3" t="s">
        <v>509</v>
      </c>
    </row>
    <row r="1781" spans="1:4" hidden="1" x14ac:dyDescent="0.25">
      <c r="A1781" s="11">
        <v>41515</v>
      </c>
      <c r="B1781" s="3" t="s">
        <v>531</v>
      </c>
      <c r="C1781" s="18">
        <v>511.48</v>
      </c>
      <c r="D1781" s="3" t="s">
        <v>528</v>
      </c>
    </row>
    <row r="1782" spans="1:4" hidden="1" x14ac:dyDescent="0.25">
      <c r="A1782" s="11">
        <v>41633</v>
      </c>
      <c r="B1782" s="3" t="s">
        <v>540</v>
      </c>
      <c r="C1782" s="18">
        <v>490.53</v>
      </c>
      <c r="D1782" s="3" t="s">
        <v>528</v>
      </c>
    </row>
    <row r="1783" spans="1:4" hidden="1" x14ac:dyDescent="0.25">
      <c r="A1783" s="11">
        <v>41497</v>
      </c>
      <c r="B1783" s="3" t="s">
        <v>520</v>
      </c>
      <c r="C1783" s="18">
        <v>439.25</v>
      </c>
      <c r="D1783" s="3" t="s">
        <v>515</v>
      </c>
    </row>
    <row r="1784" spans="1:4" hidden="1" x14ac:dyDescent="0.25">
      <c r="A1784" s="11">
        <v>41507</v>
      </c>
      <c r="B1784" s="3" t="s">
        <v>521</v>
      </c>
      <c r="C1784" s="18">
        <v>482.07</v>
      </c>
      <c r="D1784" s="3" t="s">
        <v>529</v>
      </c>
    </row>
    <row r="1785" spans="1:4" hidden="1" x14ac:dyDescent="0.25">
      <c r="A1785" s="11">
        <v>41397</v>
      </c>
      <c r="B1785" s="3" t="s">
        <v>531</v>
      </c>
      <c r="C1785" s="18">
        <v>17.059999999999999</v>
      </c>
      <c r="D1785" s="3" t="s">
        <v>511</v>
      </c>
    </row>
    <row r="1786" spans="1:4" hidden="1" x14ac:dyDescent="0.25">
      <c r="A1786" s="11">
        <v>41334</v>
      </c>
      <c r="B1786" s="3" t="s">
        <v>525</v>
      </c>
      <c r="C1786" s="18">
        <v>118.8</v>
      </c>
      <c r="D1786" s="3" t="s">
        <v>538</v>
      </c>
    </row>
    <row r="1787" spans="1:4" hidden="1" x14ac:dyDescent="0.25">
      <c r="A1787" s="11">
        <v>41484</v>
      </c>
      <c r="B1787" s="3" t="s">
        <v>544</v>
      </c>
      <c r="C1787" s="18">
        <v>251.76</v>
      </c>
      <c r="D1787" s="3" t="s">
        <v>477</v>
      </c>
    </row>
    <row r="1788" spans="1:4" hidden="1" x14ac:dyDescent="0.25">
      <c r="A1788" s="11">
        <v>41425</v>
      </c>
      <c r="B1788" s="3" t="s">
        <v>516</v>
      </c>
      <c r="C1788" s="18">
        <v>577.94000000000005</v>
      </c>
      <c r="D1788" s="3" t="s">
        <v>509</v>
      </c>
    </row>
    <row r="1789" spans="1:4" hidden="1" x14ac:dyDescent="0.25">
      <c r="A1789" s="11">
        <v>41343</v>
      </c>
      <c r="B1789" s="3" t="s">
        <v>525</v>
      </c>
      <c r="C1789" s="18">
        <v>277.56</v>
      </c>
      <c r="D1789" s="3" t="s">
        <v>523</v>
      </c>
    </row>
    <row r="1790" spans="1:4" hidden="1" x14ac:dyDescent="0.25">
      <c r="A1790" s="11">
        <v>41329</v>
      </c>
      <c r="B1790" s="3" t="s">
        <v>542</v>
      </c>
      <c r="C1790" s="18">
        <v>303.32</v>
      </c>
      <c r="D1790" s="3" t="s">
        <v>517</v>
      </c>
    </row>
    <row r="1791" spans="1:4" hidden="1" x14ac:dyDescent="0.25">
      <c r="A1791" s="11">
        <v>41430</v>
      </c>
      <c r="B1791" s="3" t="s">
        <v>522</v>
      </c>
      <c r="C1791" s="18">
        <v>492.63</v>
      </c>
      <c r="D1791" s="3" t="s">
        <v>509</v>
      </c>
    </row>
    <row r="1792" spans="1:4" hidden="1" x14ac:dyDescent="0.25">
      <c r="A1792" s="11">
        <v>41507</v>
      </c>
      <c r="B1792" s="3" t="s">
        <v>543</v>
      </c>
      <c r="C1792" s="18">
        <v>52.23</v>
      </c>
      <c r="D1792" s="3" t="s">
        <v>538</v>
      </c>
    </row>
    <row r="1793" spans="1:4" hidden="1" x14ac:dyDescent="0.25">
      <c r="A1793" s="11">
        <v>41605</v>
      </c>
      <c r="B1793" s="3" t="s">
        <v>537</v>
      </c>
      <c r="C1793" s="18">
        <v>250.05</v>
      </c>
      <c r="D1793" s="3" t="s">
        <v>477</v>
      </c>
    </row>
    <row r="1794" spans="1:4" hidden="1" x14ac:dyDescent="0.25">
      <c r="A1794" s="11">
        <v>41555</v>
      </c>
      <c r="B1794" s="3" t="s">
        <v>537</v>
      </c>
      <c r="C1794" s="18">
        <v>152.51</v>
      </c>
      <c r="D1794" s="3" t="s">
        <v>511</v>
      </c>
    </row>
    <row r="1795" spans="1:4" hidden="1" x14ac:dyDescent="0.25">
      <c r="A1795" s="11">
        <v>41573</v>
      </c>
      <c r="B1795" s="3" t="s">
        <v>520</v>
      </c>
      <c r="C1795" s="18">
        <v>564.11</v>
      </c>
      <c r="D1795" s="3" t="s">
        <v>519</v>
      </c>
    </row>
    <row r="1796" spans="1:4" hidden="1" x14ac:dyDescent="0.25">
      <c r="A1796" s="11">
        <v>41613</v>
      </c>
      <c r="B1796" s="3" t="s">
        <v>544</v>
      </c>
      <c r="C1796" s="18">
        <v>178.01</v>
      </c>
      <c r="D1796" s="3" t="s">
        <v>477</v>
      </c>
    </row>
    <row r="1797" spans="1:4" hidden="1" x14ac:dyDescent="0.25">
      <c r="A1797" s="11">
        <v>41471</v>
      </c>
      <c r="B1797" s="3" t="s">
        <v>516</v>
      </c>
      <c r="C1797" s="18">
        <v>203.58</v>
      </c>
      <c r="D1797" s="3" t="s">
        <v>509</v>
      </c>
    </row>
    <row r="1798" spans="1:4" hidden="1" x14ac:dyDescent="0.25">
      <c r="A1798" s="11">
        <v>41437</v>
      </c>
      <c r="B1798" s="3" t="s">
        <v>545</v>
      </c>
      <c r="C1798" s="18">
        <v>393.3</v>
      </c>
      <c r="D1798" s="3" t="s">
        <v>528</v>
      </c>
    </row>
    <row r="1799" spans="1:4" hidden="1" x14ac:dyDescent="0.25">
      <c r="A1799" s="11">
        <v>41373</v>
      </c>
      <c r="B1799" s="3" t="s">
        <v>545</v>
      </c>
      <c r="C1799" s="18">
        <v>146.19</v>
      </c>
      <c r="D1799" s="3" t="s">
        <v>528</v>
      </c>
    </row>
    <row r="1800" spans="1:4" hidden="1" x14ac:dyDescent="0.25">
      <c r="A1800" s="11">
        <v>41534</v>
      </c>
      <c r="B1800" s="3" t="s">
        <v>541</v>
      </c>
      <c r="C1800" s="18">
        <v>149</v>
      </c>
      <c r="D1800" s="3" t="s">
        <v>479</v>
      </c>
    </row>
    <row r="1801" spans="1:4" hidden="1" x14ac:dyDescent="0.25">
      <c r="A1801" s="11">
        <v>41290</v>
      </c>
      <c r="B1801" s="3" t="s">
        <v>513</v>
      </c>
      <c r="C1801" s="18">
        <v>532.54999999999995</v>
      </c>
      <c r="D1801" s="3" t="s">
        <v>479</v>
      </c>
    </row>
    <row r="1802" spans="1:4" hidden="1" x14ac:dyDescent="0.25">
      <c r="A1802" s="11">
        <v>41611</v>
      </c>
      <c r="B1802" s="3" t="s">
        <v>534</v>
      </c>
      <c r="C1802" s="18">
        <v>537.47</v>
      </c>
      <c r="D1802" s="3" t="s">
        <v>528</v>
      </c>
    </row>
    <row r="1803" spans="1:4" hidden="1" x14ac:dyDescent="0.25">
      <c r="A1803" s="11">
        <v>41364</v>
      </c>
      <c r="B1803" s="3" t="s">
        <v>533</v>
      </c>
      <c r="C1803" s="18">
        <v>466.03</v>
      </c>
      <c r="D1803" s="3" t="s">
        <v>528</v>
      </c>
    </row>
    <row r="1804" spans="1:4" hidden="1" x14ac:dyDescent="0.25">
      <c r="A1804" s="11">
        <v>41612</v>
      </c>
      <c r="B1804" s="3" t="s">
        <v>543</v>
      </c>
      <c r="C1804" s="18">
        <v>136.85</v>
      </c>
      <c r="D1804" s="3" t="s">
        <v>535</v>
      </c>
    </row>
    <row r="1805" spans="1:4" hidden="1" x14ac:dyDescent="0.25">
      <c r="A1805" s="11">
        <v>41528</v>
      </c>
      <c r="B1805" s="3" t="s">
        <v>510</v>
      </c>
      <c r="C1805" s="18">
        <v>435.13</v>
      </c>
      <c r="D1805" s="3" t="s">
        <v>515</v>
      </c>
    </row>
    <row r="1806" spans="1:4" hidden="1" x14ac:dyDescent="0.25">
      <c r="A1806" s="11">
        <v>41630</v>
      </c>
      <c r="B1806" s="3" t="s">
        <v>525</v>
      </c>
      <c r="C1806" s="18">
        <v>18.53</v>
      </c>
      <c r="D1806" s="3" t="s">
        <v>517</v>
      </c>
    </row>
    <row r="1807" spans="1:4" hidden="1" x14ac:dyDescent="0.25">
      <c r="A1807" s="11">
        <v>41589</v>
      </c>
      <c r="B1807" s="3" t="s">
        <v>524</v>
      </c>
      <c r="C1807" s="18">
        <v>111.99</v>
      </c>
      <c r="D1807" s="3" t="s">
        <v>528</v>
      </c>
    </row>
    <row r="1808" spans="1:4" hidden="1" x14ac:dyDescent="0.25">
      <c r="A1808" s="11">
        <v>41344</v>
      </c>
      <c r="B1808" s="3" t="s">
        <v>534</v>
      </c>
      <c r="C1808" s="18">
        <v>94.06</v>
      </c>
      <c r="D1808" s="3" t="s">
        <v>509</v>
      </c>
    </row>
    <row r="1809" spans="1:4" hidden="1" x14ac:dyDescent="0.25">
      <c r="A1809" s="11">
        <v>41366</v>
      </c>
      <c r="B1809" s="3" t="s">
        <v>543</v>
      </c>
      <c r="C1809" s="18">
        <v>281.47000000000003</v>
      </c>
      <c r="D1809" s="3" t="s">
        <v>515</v>
      </c>
    </row>
    <row r="1810" spans="1:4" hidden="1" x14ac:dyDescent="0.25">
      <c r="A1810" s="11">
        <v>41282</v>
      </c>
      <c r="B1810" s="3" t="s">
        <v>530</v>
      </c>
      <c r="C1810" s="18">
        <v>316.72000000000003</v>
      </c>
      <c r="D1810" s="3" t="s">
        <v>535</v>
      </c>
    </row>
    <row r="1811" spans="1:4" x14ac:dyDescent="0.25">
      <c r="A1811" s="11">
        <v>41308</v>
      </c>
      <c r="B1811" s="3" t="s">
        <v>508</v>
      </c>
      <c r="C1811" s="18">
        <v>542.45000000000005</v>
      </c>
      <c r="D1811" s="3" t="s">
        <v>523</v>
      </c>
    </row>
    <row r="1812" spans="1:4" x14ac:dyDescent="0.25">
      <c r="A1812" s="11">
        <v>41460</v>
      </c>
      <c r="B1812" s="3" t="s">
        <v>508</v>
      </c>
      <c r="C1812" s="18">
        <v>557.57000000000005</v>
      </c>
      <c r="D1812" s="3" t="s">
        <v>509</v>
      </c>
    </row>
    <row r="1813" spans="1:4" hidden="1" x14ac:dyDescent="0.25">
      <c r="A1813" s="11">
        <v>41510</v>
      </c>
      <c r="B1813" s="3" t="s">
        <v>512</v>
      </c>
      <c r="C1813" s="18">
        <v>429.08</v>
      </c>
      <c r="D1813" s="3" t="s">
        <v>529</v>
      </c>
    </row>
    <row r="1814" spans="1:4" hidden="1" x14ac:dyDescent="0.25">
      <c r="A1814" s="11">
        <v>41619</v>
      </c>
      <c r="B1814" s="3" t="s">
        <v>525</v>
      </c>
      <c r="C1814" s="18">
        <v>455.45</v>
      </c>
      <c r="D1814" s="3" t="s">
        <v>538</v>
      </c>
    </row>
    <row r="1815" spans="1:4" hidden="1" x14ac:dyDescent="0.25">
      <c r="A1815" s="11">
        <v>41324</v>
      </c>
      <c r="B1815" s="3" t="s">
        <v>541</v>
      </c>
      <c r="C1815" s="18">
        <v>16.87</v>
      </c>
      <c r="D1815" s="3" t="s">
        <v>511</v>
      </c>
    </row>
    <row r="1816" spans="1:4" hidden="1" x14ac:dyDescent="0.25">
      <c r="A1816" s="11">
        <v>41482</v>
      </c>
      <c r="B1816" s="3" t="s">
        <v>507</v>
      </c>
      <c r="C1816" s="18">
        <v>35.090000000000003</v>
      </c>
      <c r="D1816" s="3" t="s">
        <v>479</v>
      </c>
    </row>
    <row r="1817" spans="1:4" hidden="1" x14ac:dyDescent="0.25">
      <c r="A1817" s="11">
        <v>41499</v>
      </c>
      <c r="B1817" s="3" t="s">
        <v>510</v>
      </c>
      <c r="C1817" s="18">
        <v>76.2</v>
      </c>
      <c r="D1817" s="3" t="s">
        <v>519</v>
      </c>
    </row>
    <row r="1818" spans="1:4" hidden="1" x14ac:dyDescent="0.25">
      <c r="A1818" s="11">
        <v>41394</v>
      </c>
      <c r="B1818" s="3" t="s">
        <v>526</v>
      </c>
      <c r="C1818" s="18">
        <v>352.89</v>
      </c>
      <c r="D1818" s="3" t="s">
        <v>538</v>
      </c>
    </row>
    <row r="1819" spans="1:4" hidden="1" x14ac:dyDescent="0.25">
      <c r="A1819" s="11">
        <v>41345</v>
      </c>
      <c r="B1819" s="3" t="s">
        <v>513</v>
      </c>
      <c r="C1819" s="18">
        <v>493.58</v>
      </c>
      <c r="D1819" s="3" t="s">
        <v>535</v>
      </c>
    </row>
    <row r="1820" spans="1:4" hidden="1" x14ac:dyDescent="0.25">
      <c r="A1820" s="11">
        <v>41302</v>
      </c>
      <c r="B1820" s="3" t="s">
        <v>540</v>
      </c>
      <c r="C1820" s="18">
        <v>540.20000000000005</v>
      </c>
      <c r="D1820" s="3" t="s">
        <v>519</v>
      </c>
    </row>
    <row r="1821" spans="1:4" hidden="1" x14ac:dyDescent="0.25">
      <c r="A1821" s="11">
        <v>41517</v>
      </c>
      <c r="B1821" s="3" t="s">
        <v>540</v>
      </c>
      <c r="C1821" s="18">
        <v>482.38</v>
      </c>
      <c r="D1821" s="3" t="s">
        <v>519</v>
      </c>
    </row>
    <row r="1822" spans="1:4" hidden="1" x14ac:dyDescent="0.25">
      <c r="A1822" s="11">
        <v>41566</v>
      </c>
      <c r="B1822" s="3" t="s">
        <v>522</v>
      </c>
      <c r="C1822" s="18">
        <v>220.93</v>
      </c>
      <c r="D1822" s="3" t="s">
        <v>477</v>
      </c>
    </row>
    <row r="1823" spans="1:4" hidden="1" x14ac:dyDescent="0.25">
      <c r="A1823" s="11">
        <v>41519</v>
      </c>
      <c r="B1823" s="3" t="s">
        <v>525</v>
      </c>
      <c r="C1823" s="18">
        <v>514.44000000000005</v>
      </c>
      <c r="D1823" s="3" t="s">
        <v>523</v>
      </c>
    </row>
    <row r="1824" spans="1:4" hidden="1" x14ac:dyDescent="0.25">
      <c r="A1824" s="11">
        <v>41568</v>
      </c>
      <c r="B1824" s="3" t="s">
        <v>526</v>
      </c>
      <c r="C1824" s="18">
        <v>158.15</v>
      </c>
      <c r="D1824" s="3" t="s">
        <v>509</v>
      </c>
    </row>
    <row r="1825" spans="1:4" hidden="1" x14ac:dyDescent="0.25">
      <c r="A1825" s="11">
        <v>41361</v>
      </c>
      <c r="B1825" s="3" t="s">
        <v>533</v>
      </c>
      <c r="C1825" s="18">
        <v>483.53</v>
      </c>
      <c r="D1825" s="3" t="s">
        <v>511</v>
      </c>
    </row>
    <row r="1826" spans="1:4" hidden="1" x14ac:dyDescent="0.25">
      <c r="A1826" s="11">
        <v>41558</v>
      </c>
      <c r="B1826" s="3" t="s">
        <v>530</v>
      </c>
      <c r="C1826" s="18">
        <v>124.59</v>
      </c>
      <c r="D1826" s="3" t="s">
        <v>477</v>
      </c>
    </row>
    <row r="1827" spans="1:4" hidden="1" x14ac:dyDescent="0.25">
      <c r="A1827" s="11">
        <v>41525</v>
      </c>
      <c r="B1827" s="3" t="s">
        <v>521</v>
      </c>
      <c r="C1827" s="18">
        <v>470.72</v>
      </c>
      <c r="D1827" s="3" t="s">
        <v>528</v>
      </c>
    </row>
    <row r="1828" spans="1:4" hidden="1" x14ac:dyDescent="0.25">
      <c r="A1828" s="11">
        <v>41357</v>
      </c>
      <c r="B1828" s="3" t="s">
        <v>530</v>
      </c>
      <c r="C1828" s="18">
        <v>324.61</v>
      </c>
      <c r="D1828" s="3" t="s">
        <v>511</v>
      </c>
    </row>
    <row r="1829" spans="1:4" hidden="1" x14ac:dyDescent="0.25">
      <c r="A1829" s="11">
        <v>41293</v>
      </c>
      <c r="B1829" s="3" t="s">
        <v>534</v>
      </c>
      <c r="C1829" s="18">
        <v>436.26</v>
      </c>
      <c r="D1829" s="3" t="s">
        <v>538</v>
      </c>
    </row>
    <row r="1830" spans="1:4" hidden="1" x14ac:dyDescent="0.25">
      <c r="A1830" s="11">
        <v>41408</v>
      </c>
      <c r="B1830" s="3" t="s">
        <v>507</v>
      </c>
      <c r="C1830" s="18">
        <v>126.11</v>
      </c>
      <c r="D1830" s="3" t="s">
        <v>479</v>
      </c>
    </row>
    <row r="1831" spans="1:4" hidden="1" x14ac:dyDescent="0.25">
      <c r="A1831" s="11">
        <v>41625</v>
      </c>
      <c r="B1831" s="3" t="s">
        <v>507</v>
      </c>
      <c r="C1831" s="18">
        <v>462</v>
      </c>
      <c r="D1831" s="3" t="s">
        <v>538</v>
      </c>
    </row>
    <row r="1832" spans="1:4" hidden="1" x14ac:dyDescent="0.25">
      <c r="A1832" s="11">
        <v>41326</v>
      </c>
      <c r="B1832" s="3" t="s">
        <v>525</v>
      </c>
      <c r="C1832" s="18">
        <v>585.16999999999996</v>
      </c>
      <c r="D1832" s="3" t="s">
        <v>509</v>
      </c>
    </row>
    <row r="1833" spans="1:4" hidden="1" x14ac:dyDescent="0.25">
      <c r="A1833" s="11">
        <v>41304</v>
      </c>
      <c r="B1833" s="3" t="s">
        <v>526</v>
      </c>
      <c r="C1833" s="18">
        <v>58.7</v>
      </c>
      <c r="D1833" s="3" t="s">
        <v>511</v>
      </c>
    </row>
    <row r="1834" spans="1:4" hidden="1" x14ac:dyDescent="0.25">
      <c r="A1834" s="11">
        <v>41538</v>
      </c>
      <c r="B1834" s="3" t="s">
        <v>510</v>
      </c>
      <c r="C1834" s="18">
        <v>502.82</v>
      </c>
      <c r="D1834" s="3" t="s">
        <v>519</v>
      </c>
    </row>
    <row r="1835" spans="1:4" hidden="1" x14ac:dyDescent="0.25">
      <c r="A1835" s="11">
        <v>41571</v>
      </c>
      <c r="B1835" s="3" t="s">
        <v>521</v>
      </c>
      <c r="C1835" s="18">
        <v>124.11</v>
      </c>
      <c r="D1835" s="3" t="s">
        <v>535</v>
      </c>
    </row>
    <row r="1836" spans="1:4" hidden="1" x14ac:dyDescent="0.25">
      <c r="A1836" s="11">
        <v>41469</v>
      </c>
      <c r="B1836" s="3" t="s">
        <v>507</v>
      </c>
      <c r="C1836" s="18">
        <v>197.78</v>
      </c>
      <c r="D1836" s="3" t="s">
        <v>528</v>
      </c>
    </row>
    <row r="1837" spans="1:4" hidden="1" x14ac:dyDescent="0.25">
      <c r="A1837" s="11">
        <v>41370</v>
      </c>
      <c r="B1837" s="3" t="s">
        <v>525</v>
      </c>
      <c r="C1837" s="18">
        <v>386.27</v>
      </c>
      <c r="D1837" s="3" t="s">
        <v>479</v>
      </c>
    </row>
    <row r="1838" spans="1:4" hidden="1" x14ac:dyDescent="0.25">
      <c r="A1838" s="11">
        <v>41467</v>
      </c>
      <c r="B1838" s="3" t="s">
        <v>541</v>
      </c>
      <c r="C1838" s="18">
        <v>327.75</v>
      </c>
      <c r="D1838" s="3" t="s">
        <v>519</v>
      </c>
    </row>
    <row r="1839" spans="1:4" hidden="1" x14ac:dyDescent="0.25">
      <c r="A1839" s="11">
        <v>41304</v>
      </c>
      <c r="B1839" s="3" t="s">
        <v>507</v>
      </c>
      <c r="C1839" s="18">
        <v>494.72</v>
      </c>
      <c r="D1839" s="3" t="s">
        <v>515</v>
      </c>
    </row>
    <row r="1840" spans="1:4" hidden="1" x14ac:dyDescent="0.25">
      <c r="A1840" s="11">
        <v>41279</v>
      </c>
      <c r="B1840" s="3" t="s">
        <v>533</v>
      </c>
      <c r="C1840" s="18">
        <v>388.02</v>
      </c>
      <c r="D1840" s="3" t="s">
        <v>538</v>
      </c>
    </row>
    <row r="1841" spans="1:4" hidden="1" x14ac:dyDescent="0.25">
      <c r="A1841" s="11">
        <v>41550</v>
      </c>
      <c r="B1841" s="3" t="s">
        <v>508</v>
      </c>
      <c r="C1841" s="18">
        <v>487.82</v>
      </c>
      <c r="D1841" s="3" t="s">
        <v>509</v>
      </c>
    </row>
    <row r="1842" spans="1:4" hidden="1" x14ac:dyDescent="0.25">
      <c r="A1842" s="11">
        <v>41585</v>
      </c>
      <c r="B1842" s="3" t="s">
        <v>526</v>
      </c>
      <c r="C1842" s="18">
        <v>28.93</v>
      </c>
      <c r="D1842" s="3" t="s">
        <v>535</v>
      </c>
    </row>
    <row r="1843" spans="1:4" hidden="1" x14ac:dyDescent="0.25">
      <c r="A1843" s="11">
        <v>41287</v>
      </c>
      <c r="B1843" s="3" t="s">
        <v>532</v>
      </c>
      <c r="C1843" s="18">
        <v>272.29000000000002</v>
      </c>
      <c r="D1843" s="3" t="s">
        <v>509</v>
      </c>
    </row>
    <row r="1844" spans="1:4" hidden="1" x14ac:dyDescent="0.25">
      <c r="A1844" s="11">
        <v>41521</v>
      </c>
      <c r="B1844" s="3" t="s">
        <v>524</v>
      </c>
      <c r="C1844" s="18">
        <v>219.76</v>
      </c>
      <c r="D1844" s="3" t="s">
        <v>511</v>
      </c>
    </row>
    <row r="1845" spans="1:4" hidden="1" x14ac:dyDescent="0.25">
      <c r="A1845" s="11">
        <v>41353</v>
      </c>
      <c r="B1845" s="3" t="s">
        <v>512</v>
      </c>
      <c r="C1845" s="18">
        <v>216.06</v>
      </c>
      <c r="D1845" s="3" t="s">
        <v>509</v>
      </c>
    </row>
    <row r="1846" spans="1:4" hidden="1" x14ac:dyDescent="0.25">
      <c r="A1846" s="11">
        <v>41388</v>
      </c>
      <c r="B1846" s="3" t="s">
        <v>512</v>
      </c>
      <c r="C1846" s="18">
        <v>291.69</v>
      </c>
      <c r="D1846" s="3" t="s">
        <v>477</v>
      </c>
    </row>
    <row r="1847" spans="1:4" hidden="1" x14ac:dyDescent="0.25">
      <c r="A1847" s="11">
        <v>41398</v>
      </c>
      <c r="B1847" s="3" t="s">
        <v>524</v>
      </c>
      <c r="C1847" s="18">
        <v>537.73</v>
      </c>
      <c r="D1847" s="3" t="s">
        <v>515</v>
      </c>
    </row>
    <row r="1848" spans="1:4" hidden="1" x14ac:dyDescent="0.25">
      <c r="A1848" s="11">
        <v>41291</v>
      </c>
      <c r="B1848" s="3" t="s">
        <v>533</v>
      </c>
      <c r="C1848" s="18">
        <v>418.99</v>
      </c>
      <c r="D1848" s="3" t="s">
        <v>509</v>
      </c>
    </row>
    <row r="1849" spans="1:4" hidden="1" x14ac:dyDescent="0.25">
      <c r="A1849" s="11">
        <v>41442</v>
      </c>
      <c r="B1849" s="3" t="s">
        <v>510</v>
      </c>
      <c r="C1849" s="18">
        <v>360.83</v>
      </c>
      <c r="D1849" s="3" t="s">
        <v>523</v>
      </c>
    </row>
    <row r="1850" spans="1:4" hidden="1" x14ac:dyDescent="0.25">
      <c r="A1850" s="11">
        <v>41384</v>
      </c>
      <c r="B1850" s="3" t="s">
        <v>534</v>
      </c>
      <c r="C1850" s="18">
        <v>306.19</v>
      </c>
      <c r="D1850" s="3" t="s">
        <v>479</v>
      </c>
    </row>
    <row r="1851" spans="1:4" hidden="1" x14ac:dyDescent="0.25">
      <c r="A1851" s="11">
        <v>41366</v>
      </c>
      <c r="B1851" s="3" t="s">
        <v>543</v>
      </c>
      <c r="C1851" s="18">
        <v>234.12</v>
      </c>
      <c r="D1851" s="3" t="s">
        <v>517</v>
      </c>
    </row>
    <row r="1852" spans="1:4" hidden="1" x14ac:dyDescent="0.25">
      <c r="A1852" s="11">
        <v>41543</v>
      </c>
      <c r="B1852" s="3" t="s">
        <v>543</v>
      </c>
      <c r="C1852" s="18">
        <v>429.74</v>
      </c>
      <c r="D1852" s="3" t="s">
        <v>509</v>
      </c>
    </row>
    <row r="1853" spans="1:4" hidden="1" x14ac:dyDescent="0.25">
      <c r="A1853" s="11">
        <v>41306</v>
      </c>
      <c r="B1853" s="3" t="s">
        <v>542</v>
      </c>
      <c r="C1853" s="18">
        <v>457.52</v>
      </c>
      <c r="D1853" s="3" t="s">
        <v>477</v>
      </c>
    </row>
    <row r="1854" spans="1:4" hidden="1" x14ac:dyDescent="0.25">
      <c r="A1854" s="11">
        <v>41318</v>
      </c>
      <c r="B1854" s="3" t="s">
        <v>510</v>
      </c>
      <c r="C1854" s="18">
        <v>185.1</v>
      </c>
      <c r="D1854" s="3" t="s">
        <v>515</v>
      </c>
    </row>
    <row r="1855" spans="1:4" hidden="1" x14ac:dyDescent="0.25">
      <c r="A1855" s="11">
        <v>41497</v>
      </c>
      <c r="B1855" s="3" t="s">
        <v>533</v>
      </c>
      <c r="C1855" s="18">
        <v>398.71</v>
      </c>
      <c r="D1855" s="3" t="s">
        <v>511</v>
      </c>
    </row>
    <row r="1856" spans="1:4" hidden="1" x14ac:dyDescent="0.25">
      <c r="A1856" s="11">
        <v>41612</v>
      </c>
      <c r="B1856" s="3" t="s">
        <v>540</v>
      </c>
      <c r="C1856" s="18">
        <v>548.35</v>
      </c>
      <c r="D1856" s="3" t="s">
        <v>519</v>
      </c>
    </row>
    <row r="1857" spans="1:4" hidden="1" x14ac:dyDescent="0.25">
      <c r="A1857" s="11">
        <v>41496</v>
      </c>
      <c r="B1857" s="3" t="s">
        <v>524</v>
      </c>
      <c r="C1857" s="18">
        <v>383.78</v>
      </c>
      <c r="D1857" s="3" t="s">
        <v>535</v>
      </c>
    </row>
    <row r="1858" spans="1:4" hidden="1" x14ac:dyDescent="0.25">
      <c r="A1858" s="11">
        <v>41446</v>
      </c>
      <c r="B1858" s="3" t="s">
        <v>524</v>
      </c>
      <c r="C1858" s="18">
        <v>174.96</v>
      </c>
      <c r="D1858" s="3" t="s">
        <v>538</v>
      </c>
    </row>
    <row r="1859" spans="1:4" hidden="1" x14ac:dyDescent="0.25">
      <c r="A1859" s="11">
        <v>41494</v>
      </c>
      <c r="B1859" s="3" t="s">
        <v>512</v>
      </c>
      <c r="C1859" s="18">
        <v>571.54999999999995</v>
      </c>
      <c r="D1859" s="3" t="s">
        <v>523</v>
      </c>
    </row>
    <row r="1860" spans="1:4" hidden="1" x14ac:dyDescent="0.25">
      <c r="A1860" s="11">
        <v>41383</v>
      </c>
      <c r="B1860" s="3" t="s">
        <v>542</v>
      </c>
      <c r="C1860" s="18">
        <v>521.70000000000005</v>
      </c>
      <c r="D1860" s="3" t="s">
        <v>515</v>
      </c>
    </row>
    <row r="1861" spans="1:4" hidden="1" x14ac:dyDescent="0.25">
      <c r="A1861" s="11">
        <v>41344</v>
      </c>
      <c r="B1861" s="3" t="s">
        <v>537</v>
      </c>
      <c r="C1861" s="18">
        <v>49.37</v>
      </c>
      <c r="D1861" s="3" t="s">
        <v>517</v>
      </c>
    </row>
    <row r="1862" spans="1:4" hidden="1" x14ac:dyDescent="0.25">
      <c r="A1862" s="11">
        <v>41391</v>
      </c>
      <c r="B1862" s="3" t="s">
        <v>534</v>
      </c>
      <c r="C1862" s="18">
        <v>266.89999999999998</v>
      </c>
      <c r="D1862" s="3" t="s">
        <v>535</v>
      </c>
    </row>
    <row r="1863" spans="1:4" hidden="1" x14ac:dyDescent="0.25">
      <c r="A1863" s="11">
        <v>41595</v>
      </c>
      <c r="B1863" s="3" t="s">
        <v>545</v>
      </c>
      <c r="C1863" s="18">
        <v>386.86</v>
      </c>
      <c r="D1863" s="3" t="s">
        <v>517</v>
      </c>
    </row>
    <row r="1864" spans="1:4" hidden="1" x14ac:dyDescent="0.25">
      <c r="A1864" s="11">
        <v>41519</v>
      </c>
      <c r="B1864" s="3" t="s">
        <v>527</v>
      </c>
      <c r="C1864" s="18">
        <v>592.04</v>
      </c>
      <c r="D1864" s="3" t="s">
        <v>519</v>
      </c>
    </row>
    <row r="1865" spans="1:4" hidden="1" x14ac:dyDescent="0.25">
      <c r="A1865" s="11">
        <v>41316</v>
      </c>
      <c r="B1865" s="3" t="s">
        <v>522</v>
      </c>
      <c r="C1865" s="18">
        <v>137.76</v>
      </c>
      <c r="D1865" s="3" t="s">
        <v>529</v>
      </c>
    </row>
    <row r="1866" spans="1:4" hidden="1" x14ac:dyDescent="0.25">
      <c r="A1866" s="11">
        <v>41354</v>
      </c>
      <c r="B1866" s="3" t="s">
        <v>516</v>
      </c>
      <c r="C1866" s="18">
        <v>390.21</v>
      </c>
      <c r="D1866" s="3" t="s">
        <v>538</v>
      </c>
    </row>
    <row r="1867" spans="1:4" hidden="1" x14ac:dyDescent="0.25">
      <c r="A1867" s="11">
        <v>41363</v>
      </c>
      <c r="B1867" s="3" t="s">
        <v>522</v>
      </c>
      <c r="C1867" s="18">
        <v>138.63999999999999</v>
      </c>
      <c r="D1867" s="3" t="s">
        <v>519</v>
      </c>
    </row>
    <row r="1868" spans="1:4" hidden="1" x14ac:dyDescent="0.25">
      <c r="A1868" s="11">
        <v>41541</v>
      </c>
      <c r="B1868" s="3" t="s">
        <v>521</v>
      </c>
      <c r="C1868" s="18">
        <v>187.99</v>
      </c>
      <c r="D1868" s="3" t="s">
        <v>538</v>
      </c>
    </row>
    <row r="1869" spans="1:4" hidden="1" x14ac:dyDescent="0.25">
      <c r="A1869" s="11">
        <v>41633</v>
      </c>
      <c r="B1869" s="3" t="s">
        <v>526</v>
      </c>
      <c r="C1869" s="18">
        <v>25.58</v>
      </c>
      <c r="D1869" s="3" t="s">
        <v>511</v>
      </c>
    </row>
    <row r="1870" spans="1:4" hidden="1" x14ac:dyDescent="0.25">
      <c r="A1870" s="11">
        <v>41452</v>
      </c>
      <c r="B1870" s="3" t="s">
        <v>534</v>
      </c>
      <c r="C1870" s="18">
        <v>574.83000000000004</v>
      </c>
      <c r="D1870" s="3" t="s">
        <v>477</v>
      </c>
    </row>
    <row r="1871" spans="1:4" hidden="1" x14ac:dyDescent="0.25">
      <c r="A1871" s="11">
        <v>41516</v>
      </c>
      <c r="B1871" s="3" t="s">
        <v>541</v>
      </c>
      <c r="C1871" s="18">
        <v>137.72999999999999</v>
      </c>
      <c r="D1871" s="3" t="s">
        <v>538</v>
      </c>
    </row>
    <row r="1872" spans="1:4" hidden="1" x14ac:dyDescent="0.25">
      <c r="A1872" s="11">
        <v>41529</v>
      </c>
      <c r="B1872" s="3" t="s">
        <v>512</v>
      </c>
      <c r="C1872" s="18">
        <v>37.79</v>
      </c>
      <c r="D1872" s="3" t="s">
        <v>519</v>
      </c>
    </row>
    <row r="1873" spans="1:4" hidden="1" x14ac:dyDescent="0.25">
      <c r="A1873" s="11">
        <v>41496</v>
      </c>
      <c r="B1873" s="3" t="s">
        <v>514</v>
      </c>
      <c r="C1873" s="18">
        <v>170.49</v>
      </c>
      <c r="D1873" s="3" t="s">
        <v>538</v>
      </c>
    </row>
    <row r="1874" spans="1:4" hidden="1" x14ac:dyDescent="0.25">
      <c r="A1874" s="11">
        <v>41634</v>
      </c>
      <c r="B1874" s="3" t="s">
        <v>540</v>
      </c>
      <c r="C1874" s="18">
        <v>576.04</v>
      </c>
      <c r="D1874" s="3" t="s">
        <v>523</v>
      </c>
    </row>
    <row r="1875" spans="1:4" hidden="1" x14ac:dyDescent="0.25">
      <c r="A1875" s="11">
        <v>41455</v>
      </c>
      <c r="B1875" s="3" t="s">
        <v>543</v>
      </c>
      <c r="C1875" s="18">
        <v>536.96</v>
      </c>
      <c r="D1875" s="3" t="s">
        <v>511</v>
      </c>
    </row>
    <row r="1876" spans="1:4" hidden="1" x14ac:dyDescent="0.25">
      <c r="A1876" s="11">
        <v>41363</v>
      </c>
      <c r="B1876" s="3" t="s">
        <v>544</v>
      </c>
      <c r="C1876" s="18">
        <v>155.72999999999999</v>
      </c>
      <c r="D1876" s="3" t="s">
        <v>509</v>
      </c>
    </row>
    <row r="1877" spans="1:4" hidden="1" x14ac:dyDescent="0.25">
      <c r="A1877" s="11">
        <v>41472</v>
      </c>
      <c r="B1877" s="3" t="s">
        <v>540</v>
      </c>
      <c r="C1877" s="18">
        <v>273.94</v>
      </c>
      <c r="D1877" s="3" t="s">
        <v>509</v>
      </c>
    </row>
    <row r="1878" spans="1:4" hidden="1" x14ac:dyDescent="0.25">
      <c r="A1878" s="11">
        <v>41526</v>
      </c>
      <c r="B1878" s="3" t="s">
        <v>544</v>
      </c>
      <c r="C1878" s="18">
        <v>560.91</v>
      </c>
      <c r="D1878" s="3" t="s">
        <v>479</v>
      </c>
    </row>
    <row r="1879" spans="1:4" hidden="1" x14ac:dyDescent="0.25">
      <c r="A1879" s="11">
        <v>41360</v>
      </c>
      <c r="B1879" s="3" t="s">
        <v>524</v>
      </c>
      <c r="C1879" s="18">
        <v>423.03</v>
      </c>
      <c r="D1879" s="3" t="s">
        <v>535</v>
      </c>
    </row>
    <row r="1880" spans="1:4" hidden="1" x14ac:dyDescent="0.25">
      <c r="A1880" s="11">
        <v>41388</v>
      </c>
      <c r="B1880" s="3" t="s">
        <v>541</v>
      </c>
      <c r="C1880" s="18">
        <v>540.12</v>
      </c>
      <c r="D1880" s="3" t="s">
        <v>479</v>
      </c>
    </row>
    <row r="1881" spans="1:4" hidden="1" x14ac:dyDescent="0.25">
      <c r="A1881" s="11">
        <v>41629</v>
      </c>
      <c r="B1881" s="3" t="s">
        <v>530</v>
      </c>
      <c r="C1881" s="18">
        <v>327.57</v>
      </c>
      <c r="D1881" s="3" t="s">
        <v>517</v>
      </c>
    </row>
    <row r="1882" spans="1:4" hidden="1" x14ac:dyDescent="0.25">
      <c r="A1882" s="11">
        <v>41437</v>
      </c>
      <c r="B1882" s="3" t="s">
        <v>530</v>
      </c>
      <c r="C1882" s="18">
        <v>318.31</v>
      </c>
      <c r="D1882" s="3" t="s">
        <v>479</v>
      </c>
    </row>
    <row r="1883" spans="1:4" hidden="1" x14ac:dyDescent="0.25">
      <c r="A1883" s="11">
        <v>41540</v>
      </c>
      <c r="B1883" s="3" t="s">
        <v>534</v>
      </c>
      <c r="C1883" s="18">
        <v>229.05</v>
      </c>
      <c r="D1883" s="3" t="s">
        <v>528</v>
      </c>
    </row>
    <row r="1884" spans="1:4" hidden="1" x14ac:dyDescent="0.25">
      <c r="A1884" s="11">
        <v>41400</v>
      </c>
      <c r="B1884" s="3" t="s">
        <v>526</v>
      </c>
      <c r="C1884" s="18">
        <v>253.26</v>
      </c>
      <c r="D1884" s="3" t="s">
        <v>538</v>
      </c>
    </row>
    <row r="1885" spans="1:4" hidden="1" x14ac:dyDescent="0.25">
      <c r="A1885" s="11">
        <v>41430</v>
      </c>
      <c r="B1885" s="3" t="s">
        <v>534</v>
      </c>
      <c r="C1885" s="18">
        <v>245.11</v>
      </c>
      <c r="D1885" s="3" t="s">
        <v>538</v>
      </c>
    </row>
    <row r="1886" spans="1:4" hidden="1" x14ac:dyDescent="0.25">
      <c r="A1886" s="11">
        <v>41316</v>
      </c>
      <c r="B1886" s="3" t="s">
        <v>545</v>
      </c>
      <c r="C1886" s="18">
        <v>182.64</v>
      </c>
      <c r="D1886" s="3" t="s">
        <v>538</v>
      </c>
    </row>
    <row r="1887" spans="1:4" hidden="1" x14ac:dyDescent="0.25">
      <c r="A1887" s="11">
        <v>41544</v>
      </c>
      <c r="B1887" s="3" t="s">
        <v>508</v>
      </c>
      <c r="C1887" s="18">
        <v>451.99</v>
      </c>
      <c r="D1887" s="3" t="s">
        <v>538</v>
      </c>
    </row>
    <row r="1888" spans="1:4" hidden="1" x14ac:dyDescent="0.25">
      <c r="A1888" s="11">
        <v>41621</v>
      </c>
      <c r="B1888" s="3" t="s">
        <v>530</v>
      </c>
      <c r="C1888" s="18">
        <v>367.95</v>
      </c>
      <c r="D1888" s="3" t="s">
        <v>529</v>
      </c>
    </row>
    <row r="1889" spans="1:4" hidden="1" x14ac:dyDescent="0.25">
      <c r="A1889" s="11">
        <v>41495</v>
      </c>
      <c r="B1889" s="3" t="s">
        <v>522</v>
      </c>
      <c r="C1889" s="18">
        <v>367.7</v>
      </c>
      <c r="D1889" s="3" t="s">
        <v>528</v>
      </c>
    </row>
    <row r="1890" spans="1:4" hidden="1" x14ac:dyDescent="0.25">
      <c r="A1890" s="11">
        <v>41434</v>
      </c>
      <c r="B1890" s="3" t="s">
        <v>513</v>
      </c>
      <c r="C1890" s="18">
        <v>444.06</v>
      </c>
      <c r="D1890" s="3" t="s">
        <v>477</v>
      </c>
    </row>
    <row r="1891" spans="1:4" hidden="1" x14ac:dyDescent="0.25">
      <c r="A1891" s="11">
        <v>41396</v>
      </c>
      <c r="B1891" s="3" t="s">
        <v>539</v>
      </c>
      <c r="C1891" s="18">
        <v>423.76</v>
      </c>
      <c r="D1891" s="3" t="s">
        <v>477</v>
      </c>
    </row>
    <row r="1892" spans="1:4" hidden="1" x14ac:dyDescent="0.25">
      <c r="A1892" s="11">
        <v>41624</v>
      </c>
      <c r="B1892" s="3" t="s">
        <v>516</v>
      </c>
      <c r="C1892" s="18">
        <v>104.45</v>
      </c>
      <c r="D1892" s="3" t="s">
        <v>479</v>
      </c>
    </row>
    <row r="1893" spans="1:4" hidden="1" x14ac:dyDescent="0.25">
      <c r="A1893" s="11">
        <v>41406</v>
      </c>
      <c r="B1893" s="3" t="s">
        <v>521</v>
      </c>
      <c r="C1893" s="18">
        <v>457.9</v>
      </c>
      <c r="D1893" s="3" t="s">
        <v>517</v>
      </c>
    </row>
    <row r="1894" spans="1:4" hidden="1" x14ac:dyDescent="0.25">
      <c r="A1894" s="11">
        <v>41348</v>
      </c>
      <c r="B1894" s="3" t="s">
        <v>512</v>
      </c>
      <c r="C1894" s="18">
        <v>263.32</v>
      </c>
      <c r="D1894" s="3" t="s">
        <v>515</v>
      </c>
    </row>
    <row r="1895" spans="1:4" hidden="1" x14ac:dyDescent="0.25">
      <c r="A1895" s="11">
        <v>41356</v>
      </c>
      <c r="B1895" s="3" t="s">
        <v>510</v>
      </c>
      <c r="C1895" s="18">
        <v>236.4</v>
      </c>
      <c r="D1895" s="3" t="s">
        <v>517</v>
      </c>
    </row>
    <row r="1896" spans="1:4" hidden="1" x14ac:dyDescent="0.25">
      <c r="A1896" s="11">
        <v>41601</v>
      </c>
      <c r="B1896" s="3" t="s">
        <v>521</v>
      </c>
      <c r="C1896" s="18">
        <v>310.20999999999998</v>
      </c>
      <c r="D1896" s="3" t="s">
        <v>479</v>
      </c>
    </row>
    <row r="1897" spans="1:4" hidden="1" x14ac:dyDescent="0.25">
      <c r="A1897" s="11">
        <v>41305</v>
      </c>
      <c r="B1897" s="3" t="s">
        <v>514</v>
      </c>
      <c r="C1897" s="18">
        <v>487.95</v>
      </c>
      <c r="D1897" s="3" t="s">
        <v>538</v>
      </c>
    </row>
    <row r="1898" spans="1:4" hidden="1" x14ac:dyDescent="0.25">
      <c r="A1898" s="11">
        <v>41602</v>
      </c>
      <c r="B1898" s="3" t="s">
        <v>541</v>
      </c>
      <c r="C1898" s="18">
        <v>510.51</v>
      </c>
      <c r="D1898" s="3" t="s">
        <v>529</v>
      </c>
    </row>
    <row r="1899" spans="1:4" hidden="1" x14ac:dyDescent="0.25">
      <c r="A1899" s="11">
        <v>41367</v>
      </c>
      <c r="B1899" s="3" t="s">
        <v>539</v>
      </c>
      <c r="C1899" s="18">
        <v>515.13</v>
      </c>
      <c r="D1899" s="3" t="s">
        <v>519</v>
      </c>
    </row>
    <row r="1900" spans="1:4" hidden="1" x14ac:dyDescent="0.25">
      <c r="A1900" s="11">
        <v>41587</v>
      </c>
      <c r="B1900" s="3" t="s">
        <v>536</v>
      </c>
      <c r="C1900" s="18">
        <v>424.44</v>
      </c>
      <c r="D1900" s="3" t="s">
        <v>519</v>
      </c>
    </row>
    <row r="1901" spans="1:4" hidden="1" x14ac:dyDescent="0.25">
      <c r="A1901" s="11">
        <v>41593</v>
      </c>
      <c r="B1901" s="3" t="s">
        <v>513</v>
      </c>
      <c r="C1901" s="18">
        <v>302.29000000000002</v>
      </c>
      <c r="D1901" s="3" t="s">
        <v>479</v>
      </c>
    </row>
    <row r="1902" spans="1:4" hidden="1" x14ac:dyDescent="0.25">
      <c r="A1902" s="11">
        <v>41528</v>
      </c>
      <c r="B1902" s="3" t="s">
        <v>508</v>
      </c>
      <c r="C1902" s="18">
        <v>57.29</v>
      </c>
      <c r="D1902" s="3" t="s">
        <v>517</v>
      </c>
    </row>
    <row r="1903" spans="1:4" hidden="1" x14ac:dyDescent="0.25">
      <c r="A1903" s="11">
        <v>41392</v>
      </c>
      <c r="B1903" s="3" t="s">
        <v>544</v>
      </c>
      <c r="C1903" s="18">
        <v>545.6</v>
      </c>
      <c r="D1903" s="3" t="s">
        <v>517</v>
      </c>
    </row>
    <row r="1904" spans="1:4" hidden="1" x14ac:dyDescent="0.25">
      <c r="A1904" s="11">
        <v>41277</v>
      </c>
      <c r="B1904" s="3" t="s">
        <v>540</v>
      </c>
      <c r="C1904" s="18">
        <v>53.92</v>
      </c>
      <c r="D1904" s="3" t="s">
        <v>511</v>
      </c>
    </row>
    <row r="1905" spans="1:4" hidden="1" x14ac:dyDescent="0.25">
      <c r="A1905" s="11">
        <v>41457</v>
      </c>
      <c r="B1905" s="3" t="s">
        <v>524</v>
      </c>
      <c r="C1905" s="18">
        <v>430.55</v>
      </c>
      <c r="D1905" s="3" t="s">
        <v>523</v>
      </c>
    </row>
    <row r="1906" spans="1:4" hidden="1" x14ac:dyDescent="0.25">
      <c r="A1906" s="11">
        <v>41436</v>
      </c>
      <c r="B1906" s="3" t="s">
        <v>525</v>
      </c>
      <c r="C1906" s="18">
        <v>151.32</v>
      </c>
      <c r="D1906" s="3" t="s">
        <v>519</v>
      </c>
    </row>
    <row r="1907" spans="1:4" hidden="1" x14ac:dyDescent="0.25">
      <c r="A1907" s="11">
        <v>41417</v>
      </c>
      <c r="B1907" s="3" t="s">
        <v>541</v>
      </c>
      <c r="C1907" s="18">
        <v>65.64</v>
      </c>
      <c r="D1907" s="3" t="s">
        <v>528</v>
      </c>
    </row>
    <row r="1908" spans="1:4" hidden="1" x14ac:dyDescent="0.25">
      <c r="A1908" s="11">
        <v>41370</v>
      </c>
      <c r="B1908" s="3" t="s">
        <v>536</v>
      </c>
      <c r="C1908" s="18">
        <v>509.56</v>
      </c>
      <c r="D1908" s="3" t="s">
        <v>509</v>
      </c>
    </row>
    <row r="1909" spans="1:4" hidden="1" x14ac:dyDescent="0.25">
      <c r="A1909" s="11">
        <v>41395</v>
      </c>
      <c r="B1909" s="3" t="s">
        <v>527</v>
      </c>
      <c r="C1909" s="18">
        <v>143.68</v>
      </c>
      <c r="D1909" s="3" t="s">
        <v>519</v>
      </c>
    </row>
    <row r="1910" spans="1:4" hidden="1" x14ac:dyDescent="0.25">
      <c r="A1910" s="11">
        <v>41349</v>
      </c>
      <c r="B1910" s="3" t="s">
        <v>510</v>
      </c>
      <c r="C1910" s="18">
        <v>550.21</v>
      </c>
      <c r="D1910" s="3" t="s">
        <v>515</v>
      </c>
    </row>
    <row r="1911" spans="1:4" hidden="1" x14ac:dyDescent="0.25">
      <c r="A1911" s="11">
        <v>41471</v>
      </c>
      <c r="B1911" s="3" t="s">
        <v>540</v>
      </c>
      <c r="C1911" s="18">
        <v>27.7</v>
      </c>
      <c r="D1911" s="3" t="s">
        <v>477</v>
      </c>
    </row>
    <row r="1912" spans="1:4" hidden="1" x14ac:dyDescent="0.25">
      <c r="A1912" s="11">
        <v>41566</v>
      </c>
      <c r="B1912" s="3" t="s">
        <v>514</v>
      </c>
      <c r="C1912" s="18">
        <v>511.91</v>
      </c>
      <c r="D1912" s="3" t="s">
        <v>519</v>
      </c>
    </row>
    <row r="1913" spans="1:4" hidden="1" x14ac:dyDescent="0.25">
      <c r="A1913" s="11">
        <v>41320</v>
      </c>
      <c r="B1913" s="3" t="s">
        <v>527</v>
      </c>
      <c r="C1913" s="18">
        <v>319.89</v>
      </c>
      <c r="D1913" s="3" t="s">
        <v>515</v>
      </c>
    </row>
    <row r="1914" spans="1:4" hidden="1" x14ac:dyDescent="0.25">
      <c r="A1914" s="11">
        <v>41491</v>
      </c>
      <c r="B1914" s="3" t="s">
        <v>543</v>
      </c>
      <c r="C1914" s="18">
        <v>137.55000000000001</v>
      </c>
      <c r="D1914" s="3" t="s">
        <v>517</v>
      </c>
    </row>
    <row r="1915" spans="1:4" hidden="1" x14ac:dyDescent="0.25">
      <c r="A1915" s="11">
        <v>41338</v>
      </c>
      <c r="B1915" s="3" t="s">
        <v>539</v>
      </c>
      <c r="C1915" s="18">
        <v>265.98</v>
      </c>
      <c r="D1915" s="3" t="s">
        <v>509</v>
      </c>
    </row>
    <row r="1916" spans="1:4" hidden="1" x14ac:dyDescent="0.25">
      <c r="A1916" s="11">
        <v>41318</v>
      </c>
      <c r="B1916" s="3" t="s">
        <v>520</v>
      </c>
      <c r="C1916" s="18">
        <v>556.24</v>
      </c>
      <c r="D1916" s="3" t="s">
        <v>515</v>
      </c>
    </row>
    <row r="1917" spans="1:4" hidden="1" x14ac:dyDescent="0.25">
      <c r="A1917" s="11">
        <v>41367</v>
      </c>
      <c r="B1917" s="3" t="s">
        <v>524</v>
      </c>
      <c r="C1917" s="18">
        <v>466.74</v>
      </c>
      <c r="D1917" s="3" t="s">
        <v>479</v>
      </c>
    </row>
    <row r="1918" spans="1:4" hidden="1" x14ac:dyDescent="0.25">
      <c r="A1918" s="11">
        <v>41276</v>
      </c>
      <c r="B1918" s="3" t="s">
        <v>542</v>
      </c>
      <c r="C1918" s="18">
        <v>508.13</v>
      </c>
      <c r="D1918" s="3" t="s">
        <v>477</v>
      </c>
    </row>
    <row r="1919" spans="1:4" hidden="1" x14ac:dyDescent="0.25">
      <c r="A1919" s="11">
        <v>41426</v>
      </c>
      <c r="B1919" s="3" t="s">
        <v>520</v>
      </c>
      <c r="C1919" s="18">
        <v>454.13</v>
      </c>
      <c r="D1919" s="3" t="s">
        <v>523</v>
      </c>
    </row>
    <row r="1920" spans="1:4" hidden="1" x14ac:dyDescent="0.25">
      <c r="A1920" s="11">
        <v>41424</v>
      </c>
      <c r="B1920" s="3" t="s">
        <v>534</v>
      </c>
      <c r="C1920" s="18">
        <v>152.32</v>
      </c>
      <c r="D1920" s="3" t="s">
        <v>528</v>
      </c>
    </row>
    <row r="1921" spans="1:4" hidden="1" x14ac:dyDescent="0.25">
      <c r="A1921" s="11">
        <v>41544</v>
      </c>
      <c r="B1921" s="3" t="s">
        <v>522</v>
      </c>
      <c r="C1921" s="18">
        <v>503.31</v>
      </c>
      <c r="D1921" s="3" t="s">
        <v>511</v>
      </c>
    </row>
    <row r="1922" spans="1:4" hidden="1" x14ac:dyDescent="0.25">
      <c r="A1922" s="11">
        <v>41572</v>
      </c>
      <c r="B1922" s="3" t="s">
        <v>514</v>
      </c>
      <c r="C1922" s="18">
        <v>151.16</v>
      </c>
      <c r="D1922" s="3" t="s">
        <v>517</v>
      </c>
    </row>
    <row r="1923" spans="1:4" hidden="1" x14ac:dyDescent="0.25">
      <c r="A1923" s="11">
        <v>41595</v>
      </c>
      <c r="B1923" s="3" t="s">
        <v>520</v>
      </c>
      <c r="C1923" s="18">
        <v>554.05999999999995</v>
      </c>
      <c r="D1923" s="3" t="s">
        <v>529</v>
      </c>
    </row>
    <row r="1924" spans="1:4" hidden="1" x14ac:dyDescent="0.25">
      <c r="A1924" s="11">
        <v>41294</v>
      </c>
      <c r="B1924" s="3" t="s">
        <v>525</v>
      </c>
      <c r="C1924" s="18">
        <v>107.23</v>
      </c>
      <c r="D1924" s="3" t="s">
        <v>517</v>
      </c>
    </row>
    <row r="1925" spans="1:4" hidden="1" x14ac:dyDescent="0.25">
      <c r="A1925" s="11">
        <v>41552</v>
      </c>
      <c r="B1925" s="3" t="s">
        <v>526</v>
      </c>
      <c r="C1925" s="18">
        <v>190.37</v>
      </c>
      <c r="D1925" s="3" t="s">
        <v>519</v>
      </c>
    </row>
    <row r="1926" spans="1:4" hidden="1" x14ac:dyDescent="0.25">
      <c r="A1926" s="11">
        <v>41433</v>
      </c>
      <c r="B1926" s="3" t="s">
        <v>545</v>
      </c>
      <c r="C1926" s="18">
        <v>384.52</v>
      </c>
      <c r="D1926" s="3" t="s">
        <v>519</v>
      </c>
    </row>
    <row r="1927" spans="1:4" hidden="1" x14ac:dyDescent="0.25">
      <c r="A1927" s="11">
        <v>41522</v>
      </c>
      <c r="B1927" s="3" t="s">
        <v>520</v>
      </c>
      <c r="C1927" s="18">
        <v>310.5</v>
      </c>
      <c r="D1927" s="3" t="s">
        <v>535</v>
      </c>
    </row>
    <row r="1928" spans="1:4" hidden="1" x14ac:dyDescent="0.25">
      <c r="A1928" s="11">
        <v>41305</v>
      </c>
      <c r="B1928" s="3" t="s">
        <v>525</v>
      </c>
      <c r="C1928" s="18">
        <v>227.02</v>
      </c>
      <c r="D1928" s="3" t="s">
        <v>517</v>
      </c>
    </row>
    <row r="1929" spans="1:4" hidden="1" x14ac:dyDescent="0.25">
      <c r="A1929" s="11">
        <v>41277</v>
      </c>
      <c r="B1929" s="3" t="s">
        <v>512</v>
      </c>
      <c r="C1929" s="18">
        <v>270.16000000000003</v>
      </c>
      <c r="D1929" s="3" t="s">
        <v>519</v>
      </c>
    </row>
    <row r="1930" spans="1:4" hidden="1" x14ac:dyDescent="0.25">
      <c r="A1930" s="11">
        <v>41358</v>
      </c>
      <c r="B1930" s="3" t="s">
        <v>507</v>
      </c>
      <c r="C1930" s="18">
        <v>375</v>
      </c>
      <c r="D1930" s="3" t="s">
        <v>535</v>
      </c>
    </row>
    <row r="1931" spans="1:4" hidden="1" x14ac:dyDescent="0.25">
      <c r="A1931" s="11">
        <v>41485</v>
      </c>
      <c r="B1931" s="3" t="s">
        <v>521</v>
      </c>
      <c r="C1931" s="18">
        <v>57.14</v>
      </c>
      <c r="D1931" s="3" t="s">
        <v>529</v>
      </c>
    </row>
    <row r="1932" spans="1:4" hidden="1" x14ac:dyDescent="0.25">
      <c r="A1932" s="11">
        <v>41592</v>
      </c>
      <c r="B1932" s="3" t="s">
        <v>508</v>
      </c>
      <c r="C1932" s="18">
        <v>126.02</v>
      </c>
      <c r="D1932" s="3" t="s">
        <v>528</v>
      </c>
    </row>
    <row r="1933" spans="1:4" hidden="1" x14ac:dyDescent="0.25">
      <c r="A1933" s="11">
        <v>41630</v>
      </c>
      <c r="B1933" s="3" t="s">
        <v>533</v>
      </c>
      <c r="C1933" s="18">
        <v>353.47</v>
      </c>
      <c r="D1933" s="3" t="s">
        <v>538</v>
      </c>
    </row>
    <row r="1934" spans="1:4" hidden="1" x14ac:dyDescent="0.25">
      <c r="A1934" s="11">
        <v>41605</v>
      </c>
      <c r="B1934" s="3" t="s">
        <v>516</v>
      </c>
      <c r="C1934" s="18">
        <v>175.93</v>
      </c>
      <c r="D1934" s="3" t="s">
        <v>517</v>
      </c>
    </row>
    <row r="1935" spans="1:4" hidden="1" x14ac:dyDescent="0.25">
      <c r="A1935" s="11">
        <v>41559</v>
      </c>
      <c r="B1935" s="3" t="s">
        <v>540</v>
      </c>
      <c r="C1935" s="18">
        <v>35.08</v>
      </c>
      <c r="D1935" s="3" t="s">
        <v>517</v>
      </c>
    </row>
    <row r="1936" spans="1:4" hidden="1" x14ac:dyDescent="0.25">
      <c r="A1936" s="11">
        <v>41609</v>
      </c>
      <c r="B1936" s="3" t="s">
        <v>525</v>
      </c>
      <c r="C1936" s="18">
        <v>329.93</v>
      </c>
      <c r="D1936" s="3" t="s">
        <v>515</v>
      </c>
    </row>
    <row r="1937" spans="1:4" hidden="1" x14ac:dyDescent="0.25">
      <c r="A1937" s="11">
        <v>41513</v>
      </c>
      <c r="B1937" s="3" t="s">
        <v>527</v>
      </c>
      <c r="C1937" s="18">
        <v>537.04999999999995</v>
      </c>
      <c r="D1937" s="3" t="s">
        <v>479</v>
      </c>
    </row>
    <row r="1938" spans="1:4" hidden="1" x14ac:dyDescent="0.25">
      <c r="A1938" s="11">
        <v>41418</v>
      </c>
      <c r="B1938" s="3" t="s">
        <v>525</v>
      </c>
      <c r="C1938" s="18">
        <v>182.11</v>
      </c>
      <c r="D1938" s="3" t="s">
        <v>523</v>
      </c>
    </row>
    <row r="1939" spans="1:4" hidden="1" x14ac:dyDescent="0.25">
      <c r="A1939" s="11">
        <v>41324</v>
      </c>
      <c r="B1939" s="3" t="s">
        <v>508</v>
      </c>
      <c r="C1939" s="18">
        <v>112.62</v>
      </c>
      <c r="D1939" s="3" t="s">
        <v>535</v>
      </c>
    </row>
    <row r="1940" spans="1:4" hidden="1" x14ac:dyDescent="0.25">
      <c r="A1940" s="11">
        <v>41528</v>
      </c>
      <c r="B1940" s="3" t="s">
        <v>531</v>
      </c>
      <c r="C1940" s="18">
        <v>104.83</v>
      </c>
      <c r="D1940" s="3" t="s">
        <v>519</v>
      </c>
    </row>
    <row r="1941" spans="1:4" hidden="1" x14ac:dyDescent="0.25">
      <c r="A1941" s="11">
        <v>41432</v>
      </c>
      <c r="B1941" s="3" t="s">
        <v>514</v>
      </c>
      <c r="C1941" s="18">
        <v>518.75</v>
      </c>
      <c r="D1941" s="3" t="s">
        <v>519</v>
      </c>
    </row>
    <row r="1942" spans="1:4" hidden="1" x14ac:dyDescent="0.25">
      <c r="A1942" s="11">
        <v>41617</v>
      </c>
      <c r="B1942" s="3" t="s">
        <v>512</v>
      </c>
      <c r="C1942" s="18">
        <v>95.14</v>
      </c>
      <c r="D1942" s="3" t="s">
        <v>535</v>
      </c>
    </row>
    <row r="1943" spans="1:4" hidden="1" x14ac:dyDescent="0.25">
      <c r="A1943" s="11">
        <v>41497</v>
      </c>
      <c r="B1943" s="3" t="s">
        <v>534</v>
      </c>
      <c r="C1943" s="18">
        <v>186.92</v>
      </c>
      <c r="D1943" s="3" t="s">
        <v>479</v>
      </c>
    </row>
    <row r="1944" spans="1:4" hidden="1" x14ac:dyDescent="0.25">
      <c r="A1944" s="11">
        <v>41560</v>
      </c>
      <c r="B1944" s="3" t="s">
        <v>543</v>
      </c>
      <c r="C1944" s="18">
        <v>269.43</v>
      </c>
      <c r="D1944" s="3" t="s">
        <v>509</v>
      </c>
    </row>
    <row r="1945" spans="1:4" hidden="1" x14ac:dyDescent="0.25">
      <c r="A1945" s="11">
        <v>41611</v>
      </c>
      <c r="B1945" s="3" t="s">
        <v>521</v>
      </c>
      <c r="C1945" s="18">
        <v>384.52</v>
      </c>
      <c r="D1945" s="3" t="s">
        <v>523</v>
      </c>
    </row>
    <row r="1946" spans="1:4" hidden="1" x14ac:dyDescent="0.25">
      <c r="A1946" s="11">
        <v>41625</v>
      </c>
      <c r="B1946" s="3" t="s">
        <v>510</v>
      </c>
      <c r="C1946" s="18">
        <v>236.3</v>
      </c>
      <c r="D1946" s="3" t="s">
        <v>528</v>
      </c>
    </row>
    <row r="1947" spans="1:4" hidden="1" x14ac:dyDescent="0.25">
      <c r="A1947" s="11">
        <v>41376</v>
      </c>
      <c r="B1947" s="3" t="s">
        <v>539</v>
      </c>
      <c r="C1947" s="18">
        <v>154.94999999999999</v>
      </c>
      <c r="D1947" s="3" t="s">
        <v>479</v>
      </c>
    </row>
    <row r="1948" spans="1:4" hidden="1" x14ac:dyDescent="0.25">
      <c r="A1948" s="11">
        <v>41575</v>
      </c>
      <c r="B1948" s="3" t="s">
        <v>527</v>
      </c>
      <c r="C1948" s="18">
        <v>580.58000000000004</v>
      </c>
      <c r="D1948" s="3" t="s">
        <v>511</v>
      </c>
    </row>
    <row r="1949" spans="1:4" hidden="1" x14ac:dyDescent="0.25">
      <c r="A1949" s="11">
        <v>41570</v>
      </c>
      <c r="B1949" s="3" t="s">
        <v>536</v>
      </c>
      <c r="C1949" s="18">
        <v>241.09</v>
      </c>
      <c r="D1949" s="3" t="s">
        <v>515</v>
      </c>
    </row>
    <row r="1950" spans="1:4" hidden="1" x14ac:dyDescent="0.25">
      <c r="A1950" s="11">
        <v>41581</v>
      </c>
      <c r="B1950" s="3" t="s">
        <v>513</v>
      </c>
      <c r="C1950" s="18">
        <v>164.93</v>
      </c>
      <c r="D1950" s="3" t="s">
        <v>529</v>
      </c>
    </row>
    <row r="1951" spans="1:4" hidden="1" x14ac:dyDescent="0.25">
      <c r="A1951" s="11">
        <v>41418</v>
      </c>
      <c r="B1951" s="3" t="s">
        <v>522</v>
      </c>
      <c r="C1951" s="18">
        <v>178.24</v>
      </c>
      <c r="D1951" s="3" t="s">
        <v>538</v>
      </c>
    </row>
    <row r="1952" spans="1:4" hidden="1" x14ac:dyDescent="0.25">
      <c r="A1952" s="11">
        <v>41606</v>
      </c>
      <c r="B1952" s="3" t="s">
        <v>545</v>
      </c>
      <c r="C1952" s="18">
        <v>526.41</v>
      </c>
      <c r="D1952" s="3" t="s">
        <v>515</v>
      </c>
    </row>
    <row r="1953" spans="1:4" hidden="1" x14ac:dyDescent="0.25">
      <c r="A1953" s="11">
        <v>41508</v>
      </c>
      <c r="B1953" s="3" t="s">
        <v>531</v>
      </c>
      <c r="C1953" s="18">
        <v>363.47</v>
      </c>
      <c r="D1953" s="3" t="s">
        <v>479</v>
      </c>
    </row>
    <row r="1954" spans="1:4" hidden="1" x14ac:dyDescent="0.25">
      <c r="A1954" s="11">
        <v>41445</v>
      </c>
      <c r="B1954" s="3" t="s">
        <v>520</v>
      </c>
      <c r="C1954" s="18">
        <v>202.42</v>
      </c>
      <c r="D1954" s="3" t="s">
        <v>477</v>
      </c>
    </row>
    <row r="1955" spans="1:4" hidden="1" x14ac:dyDescent="0.25">
      <c r="A1955" s="11">
        <v>41533</v>
      </c>
      <c r="B1955" s="3" t="s">
        <v>526</v>
      </c>
      <c r="C1955" s="18">
        <v>460.46</v>
      </c>
      <c r="D1955" s="3" t="s">
        <v>479</v>
      </c>
    </row>
    <row r="1956" spans="1:4" hidden="1" x14ac:dyDescent="0.25">
      <c r="A1956" s="11">
        <v>41571</v>
      </c>
      <c r="B1956" s="3" t="s">
        <v>520</v>
      </c>
      <c r="C1956" s="18">
        <v>272.44</v>
      </c>
      <c r="D1956" s="3" t="s">
        <v>511</v>
      </c>
    </row>
    <row r="1957" spans="1:4" hidden="1" x14ac:dyDescent="0.25">
      <c r="A1957" s="11">
        <v>41498</v>
      </c>
      <c r="B1957" s="3" t="s">
        <v>542</v>
      </c>
      <c r="C1957" s="18">
        <v>515.1</v>
      </c>
      <c r="D1957" s="3" t="s">
        <v>477</v>
      </c>
    </row>
    <row r="1958" spans="1:4" hidden="1" x14ac:dyDescent="0.25">
      <c r="A1958" s="11">
        <v>41494</v>
      </c>
      <c r="B1958" s="3" t="s">
        <v>514</v>
      </c>
      <c r="C1958" s="18">
        <v>27.12</v>
      </c>
      <c r="D1958" s="3" t="s">
        <v>523</v>
      </c>
    </row>
    <row r="1959" spans="1:4" hidden="1" x14ac:dyDescent="0.25">
      <c r="A1959" s="11">
        <v>41495</v>
      </c>
      <c r="B1959" s="3" t="s">
        <v>520</v>
      </c>
      <c r="C1959" s="18">
        <v>504.82</v>
      </c>
      <c r="D1959" s="3" t="s">
        <v>479</v>
      </c>
    </row>
    <row r="1960" spans="1:4" hidden="1" x14ac:dyDescent="0.25">
      <c r="A1960" s="11">
        <v>41418</v>
      </c>
      <c r="B1960" s="3" t="s">
        <v>532</v>
      </c>
      <c r="C1960" s="18">
        <v>104.52</v>
      </c>
      <c r="D1960" s="3" t="s">
        <v>517</v>
      </c>
    </row>
    <row r="1961" spans="1:4" hidden="1" x14ac:dyDescent="0.25">
      <c r="A1961" s="11">
        <v>41413</v>
      </c>
      <c r="B1961" s="3" t="s">
        <v>510</v>
      </c>
      <c r="C1961" s="18">
        <v>572.47</v>
      </c>
      <c r="D1961" s="3" t="s">
        <v>511</v>
      </c>
    </row>
    <row r="1962" spans="1:4" hidden="1" x14ac:dyDescent="0.25">
      <c r="A1962" s="11">
        <v>41409</v>
      </c>
      <c r="B1962" s="3" t="s">
        <v>544</v>
      </c>
      <c r="C1962" s="18">
        <v>189.23</v>
      </c>
      <c r="D1962" s="3" t="s">
        <v>535</v>
      </c>
    </row>
    <row r="1963" spans="1:4" hidden="1" x14ac:dyDescent="0.25">
      <c r="A1963" s="11">
        <v>41289</v>
      </c>
      <c r="B1963" s="3" t="s">
        <v>518</v>
      </c>
      <c r="C1963" s="18">
        <v>137.9</v>
      </c>
      <c r="D1963" s="3" t="s">
        <v>529</v>
      </c>
    </row>
    <row r="1964" spans="1:4" hidden="1" x14ac:dyDescent="0.25">
      <c r="A1964" s="11">
        <v>41312</v>
      </c>
      <c r="B1964" s="3" t="s">
        <v>537</v>
      </c>
      <c r="C1964" s="18">
        <v>258.48</v>
      </c>
      <c r="D1964" s="3" t="s">
        <v>535</v>
      </c>
    </row>
    <row r="1965" spans="1:4" hidden="1" x14ac:dyDescent="0.25">
      <c r="A1965" s="11">
        <v>41348</v>
      </c>
      <c r="B1965" s="3" t="s">
        <v>530</v>
      </c>
      <c r="C1965" s="18">
        <v>493.76</v>
      </c>
      <c r="D1965" s="3" t="s">
        <v>535</v>
      </c>
    </row>
    <row r="1966" spans="1:4" hidden="1" x14ac:dyDescent="0.25">
      <c r="A1966" s="11">
        <v>41570</v>
      </c>
      <c r="B1966" s="3" t="s">
        <v>534</v>
      </c>
      <c r="C1966" s="18">
        <v>334.33</v>
      </c>
      <c r="D1966" s="3" t="s">
        <v>523</v>
      </c>
    </row>
    <row r="1967" spans="1:4" hidden="1" x14ac:dyDescent="0.25">
      <c r="A1967" s="11">
        <v>41296</v>
      </c>
      <c r="B1967" s="3" t="s">
        <v>532</v>
      </c>
      <c r="C1967" s="18">
        <v>574.63</v>
      </c>
      <c r="D1967" s="3" t="s">
        <v>528</v>
      </c>
    </row>
    <row r="1968" spans="1:4" hidden="1" x14ac:dyDescent="0.25">
      <c r="A1968" s="11">
        <v>41333</v>
      </c>
      <c r="B1968" s="3" t="s">
        <v>526</v>
      </c>
      <c r="C1968" s="18">
        <v>306.83</v>
      </c>
      <c r="D1968" s="3" t="s">
        <v>511</v>
      </c>
    </row>
    <row r="1969" spans="1:4" hidden="1" x14ac:dyDescent="0.25">
      <c r="A1969" s="11">
        <v>41287</v>
      </c>
      <c r="B1969" s="3" t="s">
        <v>507</v>
      </c>
      <c r="C1969" s="18">
        <v>340.11</v>
      </c>
      <c r="D1969" s="3" t="s">
        <v>509</v>
      </c>
    </row>
    <row r="1970" spans="1:4" hidden="1" x14ac:dyDescent="0.25">
      <c r="A1970" s="11">
        <v>41619</v>
      </c>
      <c r="B1970" s="3" t="s">
        <v>525</v>
      </c>
      <c r="C1970" s="18">
        <v>319.33</v>
      </c>
      <c r="D1970" s="3" t="s">
        <v>535</v>
      </c>
    </row>
    <row r="1971" spans="1:4" hidden="1" x14ac:dyDescent="0.25">
      <c r="A1971" s="11">
        <v>41617</v>
      </c>
      <c r="B1971" s="3" t="s">
        <v>532</v>
      </c>
      <c r="C1971" s="18">
        <v>387.67</v>
      </c>
      <c r="D1971" s="3" t="s">
        <v>509</v>
      </c>
    </row>
    <row r="1972" spans="1:4" hidden="1" x14ac:dyDescent="0.25">
      <c r="A1972" s="11">
        <v>41381</v>
      </c>
      <c r="B1972" s="3" t="s">
        <v>508</v>
      </c>
      <c r="C1972" s="18">
        <v>61.77</v>
      </c>
      <c r="D1972" s="3" t="s">
        <v>538</v>
      </c>
    </row>
    <row r="1973" spans="1:4" hidden="1" x14ac:dyDescent="0.25">
      <c r="A1973" s="11">
        <v>41542</v>
      </c>
      <c r="B1973" s="3" t="s">
        <v>525</v>
      </c>
      <c r="C1973" s="18">
        <v>254.04</v>
      </c>
      <c r="D1973" s="3" t="s">
        <v>477</v>
      </c>
    </row>
    <row r="1974" spans="1:4" hidden="1" x14ac:dyDescent="0.25">
      <c r="A1974" s="11">
        <v>41472</v>
      </c>
      <c r="B1974" s="3" t="s">
        <v>520</v>
      </c>
      <c r="C1974" s="18">
        <v>450.77</v>
      </c>
      <c r="D1974" s="3" t="s">
        <v>511</v>
      </c>
    </row>
    <row r="1975" spans="1:4" hidden="1" x14ac:dyDescent="0.25">
      <c r="A1975" s="11">
        <v>41411</v>
      </c>
      <c r="B1975" s="3" t="s">
        <v>544</v>
      </c>
      <c r="C1975" s="18">
        <v>420.87</v>
      </c>
      <c r="D1975" s="3" t="s">
        <v>517</v>
      </c>
    </row>
    <row r="1976" spans="1:4" hidden="1" x14ac:dyDescent="0.25">
      <c r="A1976" s="11">
        <v>41386</v>
      </c>
      <c r="B1976" s="3" t="s">
        <v>541</v>
      </c>
      <c r="C1976" s="18">
        <v>403.28</v>
      </c>
      <c r="D1976" s="3" t="s">
        <v>519</v>
      </c>
    </row>
    <row r="1977" spans="1:4" hidden="1" x14ac:dyDescent="0.25">
      <c r="A1977" s="11">
        <v>41418</v>
      </c>
      <c r="B1977" s="3" t="s">
        <v>521</v>
      </c>
      <c r="C1977" s="18">
        <v>449.33</v>
      </c>
      <c r="D1977" s="3" t="s">
        <v>511</v>
      </c>
    </row>
    <row r="1978" spans="1:4" hidden="1" x14ac:dyDescent="0.25">
      <c r="A1978" s="11">
        <v>41481</v>
      </c>
      <c r="B1978" s="3" t="s">
        <v>508</v>
      </c>
      <c r="C1978" s="18">
        <v>194.1</v>
      </c>
      <c r="D1978" s="3" t="s">
        <v>529</v>
      </c>
    </row>
    <row r="1979" spans="1:4" hidden="1" x14ac:dyDescent="0.25">
      <c r="A1979" s="11">
        <v>41388</v>
      </c>
      <c r="B1979" s="3" t="s">
        <v>510</v>
      </c>
      <c r="C1979" s="18">
        <v>524.57000000000005</v>
      </c>
      <c r="D1979" s="3" t="s">
        <v>523</v>
      </c>
    </row>
    <row r="1980" spans="1:4" hidden="1" x14ac:dyDescent="0.25">
      <c r="A1980" s="11">
        <v>41334</v>
      </c>
      <c r="B1980" s="3" t="s">
        <v>539</v>
      </c>
      <c r="C1980" s="18">
        <v>18.79</v>
      </c>
      <c r="D1980" s="3" t="s">
        <v>517</v>
      </c>
    </row>
    <row r="1981" spans="1:4" hidden="1" x14ac:dyDescent="0.25">
      <c r="A1981" s="11">
        <v>41417</v>
      </c>
      <c r="B1981" s="3" t="s">
        <v>522</v>
      </c>
      <c r="C1981" s="18">
        <v>249.62</v>
      </c>
      <c r="D1981" s="3" t="s">
        <v>528</v>
      </c>
    </row>
    <row r="1982" spans="1:4" hidden="1" x14ac:dyDescent="0.25">
      <c r="A1982" s="11">
        <v>41497</v>
      </c>
      <c r="B1982" s="3" t="s">
        <v>539</v>
      </c>
      <c r="C1982" s="18">
        <v>328.48</v>
      </c>
      <c r="D1982" s="3" t="s">
        <v>477</v>
      </c>
    </row>
    <row r="1983" spans="1:4" hidden="1" x14ac:dyDescent="0.25">
      <c r="A1983" s="11">
        <v>41294</v>
      </c>
      <c r="B1983" s="3" t="s">
        <v>513</v>
      </c>
      <c r="C1983" s="18">
        <v>579.34</v>
      </c>
      <c r="D1983" s="3" t="s">
        <v>515</v>
      </c>
    </row>
    <row r="1984" spans="1:4" hidden="1" x14ac:dyDescent="0.25">
      <c r="A1984" s="11">
        <v>41424</v>
      </c>
      <c r="B1984" s="3" t="s">
        <v>545</v>
      </c>
      <c r="C1984" s="18">
        <v>11.28</v>
      </c>
      <c r="D1984" s="3" t="s">
        <v>515</v>
      </c>
    </row>
    <row r="1985" spans="1:4" hidden="1" x14ac:dyDescent="0.25">
      <c r="A1985" s="11">
        <v>41339</v>
      </c>
      <c r="B1985" s="3" t="s">
        <v>508</v>
      </c>
      <c r="C1985" s="18">
        <v>97.48</v>
      </c>
      <c r="D1985" s="3" t="s">
        <v>535</v>
      </c>
    </row>
    <row r="1986" spans="1:4" hidden="1" x14ac:dyDescent="0.25">
      <c r="A1986" s="11">
        <v>41502</v>
      </c>
      <c r="B1986" s="3" t="s">
        <v>522</v>
      </c>
      <c r="C1986" s="18">
        <v>269.48</v>
      </c>
      <c r="D1986" s="3" t="s">
        <v>517</v>
      </c>
    </row>
    <row r="1987" spans="1:4" hidden="1" x14ac:dyDescent="0.25">
      <c r="A1987" s="11">
        <v>41522</v>
      </c>
      <c r="B1987" s="3" t="s">
        <v>518</v>
      </c>
      <c r="C1987" s="18">
        <v>204.17</v>
      </c>
      <c r="D1987" s="3" t="s">
        <v>511</v>
      </c>
    </row>
    <row r="1988" spans="1:4" hidden="1" x14ac:dyDescent="0.25">
      <c r="A1988" s="11">
        <v>41315</v>
      </c>
      <c r="B1988" s="3" t="s">
        <v>516</v>
      </c>
      <c r="C1988" s="18">
        <v>344.4</v>
      </c>
      <c r="D1988" s="3" t="s">
        <v>509</v>
      </c>
    </row>
    <row r="1989" spans="1:4" hidden="1" x14ac:dyDescent="0.25">
      <c r="A1989" s="11">
        <v>41549</v>
      </c>
      <c r="B1989" s="3" t="s">
        <v>543</v>
      </c>
      <c r="C1989" s="18">
        <v>53.29</v>
      </c>
      <c r="D1989" s="3" t="s">
        <v>517</v>
      </c>
    </row>
    <row r="1990" spans="1:4" hidden="1" x14ac:dyDescent="0.25">
      <c r="A1990" s="11">
        <v>41294</v>
      </c>
      <c r="B1990" s="3" t="s">
        <v>513</v>
      </c>
      <c r="C1990" s="18">
        <v>152.08000000000001</v>
      </c>
      <c r="D1990" s="3" t="s">
        <v>528</v>
      </c>
    </row>
    <row r="1991" spans="1:4" hidden="1" x14ac:dyDescent="0.25">
      <c r="A1991" s="11">
        <v>41356</v>
      </c>
      <c r="B1991" s="3" t="s">
        <v>525</v>
      </c>
      <c r="C1991" s="18">
        <v>47.78</v>
      </c>
      <c r="D1991" s="3" t="s">
        <v>528</v>
      </c>
    </row>
    <row r="1992" spans="1:4" hidden="1" x14ac:dyDescent="0.25">
      <c r="A1992" s="11">
        <v>41509</v>
      </c>
      <c r="B1992" s="3" t="s">
        <v>530</v>
      </c>
      <c r="C1992" s="18">
        <v>436.15</v>
      </c>
      <c r="D1992" s="3" t="s">
        <v>515</v>
      </c>
    </row>
    <row r="1993" spans="1:4" hidden="1" x14ac:dyDescent="0.25">
      <c r="A1993" s="11">
        <v>41393</v>
      </c>
      <c r="B1993" s="3" t="s">
        <v>525</v>
      </c>
      <c r="C1993" s="18">
        <v>275.62</v>
      </c>
      <c r="D1993" s="3" t="s">
        <v>535</v>
      </c>
    </row>
    <row r="1994" spans="1:4" hidden="1" x14ac:dyDescent="0.25">
      <c r="A1994" s="11">
        <v>41521</v>
      </c>
      <c r="B1994" s="3" t="s">
        <v>540</v>
      </c>
      <c r="C1994" s="18">
        <v>541.30999999999995</v>
      </c>
      <c r="D1994" s="3" t="s">
        <v>517</v>
      </c>
    </row>
    <row r="1995" spans="1:4" hidden="1" x14ac:dyDescent="0.25">
      <c r="A1995" s="11">
        <v>41461</v>
      </c>
      <c r="B1995" s="3" t="s">
        <v>544</v>
      </c>
      <c r="C1995" s="18">
        <v>343.86</v>
      </c>
      <c r="D1995" s="3" t="s">
        <v>529</v>
      </c>
    </row>
    <row r="1996" spans="1:4" hidden="1" x14ac:dyDescent="0.25">
      <c r="A1996" s="11">
        <v>41518</v>
      </c>
      <c r="B1996" s="3" t="s">
        <v>526</v>
      </c>
      <c r="C1996" s="18">
        <v>434.09</v>
      </c>
      <c r="D1996" s="3" t="s">
        <v>523</v>
      </c>
    </row>
    <row r="1997" spans="1:4" hidden="1" x14ac:dyDescent="0.25">
      <c r="A1997" s="11">
        <v>41359</v>
      </c>
      <c r="B1997" s="3" t="s">
        <v>510</v>
      </c>
      <c r="C1997" s="18">
        <v>130.22999999999999</v>
      </c>
      <c r="D1997" s="3" t="s">
        <v>519</v>
      </c>
    </row>
    <row r="1998" spans="1:4" hidden="1" x14ac:dyDescent="0.25">
      <c r="A1998" s="11">
        <v>41337</v>
      </c>
      <c r="B1998" s="3" t="s">
        <v>521</v>
      </c>
      <c r="C1998" s="18">
        <v>257.55</v>
      </c>
      <c r="D1998" s="3" t="s">
        <v>509</v>
      </c>
    </row>
    <row r="1999" spans="1:4" x14ac:dyDescent="0.25">
      <c r="A1999" s="11">
        <v>41563</v>
      </c>
      <c r="B1999" s="3" t="s">
        <v>508</v>
      </c>
      <c r="C1999" s="18">
        <v>519.66999999999996</v>
      </c>
      <c r="D1999" s="3" t="s">
        <v>528</v>
      </c>
    </row>
    <row r="2000" spans="1:4" hidden="1" x14ac:dyDescent="0.25">
      <c r="A2000" s="11">
        <v>41472</v>
      </c>
      <c r="B2000" s="3" t="s">
        <v>522</v>
      </c>
      <c r="C2000" s="18">
        <v>151.01</v>
      </c>
      <c r="D2000" s="3" t="s">
        <v>511</v>
      </c>
    </row>
    <row r="2001" spans="1:4" hidden="1" x14ac:dyDescent="0.25">
      <c r="A2001" s="11">
        <v>41586</v>
      </c>
      <c r="B2001" s="3" t="s">
        <v>526</v>
      </c>
      <c r="C2001" s="18">
        <v>346.73</v>
      </c>
      <c r="D2001" s="3" t="s">
        <v>528</v>
      </c>
    </row>
    <row r="2002" spans="1:4" hidden="1" x14ac:dyDescent="0.25">
      <c r="A2002" s="11">
        <v>41509</v>
      </c>
      <c r="B2002" s="3" t="s">
        <v>527</v>
      </c>
      <c r="C2002" s="18">
        <v>399.62</v>
      </c>
      <c r="D2002" s="3" t="s">
        <v>528</v>
      </c>
    </row>
    <row r="2003" spans="1:4" hidden="1" x14ac:dyDescent="0.25">
      <c r="A2003" s="11">
        <v>41348</v>
      </c>
      <c r="B2003" s="3" t="s">
        <v>536</v>
      </c>
      <c r="C2003" s="18">
        <v>318.8</v>
      </c>
      <c r="D2003" s="3" t="s">
        <v>511</v>
      </c>
    </row>
    <row r="2004" spans="1:4" hidden="1" x14ac:dyDescent="0.25">
      <c r="A2004" s="11">
        <v>41626</v>
      </c>
      <c r="B2004" s="3" t="s">
        <v>522</v>
      </c>
      <c r="C2004" s="18">
        <v>65.17</v>
      </c>
      <c r="D2004" s="3" t="s">
        <v>517</v>
      </c>
    </row>
    <row r="2005" spans="1:4" hidden="1" x14ac:dyDescent="0.25">
      <c r="A2005" s="11">
        <v>41375</v>
      </c>
      <c r="B2005" s="3" t="s">
        <v>524</v>
      </c>
      <c r="C2005" s="18">
        <v>12.52</v>
      </c>
      <c r="D2005" s="3" t="s">
        <v>528</v>
      </c>
    </row>
    <row r="2006" spans="1:4" hidden="1" x14ac:dyDescent="0.25">
      <c r="A2006" s="11">
        <v>41293</v>
      </c>
      <c r="B2006" s="3" t="s">
        <v>533</v>
      </c>
      <c r="C2006" s="18">
        <v>282.74</v>
      </c>
      <c r="D2006" s="3" t="s">
        <v>509</v>
      </c>
    </row>
    <row r="2007" spans="1:4" hidden="1" x14ac:dyDescent="0.25">
      <c r="A2007" s="11">
        <v>41293</v>
      </c>
      <c r="B2007" s="3" t="s">
        <v>541</v>
      </c>
      <c r="C2007" s="18">
        <v>323.27999999999997</v>
      </c>
      <c r="D2007" s="3" t="s">
        <v>515</v>
      </c>
    </row>
    <row r="2008" spans="1:4" hidden="1" x14ac:dyDescent="0.25">
      <c r="A2008" s="11">
        <v>41408</v>
      </c>
      <c r="B2008" s="3" t="s">
        <v>537</v>
      </c>
      <c r="C2008" s="18">
        <v>480.59</v>
      </c>
      <c r="D2008" s="3" t="s">
        <v>523</v>
      </c>
    </row>
    <row r="2009" spans="1:4" hidden="1" x14ac:dyDescent="0.25">
      <c r="A2009" s="11">
        <v>41609</v>
      </c>
      <c r="B2009" s="3" t="s">
        <v>530</v>
      </c>
      <c r="C2009" s="18">
        <v>297.3</v>
      </c>
      <c r="D2009" s="3" t="s">
        <v>517</v>
      </c>
    </row>
    <row r="2010" spans="1:4" hidden="1" x14ac:dyDescent="0.25">
      <c r="A2010" s="11">
        <v>41315</v>
      </c>
      <c r="B2010" s="3" t="s">
        <v>530</v>
      </c>
      <c r="C2010" s="18">
        <v>460.83</v>
      </c>
      <c r="D2010" s="3" t="s">
        <v>509</v>
      </c>
    </row>
    <row r="2011" spans="1:4" hidden="1" x14ac:dyDescent="0.25">
      <c r="A2011" s="11">
        <v>41389</v>
      </c>
      <c r="B2011" s="3" t="s">
        <v>540</v>
      </c>
      <c r="C2011" s="18">
        <v>582.71</v>
      </c>
      <c r="D2011" s="3" t="s">
        <v>528</v>
      </c>
    </row>
    <row r="2012" spans="1:4" hidden="1" x14ac:dyDescent="0.25">
      <c r="A2012" s="11">
        <v>41453</v>
      </c>
      <c r="B2012" s="3" t="s">
        <v>530</v>
      </c>
      <c r="C2012" s="18">
        <v>360.73</v>
      </c>
      <c r="D2012" s="3" t="s">
        <v>517</v>
      </c>
    </row>
    <row r="2013" spans="1:4" hidden="1" x14ac:dyDescent="0.25">
      <c r="A2013" s="11">
        <v>41418</v>
      </c>
      <c r="B2013" s="3" t="s">
        <v>543</v>
      </c>
      <c r="C2013" s="18">
        <v>201.46</v>
      </c>
      <c r="D2013" s="3" t="s">
        <v>509</v>
      </c>
    </row>
    <row r="2014" spans="1:4" hidden="1" x14ac:dyDescent="0.25">
      <c r="A2014" s="11">
        <v>41453</v>
      </c>
      <c r="B2014" s="3" t="s">
        <v>513</v>
      </c>
      <c r="C2014" s="18">
        <v>263.64999999999998</v>
      </c>
      <c r="D2014" s="3" t="s">
        <v>519</v>
      </c>
    </row>
    <row r="2015" spans="1:4" hidden="1" x14ac:dyDescent="0.25">
      <c r="A2015" s="11">
        <v>41609</v>
      </c>
      <c r="B2015" s="3" t="s">
        <v>537</v>
      </c>
      <c r="C2015" s="18">
        <v>51.34</v>
      </c>
      <c r="D2015" s="3" t="s">
        <v>515</v>
      </c>
    </row>
    <row r="2016" spans="1:4" hidden="1" x14ac:dyDescent="0.25">
      <c r="A2016" s="11">
        <v>41312</v>
      </c>
      <c r="B2016" s="3" t="s">
        <v>526</v>
      </c>
      <c r="C2016" s="18">
        <v>407.07</v>
      </c>
      <c r="D2016" s="3" t="s">
        <v>511</v>
      </c>
    </row>
    <row r="2017" spans="1:4" hidden="1" x14ac:dyDescent="0.25">
      <c r="A2017" s="11">
        <v>41549</v>
      </c>
      <c r="B2017" s="3" t="s">
        <v>524</v>
      </c>
      <c r="C2017" s="18">
        <v>308.77</v>
      </c>
      <c r="D2017" s="3" t="s">
        <v>529</v>
      </c>
    </row>
    <row r="2018" spans="1:4" hidden="1" x14ac:dyDescent="0.25">
      <c r="A2018" s="11">
        <v>41291</v>
      </c>
      <c r="B2018" s="3" t="s">
        <v>516</v>
      </c>
      <c r="C2018" s="18">
        <v>407.7</v>
      </c>
      <c r="D2018" s="3" t="s">
        <v>529</v>
      </c>
    </row>
    <row r="2019" spans="1:4" hidden="1" x14ac:dyDescent="0.25">
      <c r="A2019" s="11">
        <v>41384</v>
      </c>
      <c r="B2019" s="3" t="s">
        <v>531</v>
      </c>
      <c r="C2019" s="18">
        <v>472.34</v>
      </c>
      <c r="D2019" s="3" t="s">
        <v>517</v>
      </c>
    </row>
    <row r="2020" spans="1:4" hidden="1" x14ac:dyDescent="0.25">
      <c r="A2020" s="11">
        <v>41357</v>
      </c>
      <c r="B2020" s="3" t="s">
        <v>534</v>
      </c>
      <c r="C2020" s="18">
        <v>271.31</v>
      </c>
      <c r="D2020" s="3" t="s">
        <v>519</v>
      </c>
    </row>
    <row r="2021" spans="1:4" hidden="1" x14ac:dyDescent="0.25">
      <c r="A2021" s="11">
        <v>41290</v>
      </c>
      <c r="B2021" s="3" t="s">
        <v>536</v>
      </c>
      <c r="C2021" s="18">
        <v>394.55</v>
      </c>
      <c r="D2021" s="3" t="s">
        <v>523</v>
      </c>
    </row>
    <row r="2022" spans="1:4" hidden="1" x14ac:dyDescent="0.25">
      <c r="A2022" s="11">
        <v>41418</v>
      </c>
      <c r="B2022" s="3" t="s">
        <v>524</v>
      </c>
      <c r="C2022" s="18">
        <v>545.64</v>
      </c>
      <c r="D2022" s="3" t="s">
        <v>511</v>
      </c>
    </row>
    <row r="2023" spans="1:4" hidden="1" x14ac:dyDescent="0.25">
      <c r="A2023" s="11">
        <v>41386</v>
      </c>
      <c r="B2023" s="3" t="s">
        <v>512</v>
      </c>
      <c r="C2023" s="18">
        <v>213.2</v>
      </c>
      <c r="D2023" s="3" t="s">
        <v>511</v>
      </c>
    </row>
    <row r="2024" spans="1:4" hidden="1" x14ac:dyDescent="0.25">
      <c r="A2024" s="11">
        <v>41308</v>
      </c>
      <c r="B2024" s="3" t="s">
        <v>514</v>
      </c>
      <c r="C2024" s="18">
        <v>292.52999999999997</v>
      </c>
      <c r="D2024" s="3" t="s">
        <v>523</v>
      </c>
    </row>
    <row r="2025" spans="1:4" hidden="1" x14ac:dyDescent="0.25">
      <c r="A2025" s="11">
        <v>41358</v>
      </c>
      <c r="B2025" s="3" t="s">
        <v>530</v>
      </c>
      <c r="C2025" s="18">
        <v>334.44</v>
      </c>
      <c r="D2025" s="3" t="s">
        <v>515</v>
      </c>
    </row>
    <row r="2026" spans="1:4" hidden="1" x14ac:dyDescent="0.25">
      <c r="A2026" s="11">
        <v>41391</v>
      </c>
      <c r="B2026" s="3" t="s">
        <v>520</v>
      </c>
      <c r="C2026" s="18">
        <v>371.18</v>
      </c>
      <c r="D2026" s="3" t="s">
        <v>517</v>
      </c>
    </row>
    <row r="2027" spans="1:4" hidden="1" x14ac:dyDescent="0.25">
      <c r="A2027" s="11">
        <v>41578</v>
      </c>
      <c r="B2027" s="3" t="s">
        <v>539</v>
      </c>
      <c r="C2027" s="18">
        <v>397.16</v>
      </c>
      <c r="D2027" s="3" t="s">
        <v>509</v>
      </c>
    </row>
    <row r="2028" spans="1:4" hidden="1" x14ac:dyDescent="0.25">
      <c r="A2028" s="11">
        <v>41539</v>
      </c>
      <c r="B2028" s="3" t="s">
        <v>507</v>
      </c>
      <c r="C2028" s="18">
        <v>540.58000000000004</v>
      </c>
      <c r="D2028" s="3" t="s">
        <v>477</v>
      </c>
    </row>
    <row r="2029" spans="1:4" hidden="1" x14ac:dyDescent="0.25">
      <c r="A2029" s="11">
        <v>41568</v>
      </c>
      <c r="B2029" s="3" t="s">
        <v>512</v>
      </c>
      <c r="C2029" s="18">
        <v>344.04</v>
      </c>
      <c r="D2029" s="3" t="s">
        <v>535</v>
      </c>
    </row>
    <row r="2030" spans="1:4" hidden="1" x14ac:dyDescent="0.25">
      <c r="A2030" s="11">
        <v>41449</v>
      </c>
      <c r="B2030" s="3" t="s">
        <v>540</v>
      </c>
      <c r="C2030" s="18">
        <v>221.15</v>
      </c>
      <c r="D2030" s="3" t="s">
        <v>529</v>
      </c>
    </row>
    <row r="2031" spans="1:4" hidden="1" x14ac:dyDescent="0.25">
      <c r="A2031" s="11">
        <v>41445</v>
      </c>
      <c r="B2031" s="3" t="s">
        <v>512</v>
      </c>
      <c r="C2031" s="18">
        <v>311.29000000000002</v>
      </c>
      <c r="D2031" s="3" t="s">
        <v>477</v>
      </c>
    </row>
    <row r="2032" spans="1:4" hidden="1" x14ac:dyDescent="0.25">
      <c r="A2032" s="11">
        <v>41391</v>
      </c>
      <c r="B2032" s="3" t="s">
        <v>514</v>
      </c>
      <c r="C2032" s="18">
        <v>343.56</v>
      </c>
      <c r="D2032" s="3" t="s">
        <v>511</v>
      </c>
    </row>
    <row r="2033" spans="1:4" hidden="1" x14ac:dyDescent="0.25">
      <c r="A2033" s="11">
        <v>41426</v>
      </c>
      <c r="B2033" s="3" t="s">
        <v>544</v>
      </c>
      <c r="C2033" s="18">
        <v>326.02</v>
      </c>
      <c r="D2033" s="3" t="s">
        <v>509</v>
      </c>
    </row>
    <row r="2034" spans="1:4" hidden="1" x14ac:dyDescent="0.25">
      <c r="A2034" s="11">
        <v>41504</v>
      </c>
      <c r="B2034" s="3" t="s">
        <v>531</v>
      </c>
      <c r="C2034" s="18">
        <v>534.36</v>
      </c>
      <c r="D2034" s="3" t="s">
        <v>535</v>
      </c>
    </row>
    <row r="2035" spans="1:4" hidden="1" x14ac:dyDescent="0.25">
      <c r="A2035" s="11">
        <v>41305</v>
      </c>
      <c r="B2035" s="3" t="s">
        <v>537</v>
      </c>
      <c r="C2035" s="18">
        <v>344.39</v>
      </c>
      <c r="D2035" s="3" t="s">
        <v>517</v>
      </c>
    </row>
    <row r="2036" spans="1:4" hidden="1" x14ac:dyDescent="0.25">
      <c r="A2036" s="11">
        <v>41478</v>
      </c>
      <c r="B2036" s="3" t="s">
        <v>544</v>
      </c>
      <c r="C2036" s="18">
        <v>240.39</v>
      </c>
      <c r="D2036" s="3" t="s">
        <v>519</v>
      </c>
    </row>
    <row r="2037" spans="1:4" hidden="1" x14ac:dyDescent="0.25">
      <c r="A2037" s="11">
        <v>41529</v>
      </c>
      <c r="B2037" s="3" t="s">
        <v>514</v>
      </c>
      <c r="C2037" s="18">
        <v>100.88</v>
      </c>
      <c r="D2037" s="3" t="s">
        <v>511</v>
      </c>
    </row>
    <row r="2038" spans="1:4" hidden="1" x14ac:dyDescent="0.25">
      <c r="A2038" s="11">
        <v>41355</v>
      </c>
      <c r="B2038" s="3" t="s">
        <v>543</v>
      </c>
      <c r="C2038" s="18">
        <v>454.3</v>
      </c>
      <c r="D2038" s="3" t="s">
        <v>519</v>
      </c>
    </row>
    <row r="2039" spans="1:4" hidden="1" x14ac:dyDescent="0.25">
      <c r="A2039" s="11">
        <v>41421</v>
      </c>
      <c r="B2039" s="3" t="s">
        <v>542</v>
      </c>
      <c r="C2039" s="18">
        <v>371.18</v>
      </c>
      <c r="D2039" s="3" t="s">
        <v>523</v>
      </c>
    </row>
    <row r="2040" spans="1:4" hidden="1" x14ac:dyDescent="0.25">
      <c r="A2040" s="11">
        <v>41521</v>
      </c>
      <c r="B2040" s="3" t="s">
        <v>540</v>
      </c>
      <c r="C2040" s="18">
        <v>10.42</v>
      </c>
      <c r="D2040" s="3" t="s">
        <v>515</v>
      </c>
    </row>
    <row r="2041" spans="1:4" hidden="1" x14ac:dyDescent="0.25">
      <c r="A2041" s="11">
        <v>41303</v>
      </c>
      <c r="B2041" s="3" t="s">
        <v>533</v>
      </c>
      <c r="C2041" s="18">
        <v>333.29</v>
      </c>
      <c r="D2041" s="3" t="s">
        <v>511</v>
      </c>
    </row>
    <row r="2042" spans="1:4" hidden="1" x14ac:dyDescent="0.25">
      <c r="A2042" s="11">
        <v>41502</v>
      </c>
      <c r="B2042" s="3" t="s">
        <v>510</v>
      </c>
      <c r="C2042" s="18">
        <v>259.85000000000002</v>
      </c>
      <c r="D2042" s="3" t="s">
        <v>479</v>
      </c>
    </row>
    <row r="2043" spans="1:4" hidden="1" x14ac:dyDescent="0.25">
      <c r="A2043" s="11">
        <v>41478</v>
      </c>
      <c r="B2043" s="3" t="s">
        <v>510</v>
      </c>
      <c r="C2043" s="18">
        <v>452.16</v>
      </c>
      <c r="D2043" s="3" t="s">
        <v>477</v>
      </c>
    </row>
    <row r="2044" spans="1:4" hidden="1" x14ac:dyDescent="0.25">
      <c r="A2044" s="11">
        <v>41587</v>
      </c>
      <c r="B2044" s="3" t="s">
        <v>507</v>
      </c>
      <c r="C2044" s="18">
        <v>48.86</v>
      </c>
      <c r="D2044" s="3" t="s">
        <v>535</v>
      </c>
    </row>
    <row r="2045" spans="1:4" hidden="1" x14ac:dyDescent="0.25">
      <c r="A2045" s="11">
        <v>41569</v>
      </c>
      <c r="B2045" s="3" t="s">
        <v>532</v>
      </c>
      <c r="C2045" s="18">
        <v>447.48</v>
      </c>
      <c r="D2045" s="3" t="s">
        <v>477</v>
      </c>
    </row>
    <row r="2046" spans="1:4" hidden="1" x14ac:dyDescent="0.25">
      <c r="A2046" s="11">
        <v>41547</v>
      </c>
      <c r="B2046" s="3" t="s">
        <v>525</v>
      </c>
      <c r="C2046" s="18">
        <v>507.68</v>
      </c>
      <c r="D2046" s="3" t="s">
        <v>535</v>
      </c>
    </row>
    <row r="2047" spans="1:4" hidden="1" x14ac:dyDescent="0.25">
      <c r="A2047" s="11">
        <v>41581</v>
      </c>
      <c r="B2047" s="3" t="s">
        <v>508</v>
      </c>
      <c r="C2047" s="18">
        <v>371.47</v>
      </c>
      <c r="D2047" s="3" t="s">
        <v>517</v>
      </c>
    </row>
    <row r="2048" spans="1:4" hidden="1" x14ac:dyDescent="0.25">
      <c r="A2048" s="11">
        <v>41316</v>
      </c>
      <c r="B2048" s="3" t="s">
        <v>541</v>
      </c>
      <c r="C2048" s="18">
        <v>25.24</v>
      </c>
      <c r="D2048" s="3" t="s">
        <v>479</v>
      </c>
    </row>
    <row r="2049" spans="1:4" hidden="1" x14ac:dyDescent="0.25">
      <c r="A2049" s="11">
        <v>41481</v>
      </c>
      <c r="B2049" s="3" t="s">
        <v>544</v>
      </c>
      <c r="C2049" s="18">
        <v>421.72</v>
      </c>
      <c r="D2049" s="3" t="s">
        <v>529</v>
      </c>
    </row>
    <row r="2050" spans="1:4" hidden="1" x14ac:dyDescent="0.25">
      <c r="A2050" s="11">
        <v>41371</v>
      </c>
      <c r="B2050" s="3" t="s">
        <v>533</v>
      </c>
      <c r="C2050" s="18">
        <v>353.89</v>
      </c>
      <c r="D2050" s="3" t="s">
        <v>523</v>
      </c>
    </row>
    <row r="2051" spans="1:4" hidden="1" x14ac:dyDescent="0.25">
      <c r="A2051" s="11">
        <v>41290</v>
      </c>
      <c r="B2051" s="3" t="s">
        <v>540</v>
      </c>
      <c r="C2051" s="18">
        <v>316.47000000000003</v>
      </c>
      <c r="D2051" s="3" t="s">
        <v>535</v>
      </c>
    </row>
    <row r="2052" spans="1:4" x14ac:dyDescent="0.25">
      <c r="A2052" s="11">
        <v>41440</v>
      </c>
      <c r="B2052" s="3" t="s">
        <v>508</v>
      </c>
      <c r="C2052" s="18">
        <v>541.73</v>
      </c>
      <c r="D2052" s="3" t="s">
        <v>511</v>
      </c>
    </row>
    <row r="2053" spans="1:4" hidden="1" x14ac:dyDescent="0.25">
      <c r="A2053" s="11">
        <v>41312</v>
      </c>
      <c r="B2053" s="3" t="s">
        <v>539</v>
      </c>
      <c r="C2053" s="18">
        <v>240.64</v>
      </c>
      <c r="D2053" s="3" t="s">
        <v>538</v>
      </c>
    </row>
    <row r="2054" spans="1:4" hidden="1" x14ac:dyDescent="0.25">
      <c r="A2054" s="11">
        <v>41321</v>
      </c>
      <c r="B2054" s="3" t="s">
        <v>510</v>
      </c>
      <c r="C2054" s="18">
        <v>549.78</v>
      </c>
      <c r="D2054" s="3" t="s">
        <v>477</v>
      </c>
    </row>
    <row r="2055" spans="1:4" hidden="1" x14ac:dyDescent="0.25">
      <c r="A2055" s="11">
        <v>41515</v>
      </c>
      <c r="B2055" s="3" t="s">
        <v>527</v>
      </c>
      <c r="C2055" s="18">
        <v>415.11</v>
      </c>
      <c r="D2055" s="3" t="s">
        <v>523</v>
      </c>
    </row>
    <row r="2056" spans="1:4" hidden="1" x14ac:dyDescent="0.25">
      <c r="A2056" s="11">
        <v>41344</v>
      </c>
      <c r="B2056" s="3" t="s">
        <v>508</v>
      </c>
      <c r="C2056" s="18">
        <v>84.83</v>
      </c>
      <c r="D2056" s="3" t="s">
        <v>477</v>
      </c>
    </row>
    <row r="2057" spans="1:4" hidden="1" x14ac:dyDescent="0.25">
      <c r="A2057" s="11">
        <v>41315</v>
      </c>
      <c r="B2057" s="3" t="s">
        <v>533</v>
      </c>
      <c r="C2057" s="18">
        <v>158.24</v>
      </c>
      <c r="D2057" s="3" t="s">
        <v>519</v>
      </c>
    </row>
    <row r="2058" spans="1:4" hidden="1" x14ac:dyDescent="0.25">
      <c r="A2058" s="11">
        <v>41556</v>
      </c>
      <c r="B2058" s="3" t="s">
        <v>541</v>
      </c>
      <c r="C2058" s="18">
        <v>94.24</v>
      </c>
      <c r="D2058" s="3" t="s">
        <v>519</v>
      </c>
    </row>
    <row r="2059" spans="1:4" hidden="1" x14ac:dyDescent="0.25">
      <c r="A2059" s="11">
        <v>41407</v>
      </c>
      <c r="B2059" s="3" t="s">
        <v>530</v>
      </c>
      <c r="C2059" s="18">
        <v>237.17</v>
      </c>
      <c r="D2059" s="3" t="s">
        <v>528</v>
      </c>
    </row>
    <row r="2060" spans="1:4" hidden="1" x14ac:dyDescent="0.25">
      <c r="A2060" s="11">
        <v>41476</v>
      </c>
      <c r="B2060" s="3" t="s">
        <v>522</v>
      </c>
      <c r="C2060" s="18">
        <v>582.65</v>
      </c>
      <c r="D2060" s="3" t="s">
        <v>519</v>
      </c>
    </row>
    <row r="2061" spans="1:4" hidden="1" x14ac:dyDescent="0.25">
      <c r="A2061" s="11">
        <v>41636</v>
      </c>
      <c r="B2061" s="3" t="s">
        <v>524</v>
      </c>
      <c r="C2061" s="18">
        <v>370.47</v>
      </c>
      <c r="D2061" s="3" t="s">
        <v>479</v>
      </c>
    </row>
    <row r="2062" spans="1:4" hidden="1" x14ac:dyDescent="0.25">
      <c r="A2062" s="11">
        <v>41588</v>
      </c>
      <c r="B2062" s="3" t="s">
        <v>530</v>
      </c>
      <c r="C2062" s="18">
        <v>507.35</v>
      </c>
      <c r="D2062" s="3" t="s">
        <v>511</v>
      </c>
    </row>
    <row r="2063" spans="1:4" hidden="1" x14ac:dyDescent="0.25">
      <c r="A2063" s="11">
        <v>41561</v>
      </c>
      <c r="B2063" s="3" t="s">
        <v>526</v>
      </c>
      <c r="C2063" s="18">
        <v>465.74</v>
      </c>
      <c r="D2063" s="3" t="s">
        <v>529</v>
      </c>
    </row>
    <row r="2064" spans="1:4" hidden="1" x14ac:dyDescent="0.25">
      <c r="A2064" s="11">
        <v>41379</v>
      </c>
      <c r="B2064" s="3" t="s">
        <v>533</v>
      </c>
      <c r="C2064" s="18">
        <v>25.07</v>
      </c>
      <c r="D2064" s="3" t="s">
        <v>535</v>
      </c>
    </row>
    <row r="2065" spans="1:4" hidden="1" x14ac:dyDescent="0.25">
      <c r="A2065" s="11">
        <v>41611</v>
      </c>
      <c r="B2065" s="3" t="s">
        <v>539</v>
      </c>
      <c r="C2065" s="18">
        <v>193.37</v>
      </c>
      <c r="D2065" s="3" t="s">
        <v>515</v>
      </c>
    </row>
    <row r="2066" spans="1:4" hidden="1" x14ac:dyDescent="0.25">
      <c r="A2066" s="11">
        <v>41458</v>
      </c>
      <c r="B2066" s="3" t="s">
        <v>522</v>
      </c>
      <c r="C2066" s="18">
        <v>358.78</v>
      </c>
      <c r="D2066" s="3" t="s">
        <v>538</v>
      </c>
    </row>
    <row r="2067" spans="1:4" hidden="1" x14ac:dyDescent="0.25">
      <c r="A2067" s="11">
        <v>41546</v>
      </c>
      <c r="B2067" s="3" t="s">
        <v>510</v>
      </c>
      <c r="C2067" s="18">
        <v>77.34</v>
      </c>
      <c r="D2067" s="3" t="s">
        <v>509</v>
      </c>
    </row>
    <row r="2068" spans="1:4" hidden="1" x14ac:dyDescent="0.25">
      <c r="A2068" s="11">
        <v>41281</v>
      </c>
      <c r="B2068" s="3" t="s">
        <v>525</v>
      </c>
      <c r="C2068" s="18">
        <v>163.44</v>
      </c>
      <c r="D2068" s="3" t="s">
        <v>523</v>
      </c>
    </row>
    <row r="2069" spans="1:4" hidden="1" x14ac:dyDescent="0.25">
      <c r="A2069" s="11">
        <v>41528</v>
      </c>
      <c r="B2069" s="3" t="s">
        <v>518</v>
      </c>
      <c r="C2069" s="18">
        <v>49.15</v>
      </c>
      <c r="D2069" s="3" t="s">
        <v>515</v>
      </c>
    </row>
    <row r="2070" spans="1:4" hidden="1" x14ac:dyDescent="0.25">
      <c r="A2070" s="11">
        <v>41306</v>
      </c>
      <c r="B2070" s="3" t="s">
        <v>537</v>
      </c>
      <c r="C2070" s="18">
        <v>94.66</v>
      </c>
      <c r="D2070" s="3" t="s">
        <v>529</v>
      </c>
    </row>
    <row r="2071" spans="1:4" hidden="1" x14ac:dyDescent="0.25">
      <c r="A2071" s="11">
        <v>41496</v>
      </c>
      <c r="B2071" s="3" t="s">
        <v>542</v>
      </c>
      <c r="C2071" s="18">
        <v>121.06</v>
      </c>
      <c r="D2071" s="3" t="s">
        <v>509</v>
      </c>
    </row>
    <row r="2072" spans="1:4" hidden="1" x14ac:dyDescent="0.25">
      <c r="A2072" s="11">
        <v>41607</v>
      </c>
      <c r="B2072" s="3" t="s">
        <v>532</v>
      </c>
      <c r="C2072" s="18">
        <v>500.19</v>
      </c>
      <c r="D2072" s="3" t="s">
        <v>515</v>
      </c>
    </row>
    <row r="2073" spans="1:4" hidden="1" x14ac:dyDescent="0.25">
      <c r="A2073" s="11">
        <v>41339</v>
      </c>
      <c r="B2073" s="3" t="s">
        <v>534</v>
      </c>
      <c r="C2073" s="18">
        <v>170.36</v>
      </c>
      <c r="D2073" s="3" t="s">
        <v>479</v>
      </c>
    </row>
    <row r="2074" spans="1:4" hidden="1" x14ac:dyDescent="0.25">
      <c r="A2074" s="11">
        <v>41628</v>
      </c>
      <c r="B2074" s="3" t="s">
        <v>544</v>
      </c>
      <c r="C2074" s="18">
        <v>157.57</v>
      </c>
      <c r="D2074" s="3" t="s">
        <v>523</v>
      </c>
    </row>
    <row r="2075" spans="1:4" hidden="1" x14ac:dyDescent="0.25">
      <c r="A2075" s="11">
        <v>41562</v>
      </c>
      <c r="B2075" s="3" t="s">
        <v>521</v>
      </c>
      <c r="C2075" s="18">
        <v>135.11000000000001</v>
      </c>
      <c r="D2075" s="3" t="s">
        <v>509</v>
      </c>
    </row>
    <row r="2076" spans="1:4" hidden="1" x14ac:dyDescent="0.25">
      <c r="A2076" s="11">
        <v>41341</v>
      </c>
      <c r="B2076" s="3" t="s">
        <v>527</v>
      </c>
      <c r="C2076" s="18">
        <v>195.9</v>
      </c>
      <c r="D2076" s="3" t="s">
        <v>517</v>
      </c>
    </row>
    <row r="2077" spans="1:4" hidden="1" x14ac:dyDescent="0.25">
      <c r="A2077" s="11">
        <v>41634</v>
      </c>
      <c r="B2077" s="3" t="s">
        <v>540</v>
      </c>
      <c r="C2077" s="18">
        <v>63.51</v>
      </c>
      <c r="D2077" s="3" t="s">
        <v>477</v>
      </c>
    </row>
    <row r="2078" spans="1:4" hidden="1" x14ac:dyDescent="0.25">
      <c r="A2078" s="11">
        <v>41490</v>
      </c>
      <c r="B2078" s="3" t="s">
        <v>520</v>
      </c>
      <c r="C2078" s="18">
        <v>468.49</v>
      </c>
      <c r="D2078" s="3" t="s">
        <v>515</v>
      </c>
    </row>
    <row r="2079" spans="1:4" hidden="1" x14ac:dyDescent="0.25">
      <c r="A2079" s="11">
        <v>41444</v>
      </c>
      <c r="B2079" s="3" t="s">
        <v>541</v>
      </c>
      <c r="C2079" s="18">
        <v>545.91999999999996</v>
      </c>
      <c r="D2079" s="3" t="s">
        <v>538</v>
      </c>
    </row>
    <row r="2080" spans="1:4" hidden="1" x14ac:dyDescent="0.25">
      <c r="A2080" s="11">
        <v>41539</v>
      </c>
      <c r="B2080" s="3" t="s">
        <v>526</v>
      </c>
      <c r="C2080" s="18">
        <v>364.12</v>
      </c>
      <c r="D2080" s="3" t="s">
        <v>519</v>
      </c>
    </row>
    <row r="2081" spans="1:4" hidden="1" x14ac:dyDescent="0.25">
      <c r="A2081" s="11">
        <v>41290</v>
      </c>
      <c r="B2081" s="3" t="s">
        <v>540</v>
      </c>
      <c r="C2081" s="18">
        <v>38.04</v>
      </c>
      <c r="D2081" s="3" t="s">
        <v>528</v>
      </c>
    </row>
    <row r="2082" spans="1:4" hidden="1" x14ac:dyDescent="0.25">
      <c r="A2082" s="11">
        <v>41330</v>
      </c>
      <c r="B2082" s="3" t="s">
        <v>522</v>
      </c>
      <c r="C2082" s="18">
        <v>352.38</v>
      </c>
      <c r="D2082" s="3" t="s">
        <v>511</v>
      </c>
    </row>
    <row r="2083" spans="1:4" hidden="1" x14ac:dyDescent="0.25">
      <c r="A2083" s="11">
        <v>41498</v>
      </c>
      <c r="B2083" s="3" t="s">
        <v>512</v>
      </c>
      <c r="C2083" s="18">
        <v>313.57</v>
      </c>
      <c r="D2083" s="3" t="s">
        <v>538</v>
      </c>
    </row>
    <row r="2084" spans="1:4" hidden="1" x14ac:dyDescent="0.25">
      <c r="A2084" s="11">
        <v>41510</v>
      </c>
      <c r="B2084" s="3" t="s">
        <v>525</v>
      </c>
      <c r="C2084" s="18">
        <v>397.93</v>
      </c>
      <c r="D2084" s="3" t="s">
        <v>523</v>
      </c>
    </row>
    <row r="2085" spans="1:4" hidden="1" x14ac:dyDescent="0.25">
      <c r="A2085" s="11">
        <v>41496</v>
      </c>
      <c r="B2085" s="3" t="s">
        <v>536</v>
      </c>
      <c r="C2085" s="18">
        <v>385.29</v>
      </c>
      <c r="D2085" s="3" t="s">
        <v>477</v>
      </c>
    </row>
    <row r="2086" spans="1:4" hidden="1" x14ac:dyDescent="0.25">
      <c r="A2086" s="11">
        <v>41301</v>
      </c>
      <c r="B2086" s="3" t="s">
        <v>510</v>
      </c>
      <c r="C2086" s="18">
        <v>449.86</v>
      </c>
      <c r="D2086" s="3" t="s">
        <v>515</v>
      </c>
    </row>
    <row r="2087" spans="1:4" hidden="1" x14ac:dyDescent="0.25">
      <c r="A2087" s="11">
        <v>41494</v>
      </c>
      <c r="B2087" s="3" t="s">
        <v>536</v>
      </c>
      <c r="C2087" s="18">
        <v>586.16999999999996</v>
      </c>
      <c r="D2087" s="3" t="s">
        <v>523</v>
      </c>
    </row>
    <row r="2088" spans="1:4" hidden="1" x14ac:dyDescent="0.25">
      <c r="A2088" s="11">
        <v>41446</v>
      </c>
      <c r="B2088" s="3" t="s">
        <v>531</v>
      </c>
      <c r="C2088" s="18">
        <v>174.68</v>
      </c>
      <c r="D2088" s="3" t="s">
        <v>523</v>
      </c>
    </row>
    <row r="2089" spans="1:4" hidden="1" x14ac:dyDescent="0.25">
      <c r="A2089" s="11">
        <v>41435</v>
      </c>
      <c r="B2089" s="3" t="s">
        <v>520</v>
      </c>
      <c r="C2089" s="18">
        <v>173.16</v>
      </c>
      <c r="D2089" s="3" t="s">
        <v>529</v>
      </c>
    </row>
    <row r="2090" spans="1:4" hidden="1" x14ac:dyDescent="0.25">
      <c r="A2090" s="11">
        <v>41434</v>
      </c>
      <c r="B2090" s="3" t="s">
        <v>520</v>
      </c>
      <c r="C2090" s="18">
        <v>320.58999999999997</v>
      </c>
      <c r="D2090" s="3" t="s">
        <v>528</v>
      </c>
    </row>
    <row r="2091" spans="1:4" hidden="1" x14ac:dyDescent="0.25">
      <c r="A2091" s="11">
        <v>41586</v>
      </c>
      <c r="B2091" s="3" t="s">
        <v>536</v>
      </c>
      <c r="C2091" s="18">
        <v>534.84</v>
      </c>
      <c r="D2091" s="3" t="s">
        <v>479</v>
      </c>
    </row>
    <row r="2092" spans="1:4" hidden="1" x14ac:dyDescent="0.25">
      <c r="A2092" s="11">
        <v>41285</v>
      </c>
      <c r="B2092" s="3" t="s">
        <v>544</v>
      </c>
      <c r="C2092" s="18">
        <v>225.35</v>
      </c>
      <c r="D2092" s="3" t="s">
        <v>535</v>
      </c>
    </row>
    <row r="2093" spans="1:4" hidden="1" x14ac:dyDescent="0.25">
      <c r="A2093" s="11">
        <v>41432</v>
      </c>
      <c r="B2093" s="3" t="s">
        <v>512</v>
      </c>
      <c r="C2093" s="18">
        <v>267.33999999999997</v>
      </c>
      <c r="D2093" s="3" t="s">
        <v>479</v>
      </c>
    </row>
    <row r="2094" spans="1:4" hidden="1" x14ac:dyDescent="0.25">
      <c r="A2094" s="11">
        <v>41523</v>
      </c>
      <c r="B2094" s="3" t="s">
        <v>531</v>
      </c>
      <c r="C2094" s="18">
        <v>420.66</v>
      </c>
      <c r="D2094" s="3" t="s">
        <v>515</v>
      </c>
    </row>
    <row r="2095" spans="1:4" hidden="1" x14ac:dyDescent="0.25">
      <c r="A2095" s="11">
        <v>41470</v>
      </c>
      <c r="B2095" s="3" t="s">
        <v>510</v>
      </c>
      <c r="C2095" s="18">
        <v>585.54</v>
      </c>
      <c r="D2095" s="3" t="s">
        <v>528</v>
      </c>
    </row>
    <row r="2096" spans="1:4" hidden="1" x14ac:dyDescent="0.25">
      <c r="A2096" s="11">
        <v>41506</v>
      </c>
      <c r="B2096" s="3" t="s">
        <v>527</v>
      </c>
      <c r="C2096" s="18">
        <v>24.21</v>
      </c>
      <c r="D2096" s="3" t="s">
        <v>538</v>
      </c>
    </row>
    <row r="2097" spans="1:4" hidden="1" x14ac:dyDescent="0.25">
      <c r="A2097" s="11">
        <v>41368</v>
      </c>
      <c r="B2097" s="3" t="s">
        <v>543</v>
      </c>
      <c r="C2097" s="18">
        <v>531.89</v>
      </c>
      <c r="D2097" s="3" t="s">
        <v>511</v>
      </c>
    </row>
    <row r="2098" spans="1:4" hidden="1" x14ac:dyDescent="0.25">
      <c r="A2098" s="11">
        <v>41287</v>
      </c>
      <c r="B2098" s="3" t="s">
        <v>543</v>
      </c>
      <c r="C2098" s="18">
        <v>479.65</v>
      </c>
      <c r="D2098" s="3" t="s">
        <v>511</v>
      </c>
    </row>
    <row r="2099" spans="1:4" hidden="1" x14ac:dyDescent="0.25">
      <c r="A2099" s="11">
        <v>41307</v>
      </c>
      <c r="B2099" s="3" t="s">
        <v>507</v>
      </c>
      <c r="C2099" s="18">
        <v>122.35</v>
      </c>
      <c r="D2099" s="3" t="s">
        <v>509</v>
      </c>
    </row>
    <row r="2100" spans="1:4" hidden="1" x14ac:dyDescent="0.25">
      <c r="A2100" s="11">
        <v>41349</v>
      </c>
      <c r="B2100" s="3" t="s">
        <v>531</v>
      </c>
      <c r="C2100" s="18">
        <v>265.51</v>
      </c>
      <c r="D2100" s="3" t="s">
        <v>523</v>
      </c>
    </row>
    <row r="2101" spans="1:4" hidden="1" x14ac:dyDescent="0.25">
      <c r="A2101" s="11">
        <v>41467</v>
      </c>
      <c r="B2101" s="3" t="s">
        <v>532</v>
      </c>
      <c r="C2101" s="18">
        <v>129.36000000000001</v>
      </c>
      <c r="D2101" s="3" t="s">
        <v>529</v>
      </c>
    </row>
    <row r="2102" spans="1:4" hidden="1" x14ac:dyDescent="0.25">
      <c r="A2102" s="11">
        <v>41613</v>
      </c>
      <c r="B2102" s="3" t="s">
        <v>510</v>
      </c>
      <c r="C2102" s="18">
        <v>202.2</v>
      </c>
      <c r="D2102" s="3" t="s">
        <v>538</v>
      </c>
    </row>
    <row r="2103" spans="1:4" hidden="1" x14ac:dyDescent="0.25">
      <c r="A2103" s="11">
        <v>41338</v>
      </c>
      <c r="B2103" s="3" t="s">
        <v>524</v>
      </c>
      <c r="C2103" s="18">
        <v>441.57</v>
      </c>
      <c r="D2103" s="3" t="s">
        <v>517</v>
      </c>
    </row>
    <row r="2104" spans="1:4" hidden="1" x14ac:dyDescent="0.25">
      <c r="A2104" s="11">
        <v>41351</v>
      </c>
      <c r="B2104" s="3" t="s">
        <v>524</v>
      </c>
      <c r="C2104" s="18">
        <v>475.72</v>
      </c>
      <c r="D2104" s="3" t="s">
        <v>535</v>
      </c>
    </row>
    <row r="2105" spans="1:4" hidden="1" x14ac:dyDescent="0.25">
      <c r="A2105" s="11">
        <v>41541</v>
      </c>
      <c r="B2105" s="3" t="s">
        <v>522</v>
      </c>
      <c r="C2105" s="18">
        <v>169.27</v>
      </c>
      <c r="D2105" s="3" t="s">
        <v>538</v>
      </c>
    </row>
    <row r="2106" spans="1:4" hidden="1" x14ac:dyDescent="0.25">
      <c r="A2106" s="11">
        <v>41584</v>
      </c>
      <c r="B2106" s="3" t="s">
        <v>541</v>
      </c>
      <c r="C2106" s="18">
        <v>343.81</v>
      </c>
      <c r="D2106" s="3" t="s">
        <v>538</v>
      </c>
    </row>
    <row r="2107" spans="1:4" hidden="1" x14ac:dyDescent="0.25">
      <c r="A2107" s="11">
        <v>41373</v>
      </c>
      <c r="B2107" s="3" t="s">
        <v>533</v>
      </c>
      <c r="C2107" s="18">
        <v>137.94999999999999</v>
      </c>
      <c r="D2107" s="3" t="s">
        <v>519</v>
      </c>
    </row>
    <row r="2108" spans="1:4" hidden="1" x14ac:dyDescent="0.25">
      <c r="A2108" s="11">
        <v>41616</v>
      </c>
      <c r="B2108" s="3" t="s">
        <v>522</v>
      </c>
      <c r="C2108" s="18">
        <v>76.31</v>
      </c>
      <c r="D2108" s="3" t="s">
        <v>509</v>
      </c>
    </row>
    <row r="2109" spans="1:4" hidden="1" x14ac:dyDescent="0.25">
      <c r="A2109" s="11">
        <v>41570</v>
      </c>
      <c r="B2109" s="3" t="s">
        <v>534</v>
      </c>
      <c r="C2109" s="18">
        <v>23.99</v>
      </c>
      <c r="D2109" s="3" t="s">
        <v>511</v>
      </c>
    </row>
    <row r="2110" spans="1:4" hidden="1" x14ac:dyDescent="0.25">
      <c r="A2110" s="11">
        <v>41375</v>
      </c>
      <c r="B2110" s="3" t="s">
        <v>534</v>
      </c>
      <c r="C2110" s="18">
        <v>465.37</v>
      </c>
      <c r="D2110" s="3" t="s">
        <v>515</v>
      </c>
    </row>
    <row r="2111" spans="1:4" hidden="1" x14ac:dyDescent="0.25">
      <c r="A2111" s="11">
        <v>41455</v>
      </c>
      <c r="B2111" s="3" t="s">
        <v>531</v>
      </c>
      <c r="C2111" s="18">
        <v>180.75</v>
      </c>
      <c r="D2111" s="3" t="s">
        <v>477</v>
      </c>
    </row>
    <row r="2112" spans="1:4" hidden="1" x14ac:dyDescent="0.25">
      <c r="A2112" s="11">
        <v>41397</v>
      </c>
      <c r="B2112" s="3" t="s">
        <v>545</v>
      </c>
      <c r="C2112" s="18">
        <v>560.65</v>
      </c>
      <c r="D2112" s="3" t="s">
        <v>535</v>
      </c>
    </row>
    <row r="2113" spans="1:4" hidden="1" x14ac:dyDescent="0.25">
      <c r="A2113" s="11">
        <v>41291</v>
      </c>
      <c r="B2113" s="3" t="s">
        <v>541</v>
      </c>
      <c r="C2113" s="18">
        <v>333.25</v>
      </c>
      <c r="D2113" s="3" t="s">
        <v>509</v>
      </c>
    </row>
    <row r="2114" spans="1:4" hidden="1" x14ac:dyDescent="0.25">
      <c r="A2114" s="11">
        <v>41492</v>
      </c>
      <c r="B2114" s="3" t="s">
        <v>545</v>
      </c>
      <c r="C2114" s="18">
        <v>470.55</v>
      </c>
      <c r="D2114" s="3" t="s">
        <v>517</v>
      </c>
    </row>
    <row r="2115" spans="1:4" hidden="1" x14ac:dyDescent="0.25">
      <c r="A2115" s="11">
        <v>41582</v>
      </c>
      <c r="B2115" s="3" t="s">
        <v>533</v>
      </c>
      <c r="C2115" s="18">
        <v>72.09</v>
      </c>
      <c r="D2115" s="3" t="s">
        <v>528</v>
      </c>
    </row>
    <row r="2116" spans="1:4" hidden="1" x14ac:dyDescent="0.25">
      <c r="A2116" s="11">
        <v>41339</v>
      </c>
      <c r="B2116" s="3" t="s">
        <v>521</v>
      </c>
      <c r="C2116" s="18">
        <v>38</v>
      </c>
      <c r="D2116" s="3" t="s">
        <v>523</v>
      </c>
    </row>
    <row r="2117" spans="1:4" hidden="1" x14ac:dyDescent="0.25">
      <c r="A2117" s="11">
        <v>41312</v>
      </c>
      <c r="B2117" s="3" t="s">
        <v>520</v>
      </c>
      <c r="C2117" s="18">
        <v>160.59</v>
      </c>
      <c r="D2117" s="3" t="s">
        <v>538</v>
      </c>
    </row>
    <row r="2118" spans="1:4" hidden="1" x14ac:dyDescent="0.25">
      <c r="A2118" s="11">
        <v>41476</v>
      </c>
      <c r="B2118" s="3" t="s">
        <v>525</v>
      </c>
      <c r="C2118" s="18">
        <v>37.17</v>
      </c>
      <c r="D2118" s="3" t="s">
        <v>477</v>
      </c>
    </row>
    <row r="2119" spans="1:4" hidden="1" x14ac:dyDescent="0.25">
      <c r="A2119" s="11">
        <v>41577</v>
      </c>
      <c r="B2119" s="3" t="s">
        <v>541</v>
      </c>
      <c r="C2119" s="18">
        <v>494.87</v>
      </c>
      <c r="D2119" s="3" t="s">
        <v>511</v>
      </c>
    </row>
    <row r="2120" spans="1:4" hidden="1" x14ac:dyDescent="0.25">
      <c r="A2120" s="11">
        <v>41340</v>
      </c>
      <c r="B2120" s="3" t="s">
        <v>534</v>
      </c>
      <c r="C2120" s="18">
        <v>230.94</v>
      </c>
      <c r="D2120" s="3" t="s">
        <v>519</v>
      </c>
    </row>
    <row r="2121" spans="1:4" hidden="1" x14ac:dyDescent="0.25">
      <c r="A2121" s="11">
        <v>41307</v>
      </c>
      <c r="B2121" s="3" t="s">
        <v>508</v>
      </c>
      <c r="C2121" s="18">
        <v>424.11</v>
      </c>
      <c r="D2121" s="3" t="s">
        <v>535</v>
      </c>
    </row>
    <row r="2122" spans="1:4" hidden="1" x14ac:dyDescent="0.25">
      <c r="A2122" s="11">
        <v>41303</v>
      </c>
      <c r="B2122" s="3" t="s">
        <v>513</v>
      </c>
      <c r="C2122" s="18">
        <v>60.83</v>
      </c>
      <c r="D2122" s="3" t="s">
        <v>519</v>
      </c>
    </row>
    <row r="2123" spans="1:4" hidden="1" x14ac:dyDescent="0.25">
      <c r="A2123" s="11">
        <v>41418</v>
      </c>
      <c r="B2123" s="3" t="s">
        <v>513</v>
      </c>
      <c r="C2123" s="18">
        <v>115.42</v>
      </c>
      <c r="D2123" s="3" t="s">
        <v>528</v>
      </c>
    </row>
    <row r="2124" spans="1:4" hidden="1" x14ac:dyDescent="0.25">
      <c r="A2124" s="11">
        <v>41430</v>
      </c>
      <c r="B2124" s="3" t="s">
        <v>514</v>
      </c>
      <c r="C2124" s="18">
        <v>99.47</v>
      </c>
      <c r="D2124" s="3" t="s">
        <v>509</v>
      </c>
    </row>
    <row r="2125" spans="1:4" hidden="1" x14ac:dyDescent="0.25">
      <c r="A2125" s="11">
        <v>41325</v>
      </c>
      <c r="B2125" s="3" t="s">
        <v>521</v>
      </c>
      <c r="C2125" s="18">
        <v>108.61</v>
      </c>
      <c r="D2125" s="3" t="s">
        <v>523</v>
      </c>
    </row>
    <row r="2126" spans="1:4" hidden="1" x14ac:dyDescent="0.25">
      <c r="A2126" s="11">
        <v>41639</v>
      </c>
      <c r="B2126" s="3" t="s">
        <v>510</v>
      </c>
      <c r="C2126" s="18">
        <v>467.13</v>
      </c>
      <c r="D2126" s="3" t="s">
        <v>477</v>
      </c>
    </row>
    <row r="2127" spans="1:4" hidden="1" x14ac:dyDescent="0.25">
      <c r="A2127" s="11">
        <v>41541</v>
      </c>
      <c r="B2127" s="3" t="s">
        <v>537</v>
      </c>
      <c r="C2127" s="18">
        <v>189.32</v>
      </c>
      <c r="D2127" s="3" t="s">
        <v>477</v>
      </c>
    </row>
    <row r="2128" spans="1:4" hidden="1" x14ac:dyDescent="0.25">
      <c r="A2128" s="11">
        <v>41332</v>
      </c>
      <c r="B2128" s="3" t="s">
        <v>527</v>
      </c>
      <c r="C2128" s="18">
        <v>135.96</v>
      </c>
      <c r="D2128" s="3" t="s">
        <v>517</v>
      </c>
    </row>
    <row r="2129" spans="1:4" hidden="1" x14ac:dyDescent="0.25">
      <c r="A2129" s="11">
        <v>41453</v>
      </c>
      <c r="B2129" s="3" t="s">
        <v>536</v>
      </c>
      <c r="C2129" s="18">
        <v>457.73</v>
      </c>
      <c r="D2129" s="3" t="s">
        <v>535</v>
      </c>
    </row>
    <row r="2130" spans="1:4" hidden="1" x14ac:dyDescent="0.25">
      <c r="A2130" s="11">
        <v>41432</v>
      </c>
      <c r="B2130" s="3" t="s">
        <v>533</v>
      </c>
      <c r="C2130" s="18">
        <v>559.83000000000004</v>
      </c>
      <c r="D2130" s="3" t="s">
        <v>528</v>
      </c>
    </row>
    <row r="2131" spans="1:4" hidden="1" x14ac:dyDescent="0.25">
      <c r="A2131" s="11">
        <v>41541</v>
      </c>
      <c r="B2131" s="3" t="s">
        <v>532</v>
      </c>
      <c r="C2131" s="18">
        <v>402.82</v>
      </c>
      <c r="D2131" s="3" t="s">
        <v>479</v>
      </c>
    </row>
    <row r="2132" spans="1:4" hidden="1" x14ac:dyDescent="0.25">
      <c r="A2132" s="11">
        <v>41449</v>
      </c>
      <c r="B2132" s="3" t="s">
        <v>526</v>
      </c>
      <c r="C2132" s="18">
        <v>243.8</v>
      </c>
      <c r="D2132" s="3" t="s">
        <v>519</v>
      </c>
    </row>
    <row r="2133" spans="1:4" hidden="1" x14ac:dyDescent="0.25">
      <c r="A2133" s="11">
        <v>41491</v>
      </c>
      <c r="B2133" s="3" t="s">
        <v>530</v>
      </c>
      <c r="C2133" s="18">
        <v>265.3</v>
      </c>
      <c r="D2133" s="3" t="s">
        <v>509</v>
      </c>
    </row>
    <row r="2134" spans="1:4" hidden="1" x14ac:dyDescent="0.25">
      <c r="A2134" s="11">
        <v>41547</v>
      </c>
      <c r="B2134" s="3" t="s">
        <v>522</v>
      </c>
      <c r="C2134" s="18">
        <v>478.34</v>
      </c>
      <c r="D2134" s="3" t="s">
        <v>479</v>
      </c>
    </row>
    <row r="2135" spans="1:4" hidden="1" x14ac:dyDescent="0.25">
      <c r="A2135" s="11">
        <v>41464</v>
      </c>
      <c r="B2135" s="3" t="s">
        <v>514</v>
      </c>
      <c r="C2135" s="18">
        <v>561.62</v>
      </c>
      <c r="D2135" s="3" t="s">
        <v>479</v>
      </c>
    </row>
    <row r="2136" spans="1:4" hidden="1" x14ac:dyDescent="0.25">
      <c r="A2136" s="11">
        <v>41500</v>
      </c>
      <c r="B2136" s="3" t="s">
        <v>526</v>
      </c>
      <c r="C2136" s="18">
        <v>515.57000000000005</v>
      </c>
      <c r="D2136" s="3" t="s">
        <v>528</v>
      </c>
    </row>
    <row r="2137" spans="1:4" hidden="1" x14ac:dyDescent="0.25">
      <c r="A2137" s="11">
        <v>41629</v>
      </c>
      <c r="B2137" s="3" t="s">
        <v>518</v>
      </c>
      <c r="C2137" s="18">
        <v>41</v>
      </c>
      <c r="D2137" s="3" t="s">
        <v>519</v>
      </c>
    </row>
    <row r="2138" spans="1:4" hidden="1" x14ac:dyDescent="0.25">
      <c r="A2138" s="11">
        <v>41417</v>
      </c>
      <c r="B2138" s="3" t="s">
        <v>534</v>
      </c>
      <c r="C2138" s="18">
        <v>236.78</v>
      </c>
      <c r="D2138" s="3" t="s">
        <v>517</v>
      </c>
    </row>
    <row r="2139" spans="1:4" hidden="1" x14ac:dyDescent="0.25">
      <c r="A2139" s="11">
        <v>41288</v>
      </c>
      <c r="B2139" s="3" t="s">
        <v>536</v>
      </c>
      <c r="C2139" s="18">
        <v>456.1</v>
      </c>
      <c r="D2139" s="3" t="s">
        <v>535</v>
      </c>
    </row>
    <row r="2140" spans="1:4" hidden="1" x14ac:dyDescent="0.25">
      <c r="A2140" s="11">
        <v>41384</v>
      </c>
      <c r="B2140" s="3" t="s">
        <v>521</v>
      </c>
      <c r="C2140" s="18">
        <v>469.13</v>
      </c>
      <c r="D2140" s="3" t="s">
        <v>509</v>
      </c>
    </row>
    <row r="2141" spans="1:4" hidden="1" x14ac:dyDescent="0.25">
      <c r="A2141" s="11">
        <v>41429</v>
      </c>
      <c r="B2141" s="3" t="s">
        <v>534</v>
      </c>
      <c r="C2141" s="18">
        <v>364.9</v>
      </c>
      <c r="D2141" s="3" t="s">
        <v>511</v>
      </c>
    </row>
    <row r="2142" spans="1:4" hidden="1" x14ac:dyDescent="0.25">
      <c r="A2142" s="11">
        <v>41417</v>
      </c>
      <c r="B2142" s="3" t="s">
        <v>514</v>
      </c>
      <c r="C2142" s="18">
        <v>440.34</v>
      </c>
      <c r="D2142" s="3" t="s">
        <v>528</v>
      </c>
    </row>
    <row r="2143" spans="1:4" hidden="1" x14ac:dyDescent="0.25">
      <c r="A2143" s="11">
        <v>41411</v>
      </c>
      <c r="B2143" s="3" t="s">
        <v>510</v>
      </c>
      <c r="C2143" s="18">
        <v>418.42</v>
      </c>
      <c r="D2143" s="3" t="s">
        <v>529</v>
      </c>
    </row>
    <row r="2144" spans="1:4" hidden="1" x14ac:dyDescent="0.25">
      <c r="A2144" s="11">
        <v>41451</v>
      </c>
      <c r="B2144" s="3" t="s">
        <v>513</v>
      </c>
      <c r="C2144" s="18">
        <v>41.81</v>
      </c>
      <c r="D2144" s="3" t="s">
        <v>523</v>
      </c>
    </row>
    <row r="2145" spans="1:4" hidden="1" x14ac:dyDescent="0.25">
      <c r="A2145" s="11">
        <v>41361</v>
      </c>
      <c r="B2145" s="3" t="s">
        <v>542</v>
      </c>
      <c r="C2145" s="18">
        <v>264.25</v>
      </c>
      <c r="D2145" s="3" t="s">
        <v>517</v>
      </c>
    </row>
    <row r="2146" spans="1:4" hidden="1" x14ac:dyDescent="0.25">
      <c r="A2146" s="11">
        <v>41287</v>
      </c>
      <c r="B2146" s="3" t="s">
        <v>530</v>
      </c>
      <c r="C2146" s="18">
        <v>156.28</v>
      </c>
      <c r="D2146" s="3" t="s">
        <v>479</v>
      </c>
    </row>
    <row r="2147" spans="1:4" hidden="1" x14ac:dyDescent="0.25">
      <c r="A2147" s="11">
        <v>41421</v>
      </c>
      <c r="B2147" s="3" t="s">
        <v>508</v>
      </c>
      <c r="C2147" s="18">
        <v>102.78</v>
      </c>
      <c r="D2147" s="3" t="s">
        <v>479</v>
      </c>
    </row>
    <row r="2148" spans="1:4" hidden="1" x14ac:dyDescent="0.25">
      <c r="A2148" s="11">
        <v>41639</v>
      </c>
      <c r="B2148" s="3" t="s">
        <v>512</v>
      </c>
      <c r="C2148" s="18">
        <v>51.58</v>
      </c>
      <c r="D2148" s="3" t="s">
        <v>515</v>
      </c>
    </row>
    <row r="2149" spans="1:4" hidden="1" x14ac:dyDescent="0.25">
      <c r="A2149" s="11">
        <v>41632</v>
      </c>
      <c r="B2149" s="3" t="s">
        <v>532</v>
      </c>
      <c r="C2149" s="18">
        <v>10.51</v>
      </c>
      <c r="D2149" s="3" t="s">
        <v>538</v>
      </c>
    </row>
    <row r="2150" spans="1:4" hidden="1" x14ac:dyDescent="0.25">
      <c r="A2150" s="11">
        <v>41435</v>
      </c>
      <c r="B2150" s="3" t="s">
        <v>544</v>
      </c>
      <c r="C2150" s="18">
        <v>360.69</v>
      </c>
      <c r="D2150" s="3" t="s">
        <v>511</v>
      </c>
    </row>
    <row r="2151" spans="1:4" hidden="1" x14ac:dyDescent="0.25">
      <c r="A2151" s="11">
        <v>41563</v>
      </c>
      <c r="B2151" s="3" t="s">
        <v>520</v>
      </c>
      <c r="C2151" s="18">
        <v>424.97</v>
      </c>
      <c r="D2151" s="3" t="s">
        <v>529</v>
      </c>
    </row>
    <row r="2152" spans="1:4" hidden="1" x14ac:dyDescent="0.25">
      <c r="A2152" s="11">
        <v>41337</v>
      </c>
      <c r="B2152" s="3" t="s">
        <v>536</v>
      </c>
      <c r="C2152" s="18">
        <v>198.38</v>
      </c>
      <c r="D2152" s="3" t="s">
        <v>515</v>
      </c>
    </row>
    <row r="2153" spans="1:4" hidden="1" x14ac:dyDescent="0.25">
      <c r="A2153" s="11">
        <v>41277</v>
      </c>
      <c r="B2153" s="3" t="s">
        <v>544</v>
      </c>
      <c r="C2153" s="18">
        <v>436.19</v>
      </c>
      <c r="D2153" s="3" t="s">
        <v>509</v>
      </c>
    </row>
    <row r="2154" spans="1:4" hidden="1" x14ac:dyDescent="0.25">
      <c r="A2154" s="11">
        <v>41429</v>
      </c>
      <c r="B2154" s="3" t="s">
        <v>510</v>
      </c>
      <c r="C2154" s="18">
        <v>90.39</v>
      </c>
      <c r="D2154" s="3" t="s">
        <v>517</v>
      </c>
    </row>
    <row r="2155" spans="1:4" hidden="1" x14ac:dyDescent="0.25">
      <c r="A2155" s="11">
        <v>41372</v>
      </c>
      <c r="B2155" s="3" t="s">
        <v>536</v>
      </c>
      <c r="C2155" s="18">
        <v>257.27</v>
      </c>
      <c r="D2155" s="3" t="s">
        <v>515</v>
      </c>
    </row>
    <row r="2156" spans="1:4" hidden="1" x14ac:dyDescent="0.25">
      <c r="A2156" s="11">
        <v>41614</v>
      </c>
      <c r="B2156" s="3" t="s">
        <v>514</v>
      </c>
      <c r="C2156" s="18">
        <v>47.59</v>
      </c>
      <c r="D2156" s="3" t="s">
        <v>528</v>
      </c>
    </row>
    <row r="2157" spans="1:4" hidden="1" x14ac:dyDescent="0.25">
      <c r="A2157" s="11">
        <v>41420</v>
      </c>
      <c r="B2157" s="3" t="s">
        <v>536</v>
      </c>
      <c r="C2157" s="18">
        <v>102.87</v>
      </c>
      <c r="D2157" s="3" t="s">
        <v>515</v>
      </c>
    </row>
    <row r="2158" spans="1:4" hidden="1" x14ac:dyDescent="0.25">
      <c r="A2158" s="11">
        <v>41384</v>
      </c>
      <c r="B2158" s="3" t="s">
        <v>539</v>
      </c>
      <c r="C2158" s="18">
        <v>554.61</v>
      </c>
      <c r="D2158" s="3" t="s">
        <v>535</v>
      </c>
    </row>
    <row r="2159" spans="1:4" hidden="1" x14ac:dyDescent="0.25">
      <c r="A2159" s="11">
        <v>41610</v>
      </c>
      <c r="B2159" s="3" t="s">
        <v>542</v>
      </c>
      <c r="C2159" s="18">
        <v>324.08</v>
      </c>
      <c r="D2159" s="3" t="s">
        <v>517</v>
      </c>
    </row>
    <row r="2160" spans="1:4" hidden="1" x14ac:dyDescent="0.25">
      <c r="A2160" s="11">
        <v>41343</v>
      </c>
      <c r="B2160" s="3" t="s">
        <v>521</v>
      </c>
      <c r="C2160" s="18">
        <v>422.81</v>
      </c>
      <c r="D2160" s="3" t="s">
        <v>528</v>
      </c>
    </row>
    <row r="2161" spans="1:4" hidden="1" x14ac:dyDescent="0.25">
      <c r="A2161" s="11">
        <v>41319</v>
      </c>
      <c r="B2161" s="3" t="s">
        <v>541</v>
      </c>
      <c r="C2161" s="18">
        <v>437.89</v>
      </c>
      <c r="D2161" s="3" t="s">
        <v>515</v>
      </c>
    </row>
    <row r="2162" spans="1:4" hidden="1" x14ac:dyDescent="0.25">
      <c r="A2162" s="11">
        <v>41427</v>
      </c>
      <c r="B2162" s="3" t="s">
        <v>539</v>
      </c>
      <c r="C2162" s="18">
        <v>296.14999999999998</v>
      </c>
      <c r="D2162" s="3" t="s">
        <v>529</v>
      </c>
    </row>
    <row r="2163" spans="1:4" hidden="1" x14ac:dyDescent="0.25">
      <c r="A2163" s="11">
        <v>41493</v>
      </c>
      <c r="B2163" s="3" t="s">
        <v>539</v>
      </c>
      <c r="C2163" s="18">
        <v>574.86</v>
      </c>
      <c r="D2163" s="3" t="s">
        <v>515</v>
      </c>
    </row>
    <row r="2164" spans="1:4" hidden="1" x14ac:dyDescent="0.25">
      <c r="A2164" s="11">
        <v>41546</v>
      </c>
      <c r="B2164" s="3" t="s">
        <v>525</v>
      </c>
      <c r="C2164" s="18">
        <v>186.43</v>
      </c>
      <c r="D2164" s="3" t="s">
        <v>479</v>
      </c>
    </row>
    <row r="2165" spans="1:4" hidden="1" x14ac:dyDescent="0.25">
      <c r="A2165" s="11">
        <v>41311</v>
      </c>
      <c r="B2165" s="3" t="s">
        <v>522</v>
      </c>
      <c r="C2165" s="18">
        <v>106.03</v>
      </c>
      <c r="D2165" s="3" t="s">
        <v>511</v>
      </c>
    </row>
    <row r="2166" spans="1:4" hidden="1" x14ac:dyDescent="0.25">
      <c r="A2166" s="11">
        <v>41322</v>
      </c>
      <c r="B2166" s="3" t="s">
        <v>536</v>
      </c>
      <c r="C2166" s="18">
        <v>80.459999999999994</v>
      </c>
      <c r="D2166" s="3" t="s">
        <v>523</v>
      </c>
    </row>
    <row r="2167" spans="1:4" hidden="1" x14ac:dyDescent="0.25">
      <c r="A2167" s="11">
        <v>41457</v>
      </c>
      <c r="B2167" s="3" t="s">
        <v>537</v>
      </c>
      <c r="C2167" s="18">
        <v>443.52</v>
      </c>
      <c r="D2167" s="3" t="s">
        <v>511</v>
      </c>
    </row>
    <row r="2168" spans="1:4" hidden="1" x14ac:dyDescent="0.25">
      <c r="A2168" s="11">
        <v>41355</v>
      </c>
      <c r="B2168" s="3" t="s">
        <v>536</v>
      </c>
      <c r="C2168" s="18">
        <v>578.65</v>
      </c>
      <c r="D2168" s="3" t="s">
        <v>511</v>
      </c>
    </row>
    <row r="2169" spans="1:4" hidden="1" x14ac:dyDescent="0.25">
      <c r="A2169" s="11">
        <v>41413</v>
      </c>
      <c r="B2169" s="3" t="s">
        <v>530</v>
      </c>
      <c r="C2169" s="18">
        <v>407.29</v>
      </c>
      <c r="D2169" s="3" t="s">
        <v>528</v>
      </c>
    </row>
    <row r="2170" spans="1:4" hidden="1" x14ac:dyDescent="0.25">
      <c r="A2170" s="11">
        <v>41519</v>
      </c>
      <c r="B2170" s="3" t="s">
        <v>536</v>
      </c>
      <c r="C2170" s="18">
        <v>80.47</v>
      </c>
      <c r="D2170" s="3" t="s">
        <v>517</v>
      </c>
    </row>
    <row r="2171" spans="1:4" hidden="1" x14ac:dyDescent="0.25">
      <c r="A2171" s="11">
        <v>41537</v>
      </c>
      <c r="B2171" s="3" t="s">
        <v>541</v>
      </c>
      <c r="C2171" s="18">
        <v>580.13</v>
      </c>
      <c r="D2171" s="3" t="s">
        <v>511</v>
      </c>
    </row>
    <row r="2172" spans="1:4" hidden="1" x14ac:dyDescent="0.25">
      <c r="A2172" s="11">
        <v>41577</v>
      </c>
      <c r="B2172" s="3" t="s">
        <v>525</v>
      </c>
      <c r="C2172" s="18">
        <v>401.83</v>
      </c>
      <c r="D2172" s="3" t="s">
        <v>529</v>
      </c>
    </row>
    <row r="2173" spans="1:4" hidden="1" x14ac:dyDescent="0.25">
      <c r="A2173" s="11">
        <v>41330</v>
      </c>
      <c r="B2173" s="3" t="s">
        <v>533</v>
      </c>
      <c r="C2173" s="18">
        <v>28.94</v>
      </c>
      <c r="D2173" s="3" t="s">
        <v>511</v>
      </c>
    </row>
    <row r="2174" spans="1:4" hidden="1" x14ac:dyDescent="0.25">
      <c r="A2174" s="11">
        <v>41425</v>
      </c>
      <c r="B2174" s="3" t="s">
        <v>531</v>
      </c>
      <c r="C2174" s="18">
        <v>95.5</v>
      </c>
      <c r="D2174" s="3" t="s">
        <v>511</v>
      </c>
    </row>
    <row r="2175" spans="1:4" hidden="1" x14ac:dyDescent="0.25">
      <c r="A2175" s="11">
        <v>41385</v>
      </c>
      <c r="B2175" s="3" t="s">
        <v>544</v>
      </c>
      <c r="C2175" s="18">
        <v>223.89</v>
      </c>
      <c r="D2175" s="3" t="s">
        <v>538</v>
      </c>
    </row>
    <row r="2176" spans="1:4" hidden="1" x14ac:dyDescent="0.25">
      <c r="A2176" s="11">
        <v>41499</v>
      </c>
      <c r="B2176" s="3" t="s">
        <v>536</v>
      </c>
      <c r="C2176" s="18">
        <v>273.95</v>
      </c>
      <c r="D2176" s="3" t="s">
        <v>479</v>
      </c>
    </row>
    <row r="2177" spans="1:4" hidden="1" x14ac:dyDescent="0.25">
      <c r="A2177" s="11">
        <v>41390</v>
      </c>
      <c r="B2177" s="3" t="s">
        <v>539</v>
      </c>
      <c r="C2177" s="18">
        <v>162.74</v>
      </c>
      <c r="D2177" s="3" t="s">
        <v>528</v>
      </c>
    </row>
    <row r="2178" spans="1:4" hidden="1" x14ac:dyDescent="0.25">
      <c r="A2178" s="11">
        <v>41308</v>
      </c>
      <c r="B2178" s="3" t="s">
        <v>540</v>
      </c>
      <c r="C2178" s="18">
        <v>43.07</v>
      </c>
      <c r="D2178" s="3" t="s">
        <v>511</v>
      </c>
    </row>
    <row r="2179" spans="1:4" hidden="1" x14ac:dyDescent="0.25">
      <c r="A2179" s="11">
        <v>41296</v>
      </c>
      <c r="B2179" s="3" t="s">
        <v>540</v>
      </c>
      <c r="C2179" s="18">
        <v>481.01</v>
      </c>
      <c r="D2179" s="3" t="s">
        <v>515</v>
      </c>
    </row>
    <row r="2180" spans="1:4" x14ac:dyDescent="0.25">
      <c r="A2180" s="11">
        <v>41450</v>
      </c>
      <c r="B2180" s="3" t="s">
        <v>508</v>
      </c>
      <c r="C2180" s="18">
        <v>501.3</v>
      </c>
      <c r="D2180" s="3" t="s">
        <v>511</v>
      </c>
    </row>
    <row r="2181" spans="1:4" hidden="1" x14ac:dyDescent="0.25">
      <c r="A2181" s="11">
        <v>41596</v>
      </c>
      <c r="B2181" s="3" t="s">
        <v>507</v>
      </c>
      <c r="C2181" s="18">
        <v>140.38999999999999</v>
      </c>
      <c r="D2181" s="3" t="s">
        <v>538</v>
      </c>
    </row>
    <row r="2182" spans="1:4" hidden="1" x14ac:dyDescent="0.25">
      <c r="A2182" s="11">
        <v>41308</v>
      </c>
      <c r="B2182" s="3" t="s">
        <v>543</v>
      </c>
      <c r="C2182" s="18">
        <v>24.57</v>
      </c>
      <c r="D2182" s="3" t="s">
        <v>528</v>
      </c>
    </row>
    <row r="2183" spans="1:4" hidden="1" x14ac:dyDescent="0.25">
      <c r="A2183" s="11">
        <v>41517</v>
      </c>
      <c r="B2183" s="3" t="s">
        <v>512</v>
      </c>
      <c r="C2183" s="18">
        <v>111.09</v>
      </c>
      <c r="D2183" s="3" t="s">
        <v>515</v>
      </c>
    </row>
    <row r="2184" spans="1:4" hidden="1" x14ac:dyDescent="0.25">
      <c r="A2184" s="11">
        <v>41577</v>
      </c>
      <c r="B2184" s="3" t="s">
        <v>539</v>
      </c>
      <c r="C2184" s="18">
        <v>45.23</v>
      </c>
      <c r="D2184" s="3" t="s">
        <v>519</v>
      </c>
    </row>
    <row r="2185" spans="1:4" hidden="1" x14ac:dyDescent="0.25">
      <c r="A2185" s="11">
        <v>41309</v>
      </c>
      <c r="B2185" s="3" t="s">
        <v>522</v>
      </c>
      <c r="C2185" s="18">
        <v>341.71</v>
      </c>
      <c r="D2185" s="3" t="s">
        <v>538</v>
      </c>
    </row>
    <row r="2186" spans="1:4" hidden="1" x14ac:dyDescent="0.25">
      <c r="A2186" s="11">
        <v>41419</v>
      </c>
      <c r="B2186" s="3" t="s">
        <v>545</v>
      </c>
      <c r="C2186" s="18">
        <v>327.42</v>
      </c>
      <c r="D2186" s="3" t="s">
        <v>523</v>
      </c>
    </row>
    <row r="2187" spans="1:4" hidden="1" x14ac:dyDescent="0.25">
      <c r="A2187" s="11">
        <v>41527</v>
      </c>
      <c r="B2187" s="3" t="s">
        <v>518</v>
      </c>
      <c r="C2187" s="18">
        <v>163.12</v>
      </c>
      <c r="D2187" s="3" t="s">
        <v>511</v>
      </c>
    </row>
    <row r="2188" spans="1:4" hidden="1" x14ac:dyDescent="0.25">
      <c r="A2188" s="11">
        <v>41434</v>
      </c>
      <c r="B2188" s="3" t="s">
        <v>537</v>
      </c>
      <c r="C2188" s="18">
        <v>60.75</v>
      </c>
      <c r="D2188" s="3" t="s">
        <v>529</v>
      </c>
    </row>
    <row r="2189" spans="1:4" hidden="1" x14ac:dyDescent="0.25">
      <c r="A2189" s="11">
        <v>41334</v>
      </c>
      <c r="B2189" s="3" t="s">
        <v>531</v>
      </c>
      <c r="C2189" s="18">
        <v>37.729999999999997</v>
      </c>
      <c r="D2189" s="3" t="s">
        <v>515</v>
      </c>
    </row>
    <row r="2190" spans="1:4" hidden="1" x14ac:dyDescent="0.25">
      <c r="A2190" s="11">
        <v>41544</v>
      </c>
      <c r="B2190" s="3" t="s">
        <v>522</v>
      </c>
      <c r="C2190" s="18">
        <v>551.54</v>
      </c>
      <c r="D2190" s="3" t="s">
        <v>535</v>
      </c>
    </row>
    <row r="2191" spans="1:4" hidden="1" x14ac:dyDescent="0.25">
      <c r="A2191" s="11">
        <v>41513</v>
      </c>
      <c r="B2191" s="3" t="s">
        <v>516</v>
      </c>
      <c r="C2191" s="18">
        <v>505.51</v>
      </c>
      <c r="D2191" s="3" t="s">
        <v>477</v>
      </c>
    </row>
    <row r="2192" spans="1:4" hidden="1" x14ac:dyDescent="0.25">
      <c r="A2192" s="11">
        <v>41418</v>
      </c>
      <c r="B2192" s="3" t="s">
        <v>536</v>
      </c>
      <c r="C2192" s="18">
        <v>39.93</v>
      </c>
      <c r="D2192" s="3" t="s">
        <v>517</v>
      </c>
    </row>
    <row r="2193" spans="1:4" hidden="1" x14ac:dyDescent="0.25">
      <c r="A2193" s="11">
        <v>41340</v>
      </c>
      <c r="B2193" s="3" t="s">
        <v>533</v>
      </c>
      <c r="C2193" s="18">
        <v>417.91</v>
      </c>
      <c r="D2193" s="3" t="s">
        <v>538</v>
      </c>
    </row>
    <row r="2194" spans="1:4" hidden="1" x14ac:dyDescent="0.25">
      <c r="A2194" s="11">
        <v>41533</v>
      </c>
      <c r="B2194" s="3" t="s">
        <v>512</v>
      </c>
      <c r="C2194" s="18">
        <v>478.03</v>
      </c>
      <c r="D2194" s="3" t="s">
        <v>535</v>
      </c>
    </row>
    <row r="2195" spans="1:4" hidden="1" x14ac:dyDescent="0.25">
      <c r="A2195" s="11">
        <v>41280</v>
      </c>
      <c r="B2195" s="3" t="s">
        <v>525</v>
      </c>
      <c r="C2195" s="18">
        <v>383.7</v>
      </c>
      <c r="D2195" s="3" t="s">
        <v>511</v>
      </c>
    </row>
    <row r="2196" spans="1:4" hidden="1" x14ac:dyDescent="0.25">
      <c r="A2196" s="11">
        <v>41624</v>
      </c>
      <c r="B2196" s="3" t="s">
        <v>543</v>
      </c>
      <c r="C2196" s="18">
        <v>94.4</v>
      </c>
      <c r="D2196" s="3" t="s">
        <v>479</v>
      </c>
    </row>
    <row r="2197" spans="1:4" hidden="1" x14ac:dyDescent="0.25">
      <c r="A2197" s="11">
        <v>41407</v>
      </c>
      <c r="B2197" s="3" t="s">
        <v>513</v>
      </c>
      <c r="C2197" s="18">
        <v>96.57</v>
      </c>
      <c r="D2197" s="3" t="s">
        <v>517</v>
      </c>
    </row>
    <row r="2198" spans="1:4" hidden="1" x14ac:dyDescent="0.25">
      <c r="A2198" s="11">
        <v>41480</v>
      </c>
      <c r="B2198" s="3" t="s">
        <v>508</v>
      </c>
      <c r="C2198" s="18">
        <v>454.64</v>
      </c>
      <c r="D2198" s="3" t="s">
        <v>523</v>
      </c>
    </row>
    <row r="2199" spans="1:4" hidden="1" x14ac:dyDescent="0.25">
      <c r="A2199" s="11">
        <v>41289</v>
      </c>
      <c r="B2199" s="3" t="s">
        <v>524</v>
      </c>
      <c r="C2199" s="18">
        <v>28.57</v>
      </c>
      <c r="D2199" s="3" t="s">
        <v>529</v>
      </c>
    </row>
    <row r="2200" spans="1:4" hidden="1" x14ac:dyDescent="0.25">
      <c r="A2200" s="11">
        <v>41614</v>
      </c>
      <c r="B2200" s="3" t="s">
        <v>544</v>
      </c>
      <c r="C2200" s="18">
        <v>479.65</v>
      </c>
      <c r="D2200" s="3" t="s">
        <v>523</v>
      </c>
    </row>
    <row r="2201" spans="1:4" hidden="1" x14ac:dyDescent="0.25">
      <c r="A2201" s="11">
        <v>41402</v>
      </c>
      <c r="B2201" s="3" t="s">
        <v>533</v>
      </c>
      <c r="C2201" s="18">
        <v>443.34</v>
      </c>
      <c r="D2201" s="3" t="s">
        <v>529</v>
      </c>
    </row>
    <row r="2202" spans="1:4" hidden="1" x14ac:dyDescent="0.25">
      <c r="A2202" s="11">
        <v>41321</v>
      </c>
      <c r="B2202" s="3" t="s">
        <v>514</v>
      </c>
      <c r="C2202" s="18">
        <v>344</v>
      </c>
      <c r="D2202" s="3" t="s">
        <v>529</v>
      </c>
    </row>
    <row r="2203" spans="1:4" hidden="1" x14ac:dyDescent="0.25">
      <c r="A2203" s="11">
        <v>41539</v>
      </c>
      <c r="B2203" s="3" t="s">
        <v>516</v>
      </c>
      <c r="C2203" s="18">
        <v>528.25</v>
      </c>
      <c r="D2203" s="3" t="s">
        <v>528</v>
      </c>
    </row>
    <row r="2204" spans="1:4" hidden="1" x14ac:dyDescent="0.25">
      <c r="A2204" s="11">
        <v>41408</v>
      </c>
      <c r="B2204" s="3" t="s">
        <v>514</v>
      </c>
      <c r="C2204" s="18">
        <v>61.15</v>
      </c>
      <c r="D2204" s="3" t="s">
        <v>535</v>
      </c>
    </row>
    <row r="2205" spans="1:4" hidden="1" x14ac:dyDescent="0.25">
      <c r="A2205" s="11">
        <v>41442</v>
      </c>
      <c r="B2205" s="3" t="s">
        <v>530</v>
      </c>
      <c r="C2205" s="18">
        <v>541.07000000000005</v>
      </c>
      <c r="D2205" s="3" t="s">
        <v>528</v>
      </c>
    </row>
    <row r="2206" spans="1:4" hidden="1" x14ac:dyDescent="0.25">
      <c r="A2206" s="11">
        <v>41317</v>
      </c>
      <c r="B2206" s="3" t="s">
        <v>533</v>
      </c>
      <c r="C2206" s="18">
        <v>344.62</v>
      </c>
      <c r="D2206" s="3" t="s">
        <v>523</v>
      </c>
    </row>
    <row r="2207" spans="1:4" hidden="1" x14ac:dyDescent="0.25">
      <c r="A2207" s="11">
        <v>41283</v>
      </c>
      <c r="B2207" s="3" t="s">
        <v>522</v>
      </c>
      <c r="C2207" s="18">
        <v>456.97</v>
      </c>
      <c r="D2207" s="3" t="s">
        <v>509</v>
      </c>
    </row>
    <row r="2208" spans="1:4" hidden="1" x14ac:dyDescent="0.25">
      <c r="A2208" s="11">
        <v>41365</v>
      </c>
      <c r="B2208" s="3" t="s">
        <v>532</v>
      </c>
      <c r="C2208" s="18">
        <v>28.54</v>
      </c>
      <c r="D2208" s="3" t="s">
        <v>519</v>
      </c>
    </row>
    <row r="2209" spans="1:4" hidden="1" x14ac:dyDescent="0.25">
      <c r="A2209" s="11">
        <v>41379</v>
      </c>
      <c r="B2209" s="3" t="s">
        <v>530</v>
      </c>
      <c r="C2209" s="18">
        <v>281.97000000000003</v>
      </c>
      <c r="D2209" s="3" t="s">
        <v>535</v>
      </c>
    </row>
    <row r="2210" spans="1:4" hidden="1" x14ac:dyDescent="0.25">
      <c r="A2210" s="11">
        <v>41371</v>
      </c>
      <c r="B2210" s="3" t="s">
        <v>516</v>
      </c>
      <c r="C2210" s="18">
        <v>593.30999999999995</v>
      </c>
      <c r="D2210" s="3" t="s">
        <v>477</v>
      </c>
    </row>
    <row r="2211" spans="1:4" hidden="1" x14ac:dyDescent="0.25">
      <c r="A2211" s="11">
        <v>41317</v>
      </c>
      <c r="B2211" s="3" t="s">
        <v>532</v>
      </c>
      <c r="C2211" s="18">
        <v>569.36</v>
      </c>
      <c r="D2211" s="3" t="s">
        <v>517</v>
      </c>
    </row>
    <row r="2212" spans="1:4" hidden="1" x14ac:dyDescent="0.25">
      <c r="A2212" s="11">
        <v>41393</v>
      </c>
      <c r="B2212" s="3" t="s">
        <v>525</v>
      </c>
      <c r="C2212" s="18">
        <v>210.47</v>
      </c>
      <c r="D2212" s="3" t="s">
        <v>538</v>
      </c>
    </row>
    <row r="2213" spans="1:4" hidden="1" x14ac:dyDescent="0.25">
      <c r="A2213" s="11">
        <v>41372</v>
      </c>
      <c r="B2213" s="3" t="s">
        <v>524</v>
      </c>
      <c r="C2213" s="18">
        <v>586.49</v>
      </c>
      <c r="D2213" s="3" t="s">
        <v>519</v>
      </c>
    </row>
    <row r="2214" spans="1:4" hidden="1" x14ac:dyDescent="0.25">
      <c r="A2214" s="11">
        <v>41597</v>
      </c>
      <c r="B2214" s="3" t="s">
        <v>536</v>
      </c>
      <c r="C2214" s="18">
        <v>301.20999999999998</v>
      </c>
      <c r="D2214" s="3" t="s">
        <v>515</v>
      </c>
    </row>
    <row r="2215" spans="1:4" hidden="1" x14ac:dyDescent="0.25">
      <c r="A2215" s="11">
        <v>41535</v>
      </c>
      <c r="B2215" s="3" t="s">
        <v>537</v>
      </c>
      <c r="C2215" s="18">
        <v>24.38</v>
      </c>
      <c r="D2215" s="3" t="s">
        <v>519</v>
      </c>
    </row>
    <row r="2216" spans="1:4" hidden="1" x14ac:dyDescent="0.25">
      <c r="A2216" s="11">
        <v>41314</v>
      </c>
      <c r="B2216" s="3" t="s">
        <v>520</v>
      </c>
      <c r="C2216" s="18">
        <v>201.87</v>
      </c>
      <c r="D2216" s="3" t="s">
        <v>528</v>
      </c>
    </row>
    <row r="2217" spans="1:4" hidden="1" x14ac:dyDescent="0.25">
      <c r="A2217" s="11">
        <v>41497</v>
      </c>
      <c r="B2217" s="3" t="s">
        <v>525</v>
      </c>
      <c r="C2217" s="18">
        <v>237.63</v>
      </c>
      <c r="D2217" s="3" t="s">
        <v>477</v>
      </c>
    </row>
    <row r="2218" spans="1:4" hidden="1" x14ac:dyDescent="0.25">
      <c r="A2218" s="11">
        <v>41556</v>
      </c>
      <c r="B2218" s="3" t="s">
        <v>542</v>
      </c>
      <c r="C2218" s="18">
        <v>338.16</v>
      </c>
      <c r="D2218" s="3" t="s">
        <v>523</v>
      </c>
    </row>
    <row r="2219" spans="1:4" hidden="1" x14ac:dyDescent="0.25">
      <c r="A2219" s="11">
        <v>41441</v>
      </c>
      <c r="B2219" s="3" t="s">
        <v>530</v>
      </c>
      <c r="C2219" s="18">
        <v>249.64</v>
      </c>
      <c r="D2219" s="3" t="s">
        <v>511</v>
      </c>
    </row>
    <row r="2220" spans="1:4" hidden="1" x14ac:dyDescent="0.25">
      <c r="A2220" s="11">
        <v>41288</v>
      </c>
      <c r="B2220" s="3" t="s">
        <v>539</v>
      </c>
      <c r="C2220" s="18">
        <v>547.6</v>
      </c>
      <c r="D2220" s="3" t="s">
        <v>477</v>
      </c>
    </row>
    <row r="2221" spans="1:4" hidden="1" x14ac:dyDescent="0.25">
      <c r="A2221" s="11">
        <v>41552</v>
      </c>
      <c r="B2221" s="3" t="s">
        <v>524</v>
      </c>
      <c r="C2221" s="18">
        <v>596.70000000000005</v>
      </c>
      <c r="D2221" s="3" t="s">
        <v>517</v>
      </c>
    </row>
    <row r="2222" spans="1:4" hidden="1" x14ac:dyDescent="0.25">
      <c r="A2222" s="11">
        <v>41632</v>
      </c>
      <c r="B2222" s="3" t="s">
        <v>541</v>
      </c>
      <c r="C2222" s="18">
        <v>214.1</v>
      </c>
      <c r="D2222" s="3" t="s">
        <v>511</v>
      </c>
    </row>
    <row r="2223" spans="1:4" hidden="1" x14ac:dyDescent="0.25">
      <c r="A2223" s="11">
        <v>41301</v>
      </c>
      <c r="B2223" s="3" t="s">
        <v>532</v>
      </c>
      <c r="C2223" s="18">
        <v>484.04</v>
      </c>
      <c r="D2223" s="3" t="s">
        <v>515</v>
      </c>
    </row>
    <row r="2224" spans="1:4" hidden="1" x14ac:dyDescent="0.25">
      <c r="A2224" s="11">
        <v>41446</v>
      </c>
      <c r="B2224" s="3" t="s">
        <v>522</v>
      </c>
      <c r="C2224" s="18">
        <v>27.55</v>
      </c>
      <c r="D2224" s="3" t="s">
        <v>509</v>
      </c>
    </row>
    <row r="2225" spans="1:4" hidden="1" x14ac:dyDescent="0.25">
      <c r="A2225" s="11">
        <v>41349</v>
      </c>
      <c r="B2225" s="3" t="s">
        <v>533</v>
      </c>
      <c r="C2225" s="18">
        <v>493.64</v>
      </c>
      <c r="D2225" s="3" t="s">
        <v>523</v>
      </c>
    </row>
    <row r="2226" spans="1:4" hidden="1" x14ac:dyDescent="0.25">
      <c r="A2226" s="11">
        <v>41284</v>
      </c>
      <c r="B2226" s="3" t="s">
        <v>533</v>
      </c>
      <c r="C2226" s="18">
        <v>59.03</v>
      </c>
      <c r="D2226" s="3" t="s">
        <v>529</v>
      </c>
    </row>
    <row r="2227" spans="1:4" hidden="1" x14ac:dyDescent="0.25">
      <c r="A2227" s="11">
        <v>41483</v>
      </c>
      <c r="B2227" s="3" t="s">
        <v>508</v>
      </c>
      <c r="C2227" s="18">
        <v>321.73</v>
      </c>
      <c r="D2227" s="3" t="s">
        <v>515</v>
      </c>
    </row>
    <row r="2228" spans="1:4" hidden="1" x14ac:dyDescent="0.25">
      <c r="A2228" s="11">
        <v>41497</v>
      </c>
      <c r="B2228" s="3" t="s">
        <v>537</v>
      </c>
      <c r="C2228" s="18">
        <v>545.34</v>
      </c>
      <c r="D2228" s="3" t="s">
        <v>509</v>
      </c>
    </row>
    <row r="2229" spans="1:4" hidden="1" x14ac:dyDescent="0.25">
      <c r="A2229" s="11">
        <v>41364</v>
      </c>
      <c r="B2229" s="3" t="s">
        <v>544</v>
      </c>
      <c r="C2229" s="18">
        <v>251.16</v>
      </c>
      <c r="D2229" s="3" t="s">
        <v>538</v>
      </c>
    </row>
    <row r="2230" spans="1:4" hidden="1" x14ac:dyDescent="0.25">
      <c r="A2230" s="11">
        <v>41290</v>
      </c>
      <c r="B2230" s="3" t="s">
        <v>536</v>
      </c>
      <c r="C2230" s="18">
        <v>297.88</v>
      </c>
      <c r="D2230" s="3" t="s">
        <v>511</v>
      </c>
    </row>
    <row r="2231" spans="1:4" hidden="1" x14ac:dyDescent="0.25">
      <c r="A2231" s="11">
        <v>41396</v>
      </c>
      <c r="B2231" s="3" t="s">
        <v>545</v>
      </c>
      <c r="C2231" s="18">
        <v>327.08999999999997</v>
      </c>
      <c r="D2231" s="3" t="s">
        <v>509</v>
      </c>
    </row>
    <row r="2232" spans="1:4" hidden="1" x14ac:dyDescent="0.25">
      <c r="A2232" s="11">
        <v>41483</v>
      </c>
      <c r="B2232" s="3" t="s">
        <v>545</v>
      </c>
      <c r="C2232" s="18">
        <v>17.170000000000002</v>
      </c>
      <c r="D2232" s="3" t="s">
        <v>477</v>
      </c>
    </row>
    <row r="2233" spans="1:4" hidden="1" x14ac:dyDescent="0.25">
      <c r="A2233" s="11">
        <v>41427</v>
      </c>
      <c r="B2233" s="3" t="s">
        <v>512</v>
      </c>
      <c r="C2233" s="18">
        <v>507.8</v>
      </c>
      <c r="D2233" s="3" t="s">
        <v>517</v>
      </c>
    </row>
    <row r="2234" spans="1:4" hidden="1" x14ac:dyDescent="0.25">
      <c r="A2234" s="11">
        <v>41479</v>
      </c>
      <c r="B2234" s="3" t="s">
        <v>530</v>
      </c>
      <c r="C2234" s="18">
        <v>284.45999999999998</v>
      </c>
      <c r="D2234" s="3" t="s">
        <v>517</v>
      </c>
    </row>
    <row r="2235" spans="1:4" hidden="1" x14ac:dyDescent="0.25">
      <c r="A2235" s="11">
        <v>41420</v>
      </c>
      <c r="B2235" s="3" t="s">
        <v>520</v>
      </c>
      <c r="C2235" s="18">
        <v>570.49</v>
      </c>
      <c r="D2235" s="3" t="s">
        <v>523</v>
      </c>
    </row>
    <row r="2236" spans="1:4" hidden="1" x14ac:dyDescent="0.25">
      <c r="A2236" s="11">
        <v>41366</v>
      </c>
      <c r="B2236" s="3" t="s">
        <v>526</v>
      </c>
      <c r="C2236" s="18">
        <v>347.42</v>
      </c>
      <c r="D2236" s="3" t="s">
        <v>519</v>
      </c>
    </row>
    <row r="2237" spans="1:4" hidden="1" x14ac:dyDescent="0.25">
      <c r="A2237" s="11">
        <v>41285</v>
      </c>
      <c r="B2237" s="3" t="s">
        <v>536</v>
      </c>
      <c r="C2237" s="18">
        <v>65.91</v>
      </c>
      <c r="D2237" s="3" t="s">
        <v>529</v>
      </c>
    </row>
    <row r="2238" spans="1:4" hidden="1" x14ac:dyDescent="0.25">
      <c r="A2238" s="11">
        <v>41372</v>
      </c>
      <c r="B2238" s="3" t="s">
        <v>536</v>
      </c>
      <c r="C2238" s="18">
        <v>380.77</v>
      </c>
      <c r="D2238" s="3" t="s">
        <v>529</v>
      </c>
    </row>
    <row r="2239" spans="1:4" hidden="1" x14ac:dyDescent="0.25">
      <c r="A2239" s="11">
        <v>41283</v>
      </c>
      <c r="B2239" s="3" t="s">
        <v>526</v>
      </c>
      <c r="C2239" s="18">
        <v>197.42</v>
      </c>
      <c r="D2239" s="3" t="s">
        <v>535</v>
      </c>
    </row>
    <row r="2240" spans="1:4" hidden="1" x14ac:dyDescent="0.25">
      <c r="A2240" s="11">
        <v>41284</v>
      </c>
      <c r="B2240" s="3" t="s">
        <v>507</v>
      </c>
      <c r="C2240" s="18">
        <v>185.8</v>
      </c>
      <c r="D2240" s="3" t="s">
        <v>538</v>
      </c>
    </row>
    <row r="2241" spans="1:4" hidden="1" x14ac:dyDescent="0.25">
      <c r="A2241" s="11">
        <v>41311</v>
      </c>
      <c r="B2241" s="3" t="s">
        <v>540</v>
      </c>
      <c r="C2241" s="18">
        <v>280.75</v>
      </c>
      <c r="D2241" s="3" t="s">
        <v>477</v>
      </c>
    </row>
    <row r="2242" spans="1:4" hidden="1" x14ac:dyDescent="0.25">
      <c r="A2242" s="11">
        <v>41518</v>
      </c>
      <c r="B2242" s="3" t="s">
        <v>532</v>
      </c>
      <c r="C2242" s="18">
        <v>351.47</v>
      </c>
      <c r="D2242" s="3" t="s">
        <v>535</v>
      </c>
    </row>
    <row r="2243" spans="1:4" hidden="1" x14ac:dyDescent="0.25">
      <c r="A2243" s="11">
        <v>41499</v>
      </c>
      <c r="B2243" s="3" t="s">
        <v>545</v>
      </c>
      <c r="C2243" s="18">
        <v>346.43</v>
      </c>
      <c r="D2243" s="3" t="s">
        <v>511</v>
      </c>
    </row>
    <row r="2244" spans="1:4" hidden="1" x14ac:dyDescent="0.25">
      <c r="A2244" s="11">
        <v>41531</v>
      </c>
      <c r="B2244" s="3" t="s">
        <v>537</v>
      </c>
      <c r="C2244" s="18">
        <v>414.21</v>
      </c>
      <c r="D2244" s="3" t="s">
        <v>477</v>
      </c>
    </row>
    <row r="2245" spans="1:4" hidden="1" x14ac:dyDescent="0.25">
      <c r="A2245" s="11">
        <v>41628</v>
      </c>
      <c r="B2245" s="3" t="s">
        <v>539</v>
      </c>
      <c r="C2245" s="18">
        <v>86.78</v>
      </c>
      <c r="D2245" s="3" t="s">
        <v>529</v>
      </c>
    </row>
    <row r="2246" spans="1:4" hidden="1" x14ac:dyDescent="0.25">
      <c r="A2246" s="11">
        <v>41587</v>
      </c>
      <c r="B2246" s="3" t="s">
        <v>540</v>
      </c>
      <c r="C2246" s="18">
        <v>216.02</v>
      </c>
      <c r="D2246" s="3" t="s">
        <v>477</v>
      </c>
    </row>
    <row r="2247" spans="1:4" hidden="1" x14ac:dyDescent="0.25">
      <c r="A2247" s="11">
        <v>41368</v>
      </c>
      <c r="B2247" s="3" t="s">
        <v>527</v>
      </c>
      <c r="C2247" s="18">
        <v>400.04</v>
      </c>
      <c r="D2247" s="3" t="s">
        <v>517</v>
      </c>
    </row>
    <row r="2248" spans="1:4" hidden="1" x14ac:dyDescent="0.25">
      <c r="A2248" s="11">
        <v>41450</v>
      </c>
      <c r="B2248" s="3" t="s">
        <v>520</v>
      </c>
      <c r="C2248" s="18">
        <v>113.39</v>
      </c>
      <c r="D2248" s="3" t="s">
        <v>515</v>
      </c>
    </row>
    <row r="2249" spans="1:4" hidden="1" x14ac:dyDescent="0.25">
      <c r="A2249" s="11">
        <v>41322</v>
      </c>
      <c r="B2249" s="3" t="s">
        <v>516</v>
      </c>
      <c r="C2249" s="18">
        <v>85.96</v>
      </c>
      <c r="D2249" s="3" t="s">
        <v>538</v>
      </c>
    </row>
    <row r="2250" spans="1:4" hidden="1" x14ac:dyDescent="0.25">
      <c r="A2250" s="11">
        <v>41512</v>
      </c>
      <c r="B2250" s="3" t="s">
        <v>541</v>
      </c>
      <c r="C2250" s="18">
        <v>220.92</v>
      </c>
      <c r="D2250" s="3" t="s">
        <v>479</v>
      </c>
    </row>
    <row r="2251" spans="1:4" hidden="1" x14ac:dyDescent="0.25">
      <c r="A2251" s="11">
        <v>41333</v>
      </c>
      <c r="B2251" s="3" t="s">
        <v>545</v>
      </c>
      <c r="C2251" s="18">
        <v>535.41999999999996</v>
      </c>
      <c r="D2251" s="3" t="s">
        <v>517</v>
      </c>
    </row>
    <row r="2252" spans="1:4" hidden="1" x14ac:dyDescent="0.25">
      <c r="A2252" s="11">
        <v>41543</v>
      </c>
      <c r="B2252" s="3" t="s">
        <v>539</v>
      </c>
      <c r="C2252" s="18">
        <v>15.01</v>
      </c>
      <c r="D2252" s="3" t="s">
        <v>535</v>
      </c>
    </row>
    <row r="2253" spans="1:4" hidden="1" x14ac:dyDescent="0.25">
      <c r="A2253" s="11">
        <v>41384</v>
      </c>
      <c r="B2253" s="3" t="s">
        <v>508</v>
      </c>
      <c r="C2253" s="18">
        <v>411</v>
      </c>
      <c r="D2253" s="3" t="s">
        <v>511</v>
      </c>
    </row>
    <row r="2254" spans="1:4" hidden="1" x14ac:dyDescent="0.25">
      <c r="A2254" s="11">
        <v>41494</v>
      </c>
      <c r="B2254" s="3" t="s">
        <v>520</v>
      </c>
      <c r="C2254" s="18">
        <v>17.22</v>
      </c>
      <c r="D2254" s="3" t="s">
        <v>511</v>
      </c>
    </row>
    <row r="2255" spans="1:4" hidden="1" x14ac:dyDescent="0.25">
      <c r="A2255" s="11">
        <v>41624</v>
      </c>
      <c r="B2255" s="3" t="s">
        <v>541</v>
      </c>
      <c r="C2255" s="18">
        <v>189.13</v>
      </c>
      <c r="D2255" s="3" t="s">
        <v>477</v>
      </c>
    </row>
    <row r="2256" spans="1:4" hidden="1" x14ac:dyDescent="0.25">
      <c r="A2256" s="11">
        <v>41358</v>
      </c>
      <c r="B2256" s="3" t="s">
        <v>520</v>
      </c>
      <c r="C2256" s="18">
        <v>57.56</v>
      </c>
      <c r="D2256" s="3" t="s">
        <v>509</v>
      </c>
    </row>
    <row r="2257" spans="1:4" hidden="1" x14ac:dyDescent="0.25">
      <c r="A2257" s="11">
        <v>41493</v>
      </c>
      <c r="B2257" s="3" t="s">
        <v>544</v>
      </c>
      <c r="C2257" s="18">
        <v>273.10000000000002</v>
      </c>
      <c r="D2257" s="3" t="s">
        <v>517</v>
      </c>
    </row>
    <row r="2258" spans="1:4" hidden="1" x14ac:dyDescent="0.25">
      <c r="A2258" s="11">
        <v>41375</v>
      </c>
      <c r="B2258" s="3" t="s">
        <v>518</v>
      </c>
      <c r="C2258" s="18">
        <v>195.77</v>
      </c>
      <c r="D2258" s="3" t="s">
        <v>535</v>
      </c>
    </row>
    <row r="2259" spans="1:4" hidden="1" x14ac:dyDescent="0.25">
      <c r="A2259" s="11">
        <v>41456</v>
      </c>
      <c r="B2259" s="3" t="s">
        <v>534</v>
      </c>
      <c r="C2259" s="18">
        <v>276.27</v>
      </c>
      <c r="D2259" s="3" t="s">
        <v>535</v>
      </c>
    </row>
    <row r="2260" spans="1:4" hidden="1" x14ac:dyDescent="0.25">
      <c r="A2260" s="11">
        <v>41449</v>
      </c>
      <c r="B2260" s="3" t="s">
        <v>536</v>
      </c>
      <c r="C2260" s="18">
        <v>575.70000000000005</v>
      </c>
      <c r="D2260" s="3" t="s">
        <v>529</v>
      </c>
    </row>
    <row r="2261" spans="1:4" hidden="1" x14ac:dyDescent="0.25">
      <c r="A2261" s="11">
        <v>41379</v>
      </c>
      <c r="B2261" s="3" t="s">
        <v>514</v>
      </c>
      <c r="C2261" s="18">
        <v>467</v>
      </c>
      <c r="D2261" s="3" t="s">
        <v>538</v>
      </c>
    </row>
    <row r="2262" spans="1:4" hidden="1" x14ac:dyDescent="0.25">
      <c r="A2262" s="11">
        <v>41306</v>
      </c>
      <c r="B2262" s="3" t="s">
        <v>530</v>
      </c>
      <c r="C2262" s="18">
        <v>591.14</v>
      </c>
      <c r="D2262" s="3" t="s">
        <v>523</v>
      </c>
    </row>
    <row r="2263" spans="1:4" hidden="1" x14ac:dyDescent="0.25">
      <c r="A2263" s="11">
        <v>41303</v>
      </c>
      <c r="B2263" s="3" t="s">
        <v>522</v>
      </c>
      <c r="C2263" s="18">
        <v>473.61</v>
      </c>
      <c r="D2263" s="3" t="s">
        <v>528</v>
      </c>
    </row>
    <row r="2264" spans="1:4" hidden="1" x14ac:dyDescent="0.25">
      <c r="A2264" s="11">
        <v>41369</v>
      </c>
      <c r="B2264" s="3" t="s">
        <v>536</v>
      </c>
      <c r="C2264" s="18">
        <v>325.60000000000002</v>
      </c>
      <c r="D2264" s="3" t="s">
        <v>477</v>
      </c>
    </row>
    <row r="2265" spans="1:4" hidden="1" x14ac:dyDescent="0.25">
      <c r="A2265" s="11">
        <v>41476</v>
      </c>
      <c r="B2265" s="3" t="s">
        <v>522</v>
      </c>
      <c r="C2265" s="18">
        <v>268.77</v>
      </c>
      <c r="D2265" s="3" t="s">
        <v>517</v>
      </c>
    </row>
    <row r="2266" spans="1:4" hidden="1" x14ac:dyDescent="0.25">
      <c r="A2266" s="11">
        <v>41552</v>
      </c>
      <c r="B2266" s="3" t="s">
        <v>507</v>
      </c>
      <c r="C2266" s="18">
        <v>66.39</v>
      </c>
      <c r="D2266" s="3" t="s">
        <v>523</v>
      </c>
    </row>
    <row r="2267" spans="1:4" hidden="1" x14ac:dyDescent="0.25">
      <c r="A2267" s="11">
        <v>41394</v>
      </c>
      <c r="B2267" s="3" t="s">
        <v>534</v>
      </c>
      <c r="C2267" s="18">
        <v>105.22</v>
      </c>
      <c r="D2267" s="3" t="s">
        <v>517</v>
      </c>
    </row>
    <row r="2268" spans="1:4" hidden="1" x14ac:dyDescent="0.25">
      <c r="A2268" s="11">
        <v>41297</v>
      </c>
      <c r="B2268" s="3" t="s">
        <v>508</v>
      </c>
      <c r="C2268" s="18">
        <v>354.22</v>
      </c>
      <c r="D2268" s="3" t="s">
        <v>523</v>
      </c>
    </row>
    <row r="2269" spans="1:4" hidden="1" x14ac:dyDescent="0.25">
      <c r="A2269" s="11">
        <v>41579</v>
      </c>
      <c r="B2269" s="3" t="s">
        <v>512</v>
      </c>
      <c r="C2269" s="18">
        <v>562.54999999999995</v>
      </c>
      <c r="D2269" s="3" t="s">
        <v>479</v>
      </c>
    </row>
    <row r="2270" spans="1:4" hidden="1" x14ac:dyDescent="0.25">
      <c r="A2270" s="11">
        <v>41361</v>
      </c>
      <c r="B2270" s="3" t="s">
        <v>508</v>
      </c>
      <c r="C2270" s="18">
        <v>162.69</v>
      </c>
      <c r="D2270" s="3" t="s">
        <v>515</v>
      </c>
    </row>
    <row r="2271" spans="1:4" hidden="1" x14ac:dyDescent="0.25">
      <c r="A2271" s="11">
        <v>41463</v>
      </c>
      <c r="B2271" s="3" t="s">
        <v>532</v>
      </c>
      <c r="C2271" s="18">
        <v>331.59</v>
      </c>
      <c r="D2271" s="3" t="s">
        <v>515</v>
      </c>
    </row>
    <row r="2272" spans="1:4" hidden="1" x14ac:dyDescent="0.25">
      <c r="A2272" s="11">
        <v>41588</v>
      </c>
      <c r="B2272" s="3" t="s">
        <v>540</v>
      </c>
      <c r="C2272" s="18">
        <v>362.13</v>
      </c>
      <c r="D2272" s="3" t="s">
        <v>515</v>
      </c>
    </row>
    <row r="2273" spans="1:4" hidden="1" x14ac:dyDescent="0.25">
      <c r="A2273" s="11">
        <v>41299</v>
      </c>
      <c r="B2273" s="3" t="s">
        <v>545</v>
      </c>
      <c r="C2273" s="18">
        <v>554.41</v>
      </c>
      <c r="D2273" s="3" t="s">
        <v>529</v>
      </c>
    </row>
    <row r="2274" spans="1:4" hidden="1" x14ac:dyDescent="0.25">
      <c r="A2274" s="11">
        <v>41404</v>
      </c>
      <c r="B2274" s="3" t="s">
        <v>530</v>
      </c>
      <c r="C2274" s="18">
        <v>350.69</v>
      </c>
      <c r="D2274" s="3" t="s">
        <v>511</v>
      </c>
    </row>
    <row r="2275" spans="1:4" hidden="1" x14ac:dyDescent="0.25">
      <c r="A2275" s="11">
        <v>41339</v>
      </c>
      <c r="B2275" s="3" t="s">
        <v>526</v>
      </c>
      <c r="C2275" s="18">
        <v>580.05999999999995</v>
      </c>
      <c r="D2275" s="3" t="s">
        <v>519</v>
      </c>
    </row>
    <row r="2276" spans="1:4" hidden="1" x14ac:dyDescent="0.25">
      <c r="A2276" s="11">
        <v>41290</v>
      </c>
      <c r="B2276" s="3" t="s">
        <v>541</v>
      </c>
      <c r="C2276" s="18">
        <v>32.85</v>
      </c>
      <c r="D2276" s="3" t="s">
        <v>479</v>
      </c>
    </row>
    <row r="2277" spans="1:4" hidden="1" x14ac:dyDescent="0.25">
      <c r="A2277" s="11">
        <v>41472</v>
      </c>
      <c r="B2277" s="3" t="s">
        <v>532</v>
      </c>
      <c r="C2277" s="18">
        <v>463.36</v>
      </c>
      <c r="D2277" s="3" t="s">
        <v>538</v>
      </c>
    </row>
    <row r="2278" spans="1:4" hidden="1" x14ac:dyDescent="0.25">
      <c r="A2278" s="11">
        <v>41364</v>
      </c>
      <c r="B2278" s="3" t="s">
        <v>524</v>
      </c>
      <c r="C2278" s="18">
        <v>262.97000000000003</v>
      </c>
      <c r="D2278" s="3" t="s">
        <v>515</v>
      </c>
    </row>
    <row r="2279" spans="1:4" hidden="1" x14ac:dyDescent="0.25">
      <c r="A2279" s="11">
        <v>41366</v>
      </c>
      <c r="B2279" s="3" t="s">
        <v>542</v>
      </c>
      <c r="C2279" s="18">
        <v>360.83</v>
      </c>
      <c r="D2279" s="3" t="s">
        <v>511</v>
      </c>
    </row>
    <row r="2280" spans="1:4" hidden="1" x14ac:dyDescent="0.25">
      <c r="A2280" s="11">
        <v>41527</v>
      </c>
      <c r="B2280" s="3" t="s">
        <v>512</v>
      </c>
      <c r="C2280" s="18">
        <v>75.81</v>
      </c>
      <c r="D2280" s="3" t="s">
        <v>517</v>
      </c>
    </row>
    <row r="2281" spans="1:4" hidden="1" x14ac:dyDescent="0.25">
      <c r="A2281" s="11">
        <v>41575</v>
      </c>
      <c r="B2281" s="3" t="s">
        <v>544</v>
      </c>
      <c r="C2281" s="18">
        <v>579.76</v>
      </c>
      <c r="D2281" s="3" t="s">
        <v>519</v>
      </c>
    </row>
    <row r="2282" spans="1:4" hidden="1" x14ac:dyDescent="0.25">
      <c r="A2282" s="11">
        <v>41611</v>
      </c>
      <c r="B2282" s="3" t="s">
        <v>530</v>
      </c>
      <c r="C2282" s="18">
        <v>415.76</v>
      </c>
      <c r="D2282" s="3" t="s">
        <v>528</v>
      </c>
    </row>
    <row r="2283" spans="1:4" hidden="1" x14ac:dyDescent="0.25">
      <c r="A2283" s="11">
        <v>41387</v>
      </c>
      <c r="B2283" s="3" t="s">
        <v>527</v>
      </c>
      <c r="C2283" s="18">
        <v>119.48</v>
      </c>
      <c r="D2283" s="3" t="s">
        <v>479</v>
      </c>
    </row>
    <row r="2284" spans="1:4" hidden="1" x14ac:dyDescent="0.25">
      <c r="A2284" s="11">
        <v>41621</v>
      </c>
      <c r="B2284" s="3" t="s">
        <v>540</v>
      </c>
      <c r="C2284" s="18">
        <v>24.54</v>
      </c>
      <c r="D2284" s="3" t="s">
        <v>519</v>
      </c>
    </row>
    <row r="2285" spans="1:4" hidden="1" x14ac:dyDescent="0.25">
      <c r="A2285" s="11">
        <v>41427</v>
      </c>
      <c r="B2285" s="3" t="s">
        <v>507</v>
      </c>
      <c r="C2285" s="18">
        <v>42.87</v>
      </c>
      <c r="D2285" s="3" t="s">
        <v>477</v>
      </c>
    </row>
    <row r="2286" spans="1:4" hidden="1" x14ac:dyDescent="0.25">
      <c r="A2286" s="11">
        <v>41333</v>
      </c>
      <c r="B2286" s="3" t="s">
        <v>516</v>
      </c>
      <c r="C2286" s="18">
        <v>188.35</v>
      </c>
      <c r="D2286" s="3" t="s">
        <v>529</v>
      </c>
    </row>
    <row r="2287" spans="1:4" hidden="1" x14ac:dyDescent="0.25">
      <c r="A2287" s="11">
        <v>41466</v>
      </c>
      <c r="B2287" s="3" t="s">
        <v>520</v>
      </c>
      <c r="C2287" s="18">
        <v>571.80999999999995</v>
      </c>
      <c r="D2287" s="3" t="s">
        <v>517</v>
      </c>
    </row>
    <row r="2288" spans="1:4" hidden="1" x14ac:dyDescent="0.25">
      <c r="A2288" s="11">
        <v>41592</v>
      </c>
      <c r="B2288" s="3" t="s">
        <v>545</v>
      </c>
      <c r="C2288" s="18">
        <v>183.09</v>
      </c>
      <c r="D2288" s="3" t="s">
        <v>517</v>
      </c>
    </row>
    <row r="2289" spans="1:4" hidden="1" x14ac:dyDescent="0.25">
      <c r="A2289" s="11">
        <v>41636</v>
      </c>
      <c r="B2289" s="3" t="s">
        <v>522</v>
      </c>
      <c r="C2289" s="18">
        <v>210.89</v>
      </c>
      <c r="D2289" s="3" t="s">
        <v>509</v>
      </c>
    </row>
    <row r="2290" spans="1:4" hidden="1" x14ac:dyDescent="0.25">
      <c r="A2290" s="11">
        <v>41372</v>
      </c>
      <c r="B2290" s="3" t="s">
        <v>539</v>
      </c>
      <c r="C2290" s="18">
        <v>468.64</v>
      </c>
      <c r="D2290" s="3" t="s">
        <v>519</v>
      </c>
    </row>
    <row r="2291" spans="1:4" hidden="1" x14ac:dyDescent="0.25">
      <c r="A2291" s="11">
        <v>41279</v>
      </c>
      <c r="B2291" s="3" t="s">
        <v>532</v>
      </c>
      <c r="C2291" s="18">
        <v>460.24</v>
      </c>
      <c r="D2291" s="3" t="s">
        <v>538</v>
      </c>
    </row>
    <row r="2292" spans="1:4" hidden="1" x14ac:dyDescent="0.25">
      <c r="A2292" s="11">
        <v>41334</v>
      </c>
      <c r="B2292" s="3" t="s">
        <v>537</v>
      </c>
      <c r="C2292" s="18">
        <v>467.78</v>
      </c>
      <c r="D2292" s="3" t="s">
        <v>517</v>
      </c>
    </row>
    <row r="2293" spans="1:4" hidden="1" x14ac:dyDescent="0.25">
      <c r="A2293" s="11">
        <v>41554</v>
      </c>
      <c r="B2293" s="3" t="s">
        <v>540</v>
      </c>
      <c r="C2293" s="18">
        <v>317.12</v>
      </c>
      <c r="D2293" s="3" t="s">
        <v>509</v>
      </c>
    </row>
    <row r="2294" spans="1:4" hidden="1" x14ac:dyDescent="0.25">
      <c r="A2294" s="11">
        <v>41614</v>
      </c>
      <c r="B2294" s="3" t="s">
        <v>531</v>
      </c>
      <c r="C2294" s="18">
        <v>575.87</v>
      </c>
      <c r="D2294" s="3" t="s">
        <v>523</v>
      </c>
    </row>
    <row r="2295" spans="1:4" hidden="1" x14ac:dyDescent="0.25">
      <c r="A2295" s="11">
        <v>41402</v>
      </c>
      <c r="B2295" s="3" t="s">
        <v>522</v>
      </c>
      <c r="C2295" s="18">
        <v>568.71</v>
      </c>
      <c r="D2295" s="3" t="s">
        <v>535</v>
      </c>
    </row>
    <row r="2296" spans="1:4" hidden="1" x14ac:dyDescent="0.25">
      <c r="A2296" s="11">
        <v>41286</v>
      </c>
      <c r="B2296" s="3" t="s">
        <v>507</v>
      </c>
      <c r="C2296" s="18">
        <v>551.16</v>
      </c>
      <c r="D2296" s="3" t="s">
        <v>509</v>
      </c>
    </row>
    <row r="2297" spans="1:4" hidden="1" x14ac:dyDescent="0.25">
      <c r="A2297" s="11">
        <v>41486</v>
      </c>
      <c r="B2297" s="3" t="s">
        <v>537</v>
      </c>
      <c r="C2297" s="18">
        <v>592.92999999999995</v>
      </c>
      <c r="D2297" s="3" t="s">
        <v>509</v>
      </c>
    </row>
    <row r="2298" spans="1:4" hidden="1" x14ac:dyDescent="0.25">
      <c r="A2298" s="11">
        <v>41317</v>
      </c>
      <c r="B2298" s="3" t="s">
        <v>542</v>
      </c>
      <c r="C2298" s="18">
        <v>227.25</v>
      </c>
      <c r="D2298" s="3" t="s">
        <v>519</v>
      </c>
    </row>
    <row r="2299" spans="1:4" hidden="1" x14ac:dyDescent="0.25">
      <c r="A2299" s="11">
        <v>41320</v>
      </c>
      <c r="B2299" s="3" t="s">
        <v>545</v>
      </c>
      <c r="C2299" s="18">
        <v>431.87</v>
      </c>
      <c r="D2299" s="3" t="s">
        <v>523</v>
      </c>
    </row>
    <row r="2300" spans="1:4" hidden="1" x14ac:dyDescent="0.25">
      <c r="A2300" s="11">
        <v>41306</v>
      </c>
      <c r="B2300" s="3" t="s">
        <v>510</v>
      </c>
      <c r="C2300" s="18">
        <v>540.37</v>
      </c>
      <c r="D2300" s="3" t="s">
        <v>515</v>
      </c>
    </row>
    <row r="2301" spans="1:4" hidden="1" x14ac:dyDescent="0.25">
      <c r="A2301" s="11">
        <v>41555</v>
      </c>
      <c r="B2301" s="3" t="s">
        <v>507</v>
      </c>
      <c r="C2301" s="18">
        <v>266.7</v>
      </c>
      <c r="D2301" s="3" t="s">
        <v>511</v>
      </c>
    </row>
    <row r="2302" spans="1:4" hidden="1" x14ac:dyDescent="0.25">
      <c r="A2302" s="11">
        <v>41335</v>
      </c>
      <c r="B2302" s="3" t="s">
        <v>530</v>
      </c>
      <c r="C2302" s="18">
        <v>153.15</v>
      </c>
      <c r="D2302" s="3" t="s">
        <v>519</v>
      </c>
    </row>
    <row r="2303" spans="1:4" hidden="1" x14ac:dyDescent="0.25">
      <c r="A2303" s="11">
        <v>41547</v>
      </c>
      <c r="B2303" s="3" t="s">
        <v>514</v>
      </c>
      <c r="C2303" s="18">
        <v>196.56</v>
      </c>
      <c r="D2303" s="3" t="s">
        <v>538</v>
      </c>
    </row>
    <row r="2304" spans="1:4" hidden="1" x14ac:dyDescent="0.25">
      <c r="A2304" s="11">
        <v>41367</v>
      </c>
      <c r="B2304" s="3" t="s">
        <v>527</v>
      </c>
      <c r="C2304" s="18">
        <v>79.400000000000006</v>
      </c>
      <c r="D2304" s="3" t="s">
        <v>477</v>
      </c>
    </row>
    <row r="2305" spans="1:4" hidden="1" x14ac:dyDescent="0.25">
      <c r="A2305" s="11">
        <v>41363</v>
      </c>
      <c r="B2305" s="3" t="s">
        <v>510</v>
      </c>
      <c r="C2305" s="18">
        <v>242.72</v>
      </c>
      <c r="D2305" s="3" t="s">
        <v>479</v>
      </c>
    </row>
    <row r="2306" spans="1:4" hidden="1" x14ac:dyDescent="0.25">
      <c r="A2306" s="11">
        <v>41376</v>
      </c>
      <c r="B2306" s="3" t="s">
        <v>513</v>
      </c>
      <c r="C2306" s="18">
        <v>249.67</v>
      </c>
      <c r="D2306" s="3" t="s">
        <v>535</v>
      </c>
    </row>
    <row r="2307" spans="1:4" hidden="1" x14ac:dyDescent="0.25">
      <c r="A2307" s="11">
        <v>41309</v>
      </c>
      <c r="B2307" s="3" t="s">
        <v>513</v>
      </c>
      <c r="C2307" s="18">
        <v>91.12</v>
      </c>
      <c r="D2307" s="3" t="s">
        <v>515</v>
      </c>
    </row>
    <row r="2308" spans="1:4" hidden="1" x14ac:dyDescent="0.25">
      <c r="A2308" s="11">
        <v>41612</v>
      </c>
      <c r="B2308" s="3" t="s">
        <v>508</v>
      </c>
      <c r="C2308" s="18">
        <v>189.06</v>
      </c>
      <c r="D2308" s="3" t="s">
        <v>535</v>
      </c>
    </row>
    <row r="2309" spans="1:4" hidden="1" x14ac:dyDescent="0.25">
      <c r="A2309" s="11">
        <v>41596</v>
      </c>
      <c r="B2309" s="3" t="s">
        <v>530</v>
      </c>
      <c r="C2309" s="18">
        <v>560.83000000000004</v>
      </c>
      <c r="D2309" s="3" t="s">
        <v>519</v>
      </c>
    </row>
    <row r="2310" spans="1:4" hidden="1" x14ac:dyDescent="0.25">
      <c r="A2310" s="11">
        <v>41350</v>
      </c>
      <c r="B2310" s="3" t="s">
        <v>510</v>
      </c>
      <c r="C2310" s="18">
        <v>259.89999999999998</v>
      </c>
      <c r="D2310" s="3" t="s">
        <v>528</v>
      </c>
    </row>
    <row r="2311" spans="1:4" hidden="1" x14ac:dyDescent="0.25">
      <c r="A2311" s="11">
        <v>41616</v>
      </c>
      <c r="B2311" s="3" t="s">
        <v>541</v>
      </c>
      <c r="C2311" s="18">
        <v>552.17999999999995</v>
      </c>
      <c r="D2311" s="3" t="s">
        <v>515</v>
      </c>
    </row>
    <row r="2312" spans="1:4" hidden="1" x14ac:dyDescent="0.25">
      <c r="A2312" s="11">
        <v>41549</v>
      </c>
      <c r="B2312" s="3" t="s">
        <v>544</v>
      </c>
      <c r="C2312" s="18">
        <v>460.8</v>
      </c>
      <c r="D2312" s="3" t="s">
        <v>528</v>
      </c>
    </row>
    <row r="2313" spans="1:4" hidden="1" x14ac:dyDescent="0.25">
      <c r="A2313" s="11">
        <v>41607</v>
      </c>
      <c r="B2313" s="3" t="s">
        <v>530</v>
      </c>
      <c r="C2313" s="18">
        <v>204.97</v>
      </c>
      <c r="D2313" s="3" t="s">
        <v>509</v>
      </c>
    </row>
    <row r="2314" spans="1:4" hidden="1" x14ac:dyDescent="0.25">
      <c r="A2314" s="11">
        <v>41442</v>
      </c>
      <c r="B2314" s="3" t="s">
        <v>518</v>
      </c>
      <c r="C2314" s="18">
        <v>418.06</v>
      </c>
      <c r="D2314" s="3" t="s">
        <v>519</v>
      </c>
    </row>
    <row r="2315" spans="1:4" hidden="1" x14ac:dyDescent="0.25">
      <c r="A2315" s="11">
        <v>41276</v>
      </c>
      <c r="B2315" s="3" t="s">
        <v>518</v>
      </c>
      <c r="C2315" s="18">
        <v>187.96</v>
      </c>
      <c r="D2315" s="3" t="s">
        <v>509</v>
      </c>
    </row>
    <row r="2316" spans="1:4" hidden="1" x14ac:dyDescent="0.25">
      <c r="A2316" s="11">
        <v>41411</v>
      </c>
      <c r="B2316" s="3" t="s">
        <v>521</v>
      </c>
      <c r="C2316" s="18">
        <v>40.56</v>
      </c>
      <c r="D2316" s="3" t="s">
        <v>519</v>
      </c>
    </row>
    <row r="2317" spans="1:4" hidden="1" x14ac:dyDescent="0.25">
      <c r="A2317" s="11">
        <v>41521</v>
      </c>
      <c r="B2317" s="3" t="s">
        <v>536</v>
      </c>
      <c r="C2317" s="18">
        <v>159.91</v>
      </c>
      <c r="D2317" s="3" t="s">
        <v>523</v>
      </c>
    </row>
    <row r="2318" spans="1:4" hidden="1" x14ac:dyDescent="0.25">
      <c r="A2318" s="11">
        <v>41361</v>
      </c>
      <c r="B2318" s="3" t="s">
        <v>534</v>
      </c>
      <c r="C2318" s="18">
        <v>122.88</v>
      </c>
      <c r="D2318" s="3" t="s">
        <v>511</v>
      </c>
    </row>
    <row r="2319" spans="1:4" hidden="1" x14ac:dyDescent="0.25">
      <c r="A2319" s="11">
        <v>41377</v>
      </c>
      <c r="B2319" s="3" t="s">
        <v>544</v>
      </c>
      <c r="C2319" s="18">
        <v>558.22</v>
      </c>
      <c r="D2319" s="3" t="s">
        <v>517</v>
      </c>
    </row>
    <row r="2320" spans="1:4" hidden="1" x14ac:dyDescent="0.25">
      <c r="A2320" s="11">
        <v>41624</v>
      </c>
      <c r="B2320" s="3" t="s">
        <v>526</v>
      </c>
      <c r="C2320" s="18">
        <v>503.95</v>
      </c>
      <c r="D2320" s="3" t="s">
        <v>528</v>
      </c>
    </row>
    <row r="2321" spans="1:4" hidden="1" x14ac:dyDescent="0.25">
      <c r="A2321" s="11">
        <v>41475</v>
      </c>
      <c r="B2321" s="3" t="s">
        <v>545</v>
      </c>
      <c r="C2321" s="18">
        <v>559.67999999999995</v>
      </c>
      <c r="D2321" s="3" t="s">
        <v>477</v>
      </c>
    </row>
    <row r="2322" spans="1:4" hidden="1" x14ac:dyDescent="0.25">
      <c r="A2322" s="11">
        <v>41623</v>
      </c>
      <c r="B2322" s="3" t="s">
        <v>512</v>
      </c>
      <c r="C2322" s="18">
        <v>130.72</v>
      </c>
      <c r="D2322" s="3" t="s">
        <v>509</v>
      </c>
    </row>
    <row r="2323" spans="1:4" hidden="1" x14ac:dyDescent="0.25">
      <c r="A2323" s="11">
        <v>41370</v>
      </c>
      <c r="B2323" s="3" t="s">
        <v>540</v>
      </c>
      <c r="C2323" s="18">
        <v>17.11</v>
      </c>
      <c r="D2323" s="3" t="s">
        <v>528</v>
      </c>
    </row>
    <row r="2324" spans="1:4" hidden="1" x14ac:dyDescent="0.25">
      <c r="A2324" s="11">
        <v>41467</v>
      </c>
      <c r="B2324" s="3" t="s">
        <v>507</v>
      </c>
      <c r="C2324" s="18">
        <v>179.11</v>
      </c>
      <c r="D2324" s="3" t="s">
        <v>517</v>
      </c>
    </row>
    <row r="2325" spans="1:4" hidden="1" x14ac:dyDescent="0.25">
      <c r="A2325" s="11">
        <v>41417</v>
      </c>
      <c r="B2325" s="3" t="s">
        <v>527</v>
      </c>
      <c r="C2325" s="18">
        <v>278.70999999999998</v>
      </c>
      <c r="D2325" s="3" t="s">
        <v>535</v>
      </c>
    </row>
    <row r="2326" spans="1:4" hidden="1" x14ac:dyDescent="0.25">
      <c r="A2326" s="11">
        <v>41636</v>
      </c>
      <c r="B2326" s="3" t="s">
        <v>539</v>
      </c>
      <c r="C2326" s="18">
        <v>69.13</v>
      </c>
      <c r="D2326" s="3" t="s">
        <v>479</v>
      </c>
    </row>
    <row r="2327" spans="1:4" hidden="1" x14ac:dyDescent="0.25">
      <c r="A2327" s="11">
        <v>41413</v>
      </c>
      <c r="B2327" s="3" t="s">
        <v>526</v>
      </c>
      <c r="C2327" s="18">
        <v>454.51</v>
      </c>
      <c r="D2327" s="3" t="s">
        <v>517</v>
      </c>
    </row>
    <row r="2328" spans="1:4" hidden="1" x14ac:dyDescent="0.25">
      <c r="A2328" s="11">
        <v>41453</v>
      </c>
      <c r="B2328" s="3" t="s">
        <v>531</v>
      </c>
      <c r="C2328" s="18">
        <v>209.32</v>
      </c>
      <c r="D2328" s="3" t="s">
        <v>523</v>
      </c>
    </row>
    <row r="2329" spans="1:4" hidden="1" x14ac:dyDescent="0.25">
      <c r="A2329" s="11">
        <v>41637</v>
      </c>
      <c r="B2329" s="3" t="s">
        <v>537</v>
      </c>
      <c r="C2329" s="18">
        <v>528.9</v>
      </c>
      <c r="D2329" s="3" t="s">
        <v>517</v>
      </c>
    </row>
    <row r="2330" spans="1:4" hidden="1" x14ac:dyDescent="0.25">
      <c r="A2330" s="11">
        <v>41634</v>
      </c>
      <c r="B2330" s="3" t="s">
        <v>521</v>
      </c>
      <c r="C2330" s="18">
        <v>179.63</v>
      </c>
      <c r="D2330" s="3" t="s">
        <v>535</v>
      </c>
    </row>
    <row r="2331" spans="1:4" hidden="1" x14ac:dyDescent="0.25">
      <c r="A2331" s="11">
        <v>41415</v>
      </c>
      <c r="B2331" s="3" t="s">
        <v>530</v>
      </c>
      <c r="C2331" s="18">
        <v>543.92999999999995</v>
      </c>
      <c r="D2331" s="3" t="s">
        <v>519</v>
      </c>
    </row>
    <row r="2332" spans="1:4" hidden="1" x14ac:dyDescent="0.25">
      <c r="A2332" s="11">
        <v>41382</v>
      </c>
      <c r="B2332" s="3" t="s">
        <v>536</v>
      </c>
      <c r="C2332" s="18">
        <v>554.99</v>
      </c>
      <c r="D2332" s="3" t="s">
        <v>528</v>
      </c>
    </row>
    <row r="2333" spans="1:4" hidden="1" x14ac:dyDescent="0.25">
      <c r="A2333" s="11">
        <v>41317</v>
      </c>
      <c r="B2333" s="3" t="s">
        <v>527</v>
      </c>
      <c r="C2333" s="18">
        <v>402.13</v>
      </c>
      <c r="D2333" s="3" t="s">
        <v>509</v>
      </c>
    </row>
    <row r="2334" spans="1:4" hidden="1" x14ac:dyDescent="0.25">
      <c r="A2334" s="11">
        <v>41311</v>
      </c>
      <c r="B2334" s="3" t="s">
        <v>527</v>
      </c>
      <c r="C2334" s="18">
        <v>427.95</v>
      </c>
      <c r="D2334" s="3" t="s">
        <v>509</v>
      </c>
    </row>
    <row r="2335" spans="1:4" hidden="1" x14ac:dyDescent="0.25">
      <c r="A2335" s="11">
        <v>41467</v>
      </c>
      <c r="B2335" s="3" t="s">
        <v>543</v>
      </c>
      <c r="C2335" s="18">
        <v>584.32000000000005</v>
      </c>
      <c r="D2335" s="3" t="s">
        <v>515</v>
      </c>
    </row>
    <row r="2336" spans="1:4" hidden="1" x14ac:dyDescent="0.25">
      <c r="A2336" s="11">
        <v>41422</v>
      </c>
      <c r="B2336" s="3" t="s">
        <v>513</v>
      </c>
      <c r="C2336" s="18">
        <v>264.58</v>
      </c>
      <c r="D2336" s="3" t="s">
        <v>477</v>
      </c>
    </row>
    <row r="2337" spans="1:4" hidden="1" x14ac:dyDescent="0.25">
      <c r="A2337" s="11">
        <v>41503</v>
      </c>
      <c r="B2337" s="3" t="s">
        <v>508</v>
      </c>
      <c r="C2337" s="18">
        <v>147.4</v>
      </c>
      <c r="D2337" s="3" t="s">
        <v>528</v>
      </c>
    </row>
    <row r="2338" spans="1:4" x14ac:dyDescent="0.25">
      <c r="A2338" s="11">
        <v>41318</v>
      </c>
      <c r="B2338" s="3" t="s">
        <v>508</v>
      </c>
      <c r="C2338" s="18">
        <v>581.89</v>
      </c>
      <c r="D2338" s="3" t="s">
        <v>523</v>
      </c>
    </row>
    <row r="2339" spans="1:4" hidden="1" x14ac:dyDescent="0.25">
      <c r="A2339" s="11">
        <v>41522</v>
      </c>
      <c r="B2339" s="3" t="s">
        <v>531</v>
      </c>
      <c r="C2339" s="18">
        <v>462.83</v>
      </c>
      <c r="D2339" s="3" t="s">
        <v>529</v>
      </c>
    </row>
    <row r="2340" spans="1:4" hidden="1" x14ac:dyDescent="0.25">
      <c r="A2340" s="11">
        <v>41613</v>
      </c>
      <c r="B2340" s="3" t="s">
        <v>532</v>
      </c>
      <c r="C2340" s="18">
        <v>155.72</v>
      </c>
      <c r="D2340" s="3" t="s">
        <v>515</v>
      </c>
    </row>
    <row r="2341" spans="1:4" hidden="1" x14ac:dyDescent="0.25">
      <c r="A2341" s="11">
        <v>41369</v>
      </c>
      <c r="B2341" s="3" t="s">
        <v>521</v>
      </c>
      <c r="C2341" s="18">
        <v>244.66</v>
      </c>
      <c r="D2341" s="3" t="s">
        <v>479</v>
      </c>
    </row>
    <row r="2342" spans="1:4" hidden="1" x14ac:dyDescent="0.25">
      <c r="A2342" s="11">
        <v>41606</v>
      </c>
      <c r="B2342" s="3" t="s">
        <v>513</v>
      </c>
      <c r="C2342" s="18">
        <v>275.32</v>
      </c>
      <c r="D2342" s="3" t="s">
        <v>538</v>
      </c>
    </row>
    <row r="2343" spans="1:4" hidden="1" x14ac:dyDescent="0.25">
      <c r="A2343" s="11">
        <v>41298</v>
      </c>
      <c r="B2343" s="3" t="s">
        <v>542</v>
      </c>
      <c r="C2343" s="18">
        <v>578.9</v>
      </c>
      <c r="D2343" s="3" t="s">
        <v>529</v>
      </c>
    </row>
    <row r="2344" spans="1:4" hidden="1" x14ac:dyDescent="0.25">
      <c r="A2344" s="11">
        <v>41639</v>
      </c>
      <c r="B2344" s="3" t="s">
        <v>532</v>
      </c>
      <c r="C2344" s="18">
        <v>359.85</v>
      </c>
      <c r="D2344" s="3" t="s">
        <v>529</v>
      </c>
    </row>
    <row r="2345" spans="1:4" hidden="1" x14ac:dyDescent="0.25">
      <c r="A2345" s="11">
        <v>41351</v>
      </c>
      <c r="B2345" s="3" t="s">
        <v>521</v>
      </c>
      <c r="C2345" s="18">
        <v>93.49</v>
      </c>
      <c r="D2345" s="3" t="s">
        <v>535</v>
      </c>
    </row>
    <row r="2346" spans="1:4" hidden="1" x14ac:dyDescent="0.25">
      <c r="A2346" s="11">
        <v>41463</v>
      </c>
      <c r="B2346" s="3" t="s">
        <v>540</v>
      </c>
      <c r="C2346" s="18">
        <v>88.52</v>
      </c>
      <c r="D2346" s="3" t="s">
        <v>477</v>
      </c>
    </row>
    <row r="2347" spans="1:4" hidden="1" x14ac:dyDescent="0.25">
      <c r="A2347" s="11">
        <v>41624</v>
      </c>
      <c r="B2347" s="3" t="s">
        <v>526</v>
      </c>
      <c r="C2347" s="18">
        <v>593.28</v>
      </c>
      <c r="D2347" s="3" t="s">
        <v>538</v>
      </c>
    </row>
    <row r="2348" spans="1:4" hidden="1" x14ac:dyDescent="0.25">
      <c r="A2348" s="11">
        <v>41380</v>
      </c>
      <c r="B2348" s="3" t="s">
        <v>510</v>
      </c>
      <c r="C2348" s="18">
        <v>478.26</v>
      </c>
      <c r="D2348" s="3" t="s">
        <v>538</v>
      </c>
    </row>
    <row r="2349" spans="1:4" hidden="1" x14ac:dyDescent="0.25">
      <c r="A2349" s="11">
        <v>41314</v>
      </c>
      <c r="B2349" s="3" t="s">
        <v>510</v>
      </c>
      <c r="C2349" s="18">
        <v>133.62</v>
      </c>
      <c r="D2349" s="3" t="s">
        <v>538</v>
      </c>
    </row>
    <row r="2350" spans="1:4" hidden="1" x14ac:dyDescent="0.25">
      <c r="A2350" s="11">
        <v>41299</v>
      </c>
      <c r="B2350" s="3" t="s">
        <v>520</v>
      </c>
      <c r="C2350" s="18">
        <v>175.67</v>
      </c>
      <c r="D2350" s="3" t="s">
        <v>529</v>
      </c>
    </row>
    <row r="2351" spans="1:4" hidden="1" x14ac:dyDescent="0.25">
      <c r="A2351" s="11">
        <v>41576</v>
      </c>
      <c r="B2351" s="3" t="s">
        <v>512</v>
      </c>
      <c r="C2351" s="18">
        <v>443.28</v>
      </c>
      <c r="D2351" s="3" t="s">
        <v>535</v>
      </c>
    </row>
    <row r="2352" spans="1:4" hidden="1" x14ac:dyDescent="0.25">
      <c r="A2352" s="11">
        <v>41632</v>
      </c>
      <c r="B2352" s="3" t="s">
        <v>513</v>
      </c>
      <c r="C2352" s="18">
        <v>103.11</v>
      </c>
      <c r="D2352" s="3" t="s">
        <v>509</v>
      </c>
    </row>
    <row r="2353" spans="1:4" hidden="1" x14ac:dyDescent="0.25">
      <c r="A2353" s="11">
        <v>41628</v>
      </c>
      <c r="B2353" s="3" t="s">
        <v>527</v>
      </c>
      <c r="C2353" s="18">
        <v>276.57</v>
      </c>
      <c r="D2353" s="3" t="s">
        <v>517</v>
      </c>
    </row>
    <row r="2354" spans="1:4" hidden="1" x14ac:dyDescent="0.25">
      <c r="A2354" s="11">
        <v>41346</v>
      </c>
      <c r="B2354" s="3" t="s">
        <v>510</v>
      </c>
      <c r="C2354" s="18">
        <v>124.7</v>
      </c>
      <c r="D2354" s="3" t="s">
        <v>477</v>
      </c>
    </row>
    <row r="2355" spans="1:4" hidden="1" x14ac:dyDescent="0.25">
      <c r="A2355" s="11">
        <v>41359</v>
      </c>
      <c r="B2355" s="3" t="s">
        <v>514</v>
      </c>
      <c r="C2355" s="18">
        <v>393.21</v>
      </c>
      <c r="D2355" s="3" t="s">
        <v>529</v>
      </c>
    </row>
    <row r="2356" spans="1:4" hidden="1" x14ac:dyDescent="0.25">
      <c r="A2356" s="11">
        <v>41575</v>
      </c>
      <c r="B2356" s="3" t="s">
        <v>536</v>
      </c>
      <c r="C2356" s="18">
        <v>490.87</v>
      </c>
      <c r="D2356" s="3" t="s">
        <v>523</v>
      </c>
    </row>
    <row r="2357" spans="1:4" hidden="1" x14ac:dyDescent="0.25">
      <c r="A2357" s="11">
        <v>41310</v>
      </c>
      <c r="B2357" s="3" t="s">
        <v>518</v>
      </c>
      <c r="C2357" s="18">
        <v>78.47</v>
      </c>
      <c r="D2357" s="3" t="s">
        <v>477</v>
      </c>
    </row>
    <row r="2358" spans="1:4" hidden="1" x14ac:dyDescent="0.25">
      <c r="A2358" s="11">
        <v>41369</v>
      </c>
      <c r="B2358" s="3" t="s">
        <v>518</v>
      </c>
      <c r="C2358" s="18">
        <v>298.97000000000003</v>
      </c>
      <c r="D2358" s="3" t="s">
        <v>517</v>
      </c>
    </row>
    <row r="2359" spans="1:4" hidden="1" x14ac:dyDescent="0.25">
      <c r="A2359" s="11">
        <v>41456</v>
      </c>
      <c r="B2359" s="3" t="s">
        <v>531</v>
      </c>
      <c r="C2359" s="18">
        <v>301.73</v>
      </c>
      <c r="D2359" s="3" t="s">
        <v>509</v>
      </c>
    </row>
    <row r="2360" spans="1:4" hidden="1" x14ac:dyDescent="0.25">
      <c r="A2360" s="11">
        <v>41437</v>
      </c>
      <c r="B2360" s="3" t="s">
        <v>521</v>
      </c>
      <c r="C2360" s="18">
        <v>419.8</v>
      </c>
      <c r="D2360" s="3" t="s">
        <v>477</v>
      </c>
    </row>
    <row r="2361" spans="1:4" hidden="1" x14ac:dyDescent="0.25">
      <c r="A2361" s="11">
        <v>41344</v>
      </c>
      <c r="B2361" s="3" t="s">
        <v>512</v>
      </c>
      <c r="C2361" s="18">
        <v>23.48</v>
      </c>
      <c r="D2361" s="3" t="s">
        <v>528</v>
      </c>
    </row>
    <row r="2362" spans="1:4" hidden="1" x14ac:dyDescent="0.25">
      <c r="A2362" s="11">
        <v>41341</v>
      </c>
      <c r="B2362" s="3" t="s">
        <v>533</v>
      </c>
      <c r="C2362" s="18">
        <v>432.94</v>
      </c>
      <c r="D2362" s="3" t="s">
        <v>479</v>
      </c>
    </row>
    <row r="2363" spans="1:4" hidden="1" x14ac:dyDescent="0.25">
      <c r="A2363" s="11">
        <v>41331</v>
      </c>
      <c r="B2363" s="3" t="s">
        <v>518</v>
      </c>
      <c r="C2363" s="18">
        <v>527.19000000000005</v>
      </c>
      <c r="D2363" s="3" t="s">
        <v>535</v>
      </c>
    </row>
    <row r="2364" spans="1:4" hidden="1" x14ac:dyDescent="0.25">
      <c r="A2364" s="11">
        <v>41326</v>
      </c>
      <c r="B2364" s="3" t="s">
        <v>543</v>
      </c>
      <c r="C2364" s="18">
        <v>165.46</v>
      </c>
      <c r="D2364" s="3" t="s">
        <v>535</v>
      </c>
    </row>
    <row r="2365" spans="1:4" hidden="1" x14ac:dyDescent="0.25">
      <c r="A2365" s="11">
        <v>41285</v>
      </c>
      <c r="B2365" s="3" t="s">
        <v>540</v>
      </c>
      <c r="C2365" s="18">
        <v>445.24</v>
      </c>
      <c r="D2365" s="3" t="s">
        <v>511</v>
      </c>
    </row>
    <row r="2366" spans="1:4" hidden="1" x14ac:dyDescent="0.25">
      <c r="A2366" s="11">
        <v>41309</v>
      </c>
      <c r="B2366" s="3" t="s">
        <v>521</v>
      </c>
      <c r="C2366" s="18">
        <v>107.58</v>
      </c>
      <c r="D2366" s="3" t="s">
        <v>519</v>
      </c>
    </row>
    <row r="2367" spans="1:4" hidden="1" x14ac:dyDescent="0.25">
      <c r="A2367" s="11">
        <v>41292</v>
      </c>
      <c r="B2367" s="3" t="s">
        <v>524</v>
      </c>
      <c r="C2367" s="18">
        <v>325.54000000000002</v>
      </c>
      <c r="D2367" s="3" t="s">
        <v>515</v>
      </c>
    </row>
    <row r="2368" spans="1:4" hidden="1" x14ac:dyDescent="0.25">
      <c r="A2368" s="11">
        <v>41337</v>
      </c>
      <c r="B2368" s="3" t="s">
        <v>521</v>
      </c>
      <c r="C2368" s="18">
        <v>290.29000000000002</v>
      </c>
      <c r="D2368" s="3" t="s">
        <v>535</v>
      </c>
    </row>
    <row r="2369" spans="1:4" hidden="1" x14ac:dyDescent="0.25">
      <c r="A2369" s="11">
        <v>41385</v>
      </c>
      <c r="B2369" s="3" t="s">
        <v>531</v>
      </c>
      <c r="C2369" s="18">
        <v>264.89</v>
      </c>
      <c r="D2369" s="3" t="s">
        <v>477</v>
      </c>
    </row>
    <row r="2370" spans="1:4" hidden="1" x14ac:dyDescent="0.25">
      <c r="A2370" s="11">
        <v>41319</v>
      </c>
      <c r="B2370" s="3" t="s">
        <v>524</v>
      </c>
      <c r="C2370" s="18">
        <v>12.53</v>
      </c>
      <c r="D2370" s="3" t="s">
        <v>523</v>
      </c>
    </row>
    <row r="2371" spans="1:4" hidden="1" x14ac:dyDescent="0.25">
      <c r="A2371" s="11">
        <v>41600</v>
      </c>
      <c r="B2371" s="3" t="s">
        <v>516</v>
      </c>
      <c r="C2371" s="18">
        <v>223.69</v>
      </c>
      <c r="D2371" s="3" t="s">
        <v>509</v>
      </c>
    </row>
    <row r="2372" spans="1:4" hidden="1" x14ac:dyDescent="0.25">
      <c r="A2372" s="11">
        <v>41541</v>
      </c>
      <c r="B2372" s="3" t="s">
        <v>516</v>
      </c>
      <c r="C2372" s="18">
        <v>192.16</v>
      </c>
      <c r="D2372" s="3" t="s">
        <v>477</v>
      </c>
    </row>
    <row r="2373" spans="1:4" hidden="1" x14ac:dyDescent="0.25">
      <c r="A2373" s="11">
        <v>41364</v>
      </c>
      <c r="B2373" s="3" t="s">
        <v>512</v>
      </c>
      <c r="C2373" s="18">
        <v>231.28</v>
      </c>
      <c r="D2373" s="3" t="s">
        <v>515</v>
      </c>
    </row>
    <row r="2374" spans="1:4" hidden="1" x14ac:dyDescent="0.25">
      <c r="A2374" s="11">
        <v>41288</v>
      </c>
      <c r="B2374" s="3" t="s">
        <v>513</v>
      </c>
      <c r="C2374" s="18">
        <v>88.74</v>
      </c>
      <c r="D2374" s="3" t="s">
        <v>529</v>
      </c>
    </row>
    <row r="2375" spans="1:4" hidden="1" x14ac:dyDescent="0.25">
      <c r="A2375" s="11">
        <v>41570</v>
      </c>
      <c r="B2375" s="3" t="s">
        <v>544</v>
      </c>
      <c r="C2375" s="18">
        <v>200.49</v>
      </c>
      <c r="D2375" s="3" t="s">
        <v>511</v>
      </c>
    </row>
    <row r="2376" spans="1:4" hidden="1" x14ac:dyDescent="0.25">
      <c r="A2376" s="11">
        <v>41633</v>
      </c>
      <c r="B2376" s="3" t="s">
        <v>510</v>
      </c>
      <c r="C2376" s="18">
        <v>538.73</v>
      </c>
      <c r="D2376" s="3" t="s">
        <v>535</v>
      </c>
    </row>
    <row r="2377" spans="1:4" hidden="1" x14ac:dyDescent="0.25">
      <c r="A2377" s="11">
        <v>41563</v>
      </c>
      <c r="B2377" s="3" t="s">
        <v>521</v>
      </c>
      <c r="C2377" s="18">
        <v>165.59</v>
      </c>
      <c r="D2377" s="3" t="s">
        <v>515</v>
      </c>
    </row>
    <row r="2378" spans="1:4" hidden="1" x14ac:dyDescent="0.25">
      <c r="A2378" s="11">
        <v>41324</v>
      </c>
      <c r="B2378" s="3" t="s">
        <v>522</v>
      </c>
      <c r="C2378" s="18">
        <v>267.72000000000003</v>
      </c>
      <c r="D2378" s="3" t="s">
        <v>511</v>
      </c>
    </row>
    <row r="2379" spans="1:4" hidden="1" x14ac:dyDescent="0.25">
      <c r="A2379" s="11">
        <v>41435</v>
      </c>
      <c r="B2379" s="3" t="s">
        <v>533</v>
      </c>
      <c r="C2379" s="18">
        <v>45.87</v>
      </c>
      <c r="D2379" s="3" t="s">
        <v>515</v>
      </c>
    </row>
    <row r="2380" spans="1:4" hidden="1" x14ac:dyDescent="0.25">
      <c r="A2380" s="11">
        <v>41275</v>
      </c>
      <c r="B2380" s="3" t="s">
        <v>539</v>
      </c>
      <c r="C2380" s="18">
        <v>555.55999999999995</v>
      </c>
      <c r="D2380" s="3" t="s">
        <v>538</v>
      </c>
    </row>
    <row r="2381" spans="1:4" hidden="1" x14ac:dyDescent="0.25">
      <c r="A2381" s="11">
        <v>41423</v>
      </c>
      <c r="B2381" s="3" t="s">
        <v>510</v>
      </c>
      <c r="C2381" s="18">
        <v>297.48</v>
      </c>
      <c r="D2381" s="3" t="s">
        <v>511</v>
      </c>
    </row>
    <row r="2382" spans="1:4" hidden="1" x14ac:dyDescent="0.25">
      <c r="A2382" s="11">
        <v>41303</v>
      </c>
      <c r="B2382" s="3" t="s">
        <v>533</v>
      </c>
      <c r="C2382" s="18">
        <v>228.67</v>
      </c>
      <c r="D2382" s="3" t="s">
        <v>477</v>
      </c>
    </row>
    <row r="2383" spans="1:4" hidden="1" x14ac:dyDescent="0.25">
      <c r="A2383" s="11">
        <v>41419</v>
      </c>
      <c r="B2383" s="3" t="s">
        <v>522</v>
      </c>
      <c r="C2383" s="18">
        <v>459.53</v>
      </c>
      <c r="D2383" s="3" t="s">
        <v>511</v>
      </c>
    </row>
    <row r="2384" spans="1:4" hidden="1" x14ac:dyDescent="0.25">
      <c r="A2384" s="11">
        <v>41419</v>
      </c>
      <c r="B2384" s="3" t="s">
        <v>545</v>
      </c>
      <c r="C2384" s="18">
        <v>464.99</v>
      </c>
      <c r="D2384" s="3" t="s">
        <v>517</v>
      </c>
    </row>
    <row r="2385" spans="1:4" hidden="1" x14ac:dyDescent="0.25">
      <c r="A2385" s="11">
        <v>41613</v>
      </c>
      <c r="B2385" s="3" t="s">
        <v>516</v>
      </c>
      <c r="C2385" s="18">
        <v>499.12</v>
      </c>
      <c r="D2385" s="3" t="s">
        <v>509</v>
      </c>
    </row>
    <row r="2386" spans="1:4" hidden="1" x14ac:dyDescent="0.25">
      <c r="A2386" s="11">
        <v>41591</v>
      </c>
      <c r="B2386" s="3" t="s">
        <v>544</v>
      </c>
      <c r="C2386" s="18">
        <v>587.5</v>
      </c>
      <c r="D2386" s="3" t="s">
        <v>523</v>
      </c>
    </row>
    <row r="2387" spans="1:4" hidden="1" x14ac:dyDescent="0.25">
      <c r="A2387" s="11">
        <v>41425</v>
      </c>
      <c r="B2387" s="3" t="s">
        <v>508</v>
      </c>
      <c r="C2387" s="18">
        <v>122.74</v>
      </c>
      <c r="D2387" s="3" t="s">
        <v>509</v>
      </c>
    </row>
    <row r="2388" spans="1:4" hidden="1" x14ac:dyDescent="0.25">
      <c r="A2388" s="11">
        <v>41275</v>
      </c>
      <c r="B2388" s="3" t="s">
        <v>521</v>
      </c>
      <c r="C2388" s="18">
        <v>221.57</v>
      </c>
      <c r="D2388" s="3" t="s">
        <v>529</v>
      </c>
    </row>
    <row r="2389" spans="1:4" hidden="1" x14ac:dyDescent="0.25">
      <c r="A2389" s="11">
        <v>41287</v>
      </c>
      <c r="B2389" s="3" t="s">
        <v>545</v>
      </c>
      <c r="C2389" s="18">
        <v>173.02</v>
      </c>
      <c r="D2389" s="3" t="s">
        <v>511</v>
      </c>
    </row>
    <row r="2390" spans="1:4" hidden="1" x14ac:dyDescent="0.25">
      <c r="A2390" s="11">
        <v>41550</v>
      </c>
      <c r="B2390" s="3" t="s">
        <v>545</v>
      </c>
      <c r="C2390" s="18">
        <v>92.52</v>
      </c>
      <c r="D2390" s="3" t="s">
        <v>528</v>
      </c>
    </row>
    <row r="2391" spans="1:4" hidden="1" x14ac:dyDescent="0.25">
      <c r="A2391" s="11">
        <v>41288</v>
      </c>
      <c r="B2391" s="3" t="s">
        <v>521</v>
      </c>
      <c r="C2391" s="18">
        <v>270.45</v>
      </c>
      <c r="D2391" s="3" t="s">
        <v>477</v>
      </c>
    </row>
    <row r="2392" spans="1:4" hidden="1" x14ac:dyDescent="0.25">
      <c r="A2392" s="11">
        <v>41618</v>
      </c>
      <c r="B2392" s="3" t="s">
        <v>543</v>
      </c>
      <c r="C2392" s="18">
        <v>423.03</v>
      </c>
      <c r="D2392" s="3" t="s">
        <v>477</v>
      </c>
    </row>
    <row r="2393" spans="1:4" hidden="1" x14ac:dyDescent="0.25">
      <c r="A2393" s="11">
        <v>41338</v>
      </c>
      <c r="B2393" s="3" t="s">
        <v>521</v>
      </c>
      <c r="C2393" s="18">
        <v>321.02999999999997</v>
      </c>
      <c r="D2393" s="3" t="s">
        <v>509</v>
      </c>
    </row>
    <row r="2394" spans="1:4" hidden="1" x14ac:dyDescent="0.25">
      <c r="A2394" s="11">
        <v>41312</v>
      </c>
      <c r="B2394" s="3" t="s">
        <v>534</v>
      </c>
      <c r="C2394" s="18">
        <v>310.66000000000003</v>
      </c>
      <c r="D2394" s="3" t="s">
        <v>515</v>
      </c>
    </row>
    <row r="2395" spans="1:4" hidden="1" x14ac:dyDescent="0.25">
      <c r="A2395" s="11">
        <v>41618</v>
      </c>
      <c r="B2395" s="3" t="s">
        <v>516</v>
      </c>
      <c r="C2395" s="18">
        <v>430.87</v>
      </c>
      <c r="D2395" s="3" t="s">
        <v>519</v>
      </c>
    </row>
    <row r="2396" spans="1:4" hidden="1" x14ac:dyDescent="0.25">
      <c r="A2396" s="11">
        <v>41301</v>
      </c>
      <c r="B2396" s="3" t="s">
        <v>536</v>
      </c>
      <c r="C2396" s="18">
        <v>357.82</v>
      </c>
      <c r="D2396" s="3" t="s">
        <v>517</v>
      </c>
    </row>
    <row r="2397" spans="1:4" hidden="1" x14ac:dyDescent="0.25">
      <c r="A2397" s="11">
        <v>41346</v>
      </c>
      <c r="B2397" s="3" t="s">
        <v>531</v>
      </c>
      <c r="C2397" s="18">
        <v>162.91</v>
      </c>
      <c r="D2397" s="3" t="s">
        <v>477</v>
      </c>
    </row>
    <row r="2398" spans="1:4" hidden="1" x14ac:dyDescent="0.25">
      <c r="A2398" s="11">
        <v>41535</v>
      </c>
      <c r="B2398" s="3" t="s">
        <v>537</v>
      </c>
      <c r="C2398" s="18">
        <v>568.72</v>
      </c>
      <c r="D2398" s="3" t="s">
        <v>535</v>
      </c>
    </row>
    <row r="2399" spans="1:4" hidden="1" x14ac:dyDescent="0.25">
      <c r="A2399" s="11">
        <v>41401</v>
      </c>
      <c r="B2399" s="3" t="s">
        <v>533</v>
      </c>
      <c r="C2399" s="18">
        <v>505.9</v>
      </c>
      <c r="D2399" s="3" t="s">
        <v>538</v>
      </c>
    </row>
    <row r="2400" spans="1:4" hidden="1" x14ac:dyDescent="0.25">
      <c r="A2400" s="11">
        <v>41605</v>
      </c>
      <c r="B2400" s="3" t="s">
        <v>525</v>
      </c>
      <c r="C2400" s="18">
        <v>385.58</v>
      </c>
      <c r="D2400" s="3" t="s">
        <v>479</v>
      </c>
    </row>
    <row r="2401" spans="1:4" hidden="1" x14ac:dyDescent="0.25">
      <c r="A2401" s="11">
        <v>41390</v>
      </c>
      <c r="B2401" s="3" t="s">
        <v>508</v>
      </c>
      <c r="C2401" s="18">
        <v>112.42</v>
      </c>
      <c r="D2401" s="3" t="s">
        <v>528</v>
      </c>
    </row>
    <row r="2402" spans="1:4" hidden="1" x14ac:dyDescent="0.25">
      <c r="A2402" s="11">
        <v>41639</v>
      </c>
      <c r="B2402" s="3" t="s">
        <v>525</v>
      </c>
      <c r="C2402" s="18">
        <v>253.33</v>
      </c>
      <c r="D2402" s="3" t="s">
        <v>515</v>
      </c>
    </row>
    <row r="2403" spans="1:4" hidden="1" x14ac:dyDescent="0.25">
      <c r="A2403" s="11">
        <v>41328</v>
      </c>
      <c r="B2403" s="3" t="s">
        <v>532</v>
      </c>
      <c r="C2403" s="18">
        <v>414.51</v>
      </c>
      <c r="D2403" s="3" t="s">
        <v>523</v>
      </c>
    </row>
    <row r="2404" spans="1:4" hidden="1" x14ac:dyDescent="0.25">
      <c r="A2404" s="11">
        <v>41364</v>
      </c>
      <c r="B2404" s="3" t="s">
        <v>533</v>
      </c>
      <c r="C2404" s="18">
        <v>430.92</v>
      </c>
      <c r="D2404" s="3" t="s">
        <v>477</v>
      </c>
    </row>
    <row r="2405" spans="1:4" hidden="1" x14ac:dyDescent="0.25">
      <c r="A2405" s="11">
        <v>41310</v>
      </c>
      <c r="B2405" s="3" t="s">
        <v>540</v>
      </c>
      <c r="C2405" s="18">
        <v>183.78</v>
      </c>
      <c r="D2405" s="3" t="s">
        <v>528</v>
      </c>
    </row>
    <row r="2406" spans="1:4" hidden="1" x14ac:dyDescent="0.25">
      <c r="A2406" s="11">
        <v>41525</v>
      </c>
      <c r="B2406" s="3" t="s">
        <v>507</v>
      </c>
      <c r="C2406" s="18">
        <v>422.94</v>
      </c>
      <c r="D2406" s="3" t="s">
        <v>529</v>
      </c>
    </row>
    <row r="2407" spans="1:4" hidden="1" x14ac:dyDescent="0.25">
      <c r="A2407" s="11">
        <v>41470</v>
      </c>
      <c r="B2407" s="3" t="s">
        <v>522</v>
      </c>
      <c r="C2407" s="18">
        <v>82.25</v>
      </c>
      <c r="D2407" s="3" t="s">
        <v>535</v>
      </c>
    </row>
    <row r="2408" spans="1:4" hidden="1" x14ac:dyDescent="0.25">
      <c r="A2408" s="11">
        <v>41345</v>
      </c>
      <c r="B2408" s="3" t="s">
        <v>514</v>
      </c>
      <c r="C2408" s="18">
        <v>402.7</v>
      </c>
      <c r="D2408" s="3" t="s">
        <v>511</v>
      </c>
    </row>
    <row r="2409" spans="1:4" hidden="1" x14ac:dyDescent="0.25">
      <c r="A2409" s="11">
        <v>41490</v>
      </c>
      <c r="B2409" s="3" t="s">
        <v>520</v>
      </c>
      <c r="C2409" s="18">
        <v>98.09</v>
      </c>
      <c r="D2409" s="3" t="s">
        <v>517</v>
      </c>
    </row>
    <row r="2410" spans="1:4" hidden="1" x14ac:dyDescent="0.25">
      <c r="A2410" s="11">
        <v>41496</v>
      </c>
      <c r="B2410" s="3" t="s">
        <v>507</v>
      </c>
      <c r="C2410" s="18">
        <v>542.97</v>
      </c>
      <c r="D2410" s="3" t="s">
        <v>509</v>
      </c>
    </row>
    <row r="2411" spans="1:4" hidden="1" x14ac:dyDescent="0.25">
      <c r="A2411" s="11">
        <v>41465</v>
      </c>
      <c r="B2411" s="3" t="s">
        <v>542</v>
      </c>
      <c r="C2411" s="18">
        <v>195.2</v>
      </c>
      <c r="D2411" s="3" t="s">
        <v>509</v>
      </c>
    </row>
    <row r="2412" spans="1:4" hidden="1" x14ac:dyDescent="0.25">
      <c r="A2412" s="11">
        <v>41405</v>
      </c>
      <c r="B2412" s="3" t="s">
        <v>507</v>
      </c>
      <c r="C2412" s="18">
        <v>109.66</v>
      </c>
      <c r="D2412" s="3" t="s">
        <v>477</v>
      </c>
    </row>
    <row r="2413" spans="1:4" hidden="1" x14ac:dyDescent="0.25">
      <c r="A2413" s="11">
        <v>41381</v>
      </c>
      <c r="B2413" s="3" t="s">
        <v>533</v>
      </c>
      <c r="C2413" s="18">
        <v>568.9</v>
      </c>
      <c r="D2413" s="3" t="s">
        <v>509</v>
      </c>
    </row>
    <row r="2414" spans="1:4" hidden="1" x14ac:dyDescent="0.25">
      <c r="A2414" s="11">
        <v>41352</v>
      </c>
      <c r="B2414" s="3" t="s">
        <v>545</v>
      </c>
      <c r="C2414" s="18">
        <v>396.01</v>
      </c>
      <c r="D2414" s="3" t="s">
        <v>517</v>
      </c>
    </row>
    <row r="2415" spans="1:4" hidden="1" x14ac:dyDescent="0.25">
      <c r="A2415" s="11">
        <v>41548</v>
      </c>
      <c r="B2415" s="3" t="s">
        <v>514</v>
      </c>
      <c r="C2415" s="18">
        <v>163.33000000000001</v>
      </c>
      <c r="D2415" s="3" t="s">
        <v>529</v>
      </c>
    </row>
    <row r="2416" spans="1:4" hidden="1" x14ac:dyDescent="0.25">
      <c r="A2416" s="11">
        <v>41478</v>
      </c>
      <c r="B2416" s="3" t="s">
        <v>540</v>
      </c>
      <c r="C2416" s="18">
        <v>124.61</v>
      </c>
      <c r="D2416" s="3" t="s">
        <v>515</v>
      </c>
    </row>
    <row r="2417" spans="1:4" hidden="1" x14ac:dyDescent="0.25">
      <c r="A2417" s="11">
        <v>41441</v>
      </c>
      <c r="B2417" s="3" t="s">
        <v>532</v>
      </c>
      <c r="C2417" s="18">
        <v>316.07</v>
      </c>
      <c r="D2417" s="3" t="s">
        <v>511</v>
      </c>
    </row>
    <row r="2418" spans="1:4" hidden="1" x14ac:dyDescent="0.25">
      <c r="A2418" s="11">
        <v>41612</v>
      </c>
      <c r="B2418" s="3" t="s">
        <v>520</v>
      </c>
      <c r="C2418" s="18">
        <v>486.98</v>
      </c>
      <c r="D2418" s="3" t="s">
        <v>509</v>
      </c>
    </row>
    <row r="2419" spans="1:4" hidden="1" x14ac:dyDescent="0.25">
      <c r="A2419" s="11">
        <v>41545</v>
      </c>
      <c r="B2419" s="3" t="s">
        <v>543</v>
      </c>
      <c r="C2419" s="18">
        <v>397.28</v>
      </c>
      <c r="D2419" s="3" t="s">
        <v>511</v>
      </c>
    </row>
    <row r="2420" spans="1:4" hidden="1" x14ac:dyDescent="0.25">
      <c r="A2420" s="11">
        <v>41325</v>
      </c>
      <c r="B2420" s="3" t="s">
        <v>514</v>
      </c>
      <c r="C2420" s="18">
        <v>14.43</v>
      </c>
      <c r="D2420" s="3" t="s">
        <v>477</v>
      </c>
    </row>
    <row r="2421" spans="1:4" hidden="1" x14ac:dyDescent="0.25">
      <c r="A2421" s="11">
        <v>41335</v>
      </c>
      <c r="B2421" s="3" t="s">
        <v>541</v>
      </c>
      <c r="C2421" s="18">
        <v>261.36</v>
      </c>
      <c r="D2421" s="3" t="s">
        <v>538</v>
      </c>
    </row>
    <row r="2422" spans="1:4" hidden="1" x14ac:dyDescent="0.25">
      <c r="A2422" s="11">
        <v>41441</v>
      </c>
      <c r="B2422" s="3" t="s">
        <v>540</v>
      </c>
      <c r="C2422" s="18">
        <v>218.31</v>
      </c>
      <c r="D2422" s="3" t="s">
        <v>511</v>
      </c>
    </row>
    <row r="2423" spans="1:4" hidden="1" x14ac:dyDescent="0.25">
      <c r="A2423" s="11">
        <v>41556</v>
      </c>
      <c r="B2423" s="3" t="s">
        <v>518</v>
      </c>
      <c r="C2423" s="18">
        <v>276.42</v>
      </c>
      <c r="D2423" s="3" t="s">
        <v>528</v>
      </c>
    </row>
    <row r="2424" spans="1:4" hidden="1" x14ac:dyDescent="0.25">
      <c r="A2424" s="11">
        <v>41450</v>
      </c>
      <c r="B2424" s="3" t="s">
        <v>545</v>
      </c>
      <c r="C2424" s="18">
        <v>232.6</v>
      </c>
      <c r="D2424" s="3" t="s">
        <v>535</v>
      </c>
    </row>
    <row r="2425" spans="1:4" hidden="1" x14ac:dyDescent="0.25">
      <c r="A2425" s="11">
        <v>41606</v>
      </c>
      <c r="B2425" s="3" t="s">
        <v>533</v>
      </c>
      <c r="C2425" s="18">
        <v>40.68</v>
      </c>
      <c r="D2425" s="3" t="s">
        <v>529</v>
      </c>
    </row>
    <row r="2426" spans="1:4" hidden="1" x14ac:dyDescent="0.25">
      <c r="A2426" s="11">
        <v>41574</v>
      </c>
      <c r="B2426" s="3" t="s">
        <v>544</v>
      </c>
      <c r="C2426" s="18">
        <v>286.58</v>
      </c>
      <c r="D2426" s="3" t="s">
        <v>509</v>
      </c>
    </row>
    <row r="2427" spans="1:4" hidden="1" x14ac:dyDescent="0.25">
      <c r="A2427" s="11">
        <v>41421</v>
      </c>
      <c r="B2427" s="3" t="s">
        <v>542</v>
      </c>
      <c r="C2427" s="18">
        <v>350.09</v>
      </c>
      <c r="D2427" s="3" t="s">
        <v>529</v>
      </c>
    </row>
    <row r="2428" spans="1:4" hidden="1" x14ac:dyDescent="0.25">
      <c r="A2428" s="11">
        <v>41458</v>
      </c>
      <c r="B2428" s="3" t="s">
        <v>537</v>
      </c>
      <c r="C2428" s="18">
        <v>513.19000000000005</v>
      </c>
      <c r="D2428" s="3" t="s">
        <v>477</v>
      </c>
    </row>
    <row r="2429" spans="1:4" hidden="1" x14ac:dyDescent="0.25">
      <c r="A2429" s="11">
        <v>41635</v>
      </c>
      <c r="B2429" s="3" t="s">
        <v>534</v>
      </c>
      <c r="C2429" s="18">
        <v>313.47000000000003</v>
      </c>
      <c r="D2429" s="3" t="s">
        <v>529</v>
      </c>
    </row>
    <row r="2430" spans="1:4" hidden="1" x14ac:dyDescent="0.25">
      <c r="A2430" s="11">
        <v>41390</v>
      </c>
      <c r="B2430" s="3" t="s">
        <v>514</v>
      </c>
      <c r="C2430" s="18">
        <v>278.74</v>
      </c>
      <c r="D2430" s="3" t="s">
        <v>538</v>
      </c>
    </row>
    <row r="2431" spans="1:4" hidden="1" x14ac:dyDescent="0.25">
      <c r="A2431" s="11">
        <v>41446</v>
      </c>
      <c r="B2431" s="3" t="s">
        <v>526</v>
      </c>
      <c r="C2431" s="18">
        <v>432.31</v>
      </c>
      <c r="D2431" s="3" t="s">
        <v>479</v>
      </c>
    </row>
    <row r="2432" spans="1:4" hidden="1" x14ac:dyDescent="0.25">
      <c r="A2432" s="11">
        <v>41611</v>
      </c>
      <c r="B2432" s="3" t="s">
        <v>526</v>
      </c>
      <c r="C2432" s="18">
        <v>12.53</v>
      </c>
      <c r="D2432" s="3" t="s">
        <v>529</v>
      </c>
    </row>
    <row r="2433" spans="1:4" hidden="1" x14ac:dyDescent="0.25">
      <c r="A2433" s="11">
        <v>41419</v>
      </c>
      <c r="B2433" s="3" t="s">
        <v>521</v>
      </c>
      <c r="C2433" s="18">
        <v>554.52</v>
      </c>
      <c r="D2433" s="3" t="s">
        <v>535</v>
      </c>
    </row>
    <row r="2434" spans="1:4" hidden="1" x14ac:dyDescent="0.25">
      <c r="A2434" s="11">
        <v>41604</v>
      </c>
      <c r="B2434" s="3" t="s">
        <v>526</v>
      </c>
      <c r="C2434" s="18">
        <v>223.23</v>
      </c>
      <c r="D2434" s="3" t="s">
        <v>535</v>
      </c>
    </row>
    <row r="2435" spans="1:4" hidden="1" x14ac:dyDescent="0.25">
      <c r="A2435" s="11">
        <v>41543</v>
      </c>
      <c r="B2435" s="3" t="s">
        <v>530</v>
      </c>
      <c r="C2435" s="18">
        <v>164.22</v>
      </c>
      <c r="D2435" s="3" t="s">
        <v>523</v>
      </c>
    </row>
    <row r="2436" spans="1:4" hidden="1" x14ac:dyDescent="0.25">
      <c r="A2436" s="11">
        <v>41616</v>
      </c>
      <c r="B2436" s="3" t="s">
        <v>516</v>
      </c>
      <c r="C2436" s="18">
        <v>126.17</v>
      </c>
      <c r="D2436" s="3" t="s">
        <v>509</v>
      </c>
    </row>
    <row r="2437" spans="1:4" hidden="1" x14ac:dyDescent="0.25">
      <c r="A2437" s="11">
        <v>41352</v>
      </c>
      <c r="B2437" s="3" t="s">
        <v>539</v>
      </c>
      <c r="C2437" s="18">
        <v>346.43</v>
      </c>
      <c r="D2437" s="3" t="s">
        <v>538</v>
      </c>
    </row>
    <row r="2438" spans="1:4" hidden="1" x14ac:dyDescent="0.25">
      <c r="A2438" s="11">
        <v>41489</v>
      </c>
      <c r="B2438" s="3" t="s">
        <v>524</v>
      </c>
      <c r="C2438" s="18">
        <v>172.33</v>
      </c>
      <c r="D2438" s="3" t="s">
        <v>479</v>
      </c>
    </row>
    <row r="2439" spans="1:4" hidden="1" x14ac:dyDescent="0.25">
      <c r="A2439" s="11">
        <v>41538</v>
      </c>
      <c r="B2439" s="3" t="s">
        <v>522</v>
      </c>
      <c r="C2439" s="18">
        <v>477.38</v>
      </c>
      <c r="D2439" s="3" t="s">
        <v>509</v>
      </c>
    </row>
    <row r="2440" spans="1:4" hidden="1" x14ac:dyDescent="0.25">
      <c r="A2440" s="11">
        <v>41634</v>
      </c>
      <c r="B2440" s="3" t="s">
        <v>524</v>
      </c>
      <c r="C2440" s="18">
        <v>396.85</v>
      </c>
      <c r="D2440" s="3" t="s">
        <v>535</v>
      </c>
    </row>
    <row r="2441" spans="1:4" hidden="1" x14ac:dyDescent="0.25">
      <c r="A2441" s="11">
        <v>41374</v>
      </c>
      <c r="B2441" s="3" t="s">
        <v>539</v>
      </c>
      <c r="C2441" s="18">
        <v>395.05</v>
      </c>
      <c r="D2441" s="3" t="s">
        <v>479</v>
      </c>
    </row>
    <row r="2442" spans="1:4" hidden="1" x14ac:dyDescent="0.25">
      <c r="A2442" s="11">
        <v>41404</v>
      </c>
      <c r="B2442" s="3" t="s">
        <v>545</v>
      </c>
      <c r="C2442" s="18">
        <v>144.79</v>
      </c>
      <c r="D2442" s="3" t="s">
        <v>515</v>
      </c>
    </row>
    <row r="2443" spans="1:4" hidden="1" x14ac:dyDescent="0.25">
      <c r="A2443" s="11">
        <v>41486</v>
      </c>
      <c r="B2443" s="3" t="s">
        <v>514</v>
      </c>
      <c r="C2443" s="18">
        <v>14.93</v>
      </c>
      <c r="D2443" s="3" t="s">
        <v>517</v>
      </c>
    </row>
    <row r="2444" spans="1:4" hidden="1" x14ac:dyDescent="0.25">
      <c r="A2444" s="11">
        <v>41511</v>
      </c>
      <c r="B2444" s="3" t="s">
        <v>527</v>
      </c>
      <c r="C2444" s="18">
        <v>564.38</v>
      </c>
      <c r="D2444" s="3" t="s">
        <v>479</v>
      </c>
    </row>
    <row r="2445" spans="1:4" hidden="1" x14ac:dyDescent="0.25">
      <c r="A2445" s="11">
        <v>41322</v>
      </c>
      <c r="B2445" s="3" t="s">
        <v>508</v>
      </c>
      <c r="C2445" s="18">
        <v>345.67</v>
      </c>
      <c r="D2445" s="3" t="s">
        <v>523</v>
      </c>
    </row>
    <row r="2446" spans="1:4" hidden="1" x14ac:dyDescent="0.25">
      <c r="A2446" s="11">
        <v>41466</v>
      </c>
      <c r="B2446" s="3" t="s">
        <v>524</v>
      </c>
      <c r="C2446" s="18">
        <v>102.19</v>
      </c>
      <c r="D2446" s="3" t="s">
        <v>511</v>
      </c>
    </row>
    <row r="2447" spans="1:4" hidden="1" x14ac:dyDescent="0.25">
      <c r="A2447" s="11">
        <v>41441</v>
      </c>
      <c r="B2447" s="3" t="s">
        <v>512</v>
      </c>
      <c r="C2447" s="18">
        <v>236.11</v>
      </c>
      <c r="D2447" s="3" t="s">
        <v>517</v>
      </c>
    </row>
    <row r="2448" spans="1:4" hidden="1" x14ac:dyDescent="0.25">
      <c r="A2448" s="11">
        <v>41630</v>
      </c>
      <c r="B2448" s="3" t="s">
        <v>544</v>
      </c>
      <c r="C2448" s="18">
        <v>592.30999999999995</v>
      </c>
      <c r="D2448" s="3" t="s">
        <v>515</v>
      </c>
    </row>
    <row r="2449" spans="1:4" hidden="1" x14ac:dyDescent="0.25">
      <c r="A2449" s="11">
        <v>41326</v>
      </c>
      <c r="B2449" s="3" t="s">
        <v>541</v>
      </c>
      <c r="C2449" s="18">
        <v>472.79</v>
      </c>
      <c r="D2449" s="3" t="s">
        <v>477</v>
      </c>
    </row>
    <row r="2450" spans="1:4" hidden="1" x14ac:dyDescent="0.25">
      <c r="A2450" s="11">
        <v>41286</v>
      </c>
      <c r="B2450" s="3" t="s">
        <v>514</v>
      </c>
      <c r="C2450" s="18">
        <v>374.59</v>
      </c>
      <c r="D2450" s="3" t="s">
        <v>523</v>
      </c>
    </row>
    <row r="2451" spans="1:4" hidden="1" x14ac:dyDescent="0.25">
      <c r="A2451" s="11">
        <v>41359</v>
      </c>
      <c r="B2451" s="3" t="s">
        <v>508</v>
      </c>
      <c r="C2451" s="18">
        <v>111.73</v>
      </c>
      <c r="D2451" s="3" t="s">
        <v>509</v>
      </c>
    </row>
    <row r="2452" spans="1:4" hidden="1" x14ac:dyDescent="0.25">
      <c r="A2452" s="11">
        <v>41494</v>
      </c>
      <c r="B2452" s="3" t="s">
        <v>510</v>
      </c>
      <c r="C2452" s="18">
        <v>320.83999999999997</v>
      </c>
      <c r="D2452" s="3" t="s">
        <v>511</v>
      </c>
    </row>
    <row r="2453" spans="1:4" hidden="1" x14ac:dyDescent="0.25">
      <c r="A2453" s="11">
        <v>41427</v>
      </c>
      <c r="B2453" s="3" t="s">
        <v>513</v>
      </c>
      <c r="C2453" s="18">
        <v>82.66</v>
      </c>
      <c r="D2453" s="3" t="s">
        <v>515</v>
      </c>
    </row>
    <row r="2454" spans="1:4" hidden="1" x14ac:dyDescent="0.25">
      <c r="A2454" s="11">
        <v>41432</v>
      </c>
      <c r="B2454" s="3" t="s">
        <v>544</v>
      </c>
      <c r="C2454" s="18">
        <v>507.7</v>
      </c>
      <c r="D2454" s="3" t="s">
        <v>479</v>
      </c>
    </row>
    <row r="2455" spans="1:4" hidden="1" x14ac:dyDescent="0.25">
      <c r="A2455" s="11">
        <v>41293</v>
      </c>
      <c r="B2455" s="3" t="s">
        <v>542</v>
      </c>
      <c r="C2455" s="18">
        <v>201.66</v>
      </c>
      <c r="D2455" s="3" t="s">
        <v>529</v>
      </c>
    </row>
    <row r="2456" spans="1:4" hidden="1" x14ac:dyDescent="0.25">
      <c r="A2456" s="11">
        <v>41620</v>
      </c>
      <c r="B2456" s="3" t="s">
        <v>510</v>
      </c>
      <c r="C2456" s="18">
        <v>294.44</v>
      </c>
      <c r="D2456" s="3" t="s">
        <v>519</v>
      </c>
    </row>
    <row r="2457" spans="1:4" hidden="1" x14ac:dyDescent="0.25">
      <c r="A2457" s="11">
        <v>41557</v>
      </c>
      <c r="B2457" s="3" t="s">
        <v>533</v>
      </c>
      <c r="C2457" s="18">
        <v>488.6</v>
      </c>
      <c r="D2457" s="3" t="s">
        <v>523</v>
      </c>
    </row>
    <row r="2458" spans="1:4" hidden="1" x14ac:dyDescent="0.25">
      <c r="A2458" s="11">
        <v>41370</v>
      </c>
      <c r="B2458" s="3" t="s">
        <v>510</v>
      </c>
      <c r="C2458" s="18">
        <v>579.53</v>
      </c>
      <c r="D2458" s="3" t="s">
        <v>477</v>
      </c>
    </row>
    <row r="2459" spans="1:4" hidden="1" x14ac:dyDescent="0.25">
      <c r="A2459" s="11">
        <v>41544</v>
      </c>
      <c r="B2459" s="3" t="s">
        <v>536</v>
      </c>
      <c r="C2459" s="18">
        <v>465.35</v>
      </c>
      <c r="D2459" s="3" t="s">
        <v>528</v>
      </c>
    </row>
    <row r="2460" spans="1:4" hidden="1" x14ac:dyDescent="0.25">
      <c r="A2460" s="11">
        <v>41450</v>
      </c>
      <c r="B2460" s="3" t="s">
        <v>508</v>
      </c>
      <c r="C2460" s="18">
        <v>301.51</v>
      </c>
      <c r="D2460" s="3" t="s">
        <v>535</v>
      </c>
    </row>
    <row r="2461" spans="1:4" hidden="1" x14ac:dyDescent="0.25">
      <c r="A2461" s="11">
        <v>41392</v>
      </c>
      <c r="B2461" s="3" t="s">
        <v>527</v>
      </c>
      <c r="C2461" s="18">
        <v>249.12</v>
      </c>
      <c r="D2461" s="3" t="s">
        <v>535</v>
      </c>
    </row>
    <row r="2462" spans="1:4" hidden="1" x14ac:dyDescent="0.25">
      <c r="A2462" s="11">
        <v>41443</v>
      </c>
      <c r="B2462" s="3" t="s">
        <v>507</v>
      </c>
      <c r="C2462" s="18">
        <v>132.11000000000001</v>
      </c>
      <c r="D2462" s="3" t="s">
        <v>529</v>
      </c>
    </row>
    <row r="2463" spans="1:4" hidden="1" x14ac:dyDescent="0.25">
      <c r="A2463" s="11">
        <v>41359</v>
      </c>
      <c r="B2463" s="3" t="s">
        <v>526</v>
      </c>
      <c r="C2463" s="18">
        <v>132.96</v>
      </c>
      <c r="D2463" s="3" t="s">
        <v>515</v>
      </c>
    </row>
    <row r="2464" spans="1:4" hidden="1" x14ac:dyDescent="0.25">
      <c r="A2464" s="11">
        <v>41427</v>
      </c>
      <c r="B2464" s="3" t="s">
        <v>532</v>
      </c>
      <c r="C2464" s="18">
        <v>18.690000000000001</v>
      </c>
      <c r="D2464" s="3" t="s">
        <v>519</v>
      </c>
    </row>
    <row r="2465" spans="1:4" hidden="1" x14ac:dyDescent="0.25">
      <c r="A2465" s="11">
        <v>41320</v>
      </c>
      <c r="B2465" s="3" t="s">
        <v>525</v>
      </c>
      <c r="C2465" s="18">
        <v>381.12</v>
      </c>
      <c r="D2465" s="3" t="s">
        <v>538</v>
      </c>
    </row>
    <row r="2466" spans="1:4" hidden="1" x14ac:dyDescent="0.25">
      <c r="A2466" s="11">
        <v>41347</v>
      </c>
      <c r="B2466" s="3" t="s">
        <v>507</v>
      </c>
      <c r="C2466" s="18">
        <v>585.22</v>
      </c>
      <c r="D2466" s="3" t="s">
        <v>479</v>
      </c>
    </row>
    <row r="2467" spans="1:4" hidden="1" x14ac:dyDescent="0.25">
      <c r="A2467" s="11">
        <v>41365</v>
      </c>
      <c r="B2467" s="3" t="s">
        <v>521</v>
      </c>
      <c r="C2467" s="18">
        <v>198.18</v>
      </c>
      <c r="D2467" s="3" t="s">
        <v>509</v>
      </c>
    </row>
    <row r="2468" spans="1:4" hidden="1" x14ac:dyDescent="0.25">
      <c r="A2468" s="11">
        <v>41496</v>
      </c>
      <c r="B2468" s="3" t="s">
        <v>521</v>
      </c>
      <c r="C2468" s="18">
        <v>494.9</v>
      </c>
      <c r="D2468" s="3" t="s">
        <v>523</v>
      </c>
    </row>
    <row r="2469" spans="1:4" hidden="1" x14ac:dyDescent="0.25">
      <c r="A2469" s="11">
        <v>41571</v>
      </c>
      <c r="B2469" s="3" t="s">
        <v>537</v>
      </c>
      <c r="C2469" s="18">
        <v>310.82</v>
      </c>
      <c r="D2469" s="3" t="s">
        <v>528</v>
      </c>
    </row>
    <row r="2470" spans="1:4" hidden="1" x14ac:dyDescent="0.25">
      <c r="A2470" s="11">
        <v>41356</v>
      </c>
      <c r="B2470" s="3" t="s">
        <v>508</v>
      </c>
      <c r="C2470" s="18">
        <v>448.44</v>
      </c>
      <c r="D2470" s="3" t="s">
        <v>529</v>
      </c>
    </row>
    <row r="2471" spans="1:4" hidden="1" x14ac:dyDescent="0.25">
      <c r="A2471" s="11">
        <v>41539</v>
      </c>
      <c r="B2471" s="3" t="s">
        <v>513</v>
      </c>
      <c r="C2471" s="18">
        <v>359.44</v>
      </c>
      <c r="D2471" s="3" t="s">
        <v>528</v>
      </c>
    </row>
    <row r="2472" spans="1:4" hidden="1" x14ac:dyDescent="0.25">
      <c r="A2472" s="11">
        <v>41302</v>
      </c>
      <c r="B2472" s="3" t="s">
        <v>526</v>
      </c>
      <c r="C2472" s="18">
        <v>286.88</v>
      </c>
      <c r="D2472" s="3" t="s">
        <v>509</v>
      </c>
    </row>
    <row r="2473" spans="1:4" hidden="1" x14ac:dyDescent="0.25">
      <c r="A2473" s="11">
        <v>41308</v>
      </c>
      <c r="B2473" s="3" t="s">
        <v>518</v>
      </c>
      <c r="C2473" s="18">
        <v>204.06</v>
      </c>
      <c r="D2473" s="3" t="s">
        <v>509</v>
      </c>
    </row>
    <row r="2474" spans="1:4" hidden="1" x14ac:dyDescent="0.25">
      <c r="A2474" s="11">
        <v>41481</v>
      </c>
      <c r="B2474" s="3" t="s">
        <v>518</v>
      </c>
      <c r="C2474" s="18">
        <v>336.31</v>
      </c>
      <c r="D2474" s="3" t="s">
        <v>517</v>
      </c>
    </row>
    <row r="2475" spans="1:4" hidden="1" x14ac:dyDescent="0.25">
      <c r="A2475" s="11">
        <v>41482</v>
      </c>
      <c r="B2475" s="3" t="s">
        <v>536</v>
      </c>
      <c r="C2475" s="18">
        <v>488.93</v>
      </c>
      <c r="D2475" s="3" t="s">
        <v>529</v>
      </c>
    </row>
    <row r="2476" spans="1:4" hidden="1" x14ac:dyDescent="0.25">
      <c r="A2476" s="11">
        <v>41473</v>
      </c>
      <c r="B2476" s="3" t="s">
        <v>520</v>
      </c>
      <c r="C2476" s="18">
        <v>541.52</v>
      </c>
      <c r="D2476" s="3" t="s">
        <v>517</v>
      </c>
    </row>
    <row r="2477" spans="1:4" hidden="1" x14ac:dyDescent="0.25">
      <c r="A2477" s="11">
        <v>41385</v>
      </c>
      <c r="B2477" s="3" t="s">
        <v>532</v>
      </c>
      <c r="C2477" s="18">
        <v>568.11</v>
      </c>
      <c r="D2477" s="3" t="s">
        <v>517</v>
      </c>
    </row>
    <row r="2478" spans="1:4" hidden="1" x14ac:dyDescent="0.25">
      <c r="A2478" s="11">
        <v>41440</v>
      </c>
      <c r="B2478" s="3" t="s">
        <v>545</v>
      </c>
      <c r="C2478" s="18">
        <v>279.89999999999998</v>
      </c>
      <c r="D2478" s="3" t="s">
        <v>511</v>
      </c>
    </row>
    <row r="2479" spans="1:4" x14ac:dyDescent="0.25">
      <c r="A2479" s="11">
        <v>41331</v>
      </c>
      <c r="B2479" s="3" t="s">
        <v>508</v>
      </c>
      <c r="C2479" s="18">
        <v>521.12</v>
      </c>
      <c r="D2479" s="3" t="s">
        <v>479</v>
      </c>
    </row>
    <row r="2480" spans="1:4" hidden="1" x14ac:dyDescent="0.25">
      <c r="A2480" s="11">
        <v>41414</v>
      </c>
      <c r="B2480" s="3" t="s">
        <v>540</v>
      </c>
      <c r="C2480" s="18">
        <v>557.12</v>
      </c>
      <c r="D2480" s="3" t="s">
        <v>511</v>
      </c>
    </row>
    <row r="2481" spans="1:4" hidden="1" x14ac:dyDescent="0.25">
      <c r="A2481" s="11">
        <v>41601</v>
      </c>
      <c r="B2481" s="3" t="s">
        <v>522</v>
      </c>
      <c r="C2481" s="18">
        <v>251.49</v>
      </c>
      <c r="D2481" s="3" t="s">
        <v>535</v>
      </c>
    </row>
    <row r="2482" spans="1:4" hidden="1" x14ac:dyDescent="0.25">
      <c r="A2482" s="11">
        <v>41317</v>
      </c>
      <c r="B2482" s="3" t="s">
        <v>540</v>
      </c>
      <c r="C2482" s="18">
        <v>137.97</v>
      </c>
      <c r="D2482" s="3" t="s">
        <v>511</v>
      </c>
    </row>
    <row r="2483" spans="1:4" hidden="1" x14ac:dyDescent="0.25">
      <c r="A2483" s="11">
        <v>41475</v>
      </c>
      <c r="B2483" s="3" t="s">
        <v>543</v>
      </c>
      <c r="C2483" s="18">
        <v>96.35</v>
      </c>
      <c r="D2483" s="3" t="s">
        <v>517</v>
      </c>
    </row>
    <row r="2484" spans="1:4" hidden="1" x14ac:dyDescent="0.25">
      <c r="A2484" s="11">
        <v>41367</v>
      </c>
      <c r="B2484" s="3" t="s">
        <v>516</v>
      </c>
      <c r="C2484" s="18">
        <v>539.91</v>
      </c>
      <c r="D2484" s="3" t="s">
        <v>477</v>
      </c>
    </row>
    <row r="2485" spans="1:4" hidden="1" x14ac:dyDescent="0.25">
      <c r="A2485" s="11">
        <v>41452</v>
      </c>
      <c r="B2485" s="3" t="s">
        <v>532</v>
      </c>
      <c r="C2485" s="18">
        <v>455.19</v>
      </c>
      <c r="D2485" s="3" t="s">
        <v>529</v>
      </c>
    </row>
    <row r="2486" spans="1:4" hidden="1" x14ac:dyDescent="0.25">
      <c r="A2486" s="11">
        <v>41581</v>
      </c>
      <c r="B2486" s="3" t="s">
        <v>530</v>
      </c>
      <c r="C2486" s="18">
        <v>533.25</v>
      </c>
      <c r="D2486" s="3" t="s">
        <v>511</v>
      </c>
    </row>
    <row r="2487" spans="1:4" hidden="1" x14ac:dyDescent="0.25">
      <c r="A2487" s="11">
        <v>41375</v>
      </c>
      <c r="B2487" s="3" t="s">
        <v>541</v>
      </c>
      <c r="C2487" s="18">
        <v>161.19999999999999</v>
      </c>
      <c r="D2487" s="3" t="s">
        <v>523</v>
      </c>
    </row>
    <row r="2488" spans="1:4" hidden="1" x14ac:dyDescent="0.25">
      <c r="A2488" s="11">
        <v>41553</v>
      </c>
      <c r="B2488" s="3" t="s">
        <v>522</v>
      </c>
      <c r="C2488" s="18">
        <v>508.31</v>
      </c>
      <c r="D2488" s="3" t="s">
        <v>511</v>
      </c>
    </row>
    <row r="2489" spans="1:4" hidden="1" x14ac:dyDescent="0.25">
      <c r="A2489" s="11">
        <v>41442</v>
      </c>
      <c r="B2489" s="3" t="s">
        <v>520</v>
      </c>
      <c r="C2489" s="18">
        <v>132.84</v>
      </c>
      <c r="D2489" s="3" t="s">
        <v>511</v>
      </c>
    </row>
    <row r="2490" spans="1:4" hidden="1" x14ac:dyDescent="0.25">
      <c r="A2490" s="11">
        <v>41538</v>
      </c>
      <c r="B2490" s="3" t="s">
        <v>534</v>
      </c>
      <c r="C2490" s="18">
        <v>384.66</v>
      </c>
      <c r="D2490" s="3" t="s">
        <v>523</v>
      </c>
    </row>
    <row r="2491" spans="1:4" hidden="1" x14ac:dyDescent="0.25">
      <c r="A2491" s="11">
        <v>41588</v>
      </c>
      <c r="B2491" s="3" t="s">
        <v>512</v>
      </c>
      <c r="C2491" s="18">
        <v>153.63</v>
      </c>
      <c r="D2491" s="3" t="s">
        <v>515</v>
      </c>
    </row>
    <row r="2492" spans="1:4" hidden="1" x14ac:dyDescent="0.25">
      <c r="A2492" s="11">
        <v>41565</v>
      </c>
      <c r="B2492" s="3" t="s">
        <v>527</v>
      </c>
      <c r="C2492" s="18">
        <v>124.41</v>
      </c>
      <c r="D2492" s="3" t="s">
        <v>538</v>
      </c>
    </row>
    <row r="2493" spans="1:4" hidden="1" x14ac:dyDescent="0.25">
      <c r="A2493" s="11">
        <v>41552</v>
      </c>
      <c r="B2493" s="3" t="s">
        <v>541</v>
      </c>
      <c r="C2493" s="18">
        <v>410.85</v>
      </c>
      <c r="D2493" s="3" t="s">
        <v>535</v>
      </c>
    </row>
    <row r="2494" spans="1:4" hidden="1" x14ac:dyDescent="0.25">
      <c r="A2494" s="11">
        <v>41392</v>
      </c>
      <c r="B2494" s="3" t="s">
        <v>542</v>
      </c>
      <c r="C2494" s="18">
        <v>344.81</v>
      </c>
      <c r="D2494" s="3" t="s">
        <v>479</v>
      </c>
    </row>
    <row r="2495" spans="1:4" hidden="1" x14ac:dyDescent="0.25">
      <c r="A2495" s="11">
        <v>41460</v>
      </c>
      <c r="B2495" s="3" t="s">
        <v>543</v>
      </c>
      <c r="C2495" s="18">
        <v>417.28</v>
      </c>
      <c r="D2495" s="3" t="s">
        <v>523</v>
      </c>
    </row>
    <row r="2496" spans="1:4" hidden="1" x14ac:dyDescent="0.25">
      <c r="A2496" s="11">
        <v>41440</v>
      </c>
      <c r="B2496" s="3" t="s">
        <v>536</v>
      </c>
      <c r="C2496" s="18">
        <v>462.76</v>
      </c>
      <c r="D2496" s="3" t="s">
        <v>538</v>
      </c>
    </row>
    <row r="2497" spans="1:4" hidden="1" x14ac:dyDescent="0.25">
      <c r="A2497" s="11">
        <v>41483</v>
      </c>
      <c r="B2497" s="3" t="s">
        <v>532</v>
      </c>
      <c r="C2497" s="18">
        <v>175.75</v>
      </c>
      <c r="D2497" s="3" t="s">
        <v>517</v>
      </c>
    </row>
    <row r="2498" spans="1:4" hidden="1" x14ac:dyDescent="0.25">
      <c r="A2498" s="11">
        <v>41523</v>
      </c>
      <c r="B2498" s="3" t="s">
        <v>525</v>
      </c>
      <c r="C2498" s="18">
        <v>561.6</v>
      </c>
      <c r="D2498" s="3" t="s">
        <v>535</v>
      </c>
    </row>
    <row r="2499" spans="1:4" hidden="1" x14ac:dyDescent="0.25">
      <c r="A2499" s="11">
        <v>41410</v>
      </c>
      <c r="B2499" s="3" t="s">
        <v>516</v>
      </c>
      <c r="C2499" s="18">
        <v>519.17999999999995</v>
      </c>
      <c r="D2499" s="3" t="s">
        <v>517</v>
      </c>
    </row>
    <row r="2500" spans="1:4" hidden="1" x14ac:dyDescent="0.25">
      <c r="A2500" s="11">
        <v>41545</v>
      </c>
      <c r="B2500" s="3" t="s">
        <v>539</v>
      </c>
      <c r="C2500" s="18">
        <v>163.96</v>
      </c>
      <c r="D2500" s="3" t="s">
        <v>511</v>
      </c>
    </row>
    <row r="2501" spans="1:4" hidden="1" x14ac:dyDescent="0.25">
      <c r="A2501" s="11">
        <v>41557</v>
      </c>
      <c r="B2501" s="3" t="s">
        <v>545</v>
      </c>
      <c r="C2501" s="18">
        <v>186.48</v>
      </c>
      <c r="D2501" s="3" t="s">
        <v>477</v>
      </c>
    </row>
    <row r="2502" spans="1:4" hidden="1" x14ac:dyDescent="0.25">
      <c r="A2502" s="11">
        <v>41486</v>
      </c>
      <c r="B2502" s="3" t="s">
        <v>540</v>
      </c>
      <c r="C2502" s="18">
        <v>12.35</v>
      </c>
      <c r="D2502" s="3" t="s">
        <v>538</v>
      </c>
    </row>
    <row r="2503" spans="1:4" hidden="1" x14ac:dyDescent="0.25">
      <c r="A2503" s="11">
        <v>41391</v>
      </c>
      <c r="B2503" s="3" t="s">
        <v>532</v>
      </c>
      <c r="C2503" s="18">
        <v>388.63</v>
      </c>
      <c r="D2503" s="3" t="s">
        <v>517</v>
      </c>
    </row>
    <row r="2504" spans="1:4" hidden="1" x14ac:dyDescent="0.25">
      <c r="A2504" s="11">
        <v>41379</v>
      </c>
      <c r="B2504" s="3" t="s">
        <v>512</v>
      </c>
      <c r="C2504" s="18">
        <v>356.02</v>
      </c>
      <c r="D2504" s="3" t="s">
        <v>479</v>
      </c>
    </row>
    <row r="2505" spans="1:4" hidden="1" x14ac:dyDescent="0.25">
      <c r="A2505" s="11">
        <v>41419</v>
      </c>
      <c r="B2505" s="3" t="s">
        <v>532</v>
      </c>
      <c r="C2505" s="18">
        <v>302.38</v>
      </c>
      <c r="D2505" s="3" t="s">
        <v>519</v>
      </c>
    </row>
    <row r="2506" spans="1:4" hidden="1" x14ac:dyDescent="0.25">
      <c r="A2506" s="11">
        <v>41591</v>
      </c>
      <c r="B2506" s="3" t="s">
        <v>507</v>
      </c>
      <c r="C2506" s="18">
        <v>83.36</v>
      </c>
      <c r="D2506" s="3" t="s">
        <v>519</v>
      </c>
    </row>
    <row r="2507" spans="1:4" hidden="1" x14ac:dyDescent="0.25">
      <c r="A2507" s="11">
        <v>41514</v>
      </c>
      <c r="B2507" s="3" t="s">
        <v>543</v>
      </c>
      <c r="C2507" s="18">
        <v>591.19000000000005</v>
      </c>
      <c r="D2507" s="3" t="s">
        <v>479</v>
      </c>
    </row>
    <row r="2508" spans="1:4" hidden="1" x14ac:dyDescent="0.25">
      <c r="A2508" s="11">
        <v>41338</v>
      </c>
      <c r="B2508" s="3" t="s">
        <v>543</v>
      </c>
      <c r="C2508" s="18">
        <v>375.55</v>
      </c>
      <c r="D2508" s="3" t="s">
        <v>511</v>
      </c>
    </row>
    <row r="2509" spans="1:4" hidden="1" x14ac:dyDescent="0.25">
      <c r="A2509" s="11">
        <v>41306</v>
      </c>
      <c r="B2509" s="3" t="s">
        <v>531</v>
      </c>
      <c r="C2509" s="18">
        <v>462.28</v>
      </c>
      <c r="D2509" s="3" t="s">
        <v>517</v>
      </c>
    </row>
    <row r="2510" spans="1:4" hidden="1" x14ac:dyDescent="0.25">
      <c r="A2510" s="11">
        <v>41294</v>
      </c>
      <c r="B2510" s="3" t="s">
        <v>521</v>
      </c>
      <c r="C2510" s="18">
        <v>67.66</v>
      </c>
      <c r="D2510" s="3" t="s">
        <v>509</v>
      </c>
    </row>
    <row r="2511" spans="1:4" hidden="1" x14ac:dyDescent="0.25">
      <c r="A2511" s="11">
        <v>41424</v>
      </c>
      <c r="B2511" s="3" t="s">
        <v>533</v>
      </c>
      <c r="C2511" s="18">
        <v>168.69</v>
      </c>
      <c r="D2511" s="3" t="s">
        <v>519</v>
      </c>
    </row>
    <row r="2512" spans="1:4" hidden="1" x14ac:dyDescent="0.25">
      <c r="A2512" s="11">
        <v>41517</v>
      </c>
      <c r="B2512" s="3" t="s">
        <v>518</v>
      </c>
      <c r="C2512" s="18">
        <v>61.52</v>
      </c>
      <c r="D2512" s="3" t="s">
        <v>528</v>
      </c>
    </row>
    <row r="2513" spans="1:4" hidden="1" x14ac:dyDescent="0.25">
      <c r="A2513" s="11">
        <v>41407</v>
      </c>
      <c r="B2513" s="3" t="s">
        <v>510</v>
      </c>
      <c r="C2513" s="18">
        <v>460.38</v>
      </c>
      <c r="D2513" s="3" t="s">
        <v>509</v>
      </c>
    </row>
    <row r="2514" spans="1:4" hidden="1" x14ac:dyDescent="0.25">
      <c r="A2514" s="11">
        <v>41555</v>
      </c>
      <c r="B2514" s="3" t="s">
        <v>518</v>
      </c>
      <c r="C2514" s="18">
        <v>305.08999999999997</v>
      </c>
      <c r="D2514" s="3" t="s">
        <v>509</v>
      </c>
    </row>
    <row r="2515" spans="1:4" hidden="1" x14ac:dyDescent="0.25">
      <c r="A2515" s="11">
        <v>41438</v>
      </c>
      <c r="B2515" s="3" t="s">
        <v>522</v>
      </c>
      <c r="C2515" s="18">
        <v>14.82</v>
      </c>
      <c r="D2515" s="3" t="s">
        <v>523</v>
      </c>
    </row>
    <row r="2516" spans="1:4" hidden="1" x14ac:dyDescent="0.25">
      <c r="A2516" s="11">
        <v>41331</v>
      </c>
      <c r="B2516" s="3" t="s">
        <v>524</v>
      </c>
      <c r="C2516" s="18">
        <v>118.88</v>
      </c>
      <c r="D2516" s="3" t="s">
        <v>477</v>
      </c>
    </row>
    <row r="2517" spans="1:4" hidden="1" x14ac:dyDescent="0.25">
      <c r="A2517" s="11">
        <v>41496</v>
      </c>
      <c r="B2517" s="3" t="s">
        <v>539</v>
      </c>
      <c r="C2517" s="18">
        <v>500.88</v>
      </c>
      <c r="D2517" s="3" t="s">
        <v>538</v>
      </c>
    </row>
    <row r="2518" spans="1:4" hidden="1" x14ac:dyDescent="0.25">
      <c r="A2518" s="11">
        <v>41381</v>
      </c>
      <c r="B2518" s="3" t="s">
        <v>532</v>
      </c>
      <c r="C2518" s="18">
        <v>408.4</v>
      </c>
      <c r="D2518" s="3" t="s">
        <v>511</v>
      </c>
    </row>
    <row r="2519" spans="1:4" hidden="1" x14ac:dyDescent="0.25">
      <c r="A2519" s="11">
        <v>41420</v>
      </c>
      <c r="B2519" s="3" t="s">
        <v>530</v>
      </c>
      <c r="C2519" s="18">
        <v>326.37</v>
      </c>
      <c r="D2519" s="3" t="s">
        <v>523</v>
      </c>
    </row>
    <row r="2520" spans="1:4" hidden="1" x14ac:dyDescent="0.25">
      <c r="A2520" s="11">
        <v>41406</v>
      </c>
      <c r="B2520" s="3" t="s">
        <v>534</v>
      </c>
      <c r="C2520" s="18">
        <v>427.21</v>
      </c>
      <c r="D2520" s="3" t="s">
        <v>515</v>
      </c>
    </row>
    <row r="2521" spans="1:4" hidden="1" x14ac:dyDescent="0.25">
      <c r="A2521" s="11">
        <v>41605</v>
      </c>
      <c r="B2521" s="3" t="s">
        <v>541</v>
      </c>
      <c r="C2521" s="18">
        <v>103.15</v>
      </c>
      <c r="D2521" s="3" t="s">
        <v>519</v>
      </c>
    </row>
    <row r="2522" spans="1:4" hidden="1" x14ac:dyDescent="0.25">
      <c r="A2522" s="11">
        <v>41435</v>
      </c>
      <c r="B2522" s="3" t="s">
        <v>513</v>
      </c>
      <c r="C2522" s="18">
        <v>469.24</v>
      </c>
      <c r="D2522" s="3" t="s">
        <v>511</v>
      </c>
    </row>
    <row r="2523" spans="1:4" hidden="1" x14ac:dyDescent="0.25">
      <c r="A2523" s="11">
        <v>41399</v>
      </c>
      <c r="B2523" s="3" t="s">
        <v>522</v>
      </c>
      <c r="C2523" s="18">
        <v>225.65</v>
      </c>
      <c r="D2523" s="3" t="s">
        <v>535</v>
      </c>
    </row>
    <row r="2524" spans="1:4" hidden="1" x14ac:dyDescent="0.25">
      <c r="A2524" s="11">
        <v>41421</v>
      </c>
      <c r="B2524" s="3" t="s">
        <v>539</v>
      </c>
      <c r="C2524" s="18">
        <v>422.66</v>
      </c>
      <c r="D2524" s="3" t="s">
        <v>529</v>
      </c>
    </row>
    <row r="2525" spans="1:4" hidden="1" x14ac:dyDescent="0.25">
      <c r="A2525" s="11">
        <v>41531</v>
      </c>
      <c r="B2525" s="3" t="s">
        <v>524</v>
      </c>
      <c r="C2525" s="18">
        <v>516.55999999999995</v>
      </c>
      <c r="D2525" s="3" t="s">
        <v>535</v>
      </c>
    </row>
    <row r="2526" spans="1:4" hidden="1" x14ac:dyDescent="0.25">
      <c r="A2526" s="11">
        <v>41443</v>
      </c>
      <c r="B2526" s="3" t="s">
        <v>531</v>
      </c>
      <c r="C2526" s="18">
        <v>418.3</v>
      </c>
      <c r="D2526" s="3" t="s">
        <v>529</v>
      </c>
    </row>
    <row r="2527" spans="1:4" hidden="1" x14ac:dyDescent="0.25">
      <c r="A2527" s="11">
        <v>41617</v>
      </c>
      <c r="B2527" s="3" t="s">
        <v>518</v>
      </c>
      <c r="C2527" s="18">
        <v>403.4</v>
      </c>
      <c r="D2527" s="3" t="s">
        <v>523</v>
      </c>
    </row>
    <row r="2528" spans="1:4" hidden="1" x14ac:dyDescent="0.25">
      <c r="A2528" s="11">
        <v>41500</v>
      </c>
      <c r="B2528" s="3" t="s">
        <v>540</v>
      </c>
      <c r="C2528" s="18">
        <v>66.36</v>
      </c>
      <c r="D2528" s="3" t="s">
        <v>538</v>
      </c>
    </row>
    <row r="2529" spans="1:4" hidden="1" x14ac:dyDescent="0.25">
      <c r="A2529" s="11">
        <v>41376</v>
      </c>
      <c r="B2529" s="3" t="s">
        <v>527</v>
      </c>
      <c r="C2529" s="18">
        <v>87.61</v>
      </c>
      <c r="D2529" s="3" t="s">
        <v>529</v>
      </c>
    </row>
    <row r="2530" spans="1:4" hidden="1" x14ac:dyDescent="0.25">
      <c r="A2530" s="11">
        <v>41371</v>
      </c>
      <c r="B2530" s="3" t="s">
        <v>525</v>
      </c>
      <c r="C2530" s="18">
        <v>329.94</v>
      </c>
      <c r="D2530" s="3" t="s">
        <v>528</v>
      </c>
    </row>
    <row r="2531" spans="1:4" hidden="1" x14ac:dyDescent="0.25">
      <c r="A2531" s="11">
        <v>41570</v>
      </c>
      <c r="B2531" s="3" t="s">
        <v>539</v>
      </c>
      <c r="C2531" s="18">
        <v>421.93</v>
      </c>
      <c r="D2531" s="3" t="s">
        <v>528</v>
      </c>
    </row>
    <row r="2532" spans="1:4" hidden="1" x14ac:dyDescent="0.25">
      <c r="A2532" s="11">
        <v>41319</v>
      </c>
      <c r="B2532" s="3" t="s">
        <v>510</v>
      </c>
      <c r="C2532" s="18">
        <v>424.44</v>
      </c>
      <c r="D2532" s="3" t="s">
        <v>477</v>
      </c>
    </row>
    <row r="2533" spans="1:4" hidden="1" x14ac:dyDescent="0.25">
      <c r="A2533" s="11">
        <v>41282</v>
      </c>
      <c r="B2533" s="3" t="s">
        <v>516</v>
      </c>
      <c r="C2533" s="18">
        <v>277.23</v>
      </c>
      <c r="D2533" s="3" t="s">
        <v>535</v>
      </c>
    </row>
    <row r="2534" spans="1:4" hidden="1" x14ac:dyDescent="0.25">
      <c r="A2534" s="11">
        <v>41537</v>
      </c>
      <c r="B2534" s="3" t="s">
        <v>513</v>
      </c>
      <c r="C2534" s="18">
        <v>321.54000000000002</v>
      </c>
      <c r="D2534" s="3" t="s">
        <v>515</v>
      </c>
    </row>
    <row r="2535" spans="1:4" hidden="1" x14ac:dyDescent="0.25">
      <c r="A2535" s="11">
        <v>41492</v>
      </c>
      <c r="B2535" s="3" t="s">
        <v>524</v>
      </c>
      <c r="C2535" s="18">
        <v>77.849999999999994</v>
      </c>
      <c r="D2535" s="3" t="s">
        <v>517</v>
      </c>
    </row>
    <row r="2536" spans="1:4" hidden="1" x14ac:dyDescent="0.25">
      <c r="A2536" s="11">
        <v>41479</v>
      </c>
      <c r="B2536" s="3" t="s">
        <v>525</v>
      </c>
      <c r="C2536" s="18">
        <v>305.82</v>
      </c>
      <c r="D2536" s="3" t="s">
        <v>477</v>
      </c>
    </row>
    <row r="2537" spans="1:4" hidden="1" x14ac:dyDescent="0.25">
      <c r="A2537" s="11">
        <v>41327</v>
      </c>
      <c r="B2537" s="3" t="s">
        <v>520</v>
      </c>
      <c r="C2537" s="18">
        <v>344.68</v>
      </c>
      <c r="D2537" s="3" t="s">
        <v>529</v>
      </c>
    </row>
    <row r="2538" spans="1:4" hidden="1" x14ac:dyDescent="0.25">
      <c r="A2538" s="11">
        <v>41527</v>
      </c>
      <c r="B2538" s="3" t="s">
        <v>525</v>
      </c>
      <c r="C2538" s="18">
        <v>108.35</v>
      </c>
      <c r="D2538" s="3" t="s">
        <v>538</v>
      </c>
    </row>
    <row r="2539" spans="1:4" hidden="1" x14ac:dyDescent="0.25">
      <c r="A2539" s="11">
        <v>41537</v>
      </c>
      <c r="B2539" s="3" t="s">
        <v>521</v>
      </c>
      <c r="C2539" s="18">
        <v>558.36</v>
      </c>
      <c r="D2539" s="3" t="s">
        <v>477</v>
      </c>
    </row>
    <row r="2540" spans="1:4" hidden="1" x14ac:dyDescent="0.25">
      <c r="A2540" s="11">
        <v>41498</v>
      </c>
      <c r="B2540" s="3" t="s">
        <v>507</v>
      </c>
      <c r="C2540" s="18">
        <v>39.94</v>
      </c>
      <c r="D2540" s="3" t="s">
        <v>529</v>
      </c>
    </row>
    <row r="2541" spans="1:4" hidden="1" x14ac:dyDescent="0.25">
      <c r="A2541" s="11">
        <v>41399</v>
      </c>
      <c r="B2541" s="3" t="s">
        <v>520</v>
      </c>
      <c r="C2541" s="18">
        <v>471.61</v>
      </c>
      <c r="D2541" s="3" t="s">
        <v>538</v>
      </c>
    </row>
    <row r="2542" spans="1:4" hidden="1" x14ac:dyDescent="0.25">
      <c r="A2542" s="11">
        <v>41438</v>
      </c>
      <c r="B2542" s="3" t="s">
        <v>520</v>
      </c>
      <c r="C2542" s="18">
        <v>90.01</v>
      </c>
      <c r="D2542" s="3" t="s">
        <v>515</v>
      </c>
    </row>
    <row r="2543" spans="1:4" hidden="1" x14ac:dyDescent="0.25">
      <c r="A2543" s="11">
        <v>41394</v>
      </c>
      <c r="B2543" s="3" t="s">
        <v>536</v>
      </c>
      <c r="C2543" s="18">
        <v>268.89</v>
      </c>
      <c r="D2543" s="3" t="s">
        <v>528</v>
      </c>
    </row>
    <row r="2544" spans="1:4" hidden="1" x14ac:dyDescent="0.25">
      <c r="A2544" s="11">
        <v>41461</v>
      </c>
      <c r="B2544" s="3" t="s">
        <v>525</v>
      </c>
      <c r="C2544" s="18">
        <v>77.05</v>
      </c>
      <c r="D2544" s="3" t="s">
        <v>517</v>
      </c>
    </row>
    <row r="2545" spans="1:4" hidden="1" x14ac:dyDescent="0.25">
      <c r="A2545" s="11">
        <v>41354</v>
      </c>
      <c r="B2545" s="3" t="s">
        <v>516</v>
      </c>
      <c r="C2545" s="18">
        <v>97.05</v>
      </c>
      <c r="D2545" s="3" t="s">
        <v>528</v>
      </c>
    </row>
    <row r="2546" spans="1:4" hidden="1" x14ac:dyDescent="0.25">
      <c r="A2546" s="11">
        <v>41316</v>
      </c>
      <c r="B2546" s="3" t="s">
        <v>527</v>
      </c>
      <c r="C2546" s="18">
        <v>271.3</v>
      </c>
      <c r="D2546" s="3" t="s">
        <v>538</v>
      </c>
    </row>
    <row r="2547" spans="1:4" hidden="1" x14ac:dyDescent="0.25">
      <c r="A2547" s="11">
        <v>41501</v>
      </c>
      <c r="B2547" s="3" t="s">
        <v>527</v>
      </c>
      <c r="C2547" s="18">
        <v>206.98</v>
      </c>
      <c r="D2547" s="3" t="s">
        <v>523</v>
      </c>
    </row>
    <row r="2548" spans="1:4" hidden="1" x14ac:dyDescent="0.25">
      <c r="A2548" s="11">
        <v>41313</v>
      </c>
      <c r="B2548" s="3" t="s">
        <v>507</v>
      </c>
      <c r="C2548" s="18">
        <v>564.85</v>
      </c>
      <c r="D2548" s="3" t="s">
        <v>517</v>
      </c>
    </row>
    <row r="2549" spans="1:4" hidden="1" x14ac:dyDescent="0.25">
      <c r="A2549" s="11">
        <v>41424</v>
      </c>
      <c r="B2549" s="3" t="s">
        <v>510</v>
      </c>
      <c r="C2549" s="18">
        <v>564.53</v>
      </c>
      <c r="D2549" s="3" t="s">
        <v>477</v>
      </c>
    </row>
    <row r="2550" spans="1:4" hidden="1" x14ac:dyDescent="0.25">
      <c r="A2550" s="11">
        <v>41559</v>
      </c>
      <c r="B2550" s="3" t="s">
        <v>540</v>
      </c>
      <c r="C2550" s="18">
        <v>448.13</v>
      </c>
      <c r="D2550" s="3" t="s">
        <v>528</v>
      </c>
    </row>
    <row r="2551" spans="1:4" hidden="1" x14ac:dyDescent="0.25">
      <c r="A2551" s="11">
        <v>41465</v>
      </c>
      <c r="B2551" s="3" t="s">
        <v>527</v>
      </c>
      <c r="C2551" s="18">
        <v>293.42</v>
      </c>
      <c r="D2551" s="3" t="s">
        <v>528</v>
      </c>
    </row>
    <row r="2552" spans="1:4" hidden="1" x14ac:dyDescent="0.25">
      <c r="A2552" s="11">
        <v>41382</v>
      </c>
      <c r="B2552" s="3" t="s">
        <v>526</v>
      </c>
      <c r="C2552" s="18">
        <v>529.1</v>
      </c>
      <c r="D2552" s="3" t="s">
        <v>519</v>
      </c>
    </row>
    <row r="2553" spans="1:4" hidden="1" x14ac:dyDescent="0.25">
      <c r="A2553" s="11">
        <v>41365</v>
      </c>
      <c r="B2553" s="3" t="s">
        <v>512</v>
      </c>
      <c r="C2553" s="18">
        <v>294.07</v>
      </c>
      <c r="D2553" s="3" t="s">
        <v>538</v>
      </c>
    </row>
    <row r="2554" spans="1:4" hidden="1" x14ac:dyDescent="0.25">
      <c r="A2554" s="11">
        <v>41553</v>
      </c>
      <c r="B2554" s="3" t="s">
        <v>541</v>
      </c>
      <c r="C2554" s="18">
        <v>471.24</v>
      </c>
      <c r="D2554" s="3" t="s">
        <v>519</v>
      </c>
    </row>
    <row r="2555" spans="1:4" hidden="1" x14ac:dyDescent="0.25">
      <c r="A2555" s="11">
        <v>41613</v>
      </c>
      <c r="B2555" s="3" t="s">
        <v>524</v>
      </c>
      <c r="C2555" s="18">
        <v>99.07</v>
      </c>
      <c r="D2555" s="3" t="s">
        <v>529</v>
      </c>
    </row>
    <row r="2556" spans="1:4" hidden="1" x14ac:dyDescent="0.25">
      <c r="A2556" s="11">
        <v>41464</v>
      </c>
      <c r="B2556" s="3" t="s">
        <v>544</v>
      </c>
      <c r="C2556" s="18">
        <v>298.08</v>
      </c>
      <c r="D2556" s="3" t="s">
        <v>523</v>
      </c>
    </row>
    <row r="2557" spans="1:4" hidden="1" x14ac:dyDescent="0.25">
      <c r="A2557" s="11">
        <v>41335</v>
      </c>
      <c r="B2557" s="3" t="s">
        <v>540</v>
      </c>
      <c r="C2557" s="18">
        <v>326.35000000000002</v>
      </c>
      <c r="D2557" s="3" t="s">
        <v>529</v>
      </c>
    </row>
    <row r="2558" spans="1:4" hidden="1" x14ac:dyDescent="0.25">
      <c r="A2558" s="11">
        <v>41504</v>
      </c>
      <c r="B2558" s="3" t="s">
        <v>542</v>
      </c>
      <c r="C2558" s="18">
        <v>383.93</v>
      </c>
      <c r="D2558" s="3" t="s">
        <v>538</v>
      </c>
    </row>
    <row r="2559" spans="1:4" hidden="1" x14ac:dyDescent="0.25">
      <c r="A2559" s="11">
        <v>41441</v>
      </c>
      <c r="B2559" s="3" t="s">
        <v>508</v>
      </c>
      <c r="C2559" s="18">
        <v>362.33</v>
      </c>
      <c r="D2559" s="3" t="s">
        <v>519</v>
      </c>
    </row>
    <row r="2560" spans="1:4" hidden="1" x14ac:dyDescent="0.25">
      <c r="A2560" s="11">
        <v>41332</v>
      </c>
      <c r="B2560" s="3" t="s">
        <v>540</v>
      </c>
      <c r="C2560" s="18">
        <v>576.01</v>
      </c>
      <c r="D2560" s="3" t="s">
        <v>528</v>
      </c>
    </row>
    <row r="2561" spans="1:4" hidden="1" x14ac:dyDescent="0.25">
      <c r="A2561" s="11">
        <v>41297</v>
      </c>
      <c r="B2561" s="3" t="s">
        <v>537</v>
      </c>
      <c r="C2561" s="18">
        <v>522.45000000000005</v>
      </c>
      <c r="D2561" s="3" t="s">
        <v>479</v>
      </c>
    </row>
    <row r="2562" spans="1:4" hidden="1" x14ac:dyDescent="0.25">
      <c r="A2562" s="11">
        <v>41427</v>
      </c>
      <c r="B2562" s="3" t="s">
        <v>536</v>
      </c>
      <c r="C2562" s="18">
        <v>266.06</v>
      </c>
      <c r="D2562" s="3" t="s">
        <v>479</v>
      </c>
    </row>
    <row r="2563" spans="1:4" hidden="1" x14ac:dyDescent="0.25">
      <c r="A2563" s="11">
        <v>41365</v>
      </c>
      <c r="B2563" s="3" t="s">
        <v>512</v>
      </c>
      <c r="C2563" s="18">
        <v>476.11</v>
      </c>
      <c r="D2563" s="3" t="s">
        <v>529</v>
      </c>
    </row>
    <row r="2564" spans="1:4" hidden="1" x14ac:dyDescent="0.25">
      <c r="A2564" s="11">
        <v>41346</v>
      </c>
      <c r="B2564" s="3" t="s">
        <v>508</v>
      </c>
      <c r="C2564" s="18">
        <v>87.77</v>
      </c>
      <c r="D2564" s="3" t="s">
        <v>517</v>
      </c>
    </row>
    <row r="2565" spans="1:4" hidden="1" x14ac:dyDescent="0.25">
      <c r="A2565" s="11">
        <v>41397</v>
      </c>
      <c r="B2565" s="3" t="s">
        <v>533</v>
      </c>
      <c r="C2565" s="18">
        <v>155.82</v>
      </c>
      <c r="D2565" s="3" t="s">
        <v>528</v>
      </c>
    </row>
    <row r="2566" spans="1:4" hidden="1" x14ac:dyDescent="0.25">
      <c r="A2566" s="11">
        <v>41450</v>
      </c>
      <c r="B2566" s="3" t="s">
        <v>522</v>
      </c>
      <c r="C2566" s="18">
        <v>493.15</v>
      </c>
      <c r="D2566" s="3" t="s">
        <v>528</v>
      </c>
    </row>
    <row r="2567" spans="1:4" hidden="1" x14ac:dyDescent="0.25">
      <c r="A2567" s="11">
        <v>41613</v>
      </c>
      <c r="B2567" s="3" t="s">
        <v>532</v>
      </c>
      <c r="C2567" s="18">
        <v>195.43</v>
      </c>
      <c r="D2567" s="3" t="s">
        <v>509</v>
      </c>
    </row>
    <row r="2568" spans="1:4" hidden="1" x14ac:dyDescent="0.25">
      <c r="A2568" s="11">
        <v>41333</v>
      </c>
      <c r="B2568" s="3" t="s">
        <v>545</v>
      </c>
      <c r="C2568" s="18">
        <v>567.28</v>
      </c>
      <c r="D2568" s="3" t="s">
        <v>529</v>
      </c>
    </row>
    <row r="2569" spans="1:4" hidden="1" x14ac:dyDescent="0.25">
      <c r="A2569" s="11">
        <v>41329</v>
      </c>
      <c r="B2569" s="3" t="s">
        <v>508</v>
      </c>
      <c r="C2569" s="18">
        <v>239.33</v>
      </c>
      <c r="D2569" s="3" t="s">
        <v>523</v>
      </c>
    </row>
    <row r="2570" spans="1:4" hidden="1" x14ac:dyDescent="0.25">
      <c r="A2570" s="11">
        <v>41346</v>
      </c>
      <c r="B2570" s="3" t="s">
        <v>507</v>
      </c>
      <c r="C2570" s="18">
        <v>592.34</v>
      </c>
      <c r="D2570" s="3" t="s">
        <v>519</v>
      </c>
    </row>
    <row r="2571" spans="1:4" hidden="1" x14ac:dyDescent="0.25">
      <c r="A2571" s="11">
        <v>41488</v>
      </c>
      <c r="B2571" s="3" t="s">
        <v>530</v>
      </c>
      <c r="C2571" s="18">
        <v>425.88</v>
      </c>
      <c r="D2571" s="3" t="s">
        <v>509</v>
      </c>
    </row>
    <row r="2572" spans="1:4" hidden="1" x14ac:dyDescent="0.25">
      <c r="A2572" s="11">
        <v>41388</v>
      </c>
      <c r="B2572" s="3" t="s">
        <v>527</v>
      </c>
      <c r="C2572" s="18">
        <v>341.92</v>
      </c>
      <c r="D2572" s="3" t="s">
        <v>535</v>
      </c>
    </row>
    <row r="2573" spans="1:4" hidden="1" x14ac:dyDescent="0.25">
      <c r="A2573" s="11">
        <v>41543</v>
      </c>
      <c r="B2573" s="3" t="s">
        <v>526</v>
      </c>
      <c r="C2573" s="18">
        <v>142.97</v>
      </c>
      <c r="D2573" s="3" t="s">
        <v>519</v>
      </c>
    </row>
    <row r="2574" spans="1:4" hidden="1" x14ac:dyDescent="0.25">
      <c r="A2574" s="11">
        <v>41585</v>
      </c>
      <c r="B2574" s="3" t="s">
        <v>518</v>
      </c>
      <c r="C2574" s="18">
        <v>583.02</v>
      </c>
      <c r="D2574" s="3" t="s">
        <v>511</v>
      </c>
    </row>
    <row r="2575" spans="1:4" hidden="1" x14ac:dyDescent="0.25">
      <c r="A2575" s="11">
        <v>41350</v>
      </c>
      <c r="B2575" s="3" t="s">
        <v>532</v>
      </c>
      <c r="C2575" s="18">
        <v>396.62</v>
      </c>
      <c r="D2575" s="3" t="s">
        <v>529</v>
      </c>
    </row>
    <row r="2576" spans="1:4" hidden="1" x14ac:dyDescent="0.25">
      <c r="A2576" s="11">
        <v>41496</v>
      </c>
      <c r="B2576" s="3" t="s">
        <v>533</v>
      </c>
      <c r="C2576" s="18">
        <v>191.14</v>
      </c>
      <c r="D2576" s="3" t="s">
        <v>477</v>
      </c>
    </row>
    <row r="2577" spans="1:4" hidden="1" x14ac:dyDescent="0.25">
      <c r="A2577" s="11">
        <v>41597</v>
      </c>
      <c r="B2577" s="3" t="s">
        <v>526</v>
      </c>
      <c r="C2577" s="18">
        <v>550.98</v>
      </c>
      <c r="D2577" s="3" t="s">
        <v>538</v>
      </c>
    </row>
    <row r="2578" spans="1:4" hidden="1" x14ac:dyDescent="0.25">
      <c r="A2578" s="11">
        <v>41317</v>
      </c>
      <c r="B2578" s="3" t="s">
        <v>527</v>
      </c>
      <c r="C2578" s="18">
        <v>65.09</v>
      </c>
      <c r="D2578" s="3" t="s">
        <v>479</v>
      </c>
    </row>
    <row r="2579" spans="1:4" hidden="1" x14ac:dyDescent="0.25">
      <c r="A2579" s="11">
        <v>41559</v>
      </c>
      <c r="B2579" s="3" t="s">
        <v>524</v>
      </c>
      <c r="C2579" s="18">
        <v>33.630000000000003</v>
      </c>
      <c r="D2579" s="3" t="s">
        <v>509</v>
      </c>
    </row>
    <row r="2580" spans="1:4" hidden="1" x14ac:dyDescent="0.25">
      <c r="A2580" s="11">
        <v>41338</v>
      </c>
      <c r="B2580" s="3" t="s">
        <v>542</v>
      </c>
      <c r="C2580" s="18">
        <v>537.39</v>
      </c>
      <c r="D2580" s="3" t="s">
        <v>535</v>
      </c>
    </row>
    <row r="2581" spans="1:4" hidden="1" x14ac:dyDescent="0.25">
      <c r="A2581" s="11">
        <v>41334</v>
      </c>
      <c r="B2581" s="3" t="s">
        <v>540</v>
      </c>
      <c r="C2581" s="18">
        <v>451.23</v>
      </c>
      <c r="D2581" s="3" t="s">
        <v>523</v>
      </c>
    </row>
    <row r="2582" spans="1:4" hidden="1" x14ac:dyDescent="0.25">
      <c r="A2582" s="11">
        <v>41291</v>
      </c>
      <c r="B2582" s="3" t="s">
        <v>508</v>
      </c>
      <c r="C2582" s="18">
        <v>416.21</v>
      </c>
      <c r="D2582" s="3" t="s">
        <v>509</v>
      </c>
    </row>
    <row r="2583" spans="1:4" hidden="1" x14ac:dyDescent="0.25">
      <c r="A2583" s="11">
        <v>41547</v>
      </c>
      <c r="B2583" s="3" t="s">
        <v>540</v>
      </c>
      <c r="C2583" s="18">
        <v>173.42</v>
      </c>
      <c r="D2583" s="3" t="s">
        <v>509</v>
      </c>
    </row>
    <row r="2584" spans="1:4" hidden="1" x14ac:dyDescent="0.25">
      <c r="A2584" s="11">
        <v>41619</v>
      </c>
      <c r="B2584" s="3" t="s">
        <v>532</v>
      </c>
      <c r="C2584" s="18">
        <v>274.67</v>
      </c>
      <c r="D2584" s="3" t="s">
        <v>519</v>
      </c>
    </row>
    <row r="2585" spans="1:4" hidden="1" x14ac:dyDescent="0.25">
      <c r="A2585" s="11">
        <v>41289</v>
      </c>
      <c r="B2585" s="3" t="s">
        <v>521</v>
      </c>
      <c r="C2585" s="18">
        <v>314.29000000000002</v>
      </c>
      <c r="D2585" s="3" t="s">
        <v>528</v>
      </c>
    </row>
    <row r="2586" spans="1:4" hidden="1" x14ac:dyDescent="0.25">
      <c r="A2586" s="11">
        <v>41522</v>
      </c>
      <c r="B2586" s="3" t="s">
        <v>516</v>
      </c>
      <c r="C2586" s="18">
        <v>487.64</v>
      </c>
      <c r="D2586" s="3" t="s">
        <v>523</v>
      </c>
    </row>
    <row r="2587" spans="1:4" hidden="1" x14ac:dyDescent="0.25">
      <c r="A2587" s="11">
        <v>41550</v>
      </c>
      <c r="B2587" s="3" t="s">
        <v>513</v>
      </c>
      <c r="C2587" s="18">
        <v>119.63</v>
      </c>
      <c r="D2587" s="3" t="s">
        <v>515</v>
      </c>
    </row>
    <row r="2588" spans="1:4" hidden="1" x14ac:dyDescent="0.25">
      <c r="A2588" s="11">
        <v>41500</v>
      </c>
      <c r="B2588" s="3" t="s">
        <v>508</v>
      </c>
      <c r="C2588" s="18">
        <v>64.61</v>
      </c>
      <c r="D2588" s="3" t="s">
        <v>538</v>
      </c>
    </row>
    <row r="2589" spans="1:4" hidden="1" x14ac:dyDescent="0.25">
      <c r="A2589" s="11">
        <v>41373</v>
      </c>
      <c r="B2589" s="3" t="s">
        <v>520</v>
      </c>
      <c r="C2589" s="18">
        <v>229.15</v>
      </c>
      <c r="D2589" s="3" t="s">
        <v>509</v>
      </c>
    </row>
    <row r="2590" spans="1:4" hidden="1" x14ac:dyDescent="0.25">
      <c r="A2590" s="11">
        <v>41389</v>
      </c>
      <c r="B2590" s="3" t="s">
        <v>534</v>
      </c>
      <c r="C2590" s="18">
        <v>239.99</v>
      </c>
      <c r="D2590" s="3" t="s">
        <v>509</v>
      </c>
    </row>
    <row r="2591" spans="1:4" hidden="1" x14ac:dyDescent="0.25">
      <c r="A2591" s="11">
        <v>41456</v>
      </c>
      <c r="B2591" s="3" t="s">
        <v>542</v>
      </c>
      <c r="C2591" s="18">
        <v>407.33</v>
      </c>
      <c r="D2591" s="3" t="s">
        <v>479</v>
      </c>
    </row>
    <row r="2592" spans="1:4" hidden="1" x14ac:dyDescent="0.25">
      <c r="A2592" s="11">
        <v>41466</v>
      </c>
      <c r="B2592" s="3" t="s">
        <v>507</v>
      </c>
      <c r="C2592" s="18">
        <v>315.97000000000003</v>
      </c>
      <c r="D2592" s="3" t="s">
        <v>523</v>
      </c>
    </row>
    <row r="2593" spans="1:4" hidden="1" x14ac:dyDescent="0.25">
      <c r="A2593" s="11">
        <v>41327</v>
      </c>
      <c r="B2593" s="3" t="s">
        <v>544</v>
      </c>
      <c r="C2593" s="18">
        <v>475.14</v>
      </c>
      <c r="D2593" s="3" t="s">
        <v>515</v>
      </c>
    </row>
    <row r="2594" spans="1:4" hidden="1" x14ac:dyDescent="0.25">
      <c r="A2594" s="11">
        <v>41584</v>
      </c>
      <c r="B2594" s="3" t="s">
        <v>533</v>
      </c>
      <c r="C2594" s="18">
        <v>209.67</v>
      </c>
      <c r="D2594" s="3" t="s">
        <v>515</v>
      </c>
    </row>
    <row r="2595" spans="1:4" hidden="1" x14ac:dyDescent="0.25">
      <c r="A2595" s="11">
        <v>41590</v>
      </c>
      <c r="B2595" s="3" t="s">
        <v>530</v>
      </c>
      <c r="C2595" s="18">
        <v>578.45000000000005</v>
      </c>
      <c r="D2595" s="3" t="s">
        <v>479</v>
      </c>
    </row>
    <row r="2596" spans="1:4" hidden="1" x14ac:dyDescent="0.25">
      <c r="A2596" s="11">
        <v>41361</v>
      </c>
      <c r="B2596" s="3" t="s">
        <v>531</v>
      </c>
      <c r="C2596" s="18">
        <v>119.09</v>
      </c>
      <c r="D2596" s="3" t="s">
        <v>519</v>
      </c>
    </row>
    <row r="2597" spans="1:4" hidden="1" x14ac:dyDescent="0.25">
      <c r="A2597" s="11">
        <v>41569</v>
      </c>
      <c r="B2597" s="3" t="s">
        <v>542</v>
      </c>
      <c r="C2597" s="18">
        <v>19.62</v>
      </c>
      <c r="D2597" s="3" t="s">
        <v>517</v>
      </c>
    </row>
    <row r="2598" spans="1:4" hidden="1" x14ac:dyDescent="0.25">
      <c r="A2598" s="11">
        <v>41344</v>
      </c>
      <c r="B2598" s="3" t="s">
        <v>507</v>
      </c>
      <c r="C2598" s="18">
        <v>111.72</v>
      </c>
      <c r="D2598" s="3" t="s">
        <v>511</v>
      </c>
    </row>
    <row r="2599" spans="1:4" hidden="1" x14ac:dyDescent="0.25">
      <c r="A2599" s="11">
        <v>41320</v>
      </c>
      <c r="B2599" s="3" t="s">
        <v>537</v>
      </c>
      <c r="C2599" s="18">
        <v>194.73</v>
      </c>
      <c r="D2599" s="3" t="s">
        <v>509</v>
      </c>
    </row>
    <row r="2600" spans="1:4" hidden="1" x14ac:dyDescent="0.25">
      <c r="A2600" s="11">
        <v>41312</v>
      </c>
      <c r="B2600" s="3" t="s">
        <v>536</v>
      </c>
      <c r="C2600" s="18">
        <v>526.85</v>
      </c>
      <c r="D2600" s="3" t="s">
        <v>515</v>
      </c>
    </row>
    <row r="2601" spans="1:4" hidden="1" x14ac:dyDescent="0.25">
      <c r="A2601" s="11">
        <v>41345</v>
      </c>
      <c r="B2601" s="3" t="s">
        <v>545</v>
      </c>
      <c r="C2601" s="18">
        <v>125.32</v>
      </c>
      <c r="D2601" s="3" t="s">
        <v>477</v>
      </c>
    </row>
    <row r="2602" spans="1:4" hidden="1" x14ac:dyDescent="0.25">
      <c r="A2602" s="11">
        <v>41391</v>
      </c>
      <c r="B2602" s="3" t="s">
        <v>525</v>
      </c>
      <c r="C2602" s="18">
        <v>342.35</v>
      </c>
      <c r="D2602" s="3" t="s">
        <v>517</v>
      </c>
    </row>
    <row r="2603" spans="1:4" hidden="1" x14ac:dyDescent="0.25">
      <c r="A2603" s="11">
        <v>41280</v>
      </c>
      <c r="B2603" s="3" t="s">
        <v>524</v>
      </c>
      <c r="C2603" s="18">
        <v>577.29999999999995</v>
      </c>
      <c r="D2603" s="3" t="s">
        <v>519</v>
      </c>
    </row>
    <row r="2604" spans="1:4" hidden="1" x14ac:dyDescent="0.25">
      <c r="A2604" s="11">
        <v>41546</v>
      </c>
      <c r="B2604" s="3" t="s">
        <v>536</v>
      </c>
      <c r="C2604" s="18">
        <v>346.13</v>
      </c>
      <c r="D2604" s="3" t="s">
        <v>528</v>
      </c>
    </row>
    <row r="2605" spans="1:4" hidden="1" x14ac:dyDescent="0.25">
      <c r="A2605" s="11">
        <v>41340</v>
      </c>
      <c r="B2605" s="3" t="s">
        <v>541</v>
      </c>
      <c r="C2605" s="18">
        <v>254.12</v>
      </c>
      <c r="D2605" s="3" t="s">
        <v>535</v>
      </c>
    </row>
    <row r="2606" spans="1:4" hidden="1" x14ac:dyDescent="0.25">
      <c r="A2606" s="11">
        <v>41309</v>
      </c>
      <c r="B2606" s="3" t="s">
        <v>545</v>
      </c>
      <c r="C2606" s="18">
        <v>168.71</v>
      </c>
      <c r="D2606" s="3" t="s">
        <v>519</v>
      </c>
    </row>
    <row r="2607" spans="1:4" hidden="1" x14ac:dyDescent="0.25">
      <c r="A2607" s="11">
        <v>41618</v>
      </c>
      <c r="B2607" s="3" t="s">
        <v>510</v>
      </c>
      <c r="C2607" s="18">
        <v>505.8</v>
      </c>
      <c r="D2607" s="3" t="s">
        <v>529</v>
      </c>
    </row>
    <row r="2608" spans="1:4" hidden="1" x14ac:dyDescent="0.25">
      <c r="A2608" s="11">
        <v>41383</v>
      </c>
      <c r="B2608" s="3" t="s">
        <v>531</v>
      </c>
      <c r="C2608" s="18">
        <v>144.71</v>
      </c>
      <c r="D2608" s="3" t="s">
        <v>515</v>
      </c>
    </row>
    <row r="2609" spans="1:4" hidden="1" x14ac:dyDescent="0.25">
      <c r="A2609" s="11">
        <v>41583</v>
      </c>
      <c r="B2609" s="3" t="s">
        <v>508</v>
      </c>
      <c r="C2609" s="18">
        <v>143.83000000000001</v>
      </c>
      <c r="D2609" s="3" t="s">
        <v>479</v>
      </c>
    </row>
    <row r="2610" spans="1:4" hidden="1" x14ac:dyDescent="0.25">
      <c r="A2610" s="11">
        <v>41635</v>
      </c>
      <c r="B2610" s="3" t="s">
        <v>531</v>
      </c>
      <c r="C2610" s="18">
        <v>383.24</v>
      </c>
      <c r="D2610" s="3" t="s">
        <v>515</v>
      </c>
    </row>
    <row r="2611" spans="1:4" hidden="1" x14ac:dyDescent="0.25">
      <c r="A2611" s="11">
        <v>41549</v>
      </c>
      <c r="B2611" s="3" t="s">
        <v>537</v>
      </c>
      <c r="C2611" s="18">
        <v>83.43</v>
      </c>
      <c r="D2611" s="3" t="s">
        <v>535</v>
      </c>
    </row>
    <row r="2612" spans="1:4" hidden="1" x14ac:dyDescent="0.25">
      <c r="A2612" s="11">
        <v>41500</v>
      </c>
      <c r="B2612" s="3" t="s">
        <v>514</v>
      </c>
      <c r="C2612" s="18">
        <v>473.18</v>
      </c>
      <c r="D2612" s="3" t="s">
        <v>509</v>
      </c>
    </row>
    <row r="2613" spans="1:4" hidden="1" x14ac:dyDescent="0.25">
      <c r="A2613" s="11">
        <v>41514</v>
      </c>
      <c r="B2613" s="3" t="s">
        <v>543</v>
      </c>
      <c r="C2613" s="18">
        <v>118.9</v>
      </c>
      <c r="D2613" s="3" t="s">
        <v>509</v>
      </c>
    </row>
    <row r="2614" spans="1:4" hidden="1" x14ac:dyDescent="0.25">
      <c r="A2614" s="11">
        <v>41449</v>
      </c>
      <c r="B2614" s="3" t="s">
        <v>539</v>
      </c>
      <c r="C2614" s="18">
        <v>236.46</v>
      </c>
      <c r="D2614" s="3" t="s">
        <v>519</v>
      </c>
    </row>
    <row r="2615" spans="1:4" hidden="1" x14ac:dyDescent="0.25">
      <c r="A2615" s="11">
        <v>41517</v>
      </c>
      <c r="B2615" s="3" t="s">
        <v>540</v>
      </c>
      <c r="C2615" s="18">
        <v>191.06</v>
      </c>
      <c r="D2615" s="3" t="s">
        <v>538</v>
      </c>
    </row>
    <row r="2616" spans="1:4" hidden="1" x14ac:dyDescent="0.25">
      <c r="A2616" s="11">
        <v>41418</v>
      </c>
      <c r="B2616" s="3" t="s">
        <v>530</v>
      </c>
      <c r="C2616" s="18">
        <v>44.44</v>
      </c>
      <c r="D2616" s="3" t="s">
        <v>477</v>
      </c>
    </row>
    <row r="2617" spans="1:4" hidden="1" x14ac:dyDescent="0.25">
      <c r="A2617" s="11">
        <v>41464</v>
      </c>
      <c r="B2617" s="3" t="s">
        <v>508</v>
      </c>
      <c r="C2617" s="18">
        <v>64.97</v>
      </c>
      <c r="D2617" s="3" t="s">
        <v>511</v>
      </c>
    </row>
    <row r="2618" spans="1:4" hidden="1" x14ac:dyDescent="0.25">
      <c r="A2618" s="11">
        <v>41624</v>
      </c>
      <c r="B2618" s="3" t="s">
        <v>539</v>
      </c>
      <c r="C2618" s="18">
        <v>520.78</v>
      </c>
      <c r="D2618" s="3" t="s">
        <v>538</v>
      </c>
    </row>
    <row r="2619" spans="1:4" hidden="1" x14ac:dyDescent="0.25">
      <c r="A2619" s="11">
        <v>41320</v>
      </c>
      <c r="B2619" s="3" t="s">
        <v>545</v>
      </c>
      <c r="C2619" s="18">
        <v>185.78</v>
      </c>
      <c r="D2619" s="3" t="s">
        <v>538</v>
      </c>
    </row>
    <row r="2620" spans="1:4" hidden="1" x14ac:dyDescent="0.25">
      <c r="A2620" s="11">
        <v>41575</v>
      </c>
      <c r="B2620" s="3" t="s">
        <v>533</v>
      </c>
      <c r="C2620" s="18">
        <v>213.55</v>
      </c>
      <c r="D2620" s="3" t="s">
        <v>523</v>
      </c>
    </row>
    <row r="2621" spans="1:4" hidden="1" x14ac:dyDescent="0.25">
      <c r="A2621" s="11">
        <v>41305</v>
      </c>
      <c r="B2621" s="3" t="s">
        <v>526</v>
      </c>
      <c r="C2621" s="18">
        <v>545.99</v>
      </c>
      <c r="D2621" s="3" t="s">
        <v>538</v>
      </c>
    </row>
    <row r="2622" spans="1:4" hidden="1" x14ac:dyDescent="0.25">
      <c r="A2622" s="11">
        <v>41591</v>
      </c>
      <c r="B2622" s="3" t="s">
        <v>526</v>
      </c>
      <c r="C2622" s="18">
        <v>510.33</v>
      </c>
      <c r="D2622" s="3" t="s">
        <v>515</v>
      </c>
    </row>
    <row r="2623" spans="1:4" hidden="1" x14ac:dyDescent="0.25">
      <c r="A2623" s="11">
        <v>41284</v>
      </c>
      <c r="B2623" s="3" t="s">
        <v>530</v>
      </c>
      <c r="C2623" s="18">
        <v>540.92999999999995</v>
      </c>
      <c r="D2623" s="3" t="s">
        <v>523</v>
      </c>
    </row>
    <row r="2624" spans="1:4" hidden="1" x14ac:dyDescent="0.25">
      <c r="A2624" s="11">
        <v>41474</v>
      </c>
      <c r="B2624" s="3" t="s">
        <v>525</v>
      </c>
      <c r="C2624" s="18">
        <v>290.24</v>
      </c>
      <c r="D2624" s="3" t="s">
        <v>509</v>
      </c>
    </row>
    <row r="2625" spans="1:4" hidden="1" x14ac:dyDescent="0.25">
      <c r="A2625" s="11">
        <v>41401</v>
      </c>
      <c r="B2625" s="3" t="s">
        <v>542</v>
      </c>
      <c r="C2625" s="18">
        <v>307.61</v>
      </c>
      <c r="D2625" s="3" t="s">
        <v>535</v>
      </c>
    </row>
    <row r="2626" spans="1:4" hidden="1" x14ac:dyDescent="0.25">
      <c r="A2626" s="11">
        <v>41568</v>
      </c>
      <c r="B2626" s="3" t="s">
        <v>520</v>
      </c>
      <c r="C2626" s="18">
        <v>33.630000000000003</v>
      </c>
      <c r="D2626" s="3" t="s">
        <v>519</v>
      </c>
    </row>
    <row r="2627" spans="1:4" hidden="1" x14ac:dyDescent="0.25">
      <c r="A2627" s="11">
        <v>41610</v>
      </c>
      <c r="B2627" s="3" t="s">
        <v>512</v>
      </c>
      <c r="C2627" s="18">
        <v>385.62</v>
      </c>
      <c r="D2627" s="3" t="s">
        <v>523</v>
      </c>
    </row>
    <row r="2628" spans="1:4" hidden="1" x14ac:dyDescent="0.25">
      <c r="A2628" s="11">
        <v>41287</v>
      </c>
      <c r="B2628" s="3" t="s">
        <v>510</v>
      </c>
      <c r="C2628" s="18">
        <v>335.65</v>
      </c>
      <c r="D2628" s="3" t="s">
        <v>479</v>
      </c>
    </row>
    <row r="2629" spans="1:4" hidden="1" x14ac:dyDescent="0.25">
      <c r="A2629" s="11">
        <v>41389</v>
      </c>
      <c r="B2629" s="3" t="s">
        <v>527</v>
      </c>
      <c r="C2629" s="18">
        <v>341.23</v>
      </c>
      <c r="D2629" s="3" t="s">
        <v>515</v>
      </c>
    </row>
    <row r="2630" spans="1:4" hidden="1" x14ac:dyDescent="0.25">
      <c r="A2630" s="11">
        <v>41390</v>
      </c>
      <c r="B2630" s="3" t="s">
        <v>518</v>
      </c>
      <c r="C2630" s="18">
        <v>305.58999999999997</v>
      </c>
      <c r="D2630" s="3" t="s">
        <v>528</v>
      </c>
    </row>
    <row r="2631" spans="1:4" hidden="1" x14ac:dyDescent="0.25">
      <c r="A2631" s="11">
        <v>41448</v>
      </c>
      <c r="B2631" s="3" t="s">
        <v>526</v>
      </c>
      <c r="C2631" s="18">
        <v>17.100000000000001</v>
      </c>
      <c r="D2631" s="3" t="s">
        <v>511</v>
      </c>
    </row>
    <row r="2632" spans="1:4" hidden="1" x14ac:dyDescent="0.25">
      <c r="A2632" s="11">
        <v>41377</v>
      </c>
      <c r="B2632" s="3" t="s">
        <v>513</v>
      </c>
      <c r="C2632" s="18">
        <v>228.9</v>
      </c>
      <c r="D2632" s="3" t="s">
        <v>529</v>
      </c>
    </row>
    <row r="2633" spans="1:4" hidden="1" x14ac:dyDescent="0.25">
      <c r="A2633" s="11">
        <v>41457</v>
      </c>
      <c r="B2633" s="3" t="s">
        <v>531</v>
      </c>
      <c r="C2633" s="18">
        <v>237.71</v>
      </c>
      <c r="D2633" s="3" t="s">
        <v>528</v>
      </c>
    </row>
    <row r="2634" spans="1:4" hidden="1" x14ac:dyDescent="0.25">
      <c r="A2634" s="11">
        <v>41428</v>
      </c>
      <c r="B2634" s="3" t="s">
        <v>512</v>
      </c>
      <c r="C2634" s="18">
        <v>251.27</v>
      </c>
      <c r="D2634" s="3" t="s">
        <v>511</v>
      </c>
    </row>
    <row r="2635" spans="1:4" hidden="1" x14ac:dyDescent="0.25">
      <c r="A2635" s="11">
        <v>41307</v>
      </c>
      <c r="B2635" s="3" t="s">
        <v>544</v>
      </c>
      <c r="C2635" s="18">
        <v>35.950000000000003</v>
      </c>
      <c r="D2635" s="3" t="s">
        <v>511</v>
      </c>
    </row>
    <row r="2636" spans="1:4" hidden="1" x14ac:dyDescent="0.25">
      <c r="A2636" s="11">
        <v>41523</v>
      </c>
      <c r="B2636" s="3" t="s">
        <v>522</v>
      </c>
      <c r="C2636" s="18">
        <v>29.42</v>
      </c>
      <c r="D2636" s="3" t="s">
        <v>517</v>
      </c>
    </row>
    <row r="2637" spans="1:4" hidden="1" x14ac:dyDescent="0.25">
      <c r="A2637" s="11">
        <v>41615</v>
      </c>
      <c r="B2637" s="3" t="s">
        <v>510</v>
      </c>
      <c r="C2637" s="18">
        <v>433.84</v>
      </c>
      <c r="D2637" s="3" t="s">
        <v>535</v>
      </c>
    </row>
    <row r="2638" spans="1:4" hidden="1" x14ac:dyDescent="0.25">
      <c r="A2638" s="11">
        <v>41535</v>
      </c>
      <c r="B2638" s="3" t="s">
        <v>541</v>
      </c>
      <c r="C2638" s="18">
        <v>431</v>
      </c>
      <c r="D2638" s="3" t="s">
        <v>523</v>
      </c>
    </row>
    <row r="2639" spans="1:4" hidden="1" x14ac:dyDescent="0.25">
      <c r="A2639" s="11">
        <v>41500</v>
      </c>
      <c r="B2639" s="3" t="s">
        <v>520</v>
      </c>
      <c r="C2639" s="18">
        <v>362.38</v>
      </c>
      <c r="D2639" s="3" t="s">
        <v>515</v>
      </c>
    </row>
    <row r="2640" spans="1:4" hidden="1" x14ac:dyDescent="0.25">
      <c r="A2640" s="11">
        <v>41550</v>
      </c>
      <c r="B2640" s="3" t="s">
        <v>510</v>
      </c>
      <c r="C2640" s="18">
        <v>530.54999999999995</v>
      </c>
      <c r="D2640" s="3" t="s">
        <v>528</v>
      </c>
    </row>
    <row r="2641" spans="1:4" hidden="1" x14ac:dyDescent="0.25">
      <c r="A2641" s="11">
        <v>41491</v>
      </c>
      <c r="B2641" s="3" t="s">
        <v>532</v>
      </c>
      <c r="C2641" s="18">
        <v>122.95</v>
      </c>
      <c r="D2641" s="3" t="s">
        <v>529</v>
      </c>
    </row>
    <row r="2642" spans="1:4" hidden="1" x14ac:dyDescent="0.25">
      <c r="A2642" s="11">
        <v>41309</v>
      </c>
      <c r="B2642" s="3" t="s">
        <v>512</v>
      </c>
      <c r="C2642" s="18">
        <v>387.72</v>
      </c>
      <c r="D2642" s="3" t="s">
        <v>477</v>
      </c>
    </row>
    <row r="2643" spans="1:4" hidden="1" x14ac:dyDescent="0.25">
      <c r="A2643" s="11">
        <v>41278</v>
      </c>
      <c r="B2643" s="3" t="s">
        <v>539</v>
      </c>
      <c r="C2643" s="18">
        <v>355.5</v>
      </c>
      <c r="D2643" s="3" t="s">
        <v>529</v>
      </c>
    </row>
    <row r="2644" spans="1:4" hidden="1" x14ac:dyDescent="0.25">
      <c r="A2644" s="11">
        <v>41374</v>
      </c>
      <c r="B2644" s="3" t="s">
        <v>545</v>
      </c>
      <c r="C2644" s="18">
        <v>429.36</v>
      </c>
      <c r="D2644" s="3" t="s">
        <v>523</v>
      </c>
    </row>
    <row r="2645" spans="1:4" hidden="1" x14ac:dyDescent="0.25">
      <c r="A2645" s="11">
        <v>41528</v>
      </c>
      <c r="B2645" s="3" t="s">
        <v>514</v>
      </c>
      <c r="C2645" s="18">
        <v>51.42</v>
      </c>
      <c r="D2645" s="3" t="s">
        <v>479</v>
      </c>
    </row>
    <row r="2646" spans="1:4" hidden="1" x14ac:dyDescent="0.25">
      <c r="A2646" s="11">
        <v>41435</v>
      </c>
      <c r="B2646" s="3" t="s">
        <v>512</v>
      </c>
      <c r="C2646" s="18">
        <v>217.68</v>
      </c>
      <c r="D2646" s="3" t="s">
        <v>515</v>
      </c>
    </row>
    <row r="2647" spans="1:4" hidden="1" x14ac:dyDescent="0.25">
      <c r="A2647" s="11">
        <v>41629</v>
      </c>
      <c r="B2647" s="3" t="s">
        <v>521</v>
      </c>
      <c r="C2647" s="18">
        <v>457.88</v>
      </c>
      <c r="D2647" s="3" t="s">
        <v>511</v>
      </c>
    </row>
    <row r="2648" spans="1:4" hidden="1" x14ac:dyDescent="0.25">
      <c r="A2648" s="11">
        <v>41624</v>
      </c>
      <c r="B2648" s="3" t="s">
        <v>507</v>
      </c>
      <c r="C2648" s="18">
        <v>245.77</v>
      </c>
      <c r="D2648" s="3" t="s">
        <v>535</v>
      </c>
    </row>
    <row r="2649" spans="1:4" hidden="1" x14ac:dyDescent="0.25">
      <c r="A2649" s="11">
        <v>41278</v>
      </c>
      <c r="B2649" s="3" t="s">
        <v>524</v>
      </c>
      <c r="C2649" s="18">
        <v>78.87</v>
      </c>
      <c r="D2649" s="3" t="s">
        <v>509</v>
      </c>
    </row>
    <row r="2650" spans="1:4" hidden="1" x14ac:dyDescent="0.25">
      <c r="A2650" s="11">
        <v>41332</v>
      </c>
      <c r="B2650" s="3" t="s">
        <v>524</v>
      </c>
      <c r="C2650" s="18">
        <v>289.52</v>
      </c>
      <c r="D2650" s="3" t="s">
        <v>538</v>
      </c>
    </row>
    <row r="2651" spans="1:4" hidden="1" x14ac:dyDescent="0.25">
      <c r="A2651" s="11">
        <v>41612</v>
      </c>
      <c r="B2651" s="3" t="s">
        <v>531</v>
      </c>
      <c r="C2651" s="18">
        <v>281.91000000000003</v>
      </c>
      <c r="D2651" s="3" t="s">
        <v>515</v>
      </c>
    </row>
    <row r="2652" spans="1:4" hidden="1" x14ac:dyDescent="0.25">
      <c r="A2652" s="11">
        <v>41595</v>
      </c>
      <c r="B2652" s="3" t="s">
        <v>539</v>
      </c>
      <c r="C2652" s="18">
        <v>521.21</v>
      </c>
      <c r="D2652" s="3" t="s">
        <v>519</v>
      </c>
    </row>
    <row r="2653" spans="1:4" hidden="1" x14ac:dyDescent="0.25">
      <c r="A2653" s="11">
        <v>41383</v>
      </c>
      <c r="B2653" s="3" t="s">
        <v>526</v>
      </c>
      <c r="C2653" s="18">
        <v>427.36</v>
      </c>
      <c r="D2653" s="3" t="s">
        <v>517</v>
      </c>
    </row>
    <row r="2654" spans="1:4" hidden="1" x14ac:dyDescent="0.25">
      <c r="A2654" s="11">
        <v>41545</v>
      </c>
      <c r="B2654" s="3" t="s">
        <v>518</v>
      </c>
      <c r="C2654" s="18">
        <v>21.3</v>
      </c>
      <c r="D2654" s="3" t="s">
        <v>535</v>
      </c>
    </row>
    <row r="2655" spans="1:4" hidden="1" x14ac:dyDescent="0.25">
      <c r="A2655" s="11">
        <v>41375</v>
      </c>
      <c r="B2655" s="3" t="s">
        <v>542</v>
      </c>
      <c r="C2655" s="18">
        <v>382.26</v>
      </c>
      <c r="D2655" s="3" t="s">
        <v>535</v>
      </c>
    </row>
    <row r="2656" spans="1:4" hidden="1" x14ac:dyDescent="0.25">
      <c r="A2656" s="11">
        <v>41359</v>
      </c>
      <c r="B2656" s="3" t="s">
        <v>534</v>
      </c>
      <c r="C2656" s="18">
        <v>175.4</v>
      </c>
      <c r="D2656" s="3" t="s">
        <v>519</v>
      </c>
    </row>
    <row r="2657" spans="1:4" hidden="1" x14ac:dyDescent="0.25">
      <c r="A2657" s="11">
        <v>41422</v>
      </c>
      <c r="B2657" s="3" t="s">
        <v>545</v>
      </c>
      <c r="C2657" s="18">
        <v>58.9</v>
      </c>
      <c r="D2657" s="3" t="s">
        <v>509</v>
      </c>
    </row>
    <row r="2658" spans="1:4" hidden="1" x14ac:dyDescent="0.25">
      <c r="A2658" s="11">
        <v>41395</v>
      </c>
      <c r="B2658" s="3" t="s">
        <v>541</v>
      </c>
      <c r="C2658" s="18">
        <v>252.36</v>
      </c>
      <c r="D2658" s="3" t="s">
        <v>535</v>
      </c>
    </row>
    <row r="2659" spans="1:4" hidden="1" x14ac:dyDescent="0.25">
      <c r="A2659" s="11">
        <v>41373</v>
      </c>
      <c r="B2659" s="3" t="s">
        <v>507</v>
      </c>
      <c r="C2659" s="18">
        <v>105.54</v>
      </c>
      <c r="D2659" s="3" t="s">
        <v>517</v>
      </c>
    </row>
    <row r="2660" spans="1:4" hidden="1" x14ac:dyDescent="0.25">
      <c r="A2660" s="11">
        <v>41614</v>
      </c>
      <c r="B2660" s="3" t="s">
        <v>512</v>
      </c>
      <c r="C2660" s="18">
        <v>473.18</v>
      </c>
      <c r="D2660" s="3" t="s">
        <v>519</v>
      </c>
    </row>
    <row r="2661" spans="1:4" hidden="1" x14ac:dyDescent="0.25">
      <c r="A2661" s="11">
        <v>41502</v>
      </c>
      <c r="B2661" s="3" t="s">
        <v>527</v>
      </c>
      <c r="C2661" s="18">
        <v>115.25</v>
      </c>
      <c r="D2661" s="3" t="s">
        <v>519</v>
      </c>
    </row>
    <row r="2662" spans="1:4" hidden="1" x14ac:dyDescent="0.25">
      <c r="A2662" s="11">
        <v>41387</v>
      </c>
      <c r="B2662" s="3" t="s">
        <v>527</v>
      </c>
      <c r="C2662" s="18">
        <v>356.76</v>
      </c>
      <c r="D2662" s="3" t="s">
        <v>519</v>
      </c>
    </row>
    <row r="2663" spans="1:4" hidden="1" x14ac:dyDescent="0.25">
      <c r="A2663" s="11">
        <v>41421</v>
      </c>
      <c r="B2663" s="3" t="s">
        <v>537</v>
      </c>
      <c r="C2663" s="18">
        <v>127.68</v>
      </c>
      <c r="D2663" s="3" t="s">
        <v>535</v>
      </c>
    </row>
    <row r="2664" spans="1:4" hidden="1" x14ac:dyDescent="0.25">
      <c r="A2664" s="11">
        <v>41372</v>
      </c>
      <c r="B2664" s="3" t="s">
        <v>516</v>
      </c>
      <c r="C2664" s="18">
        <v>107.12</v>
      </c>
      <c r="D2664" s="3" t="s">
        <v>538</v>
      </c>
    </row>
    <row r="2665" spans="1:4" hidden="1" x14ac:dyDescent="0.25">
      <c r="A2665" s="11">
        <v>41334</v>
      </c>
      <c r="B2665" s="3" t="s">
        <v>508</v>
      </c>
      <c r="C2665" s="18">
        <v>113.57</v>
      </c>
      <c r="D2665" s="3" t="s">
        <v>538</v>
      </c>
    </row>
    <row r="2666" spans="1:4" hidden="1" x14ac:dyDescent="0.25">
      <c r="A2666" s="11">
        <v>41431</v>
      </c>
      <c r="B2666" s="3" t="s">
        <v>544</v>
      </c>
      <c r="C2666" s="18">
        <v>199.72</v>
      </c>
      <c r="D2666" s="3" t="s">
        <v>517</v>
      </c>
    </row>
    <row r="2667" spans="1:4" hidden="1" x14ac:dyDescent="0.25">
      <c r="A2667" s="11">
        <v>41365</v>
      </c>
      <c r="B2667" s="3" t="s">
        <v>533</v>
      </c>
      <c r="C2667" s="18">
        <v>548.42999999999995</v>
      </c>
      <c r="D2667" s="3" t="s">
        <v>528</v>
      </c>
    </row>
    <row r="2668" spans="1:4" hidden="1" x14ac:dyDescent="0.25">
      <c r="A2668" s="11">
        <v>41310</v>
      </c>
      <c r="B2668" s="3" t="s">
        <v>527</v>
      </c>
      <c r="C2668" s="18">
        <v>23.01</v>
      </c>
      <c r="D2668" s="3" t="s">
        <v>529</v>
      </c>
    </row>
    <row r="2669" spans="1:4" hidden="1" x14ac:dyDescent="0.25">
      <c r="A2669" s="11">
        <v>41468</v>
      </c>
      <c r="B2669" s="3" t="s">
        <v>532</v>
      </c>
      <c r="C2669" s="18">
        <v>433.39</v>
      </c>
      <c r="D2669" s="3" t="s">
        <v>538</v>
      </c>
    </row>
    <row r="2670" spans="1:4" hidden="1" x14ac:dyDescent="0.25">
      <c r="A2670" s="11">
        <v>41514</v>
      </c>
      <c r="B2670" s="3" t="s">
        <v>525</v>
      </c>
      <c r="C2670" s="18">
        <v>260.69</v>
      </c>
      <c r="D2670" s="3" t="s">
        <v>515</v>
      </c>
    </row>
    <row r="2671" spans="1:4" hidden="1" x14ac:dyDescent="0.25">
      <c r="A2671" s="11">
        <v>41346</v>
      </c>
      <c r="B2671" s="3" t="s">
        <v>541</v>
      </c>
      <c r="C2671" s="18">
        <v>163.32</v>
      </c>
      <c r="D2671" s="3" t="s">
        <v>523</v>
      </c>
    </row>
    <row r="2672" spans="1:4" hidden="1" x14ac:dyDescent="0.25">
      <c r="A2672" s="11">
        <v>41369</v>
      </c>
      <c r="B2672" s="3" t="s">
        <v>531</v>
      </c>
      <c r="C2672" s="18">
        <v>543.87</v>
      </c>
      <c r="D2672" s="3" t="s">
        <v>517</v>
      </c>
    </row>
    <row r="2673" spans="1:4" hidden="1" x14ac:dyDescent="0.25">
      <c r="A2673" s="11">
        <v>41549</v>
      </c>
      <c r="B2673" s="3" t="s">
        <v>526</v>
      </c>
      <c r="C2673" s="18">
        <v>467.15</v>
      </c>
      <c r="D2673" s="3" t="s">
        <v>511</v>
      </c>
    </row>
    <row r="2674" spans="1:4" hidden="1" x14ac:dyDescent="0.25">
      <c r="A2674" s="11">
        <v>41563</v>
      </c>
      <c r="B2674" s="3" t="s">
        <v>536</v>
      </c>
      <c r="C2674" s="18">
        <v>234.81</v>
      </c>
      <c r="D2674" s="3" t="s">
        <v>528</v>
      </c>
    </row>
    <row r="2675" spans="1:4" hidden="1" x14ac:dyDescent="0.25">
      <c r="A2675" s="11">
        <v>41409</v>
      </c>
      <c r="B2675" s="3" t="s">
        <v>541</v>
      </c>
      <c r="C2675" s="18">
        <v>254.17</v>
      </c>
      <c r="D2675" s="3" t="s">
        <v>479</v>
      </c>
    </row>
    <row r="2676" spans="1:4" hidden="1" x14ac:dyDescent="0.25">
      <c r="A2676" s="11">
        <v>41324</v>
      </c>
      <c r="B2676" s="3" t="s">
        <v>521</v>
      </c>
      <c r="C2676" s="18">
        <v>462.56</v>
      </c>
      <c r="D2676" s="3" t="s">
        <v>509</v>
      </c>
    </row>
    <row r="2677" spans="1:4" hidden="1" x14ac:dyDescent="0.25">
      <c r="A2677" s="11">
        <v>41367</v>
      </c>
      <c r="B2677" s="3" t="s">
        <v>532</v>
      </c>
      <c r="C2677" s="18">
        <v>508.86</v>
      </c>
      <c r="D2677" s="3" t="s">
        <v>535</v>
      </c>
    </row>
    <row r="2678" spans="1:4" hidden="1" x14ac:dyDescent="0.25">
      <c r="A2678" s="11">
        <v>41341</v>
      </c>
      <c r="B2678" s="3" t="s">
        <v>518</v>
      </c>
      <c r="C2678" s="18">
        <v>185.2</v>
      </c>
      <c r="D2678" s="3" t="s">
        <v>529</v>
      </c>
    </row>
    <row r="2679" spans="1:4" hidden="1" x14ac:dyDescent="0.25">
      <c r="A2679" s="11">
        <v>41348</v>
      </c>
      <c r="B2679" s="3" t="s">
        <v>532</v>
      </c>
      <c r="C2679" s="18">
        <v>141.33000000000001</v>
      </c>
      <c r="D2679" s="3" t="s">
        <v>538</v>
      </c>
    </row>
    <row r="2680" spans="1:4" hidden="1" x14ac:dyDescent="0.25">
      <c r="A2680" s="11">
        <v>41362</v>
      </c>
      <c r="B2680" s="3" t="s">
        <v>536</v>
      </c>
      <c r="C2680" s="18">
        <v>440.07</v>
      </c>
      <c r="D2680" s="3" t="s">
        <v>538</v>
      </c>
    </row>
    <row r="2681" spans="1:4" hidden="1" x14ac:dyDescent="0.25">
      <c r="A2681" s="11">
        <v>41333</v>
      </c>
      <c r="B2681" s="3" t="s">
        <v>540</v>
      </c>
      <c r="C2681" s="18">
        <v>585.83000000000004</v>
      </c>
      <c r="D2681" s="3" t="s">
        <v>511</v>
      </c>
    </row>
    <row r="2682" spans="1:4" hidden="1" x14ac:dyDescent="0.25">
      <c r="A2682" s="11">
        <v>41445</v>
      </c>
      <c r="B2682" s="3" t="s">
        <v>525</v>
      </c>
      <c r="C2682" s="18">
        <v>286.43</v>
      </c>
      <c r="D2682" s="3" t="s">
        <v>477</v>
      </c>
    </row>
    <row r="2683" spans="1:4" hidden="1" x14ac:dyDescent="0.25">
      <c r="A2683" s="11">
        <v>41331</v>
      </c>
      <c r="B2683" s="3" t="s">
        <v>540</v>
      </c>
      <c r="C2683" s="18">
        <v>215.68</v>
      </c>
      <c r="D2683" s="3" t="s">
        <v>538</v>
      </c>
    </row>
    <row r="2684" spans="1:4" hidden="1" x14ac:dyDescent="0.25">
      <c r="A2684" s="11">
        <v>41363</v>
      </c>
      <c r="B2684" s="3" t="s">
        <v>521</v>
      </c>
      <c r="C2684" s="18">
        <v>290.41000000000003</v>
      </c>
      <c r="D2684" s="3" t="s">
        <v>509</v>
      </c>
    </row>
    <row r="2685" spans="1:4" hidden="1" x14ac:dyDescent="0.25">
      <c r="A2685" s="11">
        <v>41330</v>
      </c>
      <c r="B2685" s="3" t="s">
        <v>531</v>
      </c>
      <c r="C2685" s="18">
        <v>281.41000000000003</v>
      </c>
      <c r="D2685" s="3" t="s">
        <v>538</v>
      </c>
    </row>
    <row r="2686" spans="1:4" hidden="1" x14ac:dyDescent="0.25">
      <c r="A2686" s="11">
        <v>41319</v>
      </c>
      <c r="B2686" s="3" t="s">
        <v>540</v>
      </c>
      <c r="C2686" s="18">
        <v>325.14999999999998</v>
      </c>
      <c r="D2686" s="3" t="s">
        <v>519</v>
      </c>
    </row>
    <row r="2687" spans="1:4" hidden="1" x14ac:dyDescent="0.25">
      <c r="A2687" s="11">
        <v>41426</v>
      </c>
      <c r="B2687" s="3" t="s">
        <v>531</v>
      </c>
      <c r="C2687" s="18">
        <v>281.52999999999997</v>
      </c>
      <c r="D2687" s="3" t="s">
        <v>515</v>
      </c>
    </row>
    <row r="2688" spans="1:4" hidden="1" x14ac:dyDescent="0.25">
      <c r="A2688" s="11">
        <v>41399</v>
      </c>
      <c r="B2688" s="3" t="s">
        <v>543</v>
      </c>
      <c r="C2688" s="18">
        <v>261.87</v>
      </c>
      <c r="D2688" s="3" t="s">
        <v>528</v>
      </c>
    </row>
    <row r="2689" spans="1:4" hidden="1" x14ac:dyDescent="0.25">
      <c r="A2689" s="11">
        <v>41362</v>
      </c>
      <c r="B2689" s="3" t="s">
        <v>513</v>
      </c>
      <c r="C2689" s="18">
        <v>165.77</v>
      </c>
      <c r="D2689" s="3" t="s">
        <v>509</v>
      </c>
    </row>
    <row r="2690" spans="1:4" hidden="1" x14ac:dyDescent="0.25">
      <c r="A2690" s="11">
        <v>41281</v>
      </c>
      <c r="B2690" s="3" t="s">
        <v>543</v>
      </c>
      <c r="C2690" s="18">
        <v>59.85</v>
      </c>
      <c r="D2690" s="3" t="s">
        <v>535</v>
      </c>
    </row>
    <row r="2691" spans="1:4" hidden="1" x14ac:dyDescent="0.25">
      <c r="A2691" s="11">
        <v>41549</v>
      </c>
      <c r="B2691" s="3" t="s">
        <v>520</v>
      </c>
      <c r="C2691" s="18">
        <v>371.48</v>
      </c>
      <c r="D2691" s="3" t="s">
        <v>511</v>
      </c>
    </row>
    <row r="2692" spans="1:4" hidden="1" x14ac:dyDescent="0.25">
      <c r="A2692" s="11">
        <v>41313</v>
      </c>
      <c r="B2692" s="3" t="s">
        <v>537</v>
      </c>
      <c r="C2692" s="18">
        <v>215.52</v>
      </c>
      <c r="D2692" s="3" t="s">
        <v>535</v>
      </c>
    </row>
    <row r="2693" spans="1:4" hidden="1" x14ac:dyDescent="0.25">
      <c r="A2693" s="11">
        <v>41353</v>
      </c>
      <c r="B2693" s="3" t="s">
        <v>524</v>
      </c>
      <c r="C2693" s="18">
        <v>289.06</v>
      </c>
      <c r="D2693" s="3" t="s">
        <v>523</v>
      </c>
    </row>
    <row r="2694" spans="1:4" hidden="1" x14ac:dyDescent="0.25">
      <c r="A2694" s="11">
        <v>41536</v>
      </c>
      <c r="B2694" s="3" t="s">
        <v>518</v>
      </c>
      <c r="C2694" s="18">
        <v>77.81</v>
      </c>
      <c r="D2694" s="3" t="s">
        <v>529</v>
      </c>
    </row>
    <row r="2695" spans="1:4" hidden="1" x14ac:dyDescent="0.25">
      <c r="A2695" s="11">
        <v>41317</v>
      </c>
      <c r="B2695" s="3" t="s">
        <v>536</v>
      </c>
      <c r="C2695" s="18">
        <v>89.09</v>
      </c>
      <c r="D2695" s="3" t="s">
        <v>538</v>
      </c>
    </row>
    <row r="2696" spans="1:4" hidden="1" x14ac:dyDescent="0.25">
      <c r="A2696" s="11">
        <v>41633</v>
      </c>
      <c r="B2696" s="3" t="s">
        <v>542</v>
      </c>
      <c r="C2696" s="18">
        <v>315.7</v>
      </c>
      <c r="D2696" s="3" t="s">
        <v>517</v>
      </c>
    </row>
    <row r="2697" spans="1:4" hidden="1" x14ac:dyDescent="0.25">
      <c r="A2697" s="11">
        <v>41514</v>
      </c>
      <c r="B2697" s="3" t="s">
        <v>522</v>
      </c>
      <c r="C2697" s="18">
        <v>327.54000000000002</v>
      </c>
      <c r="D2697" s="3" t="s">
        <v>511</v>
      </c>
    </row>
    <row r="2698" spans="1:4" hidden="1" x14ac:dyDescent="0.25">
      <c r="A2698" s="11">
        <v>41307</v>
      </c>
      <c r="B2698" s="3" t="s">
        <v>512</v>
      </c>
      <c r="C2698" s="18">
        <v>256.67</v>
      </c>
      <c r="D2698" s="3" t="s">
        <v>509</v>
      </c>
    </row>
    <row r="2699" spans="1:4" hidden="1" x14ac:dyDescent="0.25">
      <c r="A2699" s="11">
        <v>41424</v>
      </c>
      <c r="B2699" s="3" t="s">
        <v>516</v>
      </c>
      <c r="C2699" s="18">
        <v>368.51</v>
      </c>
      <c r="D2699" s="3" t="s">
        <v>523</v>
      </c>
    </row>
    <row r="2700" spans="1:4" hidden="1" x14ac:dyDescent="0.25">
      <c r="A2700" s="11">
        <v>41638</v>
      </c>
      <c r="B2700" s="3" t="s">
        <v>542</v>
      </c>
      <c r="C2700" s="18">
        <v>68.44</v>
      </c>
      <c r="D2700" s="3" t="s">
        <v>509</v>
      </c>
    </row>
    <row r="2701" spans="1:4" hidden="1" x14ac:dyDescent="0.25">
      <c r="A2701" s="11">
        <v>41549</v>
      </c>
      <c r="B2701" s="3" t="s">
        <v>522</v>
      </c>
      <c r="C2701" s="18">
        <v>137.61000000000001</v>
      </c>
      <c r="D2701" s="3" t="s">
        <v>519</v>
      </c>
    </row>
    <row r="2702" spans="1:4" hidden="1" x14ac:dyDescent="0.25">
      <c r="A2702" s="11">
        <v>41485</v>
      </c>
      <c r="B2702" s="3" t="s">
        <v>540</v>
      </c>
      <c r="C2702" s="18">
        <v>367.5</v>
      </c>
      <c r="D2702" s="3" t="s">
        <v>538</v>
      </c>
    </row>
    <row r="2703" spans="1:4" hidden="1" x14ac:dyDescent="0.25">
      <c r="A2703" s="11">
        <v>41514</v>
      </c>
      <c r="B2703" s="3" t="s">
        <v>541</v>
      </c>
      <c r="C2703" s="18">
        <v>538.53</v>
      </c>
      <c r="D2703" s="3" t="s">
        <v>528</v>
      </c>
    </row>
    <row r="2704" spans="1:4" hidden="1" x14ac:dyDescent="0.25">
      <c r="A2704" s="11">
        <v>41315</v>
      </c>
      <c r="B2704" s="3" t="s">
        <v>525</v>
      </c>
      <c r="C2704" s="18">
        <v>360.46</v>
      </c>
      <c r="D2704" s="3" t="s">
        <v>528</v>
      </c>
    </row>
    <row r="2705" spans="1:4" hidden="1" x14ac:dyDescent="0.25">
      <c r="A2705" s="11">
        <v>41615</v>
      </c>
      <c r="B2705" s="3" t="s">
        <v>513</v>
      </c>
      <c r="C2705" s="18">
        <v>476.01</v>
      </c>
      <c r="D2705" s="3" t="s">
        <v>519</v>
      </c>
    </row>
    <row r="2706" spans="1:4" hidden="1" x14ac:dyDescent="0.25">
      <c r="A2706" s="11">
        <v>41313</v>
      </c>
      <c r="B2706" s="3" t="s">
        <v>522</v>
      </c>
      <c r="C2706" s="18">
        <v>335.81</v>
      </c>
      <c r="D2706" s="3" t="s">
        <v>517</v>
      </c>
    </row>
    <row r="2707" spans="1:4" hidden="1" x14ac:dyDescent="0.25">
      <c r="A2707" s="11">
        <v>41297</v>
      </c>
      <c r="B2707" s="3" t="s">
        <v>524</v>
      </c>
      <c r="C2707" s="18">
        <v>326.82</v>
      </c>
      <c r="D2707" s="3" t="s">
        <v>519</v>
      </c>
    </row>
    <row r="2708" spans="1:4" hidden="1" x14ac:dyDescent="0.25">
      <c r="A2708" s="11">
        <v>41437</v>
      </c>
      <c r="B2708" s="3" t="s">
        <v>524</v>
      </c>
      <c r="C2708" s="18">
        <v>29.87</v>
      </c>
      <c r="D2708" s="3" t="s">
        <v>479</v>
      </c>
    </row>
    <row r="2709" spans="1:4" hidden="1" x14ac:dyDescent="0.25">
      <c r="A2709" s="11">
        <v>41384</v>
      </c>
      <c r="B2709" s="3" t="s">
        <v>520</v>
      </c>
      <c r="C2709" s="18">
        <v>257.38</v>
      </c>
      <c r="D2709" s="3" t="s">
        <v>509</v>
      </c>
    </row>
    <row r="2710" spans="1:4" hidden="1" x14ac:dyDescent="0.25">
      <c r="A2710" s="11">
        <v>41315</v>
      </c>
      <c r="B2710" s="3" t="s">
        <v>527</v>
      </c>
      <c r="C2710" s="18">
        <v>494.48</v>
      </c>
      <c r="D2710" s="3" t="s">
        <v>517</v>
      </c>
    </row>
    <row r="2711" spans="1:4" hidden="1" x14ac:dyDescent="0.25">
      <c r="A2711" s="11">
        <v>41293</v>
      </c>
      <c r="B2711" s="3" t="s">
        <v>543</v>
      </c>
      <c r="C2711" s="18">
        <v>21.16</v>
      </c>
      <c r="D2711" s="3" t="s">
        <v>477</v>
      </c>
    </row>
    <row r="2712" spans="1:4" hidden="1" x14ac:dyDescent="0.25">
      <c r="A2712" s="11">
        <v>41446</v>
      </c>
      <c r="B2712" s="3" t="s">
        <v>531</v>
      </c>
      <c r="C2712" s="18">
        <v>478.33</v>
      </c>
      <c r="D2712" s="3" t="s">
        <v>479</v>
      </c>
    </row>
    <row r="2713" spans="1:4" hidden="1" x14ac:dyDescent="0.25">
      <c r="A2713" s="11">
        <v>41461</v>
      </c>
      <c r="B2713" s="3" t="s">
        <v>543</v>
      </c>
      <c r="C2713" s="18">
        <v>596.88</v>
      </c>
      <c r="D2713" s="3" t="s">
        <v>517</v>
      </c>
    </row>
    <row r="2714" spans="1:4" hidden="1" x14ac:dyDescent="0.25">
      <c r="A2714" s="11">
        <v>41402</v>
      </c>
      <c r="B2714" s="3" t="s">
        <v>512</v>
      </c>
      <c r="C2714" s="18">
        <v>435.59</v>
      </c>
      <c r="D2714" s="3" t="s">
        <v>529</v>
      </c>
    </row>
    <row r="2715" spans="1:4" hidden="1" x14ac:dyDescent="0.25">
      <c r="A2715" s="11">
        <v>41442</v>
      </c>
      <c r="B2715" s="3" t="s">
        <v>533</v>
      </c>
      <c r="C2715" s="18">
        <v>336.36</v>
      </c>
      <c r="D2715" s="3" t="s">
        <v>519</v>
      </c>
    </row>
    <row r="2716" spans="1:4" hidden="1" x14ac:dyDescent="0.25">
      <c r="A2716" s="11">
        <v>41572</v>
      </c>
      <c r="B2716" s="3" t="s">
        <v>540</v>
      </c>
      <c r="C2716" s="18">
        <v>76.180000000000007</v>
      </c>
      <c r="D2716" s="3" t="s">
        <v>538</v>
      </c>
    </row>
    <row r="2717" spans="1:4" hidden="1" x14ac:dyDescent="0.25">
      <c r="A2717" s="11">
        <v>41583</v>
      </c>
      <c r="B2717" s="3" t="s">
        <v>537</v>
      </c>
      <c r="C2717" s="18">
        <v>128.22</v>
      </c>
      <c r="D2717" s="3" t="s">
        <v>509</v>
      </c>
    </row>
    <row r="2718" spans="1:4" hidden="1" x14ac:dyDescent="0.25">
      <c r="A2718" s="11">
        <v>41554</v>
      </c>
      <c r="B2718" s="3" t="s">
        <v>533</v>
      </c>
      <c r="C2718" s="18">
        <v>276.10000000000002</v>
      </c>
      <c r="D2718" s="3" t="s">
        <v>509</v>
      </c>
    </row>
    <row r="2719" spans="1:4" hidden="1" x14ac:dyDescent="0.25">
      <c r="A2719" s="11">
        <v>41407</v>
      </c>
      <c r="B2719" s="3" t="s">
        <v>541</v>
      </c>
      <c r="C2719" s="18">
        <v>13.36</v>
      </c>
      <c r="D2719" s="3" t="s">
        <v>515</v>
      </c>
    </row>
    <row r="2720" spans="1:4" hidden="1" x14ac:dyDescent="0.25">
      <c r="A2720" s="11">
        <v>41584</v>
      </c>
      <c r="B2720" s="3" t="s">
        <v>532</v>
      </c>
      <c r="C2720" s="18">
        <v>146.52000000000001</v>
      </c>
      <c r="D2720" s="3" t="s">
        <v>523</v>
      </c>
    </row>
    <row r="2721" spans="1:4" hidden="1" x14ac:dyDescent="0.25">
      <c r="A2721" s="11">
        <v>41629</v>
      </c>
      <c r="B2721" s="3" t="s">
        <v>539</v>
      </c>
      <c r="C2721" s="18">
        <v>546.73</v>
      </c>
      <c r="D2721" s="3" t="s">
        <v>477</v>
      </c>
    </row>
    <row r="2722" spans="1:4" hidden="1" x14ac:dyDescent="0.25">
      <c r="A2722" s="11">
        <v>41585</v>
      </c>
      <c r="B2722" s="3" t="s">
        <v>533</v>
      </c>
      <c r="C2722" s="18">
        <v>563.91999999999996</v>
      </c>
      <c r="D2722" s="3" t="s">
        <v>523</v>
      </c>
    </row>
    <row r="2723" spans="1:4" hidden="1" x14ac:dyDescent="0.25">
      <c r="A2723" s="11">
        <v>41421</v>
      </c>
      <c r="B2723" s="3" t="s">
        <v>533</v>
      </c>
      <c r="C2723" s="18">
        <v>360.43</v>
      </c>
      <c r="D2723" s="3" t="s">
        <v>479</v>
      </c>
    </row>
    <row r="2724" spans="1:4" hidden="1" x14ac:dyDescent="0.25">
      <c r="A2724" s="11">
        <v>41607</v>
      </c>
      <c r="B2724" s="3" t="s">
        <v>542</v>
      </c>
      <c r="C2724" s="18">
        <v>243.69</v>
      </c>
      <c r="D2724" s="3" t="s">
        <v>479</v>
      </c>
    </row>
    <row r="2725" spans="1:4" hidden="1" x14ac:dyDescent="0.25">
      <c r="A2725" s="11">
        <v>41459</v>
      </c>
      <c r="B2725" s="3" t="s">
        <v>545</v>
      </c>
      <c r="C2725" s="18">
        <v>286.76</v>
      </c>
      <c r="D2725" s="3" t="s">
        <v>511</v>
      </c>
    </row>
    <row r="2726" spans="1:4" hidden="1" x14ac:dyDescent="0.25">
      <c r="A2726" s="11">
        <v>41530</v>
      </c>
      <c r="B2726" s="3" t="s">
        <v>530</v>
      </c>
      <c r="C2726" s="18">
        <v>355.89</v>
      </c>
      <c r="D2726" s="3" t="s">
        <v>515</v>
      </c>
    </row>
    <row r="2727" spans="1:4" hidden="1" x14ac:dyDescent="0.25">
      <c r="A2727" s="11">
        <v>41515</v>
      </c>
      <c r="B2727" s="3" t="s">
        <v>513</v>
      </c>
      <c r="C2727" s="18">
        <v>82.54</v>
      </c>
      <c r="D2727" s="3" t="s">
        <v>519</v>
      </c>
    </row>
    <row r="2728" spans="1:4" hidden="1" x14ac:dyDescent="0.25">
      <c r="A2728" s="11">
        <v>41379</v>
      </c>
      <c r="B2728" s="3" t="s">
        <v>520</v>
      </c>
      <c r="C2728" s="18">
        <v>446.73</v>
      </c>
      <c r="D2728" s="3" t="s">
        <v>479</v>
      </c>
    </row>
    <row r="2729" spans="1:4" hidden="1" x14ac:dyDescent="0.25">
      <c r="A2729" s="11">
        <v>41602</v>
      </c>
      <c r="B2729" s="3" t="s">
        <v>545</v>
      </c>
      <c r="C2729" s="18">
        <v>365.75</v>
      </c>
      <c r="D2729" s="3" t="s">
        <v>517</v>
      </c>
    </row>
    <row r="2730" spans="1:4" hidden="1" x14ac:dyDescent="0.25">
      <c r="A2730" s="11">
        <v>41395</v>
      </c>
      <c r="B2730" s="3" t="s">
        <v>545</v>
      </c>
      <c r="C2730" s="18">
        <v>278.95</v>
      </c>
      <c r="D2730" s="3" t="s">
        <v>535</v>
      </c>
    </row>
    <row r="2731" spans="1:4" hidden="1" x14ac:dyDescent="0.25">
      <c r="A2731" s="11">
        <v>41464</v>
      </c>
      <c r="B2731" s="3" t="s">
        <v>537</v>
      </c>
      <c r="C2731" s="18">
        <v>292.77</v>
      </c>
      <c r="D2731" s="3" t="s">
        <v>523</v>
      </c>
    </row>
    <row r="2732" spans="1:4" hidden="1" x14ac:dyDescent="0.25">
      <c r="A2732" s="11">
        <v>41408</v>
      </c>
      <c r="B2732" s="3" t="s">
        <v>544</v>
      </c>
      <c r="C2732" s="18">
        <v>471</v>
      </c>
      <c r="D2732" s="3" t="s">
        <v>515</v>
      </c>
    </row>
    <row r="2733" spans="1:4" hidden="1" x14ac:dyDescent="0.25">
      <c r="A2733" s="11">
        <v>41344</v>
      </c>
      <c r="B2733" s="3" t="s">
        <v>520</v>
      </c>
      <c r="C2733" s="18">
        <v>552.65</v>
      </c>
      <c r="D2733" s="3" t="s">
        <v>479</v>
      </c>
    </row>
    <row r="2734" spans="1:4" hidden="1" x14ac:dyDescent="0.25">
      <c r="A2734" s="11">
        <v>41305</v>
      </c>
      <c r="B2734" s="3" t="s">
        <v>526</v>
      </c>
      <c r="C2734" s="18">
        <v>401.69</v>
      </c>
      <c r="D2734" s="3" t="s">
        <v>519</v>
      </c>
    </row>
    <row r="2735" spans="1:4" hidden="1" x14ac:dyDescent="0.25">
      <c r="A2735" s="11">
        <v>41463</v>
      </c>
      <c r="B2735" s="3" t="s">
        <v>540</v>
      </c>
      <c r="C2735" s="18">
        <v>369.46</v>
      </c>
      <c r="D2735" s="3" t="s">
        <v>479</v>
      </c>
    </row>
    <row r="2736" spans="1:4" hidden="1" x14ac:dyDescent="0.25">
      <c r="A2736" s="11">
        <v>41294</v>
      </c>
      <c r="B2736" s="3" t="s">
        <v>543</v>
      </c>
      <c r="C2736" s="18">
        <v>43.78</v>
      </c>
      <c r="D2736" s="3" t="s">
        <v>511</v>
      </c>
    </row>
    <row r="2737" spans="1:4" hidden="1" x14ac:dyDescent="0.25">
      <c r="A2737" s="11">
        <v>41603</v>
      </c>
      <c r="B2737" s="3" t="s">
        <v>539</v>
      </c>
      <c r="C2737" s="18">
        <v>177.16</v>
      </c>
      <c r="D2737" s="3" t="s">
        <v>528</v>
      </c>
    </row>
    <row r="2738" spans="1:4" hidden="1" x14ac:dyDescent="0.25">
      <c r="A2738" s="11">
        <v>41497</v>
      </c>
      <c r="B2738" s="3" t="s">
        <v>545</v>
      </c>
      <c r="C2738" s="18">
        <v>232.96</v>
      </c>
      <c r="D2738" s="3" t="s">
        <v>529</v>
      </c>
    </row>
    <row r="2739" spans="1:4" hidden="1" x14ac:dyDescent="0.25">
      <c r="A2739" s="11">
        <v>41379</v>
      </c>
      <c r="B2739" s="3" t="s">
        <v>541</v>
      </c>
      <c r="C2739" s="18">
        <v>293.39999999999998</v>
      </c>
      <c r="D2739" s="3" t="s">
        <v>529</v>
      </c>
    </row>
    <row r="2740" spans="1:4" hidden="1" x14ac:dyDescent="0.25">
      <c r="A2740" s="11">
        <v>41308</v>
      </c>
      <c r="B2740" s="3" t="s">
        <v>531</v>
      </c>
      <c r="C2740" s="18">
        <v>143.34</v>
      </c>
      <c r="D2740" s="3" t="s">
        <v>509</v>
      </c>
    </row>
    <row r="2741" spans="1:4" hidden="1" x14ac:dyDescent="0.25">
      <c r="A2741" s="11">
        <v>41568</v>
      </c>
      <c r="B2741" s="3" t="s">
        <v>508</v>
      </c>
      <c r="C2741" s="18">
        <v>72.78</v>
      </c>
      <c r="D2741" s="3" t="s">
        <v>509</v>
      </c>
    </row>
    <row r="2742" spans="1:4" hidden="1" x14ac:dyDescent="0.25">
      <c r="A2742" s="11">
        <v>41493</v>
      </c>
      <c r="B2742" s="3" t="s">
        <v>512</v>
      </c>
      <c r="C2742" s="18">
        <v>288.44</v>
      </c>
      <c r="D2742" s="3" t="s">
        <v>528</v>
      </c>
    </row>
    <row r="2743" spans="1:4" hidden="1" x14ac:dyDescent="0.25">
      <c r="A2743" s="11">
        <v>41282</v>
      </c>
      <c r="B2743" s="3" t="s">
        <v>527</v>
      </c>
      <c r="C2743" s="18">
        <v>252.8</v>
      </c>
      <c r="D2743" s="3" t="s">
        <v>511</v>
      </c>
    </row>
    <row r="2744" spans="1:4" hidden="1" x14ac:dyDescent="0.25">
      <c r="A2744" s="11">
        <v>41495</v>
      </c>
      <c r="B2744" s="3" t="s">
        <v>524</v>
      </c>
      <c r="C2744" s="18">
        <v>125.31</v>
      </c>
      <c r="D2744" s="3" t="s">
        <v>511</v>
      </c>
    </row>
    <row r="2745" spans="1:4" hidden="1" x14ac:dyDescent="0.25">
      <c r="A2745" s="11">
        <v>41634</v>
      </c>
      <c r="B2745" s="3" t="s">
        <v>530</v>
      </c>
      <c r="C2745" s="18">
        <v>240.92</v>
      </c>
      <c r="D2745" s="3" t="s">
        <v>535</v>
      </c>
    </row>
    <row r="2746" spans="1:4" hidden="1" x14ac:dyDescent="0.25">
      <c r="A2746" s="11">
        <v>41637</v>
      </c>
      <c r="B2746" s="3" t="s">
        <v>508</v>
      </c>
      <c r="C2746" s="18">
        <v>33.090000000000003</v>
      </c>
      <c r="D2746" s="3" t="s">
        <v>528</v>
      </c>
    </row>
    <row r="2747" spans="1:4" hidden="1" x14ac:dyDescent="0.25">
      <c r="A2747" s="11">
        <v>41325</v>
      </c>
      <c r="B2747" s="3" t="s">
        <v>513</v>
      </c>
      <c r="C2747" s="18">
        <v>456.14</v>
      </c>
      <c r="D2747" s="3" t="s">
        <v>479</v>
      </c>
    </row>
    <row r="2748" spans="1:4" hidden="1" x14ac:dyDescent="0.25">
      <c r="A2748" s="11">
        <v>41351</v>
      </c>
      <c r="B2748" s="3" t="s">
        <v>514</v>
      </c>
      <c r="C2748" s="18">
        <v>545.17999999999995</v>
      </c>
      <c r="D2748" s="3" t="s">
        <v>519</v>
      </c>
    </row>
    <row r="2749" spans="1:4" hidden="1" x14ac:dyDescent="0.25">
      <c r="A2749" s="11">
        <v>41509</v>
      </c>
      <c r="B2749" s="3" t="s">
        <v>530</v>
      </c>
      <c r="C2749" s="18">
        <v>546.84</v>
      </c>
      <c r="D2749" s="3" t="s">
        <v>528</v>
      </c>
    </row>
    <row r="2750" spans="1:4" hidden="1" x14ac:dyDescent="0.25">
      <c r="A2750" s="11">
        <v>41566</v>
      </c>
      <c r="B2750" s="3" t="s">
        <v>522</v>
      </c>
      <c r="C2750" s="18">
        <v>435.04</v>
      </c>
      <c r="D2750" s="3" t="s">
        <v>517</v>
      </c>
    </row>
    <row r="2751" spans="1:4" hidden="1" x14ac:dyDescent="0.25">
      <c r="A2751" s="11">
        <v>41448</v>
      </c>
      <c r="B2751" s="3" t="s">
        <v>507</v>
      </c>
      <c r="C2751" s="18">
        <v>34.159999999999997</v>
      </c>
      <c r="D2751" s="3" t="s">
        <v>517</v>
      </c>
    </row>
    <row r="2752" spans="1:4" hidden="1" x14ac:dyDescent="0.25">
      <c r="A2752" s="11">
        <v>41317</v>
      </c>
      <c r="B2752" s="3" t="s">
        <v>508</v>
      </c>
      <c r="C2752" s="18">
        <v>249.05</v>
      </c>
      <c r="D2752" s="3" t="s">
        <v>519</v>
      </c>
    </row>
    <row r="2753" spans="1:4" hidden="1" x14ac:dyDescent="0.25">
      <c r="A2753" s="11">
        <v>41634</v>
      </c>
      <c r="B2753" s="3" t="s">
        <v>531</v>
      </c>
      <c r="C2753" s="18">
        <v>336.31</v>
      </c>
      <c r="D2753" s="3" t="s">
        <v>528</v>
      </c>
    </row>
    <row r="2754" spans="1:4" hidden="1" x14ac:dyDescent="0.25">
      <c r="A2754" s="11">
        <v>41493</v>
      </c>
      <c r="B2754" s="3" t="s">
        <v>518</v>
      </c>
      <c r="C2754" s="18">
        <v>367.32</v>
      </c>
      <c r="D2754" s="3" t="s">
        <v>511</v>
      </c>
    </row>
    <row r="2755" spans="1:4" hidden="1" x14ac:dyDescent="0.25">
      <c r="A2755" s="11">
        <v>41314</v>
      </c>
      <c r="B2755" s="3" t="s">
        <v>530</v>
      </c>
      <c r="C2755" s="18">
        <v>425.96</v>
      </c>
      <c r="D2755" s="3" t="s">
        <v>477</v>
      </c>
    </row>
    <row r="2756" spans="1:4" hidden="1" x14ac:dyDescent="0.25">
      <c r="A2756" s="11">
        <v>41387</v>
      </c>
      <c r="B2756" s="3" t="s">
        <v>527</v>
      </c>
      <c r="C2756" s="18">
        <v>114.7</v>
      </c>
      <c r="D2756" s="3" t="s">
        <v>538</v>
      </c>
    </row>
    <row r="2757" spans="1:4" hidden="1" x14ac:dyDescent="0.25">
      <c r="A2757" s="11">
        <v>41407</v>
      </c>
      <c r="B2757" s="3" t="s">
        <v>532</v>
      </c>
      <c r="C2757" s="18">
        <v>51.02</v>
      </c>
      <c r="D2757" s="3" t="s">
        <v>535</v>
      </c>
    </row>
    <row r="2758" spans="1:4" hidden="1" x14ac:dyDescent="0.25">
      <c r="A2758" s="11">
        <v>41302</v>
      </c>
      <c r="B2758" s="3" t="s">
        <v>536</v>
      </c>
      <c r="C2758" s="18">
        <v>106.34</v>
      </c>
      <c r="D2758" s="3" t="s">
        <v>535</v>
      </c>
    </row>
    <row r="2759" spans="1:4" hidden="1" x14ac:dyDescent="0.25">
      <c r="A2759" s="11">
        <v>41331</v>
      </c>
      <c r="B2759" s="3" t="s">
        <v>533</v>
      </c>
      <c r="C2759" s="18">
        <v>488.19</v>
      </c>
      <c r="D2759" s="3" t="s">
        <v>517</v>
      </c>
    </row>
    <row r="2760" spans="1:4" hidden="1" x14ac:dyDescent="0.25">
      <c r="A2760" s="11">
        <v>41290</v>
      </c>
      <c r="B2760" s="3" t="s">
        <v>537</v>
      </c>
      <c r="C2760" s="18">
        <v>288.92</v>
      </c>
      <c r="D2760" s="3" t="s">
        <v>511</v>
      </c>
    </row>
    <row r="2761" spans="1:4" hidden="1" x14ac:dyDescent="0.25">
      <c r="A2761" s="11">
        <v>41316</v>
      </c>
      <c r="B2761" s="3" t="s">
        <v>526</v>
      </c>
      <c r="C2761" s="18">
        <v>56.33</v>
      </c>
      <c r="D2761" s="3" t="s">
        <v>528</v>
      </c>
    </row>
    <row r="2762" spans="1:4" hidden="1" x14ac:dyDescent="0.25">
      <c r="A2762" s="11">
        <v>41322</v>
      </c>
      <c r="B2762" s="3" t="s">
        <v>536</v>
      </c>
      <c r="C2762" s="18">
        <v>259.48</v>
      </c>
      <c r="D2762" s="3" t="s">
        <v>515</v>
      </c>
    </row>
    <row r="2763" spans="1:4" hidden="1" x14ac:dyDescent="0.25">
      <c r="A2763" s="11">
        <v>41534</v>
      </c>
      <c r="B2763" s="3" t="s">
        <v>539</v>
      </c>
      <c r="C2763" s="18">
        <v>132.78</v>
      </c>
      <c r="D2763" s="3" t="s">
        <v>529</v>
      </c>
    </row>
    <row r="2764" spans="1:4" hidden="1" x14ac:dyDescent="0.25">
      <c r="A2764" s="11">
        <v>41293</v>
      </c>
      <c r="B2764" s="3" t="s">
        <v>541</v>
      </c>
      <c r="C2764" s="18">
        <v>413.39</v>
      </c>
      <c r="D2764" s="3" t="s">
        <v>535</v>
      </c>
    </row>
    <row r="2765" spans="1:4" hidden="1" x14ac:dyDescent="0.25">
      <c r="A2765" s="11">
        <v>41453</v>
      </c>
      <c r="B2765" s="3" t="s">
        <v>537</v>
      </c>
      <c r="C2765" s="18">
        <v>391.32</v>
      </c>
      <c r="D2765" s="3" t="s">
        <v>517</v>
      </c>
    </row>
    <row r="2766" spans="1:4" hidden="1" x14ac:dyDescent="0.25">
      <c r="A2766" s="11">
        <v>41375</v>
      </c>
      <c r="B2766" s="3" t="s">
        <v>530</v>
      </c>
      <c r="C2766" s="18">
        <v>365.38</v>
      </c>
      <c r="D2766" s="3" t="s">
        <v>528</v>
      </c>
    </row>
    <row r="2767" spans="1:4" hidden="1" x14ac:dyDescent="0.25">
      <c r="A2767" s="11">
        <v>41556</v>
      </c>
      <c r="B2767" s="3" t="s">
        <v>516</v>
      </c>
      <c r="C2767" s="18">
        <v>399.98</v>
      </c>
      <c r="D2767" s="3" t="s">
        <v>528</v>
      </c>
    </row>
    <row r="2768" spans="1:4" hidden="1" x14ac:dyDescent="0.25">
      <c r="A2768" s="11">
        <v>41539</v>
      </c>
      <c r="B2768" s="3" t="s">
        <v>532</v>
      </c>
      <c r="C2768" s="18">
        <v>512.14</v>
      </c>
      <c r="D2768" s="3" t="s">
        <v>529</v>
      </c>
    </row>
    <row r="2769" spans="1:4" hidden="1" x14ac:dyDescent="0.25">
      <c r="A2769" s="11">
        <v>41340</v>
      </c>
      <c r="B2769" s="3" t="s">
        <v>514</v>
      </c>
      <c r="C2769" s="18">
        <v>222.54</v>
      </c>
      <c r="D2769" s="3" t="s">
        <v>523</v>
      </c>
    </row>
    <row r="2770" spans="1:4" hidden="1" x14ac:dyDescent="0.25">
      <c r="A2770" s="11">
        <v>41453</v>
      </c>
      <c r="B2770" s="3" t="s">
        <v>516</v>
      </c>
      <c r="C2770" s="18">
        <v>375.31</v>
      </c>
      <c r="D2770" s="3" t="s">
        <v>517</v>
      </c>
    </row>
    <row r="2771" spans="1:4" hidden="1" x14ac:dyDescent="0.25">
      <c r="A2771" s="11">
        <v>41398</v>
      </c>
      <c r="B2771" s="3" t="s">
        <v>524</v>
      </c>
      <c r="C2771" s="18">
        <v>242.71</v>
      </c>
      <c r="D2771" s="3" t="s">
        <v>529</v>
      </c>
    </row>
    <row r="2772" spans="1:4" hidden="1" x14ac:dyDescent="0.25">
      <c r="A2772" s="11">
        <v>41556</v>
      </c>
      <c r="B2772" s="3" t="s">
        <v>532</v>
      </c>
      <c r="C2772" s="18">
        <v>368.16</v>
      </c>
      <c r="D2772" s="3" t="s">
        <v>511</v>
      </c>
    </row>
    <row r="2773" spans="1:4" hidden="1" x14ac:dyDescent="0.25">
      <c r="A2773" s="11">
        <v>41520</v>
      </c>
      <c r="B2773" s="3" t="s">
        <v>531</v>
      </c>
      <c r="C2773" s="18">
        <v>299.77999999999997</v>
      </c>
      <c r="D2773" s="3" t="s">
        <v>477</v>
      </c>
    </row>
    <row r="2774" spans="1:4" hidden="1" x14ac:dyDescent="0.25">
      <c r="A2774" s="11">
        <v>41441</v>
      </c>
      <c r="B2774" s="3" t="s">
        <v>514</v>
      </c>
      <c r="C2774" s="18">
        <v>175.76</v>
      </c>
      <c r="D2774" s="3" t="s">
        <v>517</v>
      </c>
    </row>
    <row r="2775" spans="1:4" hidden="1" x14ac:dyDescent="0.25">
      <c r="A2775" s="11">
        <v>41396</v>
      </c>
      <c r="B2775" s="3" t="s">
        <v>543</v>
      </c>
      <c r="C2775" s="18">
        <v>397.53</v>
      </c>
      <c r="D2775" s="3" t="s">
        <v>528</v>
      </c>
    </row>
    <row r="2776" spans="1:4" hidden="1" x14ac:dyDescent="0.25">
      <c r="A2776" s="11">
        <v>41626</v>
      </c>
      <c r="B2776" s="3" t="s">
        <v>512</v>
      </c>
      <c r="C2776" s="18">
        <v>396.15</v>
      </c>
      <c r="D2776" s="3" t="s">
        <v>523</v>
      </c>
    </row>
    <row r="2777" spans="1:4" hidden="1" x14ac:dyDescent="0.25">
      <c r="A2777" s="11">
        <v>41449</v>
      </c>
      <c r="B2777" s="3" t="s">
        <v>532</v>
      </c>
      <c r="C2777" s="18">
        <v>65.78</v>
      </c>
      <c r="D2777" s="3" t="s">
        <v>528</v>
      </c>
    </row>
    <row r="2778" spans="1:4" hidden="1" x14ac:dyDescent="0.25">
      <c r="A2778" s="11">
        <v>41492</v>
      </c>
      <c r="B2778" s="3" t="s">
        <v>522</v>
      </c>
      <c r="C2778" s="18">
        <v>345.48</v>
      </c>
      <c r="D2778" s="3" t="s">
        <v>535</v>
      </c>
    </row>
    <row r="2779" spans="1:4" hidden="1" x14ac:dyDescent="0.25">
      <c r="A2779" s="11">
        <v>41290</v>
      </c>
      <c r="B2779" s="3" t="s">
        <v>544</v>
      </c>
      <c r="C2779" s="18">
        <v>158.15</v>
      </c>
      <c r="D2779" s="3" t="s">
        <v>535</v>
      </c>
    </row>
    <row r="2780" spans="1:4" hidden="1" x14ac:dyDescent="0.25">
      <c r="A2780" s="11">
        <v>41388</v>
      </c>
      <c r="B2780" s="3" t="s">
        <v>531</v>
      </c>
      <c r="C2780" s="18">
        <v>248.19</v>
      </c>
      <c r="D2780" s="3" t="s">
        <v>535</v>
      </c>
    </row>
    <row r="2781" spans="1:4" hidden="1" x14ac:dyDescent="0.25">
      <c r="A2781" s="11">
        <v>41630</v>
      </c>
      <c r="B2781" s="3" t="s">
        <v>508</v>
      </c>
      <c r="C2781" s="18">
        <v>303.20999999999998</v>
      </c>
      <c r="D2781" s="3" t="s">
        <v>515</v>
      </c>
    </row>
    <row r="2782" spans="1:4" hidden="1" x14ac:dyDescent="0.25">
      <c r="A2782" s="11">
        <v>41366</v>
      </c>
      <c r="B2782" s="3" t="s">
        <v>522</v>
      </c>
      <c r="C2782" s="18">
        <v>29.16</v>
      </c>
      <c r="D2782" s="3" t="s">
        <v>511</v>
      </c>
    </row>
    <row r="2783" spans="1:4" hidden="1" x14ac:dyDescent="0.25">
      <c r="A2783" s="11">
        <v>41513</v>
      </c>
      <c r="B2783" s="3" t="s">
        <v>539</v>
      </c>
      <c r="C2783" s="18">
        <v>65.8</v>
      </c>
      <c r="D2783" s="3" t="s">
        <v>523</v>
      </c>
    </row>
    <row r="2784" spans="1:4" hidden="1" x14ac:dyDescent="0.25">
      <c r="A2784" s="11">
        <v>41465</v>
      </c>
      <c r="B2784" s="3" t="s">
        <v>524</v>
      </c>
      <c r="C2784" s="18">
        <v>332.33</v>
      </c>
      <c r="D2784" s="3" t="s">
        <v>535</v>
      </c>
    </row>
    <row r="2785" spans="1:4" hidden="1" x14ac:dyDescent="0.25">
      <c r="A2785" s="11">
        <v>41584</v>
      </c>
      <c r="B2785" s="3" t="s">
        <v>545</v>
      </c>
      <c r="C2785" s="18">
        <v>239.84</v>
      </c>
      <c r="D2785" s="3" t="s">
        <v>511</v>
      </c>
    </row>
    <row r="2786" spans="1:4" hidden="1" x14ac:dyDescent="0.25">
      <c r="A2786" s="11">
        <v>41275</v>
      </c>
      <c r="B2786" s="3" t="s">
        <v>521</v>
      </c>
      <c r="C2786" s="18">
        <v>361.2</v>
      </c>
      <c r="D2786" s="3" t="s">
        <v>477</v>
      </c>
    </row>
    <row r="2787" spans="1:4" hidden="1" x14ac:dyDescent="0.25">
      <c r="A2787" s="11">
        <v>41516</v>
      </c>
      <c r="B2787" s="3" t="s">
        <v>540</v>
      </c>
      <c r="C2787" s="18">
        <v>175.12</v>
      </c>
      <c r="D2787" s="3" t="s">
        <v>519</v>
      </c>
    </row>
    <row r="2788" spans="1:4" hidden="1" x14ac:dyDescent="0.25">
      <c r="A2788" s="11">
        <v>41524</v>
      </c>
      <c r="B2788" s="3" t="s">
        <v>512</v>
      </c>
      <c r="C2788" s="18">
        <v>59.54</v>
      </c>
      <c r="D2788" s="3" t="s">
        <v>515</v>
      </c>
    </row>
    <row r="2789" spans="1:4" hidden="1" x14ac:dyDescent="0.25">
      <c r="A2789" s="11">
        <v>41562</v>
      </c>
      <c r="B2789" s="3" t="s">
        <v>516</v>
      </c>
      <c r="C2789" s="18">
        <v>553.1</v>
      </c>
      <c r="D2789" s="3" t="s">
        <v>529</v>
      </c>
    </row>
    <row r="2790" spans="1:4" hidden="1" x14ac:dyDescent="0.25">
      <c r="A2790" s="11">
        <v>41480</v>
      </c>
      <c r="B2790" s="3" t="s">
        <v>526</v>
      </c>
      <c r="C2790" s="18">
        <v>59.68</v>
      </c>
      <c r="D2790" s="3" t="s">
        <v>528</v>
      </c>
    </row>
    <row r="2791" spans="1:4" hidden="1" x14ac:dyDescent="0.25">
      <c r="A2791" s="11">
        <v>41602</v>
      </c>
      <c r="B2791" s="3" t="s">
        <v>537</v>
      </c>
      <c r="C2791" s="18">
        <v>494.59</v>
      </c>
      <c r="D2791" s="3" t="s">
        <v>528</v>
      </c>
    </row>
    <row r="2792" spans="1:4" hidden="1" x14ac:dyDescent="0.25">
      <c r="A2792" s="11">
        <v>41435</v>
      </c>
      <c r="B2792" s="3" t="s">
        <v>525</v>
      </c>
      <c r="C2792" s="18">
        <v>396.92</v>
      </c>
      <c r="D2792" s="3" t="s">
        <v>538</v>
      </c>
    </row>
    <row r="2793" spans="1:4" hidden="1" x14ac:dyDescent="0.25">
      <c r="A2793" s="11">
        <v>41626</v>
      </c>
      <c r="B2793" s="3" t="s">
        <v>540</v>
      </c>
      <c r="C2793" s="18">
        <v>314.56</v>
      </c>
      <c r="D2793" s="3" t="s">
        <v>509</v>
      </c>
    </row>
    <row r="2794" spans="1:4" hidden="1" x14ac:dyDescent="0.25">
      <c r="A2794" s="11">
        <v>41617</v>
      </c>
      <c r="B2794" s="3" t="s">
        <v>531</v>
      </c>
      <c r="C2794" s="18">
        <v>497.66</v>
      </c>
      <c r="D2794" s="3" t="s">
        <v>477</v>
      </c>
    </row>
    <row r="2795" spans="1:4" hidden="1" x14ac:dyDescent="0.25">
      <c r="A2795" s="11">
        <v>41476</v>
      </c>
      <c r="B2795" s="3" t="s">
        <v>543</v>
      </c>
      <c r="C2795" s="18">
        <v>84.78</v>
      </c>
      <c r="D2795" s="3" t="s">
        <v>529</v>
      </c>
    </row>
    <row r="2796" spans="1:4" hidden="1" x14ac:dyDescent="0.25">
      <c r="A2796" s="11">
        <v>41560</v>
      </c>
      <c r="B2796" s="3" t="s">
        <v>516</v>
      </c>
      <c r="C2796" s="18">
        <v>22.84</v>
      </c>
      <c r="D2796" s="3" t="s">
        <v>535</v>
      </c>
    </row>
    <row r="2797" spans="1:4" hidden="1" x14ac:dyDescent="0.25">
      <c r="A2797" s="11">
        <v>41408</v>
      </c>
      <c r="B2797" s="3" t="s">
        <v>543</v>
      </c>
      <c r="C2797" s="18">
        <v>41.14</v>
      </c>
      <c r="D2797" s="3" t="s">
        <v>519</v>
      </c>
    </row>
    <row r="2798" spans="1:4" hidden="1" x14ac:dyDescent="0.25">
      <c r="A2798" s="11">
        <v>41394</v>
      </c>
      <c r="B2798" s="3" t="s">
        <v>540</v>
      </c>
      <c r="C2798" s="18">
        <v>526.87</v>
      </c>
      <c r="D2798" s="3" t="s">
        <v>509</v>
      </c>
    </row>
    <row r="2799" spans="1:4" hidden="1" x14ac:dyDescent="0.25">
      <c r="A2799" s="11">
        <v>41276</v>
      </c>
      <c r="B2799" s="3" t="s">
        <v>532</v>
      </c>
      <c r="C2799" s="18">
        <v>556.19000000000005</v>
      </c>
      <c r="D2799" s="3" t="s">
        <v>515</v>
      </c>
    </row>
    <row r="2800" spans="1:4" hidden="1" x14ac:dyDescent="0.25">
      <c r="A2800" s="11">
        <v>41462</v>
      </c>
      <c r="B2800" s="3" t="s">
        <v>522</v>
      </c>
      <c r="C2800" s="18">
        <v>582.72</v>
      </c>
      <c r="D2800" s="3" t="s">
        <v>519</v>
      </c>
    </row>
    <row r="2801" spans="1:4" hidden="1" x14ac:dyDescent="0.25">
      <c r="A2801" s="11">
        <v>41375</v>
      </c>
      <c r="B2801" s="3" t="s">
        <v>542</v>
      </c>
      <c r="C2801" s="18">
        <v>120.95</v>
      </c>
      <c r="D2801" s="3" t="s">
        <v>528</v>
      </c>
    </row>
    <row r="2802" spans="1:4" hidden="1" x14ac:dyDescent="0.25">
      <c r="A2802" s="11">
        <v>41423</v>
      </c>
      <c r="B2802" s="3" t="s">
        <v>531</v>
      </c>
      <c r="C2802" s="18">
        <v>188.15</v>
      </c>
      <c r="D2802" s="3" t="s">
        <v>519</v>
      </c>
    </row>
    <row r="2803" spans="1:4" hidden="1" x14ac:dyDescent="0.25">
      <c r="A2803" s="11">
        <v>41335</v>
      </c>
      <c r="B2803" s="3" t="s">
        <v>516</v>
      </c>
      <c r="C2803" s="18">
        <v>495.01</v>
      </c>
      <c r="D2803" s="3" t="s">
        <v>511</v>
      </c>
    </row>
    <row r="2804" spans="1:4" hidden="1" x14ac:dyDescent="0.25">
      <c r="A2804" s="11">
        <v>41470</v>
      </c>
      <c r="B2804" s="3" t="s">
        <v>514</v>
      </c>
      <c r="C2804" s="18">
        <v>128.94999999999999</v>
      </c>
      <c r="D2804" s="3" t="s">
        <v>477</v>
      </c>
    </row>
    <row r="2805" spans="1:4" hidden="1" x14ac:dyDescent="0.25">
      <c r="A2805" s="11">
        <v>41286</v>
      </c>
      <c r="B2805" s="3" t="s">
        <v>531</v>
      </c>
      <c r="C2805" s="18">
        <v>431.61</v>
      </c>
      <c r="D2805" s="3" t="s">
        <v>509</v>
      </c>
    </row>
    <row r="2806" spans="1:4" hidden="1" x14ac:dyDescent="0.25">
      <c r="A2806" s="11">
        <v>41387</v>
      </c>
      <c r="B2806" s="3" t="s">
        <v>534</v>
      </c>
      <c r="C2806" s="18">
        <v>518.48</v>
      </c>
      <c r="D2806" s="3" t="s">
        <v>509</v>
      </c>
    </row>
    <row r="2807" spans="1:4" hidden="1" x14ac:dyDescent="0.25">
      <c r="A2807" s="11">
        <v>41435</v>
      </c>
      <c r="B2807" s="3" t="s">
        <v>533</v>
      </c>
      <c r="C2807" s="18">
        <v>486.39</v>
      </c>
      <c r="D2807" s="3" t="s">
        <v>477</v>
      </c>
    </row>
    <row r="2808" spans="1:4" hidden="1" x14ac:dyDescent="0.25">
      <c r="A2808" s="11">
        <v>41335</v>
      </c>
      <c r="B2808" s="3" t="s">
        <v>527</v>
      </c>
      <c r="C2808" s="18">
        <v>458.62</v>
      </c>
      <c r="D2808" s="3" t="s">
        <v>529</v>
      </c>
    </row>
    <row r="2809" spans="1:4" hidden="1" x14ac:dyDescent="0.25">
      <c r="A2809" s="11">
        <v>41589</v>
      </c>
      <c r="B2809" s="3" t="s">
        <v>513</v>
      </c>
      <c r="C2809" s="18">
        <v>471.31</v>
      </c>
      <c r="D2809" s="3" t="s">
        <v>519</v>
      </c>
    </row>
    <row r="2810" spans="1:4" hidden="1" x14ac:dyDescent="0.25">
      <c r="A2810" s="11">
        <v>41496</v>
      </c>
      <c r="B2810" s="3" t="s">
        <v>541</v>
      </c>
      <c r="C2810" s="18">
        <v>436.32</v>
      </c>
      <c r="D2810" s="3" t="s">
        <v>517</v>
      </c>
    </row>
    <row r="2811" spans="1:4" hidden="1" x14ac:dyDescent="0.25">
      <c r="A2811" s="11">
        <v>41421</v>
      </c>
      <c r="B2811" s="3" t="s">
        <v>540</v>
      </c>
      <c r="C2811" s="18">
        <v>206.23</v>
      </c>
      <c r="D2811" s="3" t="s">
        <v>538</v>
      </c>
    </row>
    <row r="2812" spans="1:4" hidden="1" x14ac:dyDescent="0.25">
      <c r="A2812" s="11">
        <v>41326</v>
      </c>
      <c r="B2812" s="3" t="s">
        <v>543</v>
      </c>
      <c r="C2812" s="18">
        <v>544.47</v>
      </c>
      <c r="D2812" s="3" t="s">
        <v>477</v>
      </c>
    </row>
    <row r="2813" spans="1:4" hidden="1" x14ac:dyDescent="0.25">
      <c r="A2813" s="11">
        <v>41374</v>
      </c>
      <c r="B2813" s="3" t="s">
        <v>527</v>
      </c>
      <c r="C2813" s="18">
        <v>592.04</v>
      </c>
      <c r="D2813" s="3" t="s">
        <v>519</v>
      </c>
    </row>
    <row r="2814" spans="1:4" hidden="1" x14ac:dyDescent="0.25">
      <c r="A2814" s="11">
        <v>41604</v>
      </c>
      <c r="B2814" s="3" t="s">
        <v>527</v>
      </c>
      <c r="C2814" s="18">
        <v>197.05</v>
      </c>
      <c r="D2814" s="3" t="s">
        <v>523</v>
      </c>
    </row>
    <row r="2815" spans="1:4" hidden="1" x14ac:dyDescent="0.25">
      <c r="A2815" s="11">
        <v>41608</v>
      </c>
      <c r="B2815" s="3" t="s">
        <v>520</v>
      </c>
      <c r="C2815" s="18">
        <v>506.86</v>
      </c>
      <c r="D2815" s="3" t="s">
        <v>519</v>
      </c>
    </row>
    <row r="2816" spans="1:4" hidden="1" x14ac:dyDescent="0.25">
      <c r="A2816" s="11">
        <v>41402</v>
      </c>
      <c r="B2816" s="3" t="s">
        <v>533</v>
      </c>
      <c r="C2816" s="18">
        <v>77.59</v>
      </c>
      <c r="D2816" s="3" t="s">
        <v>529</v>
      </c>
    </row>
    <row r="2817" spans="1:4" hidden="1" x14ac:dyDescent="0.25">
      <c r="A2817" s="11">
        <v>41582</v>
      </c>
      <c r="B2817" s="3" t="s">
        <v>516</v>
      </c>
      <c r="C2817" s="18">
        <v>238.18</v>
      </c>
      <c r="D2817" s="3" t="s">
        <v>511</v>
      </c>
    </row>
    <row r="2818" spans="1:4" hidden="1" x14ac:dyDescent="0.25">
      <c r="A2818" s="11">
        <v>41381</v>
      </c>
      <c r="B2818" s="3" t="s">
        <v>524</v>
      </c>
      <c r="C2818" s="18">
        <v>302.17</v>
      </c>
      <c r="D2818" s="3" t="s">
        <v>519</v>
      </c>
    </row>
    <row r="2819" spans="1:4" hidden="1" x14ac:dyDescent="0.25">
      <c r="A2819" s="11">
        <v>41445</v>
      </c>
      <c r="B2819" s="3" t="s">
        <v>522</v>
      </c>
      <c r="C2819" s="18">
        <v>221.62</v>
      </c>
      <c r="D2819" s="3" t="s">
        <v>538</v>
      </c>
    </row>
    <row r="2820" spans="1:4" hidden="1" x14ac:dyDescent="0.25">
      <c r="A2820" s="11">
        <v>41362</v>
      </c>
      <c r="B2820" s="3" t="s">
        <v>545</v>
      </c>
      <c r="C2820" s="18">
        <v>504.34</v>
      </c>
      <c r="D2820" s="3" t="s">
        <v>519</v>
      </c>
    </row>
    <row r="2821" spans="1:4" hidden="1" x14ac:dyDescent="0.25">
      <c r="A2821" s="11">
        <v>41294</v>
      </c>
      <c r="B2821" s="3" t="s">
        <v>544</v>
      </c>
      <c r="C2821" s="18">
        <v>256.76</v>
      </c>
      <c r="D2821" s="3" t="s">
        <v>515</v>
      </c>
    </row>
    <row r="2822" spans="1:4" hidden="1" x14ac:dyDescent="0.25">
      <c r="A2822" s="11">
        <v>41411</v>
      </c>
      <c r="B2822" s="3" t="s">
        <v>533</v>
      </c>
      <c r="C2822" s="18">
        <v>473.82</v>
      </c>
      <c r="D2822" s="3" t="s">
        <v>535</v>
      </c>
    </row>
    <row r="2823" spans="1:4" hidden="1" x14ac:dyDescent="0.25">
      <c r="A2823" s="11">
        <v>41345</v>
      </c>
      <c r="B2823" s="3" t="s">
        <v>508</v>
      </c>
      <c r="C2823" s="18">
        <v>415.2</v>
      </c>
      <c r="D2823" s="3" t="s">
        <v>477</v>
      </c>
    </row>
    <row r="2824" spans="1:4" hidden="1" x14ac:dyDescent="0.25">
      <c r="A2824" s="11">
        <v>41396</v>
      </c>
      <c r="B2824" s="3" t="s">
        <v>532</v>
      </c>
      <c r="C2824" s="18">
        <v>176.72</v>
      </c>
      <c r="D2824" s="3" t="s">
        <v>519</v>
      </c>
    </row>
    <row r="2825" spans="1:4" hidden="1" x14ac:dyDescent="0.25">
      <c r="A2825" s="11">
        <v>41286</v>
      </c>
      <c r="B2825" s="3" t="s">
        <v>545</v>
      </c>
      <c r="C2825" s="18">
        <v>123.22</v>
      </c>
      <c r="D2825" s="3" t="s">
        <v>535</v>
      </c>
    </row>
    <row r="2826" spans="1:4" hidden="1" x14ac:dyDescent="0.25">
      <c r="A2826" s="11">
        <v>41629</v>
      </c>
      <c r="B2826" s="3" t="s">
        <v>526</v>
      </c>
      <c r="C2826" s="18">
        <v>146.04</v>
      </c>
      <c r="D2826" s="3" t="s">
        <v>519</v>
      </c>
    </row>
    <row r="2827" spans="1:4" hidden="1" x14ac:dyDescent="0.25">
      <c r="A2827" s="11">
        <v>41461</v>
      </c>
      <c r="B2827" s="3" t="s">
        <v>530</v>
      </c>
      <c r="C2827" s="18">
        <v>376.05</v>
      </c>
      <c r="D2827" s="3" t="s">
        <v>535</v>
      </c>
    </row>
    <row r="2828" spans="1:4" hidden="1" x14ac:dyDescent="0.25">
      <c r="A2828" s="11">
        <v>41615</v>
      </c>
      <c r="B2828" s="3" t="s">
        <v>542</v>
      </c>
      <c r="C2828" s="18">
        <v>138.72</v>
      </c>
      <c r="D2828" s="3" t="s">
        <v>517</v>
      </c>
    </row>
    <row r="2829" spans="1:4" hidden="1" x14ac:dyDescent="0.25">
      <c r="A2829" s="11">
        <v>41454</v>
      </c>
      <c r="B2829" s="3" t="s">
        <v>539</v>
      </c>
      <c r="C2829" s="18">
        <v>466.48</v>
      </c>
      <c r="D2829" s="3" t="s">
        <v>529</v>
      </c>
    </row>
    <row r="2830" spans="1:4" hidden="1" x14ac:dyDescent="0.25">
      <c r="A2830" s="11">
        <v>41514</v>
      </c>
      <c r="B2830" s="3" t="s">
        <v>522</v>
      </c>
      <c r="C2830" s="18">
        <v>67.989999999999995</v>
      </c>
      <c r="D2830" s="3" t="s">
        <v>519</v>
      </c>
    </row>
    <row r="2831" spans="1:4" hidden="1" x14ac:dyDescent="0.25">
      <c r="A2831" s="11">
        <v>41602</v>
      </c>
      <c r="B2831" s="3" t="s">
        <v>521</v>
      </c>
      <c r="C2831" s="18">
        <v>250.67</v>
      </c>
      <c r="D2831" s="3" t="s">
        <v>538</v>
      </c>
    </row>
    <row r="2832" spans="1:4" hidden="1" x14ac:dyDescent="0.25">
      <c r="A2832" s="11">
        <v>41622</v>
      </c>
      <c r="B2832" s="3" t="s">
        <v>513</v>
      </c>
      <c r="C2832" s="18">
        <v>244.23</v>
      </c>
      <c r="D2832" s="3" t="s">
        <v>523</v>
      </c>
    </row>
    <row r="2833" spans="1:4" hidden="1" x14ac:dyDescent="0.25">
      <c r="A2833" s="11">
        <v>41374</v>
      </c>
      <c r="B2833" s="3" t="s">
        <v>530</v>
      </c>
      <c r="C2833" s="18">
        <v>341.93</v>
      </c>
      <c r="D2833" s="3" t="s">
        <v>509</v>
      </c>
    </row>
    <row r="2834" spans="1:4" hidden="1" x14ac:dyDescent="0.25">
      <c r="A2834" s="11">
        <v>41491</v>
      </c>
      <c r="B2834" s="3" t="s">
        <v>521</v>
      </c>
      <c r="C2834" s="18">
        <v>494.28</v>
      </c>
      <c r="D2834" s="3" t="s">
        <v>515</v>
      </c>
    </row>
    <row r="2835" spans="1:4" hidden="1" x14ac:dyDescent="0.25">
      <c r="A2835" s="11">
        <v>41611</v>
      </c>
      <c r="B2835" s="3" t="s">
        <v>512</v>
      </c>
      <c r="C2835" s="18">
        <v>123.27</v>
      </c>
      <c r="D2835" s="3" t="s">
        <v>515</v>
      </c>
    </row>
    <row r="2836" spans="1:4" hidden="1" x14ac:dyDescent="0.25">
      <c r="A2836" s="11">
        <v>41479</v>
      </c>
      <c r="B2836" s="3" t="s">
        <v>540</v>
      </c>
      <c r="C2836" s="18">
        <v>577.41</v>
      </c>
      <c r="D2836" s="3" t="s">
        <v>528</v>
      </c>
    </row>
    <row r="2837" spans="1:4" hidden="1" x14ac:dyDescent="0.25">
      <c r="A2837" s="11">
        <v>41284</v>
      </c>
      <c r="B2837" s="3" t="s">
        <v>526</v>
      </c>
      <c r="C2837" s="18">
        <v>395.96</v>
      </c>
      <c r="D2837" s="3" t="s">
        <v>528</v>
      </c>
    </row>
    <row r="2838" spans="1:4" hidden="1" x14ac:dyDescent="0.25">
      <c r="A2838" s="11">
        <v>41394</v>
      </c>
      <c r="B2838" s="3" t="s">
        <v>525</v>
      </c>
      <c r="C2838" s="18">
        <v>113.14</v>
      </c>
      <c r="D2838" s="3" t="s">
        <v>535</v>
      </c>
    </row>
    <row r="2839" spans="1:4" hidden="1" x14ac:dyDescent="0.25">
      <c r="A2839" s="11">
        <v>41351</v>
      </c>
      <c r="B2839" s="3" t="s">
        <v>527</v>
      </c>
      <c r="C2839" s="18">
        <v>234.47</v>
      </c>
      <c r="D2839" s="3" t="s">
        <v>517</v>
      </c>
    </row>
    <row r="2840" spans="1:4" hidden="1" x14ac:dyDescent="0.25">
      <c r="A2840" s="11">
        <v>41387</v>
      </c>
      <c r="B2840" s="3" t="s">
        <v>525</v>
      </c>
      <c r="C2840" s="18">
        <v>186.8</v>
      </c>
      <c r="D2840" s="3" t="s">
        <v>515</v>
      </c>
    </row>
    <row r="2841" spans="1:4" hidden="1" x14ac:dyDescent="0.25">
      <c r="A2841" s="11">
        <v>41403</v>
      </c>
      <c r="B2841" s="3" t="s">
        <v>518</v>
      </c>
      <c r="C2841" s="18">
        <v>360.69</v>
      </c>
      <c r="D2841" s="3" t="s">
        <v>509</v>
      </c>
    </row>
    <row r="2842" spans="1:4" hidden="1" x14ac:dyDescent="0.25">
      <c r="A2842" s="11">
        <v>41293</v>
      </c>
      <c r="B2842" s="3" t="s">
        <v>522</v>
      </c>
      <c r="C2842" s="18">
        <v>484.51</v>
      </c>
      <c r="D2842" s="3" t="s">
        <v>479</v>
      </c>
    </row>
    <row r="2843" spans="1:4" hidden="1" x14ac:dyDescent="0.25">
      <c r="A2843" s="11">
        <v>41323</v>
      </c>
      <c r="B2843" s="3" t="s">
        <v>507</v>
      </c>
      <c r="C2843" s="18">
        <v>569.70000000000005</v>
      </c>
      <c r="D2843" s="3" t="s">
        <v>479</v>
      </c>
    </row>
    <row r="2844" spans="1:4" hidden="1" x14ac:dyDescent="0.25">
      <c r="A2844" s="11">
        <v>41349</v>
      </c>
      <c r="B2844" s="3" t="s">
        <v>540</v>
      </c>
      <c r="C2844" s="18">
        <v>495.93</v>
      </c>
      <c r="D2844" s="3" t="s">
        <v>509</v>
      </c>
    </row>
    <row r="2845" spans="1:4" hidden="1" x14ac:dyDescent="0.25">
      <c r="A2845" s="11">
        <v>41338</v>
      </c>
      <c r="B2845" s="3" t="s">
        <v>533</v>
      </c>
      <c r="C2845" s="18">
        <v>340.66</v>
      </c>
      <c r="D2845" s="3" t="s">
        <v>477</v>
      </c>
    </row>
    <row r="2846" spans="1:4" hidden="1" x14ac:dyDescent="0.25">
      <c r="A2846" s="11">
        <v>41303</v>
      </c>
      <c r="B2846" s="3" t="s">
        <v>526</v>
      </c>
      <c r="C2846" s="18">
        <v>258.13</v>
      </c>
      <c r="D2846" s="3" t="s">
        <v>538</v>
      </c>
    </row>
    <row r="2847" spans="1:4" hidden="1" x14ac:dyDescent="0.25">
      <c r="A2847" s="11">
        <v>41430</v>
      </c>
      <c r="B2847" s="3" t="s">
        <v>541</v>
      </c>
      <c r="C2847" s="18">
        <v>487.98</v>
      </c>
      <c r="D2847" s="3" t="s">
        <v>523</v>
      </c>
    </row>
    <row r="2848" spans="1:4" hidden="1" x14ac:dyDescent="0.25">
      <c r="A2848" s="11">
        <v>41523</v>
      </c>
      <c r="B2848" s="3" t="s">
        <v>516</v>
      </c>
      <c r="C2848" s="18">
        <v>590.13</v>
      </c>
      <c r="D2848" s="3" t="s">
        <v>477</v>
      </c>
    </row>
    <row r="2849" spans="1:4" hidden="1" x14ac:dyDescent="0.25">
      <c r="A2849" s="11">
        <v>41584</v>
      </c>
      <c r="B2849" s="3" t="s">
        <v>526</v>
      </c>
      <c r="C2849" s="18">
        <v>488.42</v>
      </c>
      <c r="D2849" s="3" t="s">
        <v>523</v>
      </c>
    </row>
    <row r="2850" spans="1:4" hidden="1" x14ac:dyDescent="0.25">
      <c r="A2850" s="11">
        <v>41335</v>
      </c>
      <c r="B2850" s="3" t="s">
        <v>510</v>
      </c>
      <c r="C2850" s="18">
        <v>475.38</v>
      </c>
      <c r="D2850" s="3" t="s">
        <v>515</v>
      </c>
    </row>
    <row r="2851" spans="1:4" hidden="1" x14ac:dyDescent="0.25">
      <c r="A2851" s="11">
        <v>41397</v>
      </c>
      <c r="B2851" s="3" t="s">
        <v>544</v>
      </c>
      <c r="C2851" s="18">
        <v>224.97</v>
      </c>
      <c r="D2851" s="3" t="s">
        <v>523</v>
      </c>
    </row>
    <row r="2852" spans="1:4" hidden="1" x14ac:dyDescent="0.25">
      <c r="A2852" s="11">
        <v>41416</v>
      </c>
      <c r="B2852" s="3" t="s">
        <v>543</v>
      </c>
      <c r="C2852" s="18">
        <v>570.19000000000005</v>
      </c>
      <c r="D2852" s="3" t="s">
        <v>529</v>
      </c>
    </row>
    <row r="2853" spans="1:4" hidden="1" x14ac:dyDescent="0.25">
      <c r="A2853" s="11">
        <v>41639</v>
      </c>
      <c r="B2853" s="3" t="s">
        <v>521</v>
      </c>
      <c r="C2853" s="18">
        <v>561.35</v>
      </c>
      <c r="D2853" s="3" t="s">
        <v>515</v>
      </c>
    </row>
    <row r="2854" spans="1:4" hidden="1" x14ac:dyDescent="0.25">
      <c r="A2854" s="11">
        <v>41553</v>
      </c>
      <c r="B2854" s="3" t="s">
        <v>533</v>
      </c>
      <c r="C2854" s="18">
        <v>185.47</v>
      </c>
      <c r="D2854" s="3" t="s">
        <v>511</v>
      </c>
    </row>
    <row r="2855" spans="1:4" hidden="1" x14ac:dyDescent="0.25">
      <c r="A2855" s="11">
        <v>41323</v>
      </c>
      <c r="B2855" s="3" t="s">
        <v>522</v>
      </c>
      <c r="C2855" s="18">
        <v>473.05</v>
      </c>
      <c r="D2855" s="3" t="s">
        <v>538</v>
      </c>
    </row>
    <row r="2856" spans="1:4" hidden="1" x14ac:dyDescent="0.25">
      <c r="A2856" s="11">
        <v>41313</v>
      </c>
      <c r="B2856" s="3" t="s">
        <v>541</v>
      </c>
      <c r="C2856" s="18">
        <v>545.55999999999995</v>
      </c>
      <c r="D2856" s="3" t="s">
        <v>523</v>
      </c>
    </row>
    <row r="2857" spans="1:4" hidden="1" x14ac:dyDescent="0.25">
      <c r="A2857" s="11">
        <v>41334</v>
      </c>
      <c r="B2857" s="3" t="s">
        <v>510</v>
      </c>
      <c r="C2857" s="18">
        <v>97.22</v>
      </c>
      <c r="D2857" s="3" t="s">
        <v>515</v>
      </c>
    </row>
    <row r="2858" spans="1:4" hidden="1" x14ac:dyDescent="0.25">
      <c r="A2858" s="11">
        <v>41523</v>
      </c>
      <c r="B2858" s="3" t="s">
        <v>530</v>
      </c>
      <c r="C2858" s="18">
        <v>118.86</v>
      </c>
      <c r="D2858" s="3" t="s">
        <v>538</v>
      </c>
    </row>
    <row r="2859" spans="1:4" hidden="1" x14ac:dyDescent="0.25">
      <c r="A2859" s="11">
        <v>41496</v>
      </c>
      <c r="B2859" s="3" t="s">
        <v>536</v>
      </c>
      <c r="C2859" s="18">
        <v>532.02</v>
      </c>
      <c r="D2859" s="3" t="s">
        <v>523</v>
      </c>
    </row>
    <row r="2860" spans="1:4" hidden="1" x14ac:dyDescent="0.25">
      <c r="A2860" s="11">
        <v>41407</v>
      </c>
      <c r="B2860" s="3" t="s">
        <v>536</v>
      </c>
      <c r="C2860" s="18">
        <v>508.25</v>
      </c>
      <c r="D2860" s="3" t="s">
        <v>519</v>
      </c>
    </row>
    <row r="2861" spans="1:4" hidden="1" x14ac:dyDescent="0.25">
      <c r="A2861" s="11">
        <v>41521</v>
      </c>
      <c r="B2861" s="3" t="s">
        <v>520</v>
      </c>
      <c r="C2861" s="18">
        <v>224.39</v>
      </c>
      <c r="D2861" s="3" t="s">
        <v>538</v>
      </c>
    </row>
    <row r="2862" spans="1:4" hidden="1" x14ac:dyDescent="0.25">
      <c r="A2862" s="11">
        <v>41471</v>
      </c>
      <c r="B2862" s="3" t="s">
        <v>533</v>
      </c>
      <c r="C2862" s="18">
        <v>456.44</v>
      </c>
      <c r="D2862" s="3" t="s">
        <v>523</v>
      </c>
    </row>
    <row r="2863" spans="1:4" hidden="1" x14ac:dyDescent="0.25">
      <c r="A2863" s="11">
        <v>41320</v>
      </c>
      <c r="B2863" s="3" t="s">
        <v>544</v>
      </c>
      <c r="C2863" s="18">
        <v>32.39</v>
      </c>
      <c r="D2863" s="3" t="s">
        <v>515</v>
      </c>
    </row>
    <row r="2864" spans="1:4" hidden="1" x14ac:dyDescent="0.25">
      <c r="A2864" s="11">
        <v>41312</v>
      </c>
      <c r="B2864" s="3" t="s">
        <v>536</v>
      </c>
      <c r="C2864" s="18">
        <v>334.6</v>
      </c>
      <c r="D2864" s="3" t="s">
        <v>515</v>
      </c>
    </row>
    <row r="2865" spans="1:4" hidden="1" x14ac:dyDescent="0.25">
      <c r="A2865" s="11">
        <v>41334</v>
      </c>
      <c r="B2865" s="3" t="s">
        <v>542</v>
      </c>
      <c r="C2865" s="18">
        <v>399.44</v>
      </c>
      <c r="D2865" s="3" t="s">
        <v>528</v>
      </c>
    </row>
    <row r="2866" spans="1:4" hidden="1" x14ac:dyDescent="0.25">
      <c r="A2866" s="11">
        <v>41574</v>
      </c>
      <c r="B2866" s="3" t="s">
        <v>522</v>
      </c>
      <c r="C2866" s="18">
        <v>349.67</v>
      </c>
      <c r="D2866" s="3" t="s">
        <v>479</v>
      </c>
    </row>
    <row r="2867" spans="1:4" hidden="1" x14ac:dyDescent="0.25">
      <c r="A2867" s="11">
        <v>41400</v>
      </c>
      <c r="B2867" s="3" t="s">
        <v>542</v>
      </c>
      <c r="C2867" s="18">
        <v>395.32</v>
      </c>
      <c r="D2867" s="3" t="s">
        <v>517</v>
      </c>
    </row>
    <row r="2868" spans="1:4" hidden="1" x14ac:dyDescent="0.25">
      <c r="A2868" s="11">
        <v>41554</v>
      </c>
      <c r="B2868" s="3" t="s">
        <v>533</v>
      </c>
      <c r="C2868" s="18">
        <v>17.579999999999998</v>
      </c>
      <c r="D2868" s="3" t="s">
        <v>515</v>
      </c>
    </row>
    <row r="2869" spans="1:4" hidden="1" x14ac:dyDescent="0.25">
      <c r="A2869" s="11">
        <v>41582</v>
      </c>
      <c r="B2869" s="3" t="s">
        <v>521</v>
      </c>
      <c r="C2869" s="18">
        <v>395.61</v>
      </c>
      <c r="D2869" s="3" t="s">
        <v>528</v>
      </c>
    </row>
    <row r="2870" spans="1:4" hidden="1" x14ac:dyDescent="0.25">
      <c r="A2870" s="11">
        <v>41529</v>
      </c>
      <c r="B2870" s="3" t="s">
        <v>512</v>
      </c>
      <c r="C2870" s="18">
        <v>214.51</v>
      </c>
      <c r="D2870" s="3" t="s">
        <v>517</v>
      </c>
    </row>
    <row r="2871" spans="1:4" hidden="1" x14ac:dyDescent="0.25">
      <c r="A2871" s="11">
        <v>41625</v>
      </c>
      <c r="B2871" s="3" t="s">
        <v>532</v>
      </c>
      <c r="C2871" s="18">
        <v>466.35</v>
      </c>
      <c r="D2871" s="3" t="s">
        <v>477</v>
      </c>
    </row>
    <row r="2872" spans="1:4" hidden="1" x14ac:dyDescent="0.25">
      <c r="A2872" s="11">
        <v>41638</v>
      </c>
      <c r="B2872" s="3" t="s">
        <v>520</v>
      </c>
      <c r="C2872" s="18">
        <v>42.06</v>
      </c>
      <c r="D2872" s="3" t="s">
        <v>528</v>
      </c>
    </row>
    <row r="2873" spans="1:4" hidden="1" x14ac:dyDescent="0.25">
      <c r="A2873" s="11">
        <v>41373</v>
      </c>
      <c r="B2873" s="3" t="s">
        <v>522</v>
      </c>
      <c r="C2873" s="18">
        <v>167.43</v>
      </c>
      <c r="D2873" s="3" t="s">
        <v>515</v>
      </c>
    </row>
    <row r="2874" spans="1:4" hidden="1" x14ac:dyDescent="0.25">
      <c r="A2874" s="11">
        <v>41551</v>
      </c>
      <c r="B2874" s="3" t="s">
        <v>542</v>
      </c>
      <c r="C2874" s="18">
        <v>128.28</v>
      </c>
      <c r="D2874" s="3" t="s">
        <v>515</v>
      </c>
    </row>
    <row r="2875" spans="1:4" hidden="1" x14ac:dyDescent="0.25">
      <c r="A2875" s="11">
        <v>41305</v>
      </c>
      <c r="B2875" s="3" t="s">
        <v>518</v>
      </c>
      <c r="C2875" s="18">
        <v>85.7</v>
      </c>
      <c r="D2875" s="3" t="s">
        <v>509</v>
      </c>
    </row>
    <row r="2876" spans="1:4" hidden="1" x14ac:dyDescent="0.25">
      <c r="A2876" s="11">
        <v>41521</v>
      </c>
      <c r="B2876" s="3" t="s">
        <v>543</v>
      </c>
      <c r="C2876" s="18">
        <v>561.79999999999995</v>
      </c>
      <c r="D2876" s="3" t="s">
        <v>477</v>
      </c>
    </row>
    <row r="2877" spans="1:4" hidden="1" x14ac:dyDescent="0.25">
      <c r="A2877" s="11">
        <v>41547</v>
      </c>
      <c r="B2877" s="3" t="s">
        <v>514</v>
      </c>
      <c r="C2877" s="18">
        <v>573.41</v>
      </c>
      <c r="D2877" s="3" t="s">
        <v>523</v>
      </c>
    </row>
    <row r="2878" spans="1:4" hidden="1" x14ac:dyDescent="0.25">
      <c r="A2878" s="11">
        <v>41605</v>
      </c>
      <c r="B2878" s="3" t="s">
        <v>513</v>
      </c>
      <c r="C2878" s="18">
        <v>140.65</v>
      </c>
      <c r="D2878" s="3" t="s">
        <v>535</v>
      </c>
    </row>
    <row r="2879" spans="1:4" hidden="1" x14ac:dyDescent="0.25">
      <c r="A2879" s="11">
        <v>41321</v>
      </c>
      <c r="B2879" s="3" t="s">
        <v>521</v>
      </c>
      <c r="C2879" s="18">
        <v>177.63</v>
      </c>
      <c r="D2879" s="3" t="s">
        <v>529</v>
      </c>
    </row>
    <row r="2880" spans="1:4" hidden="1" x14ac:dyDescent="0.25">
      <c r="A2880" s="11">
        <v>41328</v>
      </c>
      <c r="B2880" s="3" t="s">
        <v>543</v>
      </c>
      <c r="C2880" s="18">
        <v>327.5</v>
      </c>
      <c r="D2880" s="3" t="s">
        <v>479</v>
      </c>
    </row>
    <row r="2881" spans="1:4" hidden="1" x14ac:dyDescent="0.25">
      <c r="A2881" s="11">
        <v>41571</v>
      </c>
      <c r="B2881" s="3" t="s">
        <v>531</v>
      </c>
      <c r="C2881" s="18">
        <v>188.5</v>
      </c>
      <c r="D2881" s="3" t="s">
        <v>529</v>
      </c>
    </row>
    <row r="2882" spans="1:4" hidden="1" x14ac:dyDescent="0.25">
      <c r="A2882" s="11">
        <v>41625</v>
      </c>
      <c r="B2882" s="3" t="s">
        <v>522</v>
      </c>
      <c r="C2882" s="18">
        <v>117.27</v>
      </c>
      <c r="D2882" s="3" t="s">
        <v>528</v>
      </c>
    </row>
    <row r="2883" spans="1:4" hidden="1" x14ac:dyDescent="0.25">
      <c r="A2883" s="11">
        <v>41501</v>
      </c>
      <c r="B2883" s="3" t="s">
        <v>543</v>
      </c>
      <c r="C2883" s="18">
        <v>204.22</v>
      </c>
      <c r="D2883" s="3" t="s">
        <v>517</v>
      </c>
    </row>
    <row r="2884" spans="1:4" hidden="1" x14ac:dyDescent="0.25">
      <c r="A2884" s="11">
        <v>41351</v>
      </c>
      <c r="B2884" s="3" t="s">
        <v>543</v>
      </c>
      <c r="C2884" s="18">
        <v>99.92</v>
      </c>
      <c r="D2884" s="3" t="s">
        <v>528</v>
      </c>
    </row>
    <row r="2885" spans="1:4" hidden="1" x14ac:dyDescent="0.25">
      <c r="A2885" s="11">
        <v>41379</v>
      </c>
      <c r="B2885" s="3" t="s">
        <v>526</v>
      </c>
      <c r="C2885" s="18">
        <v>266.83999999999997</v>
      </c>
      <c r="D2885" s="3" t="s">
        <v>535</v>
      </c>
    </row>
    <row r="2886" spans="1:4" hidden="1" x14ac:dyDescent="0.25">
      <c r="A2886" s="11">
        <v>41363</v>
      </c>
      <c r="B2886" s="3" t="s">
        <v>531</v>
      </c>
      <c r="C2886" s="18">
        <v>360.62</v>
      </c>
      <c r="D2886" s="3" t="s">
        <v>517</v>
      </c>
    </row>
    <row r="2887" spans="1:4" hidden="1" x14ac:dyDescent="0.25">
      <c r="A2887" s="11">
        <v>41416</v>
      </c>
      <c r="B2887" s="3" t="s">
        <v>510</v>
      </c>
      <c r="C2887" s="18">
        <v>237.32</v>
      </c>
      <c r="D2887" s="3" t="s">
        <v>519</v>
      </c>
    </row>
    <row r="2888" spans="1:4" hidden="1" x14ac:dyDescent="0.25">
      <c r="A2888" s="11">
        <v>41594</v>
      </c>
      <c r="B2888" s="3" t="s">
        <v>541</v>
      </c>
      <c r="C2888" s="18">
        <v>130.63999999999999</v>
      </c>
      <c r="D2888" s="3" t="s">
        <v>519</v>
      </c>
    </row>
    <row r="2889" spans="1:4" hidden="1" x14ac:dyDescent="0.25">
      <c r="A2889" s="11">
        <v>41584</v>
      </c>
      <c r="B2889" s="3" t="s">
        <v>531</v>
      </c>
      <c r="C2889" s="18">
        <v>515.52</v>
      </c>
      <c r="D2889" s="3" t="s">
        <v>479</v>
      </c>
    </row>
    <row r="2890" spans="1:4" hidden="1" x14ac:dyDescent="0.25">
      <c r="A2890" s="11">
        <v>41594</v>
      </c>
      <c r="B2890" s="3" t="s">
        <v>532</v>
      </c>
      <c r="C2890" s="18">
        <v>417.87</v>
      </c>
      <c r="D2890" s="3" t="s">
        <v>515</v>
      </c>
    </row>
    <row r="2891" spans="1:4" hidden="1" x14ac:dyDescent="0.25">
      <c r="A2891" s="11">
        <v>41597</v>
      </c>
      <c r="B2891" s="3" t="s">
        <v>520</v>
      </c>
      <c r="C2891" s="18">
        <v>11.26</v>
      </c>
      <c r="D2891" s="3" t="s">
        <v>509</v>
      </c>
    </row>
    <row r="2892" spans="1:4" hidden="1" x14ac:dyDescent="0.25">
      <c r="A2892" s="11">
        <v>41360</v>
      </c>
      <c r="B2892" s="3" t="s">
        <v>518</v>
      </c>
      <c r="C2892" s="18">
        <v>200.99</v>
      </c>
      <c r="D2892" s="3" t="s">
        <v>523</v>
      </c>
    </row>
    <row r="2893" spans="1:4" hidden="1" x14ac:dyDescent="0.25">
      <c r="A2893" s="11">
        <v>41554</v>
      </c>
      <c r="B2893" s="3" t="s">
        <v>527</v>
      </c>
      <c r="C2893" s="18">
        <v>242.03</v>
      </c>
      <c r="D2893" s="3" t="s">
        <v>509</v>
      </c>
    </row>
    <row r="2894" spans="1:4" hidden="1" x14ac:dyDescent="0.25">
      <c r="A2894" s="11">
        <v>41583</v>
      </c>
      <c r="B2894" s="3" t="s">
        <v>513</v>
      </c>
      <c r="C2894" s="18">
        <v>592.16999999999996</v>
      </c>
      <c r="D2894" s="3" t="s">
        <v>509</v>
      </c>
    </row>
    <row r="2895" spans="1:4" hidden="1" x14ac:dyDescent="0.25">
      <c r="A2895" s="11">
        <v>41334</v>
      </c>
      <c r="B2895" s="3" t="s">
        <v>516</v>
      </c>
      <c r="C2895" s="18">
        <v>415.83</v>
      </c>
      <c r="D2895" s="3" t="s">
        <v>477</v>
      </c>
    </row>
    <row r="2896" spans="1:4" hidden="1" x14ac:dyDescent="0.25">
      <c r="A2896" s="11">
        <v>41633</v>
      </c>
      <c r="B2896" s="3" t="s">
        <v>507</v>
      </c>
      <c r="C2896" s="18">
        <v>184.43</v>
      </c>
      <c r="D2896" s="3" t="s">
        <v>523</v>
      </c>
    </row>
    <row r="2897" spans="1:4" hidden="1" x14ac:dyDescent="0.25">
      <c r="A2897" s="11">
        <v>41526</v>
      </c>
      <c r="B2897" s="3" t="s">
        <v>520</v>
      </c>
      <c r="C2897" s="18">
        <v>220.54</v>
      </c>
      <c r="D2897" s="3" t="s">
        <v>529</v>
      </c>
    </row>
    <row r="2898" spans="1:4" hidden="1" x14ac:dyDescent="0.25">
      <c r="A2898" s="11">
        <v>41329</v>
      </c>
      <c r="B2898" s="3" t="s">
        <v>541</v>
      </c>
      <c r="C2898" s="18">
        <v>182.3</v>
      </c>
      <c r="D2898" s="3" t="s">
        <v>519</v>
      </c>
    </row>
    <row r="2899" spans="1:4" hidden="1" x14ac:dyDescent="0.25">
      <c r="A2899" s="11">
        <v>41356</v>
      </c>
      <c r="B2899" s="3" t="s">
        <v>510</v>
      </c>
      <c r="C2899" s="18">
        <v>347.37</v>
      </c>
      <c r="D2899" s="3" t="s">
        <v>538</v>
      </c>
    </row>
    <row r="2900" spans="1:4" hidden="1" x14ac:dyDescent="0.25">
      <c r="A2900" s="11">
        <v>41357</v>
      </c>
      <c r="B2900" s="3" t="s">
        <v>510</v>
      </c>
      <c r="C2900" s="18">
        <v>553.9</v>
      </c>
      <c r="D2900" s="3" t="s">
        <v>523</v>
      </c>
    </row>
    <row r="2901" spans="1:4" hidden="1" x14ac:dyDescent="0.25">
      <c r="A2901" s="11">
        <v>41369</v>
      </c>
      <c r="B2901" s="3" t="s">
        <v>541</v>
      </c>
      <c r="C2901" s="18">
        <v>295.49</v>
      </c>
      <c r="D2901" s="3" t="s">
        <v>538</v>
      </c>
    </row>
    <row r="2902" spans="1:4" hidden="1" x14ac:dyDescent="0.25">
      <c r="A2902" s="11">
        <v>41525</v>
      </c>
      <c r="B2902" s="3" t="s">
        <v>518</v>
      </c>
      <c r="C2902" s="18">
        <v>104.8</v>
      </c>
      <c r="D2902" s="3" t="s">
        <v>535</v>
      </c>
    </row>
    <row r="2903" spans="1:4" hidden="1" x14ac:dyDescent="0.25">
      <c r="A2903" s="11">
        <v>41579</v>
      </c>
      <c r="B2903" s="3" t="s">
        <v>521</v>
      </c>
      <c r="C2903" s="18">
        <v>36.53</v>
      </c>
      <c r="D2903" s="3" t="s">
        <v>528</v>
      </c>
    </row>
    <row r="2904" spans="1:4" hidden="1" x14ac:dyDescent="0.25">
      <c r="A2904" s="11">
        <v>41395</v>
      </c>
      <c r="B2904" s="3" t="s">
        <v>508</v>
      </c>
      <c r="C2904" s="18">
        <v>203.99</v>
      </c>
      <c r="D2904" s="3" t="s">
        <v>477</v>
      </c>
    </row>
    <row r="2905" spans="1:4" hidden="1" x14ac:dyDescent="0.25">
      <c r="A2905" s="11">
        <v>41597</v>
      </c>
      <c r="B2905" s="3" t="s">
        <v>507</v>
      </c>
      <c r="C2905" s="18">
        <v>372.22</v>
      </c>
      <c r="D2905" s="3" t="s">
        <v>515</v>
      </c>
    </row>
    <row r="2906" spans="1:4" hidden="1" x14ac:dyDescent="0.25">
      <c r="A2906" s="11">
        <v>41318</v>
      </c>
      <c r="B2906" s="3" t="s">
        <v>516</v>
      </c>
      <c r="C2906" s="18">
        <v>264.61</v>
      </c>
      <c r="D2906" s="3" t="s">
        <v>519</v>
      </c>
    </row>
    <row r="2907" spans="1:4" hidden="1" x14ac:dyDescent="0.25">
      <c r="A2907" s="11">
        <v>41524</v>
      </c>
      <c r="B2907" s="3" t="s">
        <v>545</v>
      </c>
      <c r="C2907" s="18">
        <v>453.2</v>
      </c>
      <c r="D2907" s="3" t="s">
        <v>515</v>
      </c>
    </row>
    <row r="2908" spans="1:4" hidden="1" x14ac:dyDescent="0.25">
      <c r="A2908" s="11">
        <v>41546</v>
      </c>
      <c r="B2908" s="3" t="s">
        <v>541</v>
      </c>
      <c r="C2908" s="18">
        <v>395.44</v>
      </c>
      <c r="D2908" s="3" t="s">
        <v>528</v>
      </c>
    </row>
    <row r="2909" spans="1:4" hidden="1" x14ac:dyDescent="0.25">
      <c r="A2909" s="11">
        <v>41430</v>
      </c>
      <c r="B2909" s="3" t="s">
        <v>508</v>
      </c>
      <c r="C2909" s="18">
        <v>474.27</v>
      </c>
      <c r="D2909" s="3" t="s">
        <v>538</v>
      </c>
    </row>
    <row r="2910" spans="1:4" hidden="1" x14ac:dyDescent="0.25">
      <c r="A2910" s="11">
        <v>41622</v>
      </c>
      <c r="B2910" s="3" t="s">
        <v>527</v>
      </c>
      <c r="C2910" s="18">
        <v>49.97</v>
      </c>
      <c r="D2910" s="3" t="s">
        <v>479</v>
      </c>
    </row>
    <row r="2911" spans="1:4" hidden="1" x14ac:dyDescent="0.25">
      <c r="A2911" s="11">
        <v>41286</v>
      </c>
      <c r="B2911" s="3" t="s">
        <v>543</v>
      </c>
      <c r="C2911" s="18">
        <v>516.41</v>
      </c>
      <c r="D2911" s="3" t="s">
        <v>523</v>
      </c>
    </row>
    <row r="2912" spans="1:4" hidden="1" x14ac:dyDescent="0.25">
      <c r="A2912" s="11">
        <v>41577</v>
      </c>
      <c r="B2912" s="3" t="s">
        <v>544</v>
      </c>
      <c r="C2912" s="18">
        <v>152.75</v>
      </c>
      <c r="D2912" s="3" t="s">
        <v>523</v>
      </c>
    </row>
    <row r="2913" spans="1:4" hidden="1" x14ac:dyDescent="0.25">
      <c r="A2913" s="11">
        <v>41518</v>
      </c>
      <c r="B2913" s="3" t="s">
        <v>541</v>
      </c>
      <c r="C2913" s="18">
        <v>52.9</v>
      </c>
      <c r="D2913" s="3" t="s">
        <v>479</v>
      </c>
    </row>
    <row r="2914" spans="1:4" hidden="1" x14ac:dyDescent="0.25">
      <c r="A2914" s="11">
        <v>41518</v>
      </c>
      <c r="B2914" s="3" t="s">
        <v>540</v>
      </c>
      <c r="C2914" s="18">
        <v>399.43</v>
      </c>
      <c r="D2914" s="3" t="s">
        <v>479</v>
      </c>
    </row>
    <row r="2915" spans="1:4" hidden="1" x14ac:dyDescent="0.25">
      <c r="A2915" s="11">
        <v>41519</v>
      </c>
      <c r="B2915" s="3" t="s">
        <v>522</v>
      </c>
      <c r="C2915" s="18">
        <v>527.34</v>
      </c>
      <c r="D2915" s="3" t="s">
        <v>529</v>
      </c>
    </row>
    <row r="2916" spans="1:4" hidden="1" x14ac:dyDescent="0.25">
      <c r="A2916" s="11">
        <v>41478</v>
      </c>
      <c r="B2916" s="3" t="s">
        <v>540</v>
      </c>
      <c r="C2916" s="18">
        <v>106.11</v>
      </c>
      <c r="D2916" s="3" t="s">
        <v>535</v>
      </c>
    </row>
    <row r="2917" spans="1:4" hidden="1" x14ac:dyDescent="0.25">
      <c r="A2917" s="11">
        <v>41473</v>
      </c>
      <c r="B2917" s="3" t="s">
        <v>534</v>
      </c>
      <c r="C2917" s="18">
        <v>93.92</v>
      </c>
      <c r="D2917" s="3" t="s">
        <v>517</v>
      </c>
    </row>
    <row r="2918" spans="1:4" hidden="1" x14ac:dyDescent="0.25">
      <c r="A2918" s="11">
        <v>41506</v>
      </c>
      <c r="B2918" s="3" t="s">
        <v>536</v>
      </c>
      <c r="C2918" s="18">
        <v>509.46</v>
      </c>
      <c r="D2918" s="3" t="s">
        <v>511</v>
      </c>
    </row>
    <row r="2919" spans="1:4" hidden="1" x14ac:dyDescent="0.25">
      <c r="A2919" s="11">
        <v>41324</v>
      </c>
      <c r="B2919" s="3" t="s">
        <v>541</v>
      </c>
      <c r="C2919" s="18">
        <v>283.69</v>
      </c>
      <c r="D2919" s="3" t="s">
        <v>511</v>
      </c>
    </row>
    <row r="2920" spans="1:4" hidden="1" x14ac:dyDescent="0.25">
      <c r="A2920" s="11">
        <v>41482</v>
      </c>
      <c r="B2920" s="3" t="s">
        <v>525</v>
      </c>
      <c r="C2920" s="18">
        <v>166.46</v>
      </c>
      <c r="D2920" s="3" t="s">
        <v>535</v>
      </c>
    </row>
    <row r="2921" spans="1:4" hidden="1" x14ac:dyDescent="0.25">
      <c r="A2921" s="11">
        <v>41365</v>
      </c>
      <c r="B2921" s="3" t="s">
        <v>531</v>
      </c>
      <c r="C2921" s="18">
        <v>159.05000000000001</v>
      </c>
      <c r="D2921" s="3" t="s">
        <v>538</v>
      </c>
    </row>
    <row r="2922" spans="1:4" hidden="1" x14ac:dyDescent="0.25">
      <c r="A2922" s="11">
        <v>41445</v>
      </c>
      <c r="B2922" s="3" t="s">
        <v>537</v>
      </c>
      <c r="C2922" s="18">
        <v>450.98</v>
      </c>
      <c r="D2922" s="3" t="s">
        <v>528</v>
      </c>
    </row>
    <row r="2923" spans="1:4" hidden="1" x14ac:dyDescent="0.25">
      <c r="A2923" s="11">
        <v>41276</v>
      </c>
      <c r="B2923" s="3" t="s">
        <v>522</v>
      </c>
      <c r="C2923" s="18">
        <v>291.14</v>
      </c>
      <c r="D2923" s="3" t="s">
        <v>509</v>
      </c>
    </row>
    <row r="2924" spans="1:4" hidden="1" x14ac:dyDescent="0.25">
      <c r="A2924" s="11">
        <v>41362</v>
      </c>
      <c r="B2924" s="3" t="s">
        <v>516</v>
      </c>
      <c r="C2924" s="18">
        <v>325.91000000000003</v>
      </c>
      <c r="D2924" s="3" t="s">
        <v>515</v>
      </c>
    </row>
    <row r="2925" spans="1:4" hidden="1" x14ac:dyDescent="0.25">
      <c r="A2925" s="11">
        <v>41627</v>
      </c>
      <c r="B2925" s="3" t="s">
        <v>544</v>
      </c>
      <c r="C2925" s="18">
        <v>136.18</v>
      </c>
      <c r="D2925" s="3" t="s">
        <v>529</v>
      </c>
    </row>
    <row r="2926" spans="1:4" hidden="1" x14ac:dyDescent="0.25">
      <c r="A2926" s="11">
        <v>41631</v>
      </c>
      <c r="B2926" s="3" t="s">
        <v>521</v>
      </c>
      <c r="C2926" s="18">
        <v>151.53</v>
      </c>
      <c r="D2926" s="3" t="s">
        <v>523</v>
      </c>
    </row>
    <row r="2927" spans="1:4" hidden="1" x14ac:dyDescent="0.25">
      <c r="A2927" s="11">
        <v>41596</v>
      </c>
      <c r="B2927" s="3" t="s">
        <v>514</v>
      </c>
      <c r="C2927" s="18">
        <v>99.36</v>
      </c>
      <c r="D2927" s="3" t="s">
        <v>511</v>
      </c>
    </row>
    <row r="2928" spans="1:4" hidden="1" x14ac:dyDescent="0.25">
      <c r="A2928" s="11">
        <v>41326</v>
      </c>
      <c r="B2928" s="3" t="s">
        <v>508</v>
      </c>
      <c r="C2928" s="18">
        <v>67.349999999999994</v>
      </c>
      <c r="D2928" s="3" t="s">
        <v>538</v>
      </c>
    </row>
    <row r="2929" spans="1:4" hidden="1" x14ac:dyDescent="0.25">
      <c r="A2929" s="11">
        <v>41339</v>
      </c>
      <c r="B2929" s="3" t="s">
        <v>524</v>
      </c>
      <c r="C2929" s="18">
        <v>511.71</v>
      </c>
      <c r="D2929" s="3" t="s">
        <v>519</v>
      </c>
    </row>
    <row r="2930" spans="1:4" hidden="1" x14ac:dyDescent="0.25">
      <c r="A2930" s="11">
        <v>41410</v>
      </c>
      <c r="B2930" s="3" t="s">
        <v>533</v>
      </c>
      <c r="C2930" s="18">
        <v>176.67</v>
      </c>
      <c r="D2930" s="3" t="s">
        <v>515</v>
      </c>
    </row>
    <row r="2931" spans="1:4" hidden="1" x14ac:dyDescent="0.25">
      <c r="A2931" s="11">
        <v>41632</v>
      </c>
      <c r="B2931" s="3" t="s">
        <v>537</v>
      </c>
      <c r="C2931" s="18">
        <v>400.58</v>
      </c>
      <c r="D2931" s="3" t="s">
        <v>477</v>
      </c>
    </row>
    <row r="2932" spans="1:4" hidden="1" x14ac:dyDescent="0.25">
      <c r="A2932" s="11">
        <v>41487</v>
      </c>
      <c r="B2932" s="3" t="s">
        <v>514</v>
      </c>
      <c r="C2932" s="18">
        <v>578.21</v>
      </c>
      <c r="D2932" s="3" t="s">
        <v>523</v>
      </c>
    </row>
    <row r="2933" spans="1:4" hidden="1" x14ac:dyDescent="0.25">
      <c r="A2933" s="11">
        <v>41461</v>
      </c>
      <c r="B2933" s="3" t="s">
        <v>532</v>
      </c>
      <c r="C2933" s="18">
        <v>210.82</v>
      </c>
      <c r="D2933" s="3" t="s">
        <v>529</v>
      </c>
    </row>
    <row r="2934" spans="1:4" hidden="1" x14ac:dyDescent="0.25">
      <c r="A2934" s="11">
        <v>41480</v>
      </c>
      <c r="B2934" s="3" t="s">
        <v>508</v>
      </c>
      <c r="C2934" s="18">
        <v>314.51</v>
      </c>
      <c r="D2934" s="3" t="s">
        <v>535</v>
      </c>
    </row>
    <row r="2935" spans="1:4" hidden="1" x14ac:dyDescent="0.25">
      <c r="A2935" s="11">
        <v>41617</v>
      </c>
      <c r="B2935" s="3" t="s">
        <v>534</v>
      </c>
      <c r="C2935" s="18">
        <v>544.72</v>
      </c>
      <c r="D2935" s="3" t="s">
        <v>529</v>
      </c>
    </row>
    <row r="2936" spans="1:4" hidden="1" x14ac:dyDescent="0.25">
      <c r="A2936" s="11">
        <v>41348</v>
      </c>
      <c r="B2936" s="3" t="s">
        <v>533</v>
      </c>
      <c r="C2936" s="18">
        <v>22.39</v>
      </c>
      <c r="D2936" s="3" t="s">
        <v>515</v>
      </c>
    </row>
    <row r="2937" spans="1:4" hidden="1" x14ac:dyDescent="0.25">
      <c r="A2937" s="11">
        <v>41442</v>
      </c>
      <c r="B2937" s="3" t="s">
        <v>532</v>
      </c>
      <c r="C2937" s="18">
        <v>280.89</v>
      </c>
      <c r="D2937" s="3" t="s">
        <v>535</v>
      </c>
    </row>
    <row r="2938" spans="1:4" hidden="1" x14ac:dyDescent="0.25">
      <c r="A2938" s="11">
        <v>41427</v>
      </c>
      <c r="B2938" s="3" t="s">
        <v>532</v>
      </c>
      <c r="C2938" s="18">
        <v>183.5</v>
      </c>
      <c r="D2938" s="3" t="s">
        <v>477</v>
      </c>
    </row>
    <row r="2939" spans="1:4" hidden="1" x14ac:dyDescent="0.25">
      <c r="A2939" s="11">
        <v>41368</v>
      </c>
      <c r="B2939" s="3" t="s">
        <v>524</v>
      </c>
      <c r="C2939" s="18">
        <v>61.16</v>
      </c>
      <c r="D2939" s="3" t="s">
        <v>515</v>
      </c>
    </row>
    <row r="2940" spans="1:4" hidden="1" x14ac:dyDescent="0.25">
      <c r="A2940" s="11">
        <v>41365</v>
      </c>
      <c r="B2940" s="3" t="s">
        <v>537</v>
      </c>
      <c r="C2940" s="18">
        <v>154.82</v>
      </c>
      <c r="D2940" s="3" t="s">
        <v>528</v>
      </c>
    </row>
    <row r="2941" spans="1:4" hidden="1" x14ac:dyDescent="0.25">
      <c r="A2941" s="11">
        <v>41368</v>
      </c>
      <c r="B2941" s="3" t="s">
        <v>518</v>
      </c>
      <c r="C2941" s="18">
        <v>578.78</v>
      </c>
      <c r="D2941" s="3" t="s">
        <v>523</v>
      </c>
    </row>
    <row r="2942" spans="1:4" hidden="1" x14ac:dyDescent="0.25">
      <c r="A2942" s="11">
        <v>41629</v>
      </c>
      <c r="B2942" s="3" t="s">
        <v>514</v>
      </c>
      <c r="C2942" s="18">
        <v>179</v>
      </c>
      <c r="D2942" s="3" t="s">
        <v>519</v>
      </c>
    </row>
    <row r="2943" spans="1:4" hidden="1" x14ac:dyDescent="0.25">
      <c r="A2943" s="11">
        <v>41625</v>
      </c>
      <c r="B2943" s="3" t="s">
        <v>540</v>
      </c>
      <c r="C2943" s="18">
        <v>44.11</v>
      </c>
      <c r="D2943" s="3" t="s">
        <v>538</v>
      </c>
    </row>
    <row r="2944" spans="1:4" hidden="1" x14ac:dyDescent="0.25">
      <c r="A2944" s="11">
        <v>41547</v>
      </c>
      <c r="B2944" s="3" t="s">
        <v>541</v>
      </c>
      <c r="C2944" s="18">
        <v>33.22</v>
      </c>
      <c r="D2944" s="3" t="s">
        <v>479</v>
      </c>
    </row>
    <row r="2945" spans="1:4" hidden="1" x14ac:dyDescent="0.25">
      <c r="A2945" s="11">
        <v>41562</v>
      </c>
      <c r="B2945" s="3" t="s">
        <v>544</v>
      </c>
      <c r="C2945" s="18">
        <v>587.87</v>
      </c>
      <c r="D2945" s="3" t="s">
        <v>517</v>
      </c>
    </row>
    <row r="2946" spans="1:4" hidden="1" x14ac:dyDescent="0.25">
      <c r="A2946" s="11">
        <v>41399</v>
      </c>
      <c r="B2946" s="3" t="s">
        <v>526</v>
      </c>
      <c r="C2946" s="18">
        <v>594.26</v>
      </c>
      <c r="D2946" s="3" t="s">
        <v>519</v>
      </c>
    </row>
    <row r="2947" spans="1:4" hidden="1" x14ac:dyDescent="0.25">
      <c r="A2947" s="11">
        <v>41341</v>
      </c>
      <c r="B2947" s="3" t="s">
        <v>524</v>
      </c>
      <c r="C2947" s="18">
        <v>176.38</v>
      </c>
      <c r="D2947" s="3" t="s">
        <v>538</v>
      </c>
    </row>
    <row r="2948" spans="1:4" hidden="1" x14ac:dyDescent="0.25">
      <c r="A2948" s="11">
        <v>41384</v>
      </c>
      <c r="B2948" s="3" t="s">
        <v>522</v>
      </c>
      <c r="C2948" s="18">
        <v>234.63</v>
      </c>
      <c r="D2948" s="3" t="s">
        <v>479</v>
      </c>
    </row>
    <row r="2949" spans="1:4" hidden="1" x14ac:dyDescent="0.25">
      <c r="A2949" s="11">
        <v>41467</v>
      </c>
      <c r="B2949" s="3" t="s">
        <v>541</v>
      </c>
      <c r="C2949" s="18">
        <v>407.59</v>
      </c>
      <c r="D2949" s="3" t="s">
        <v>538</v>
      </c>
    </row>
    <row r="2950" spans="1:4" hidden="1" x14ac:dyDescent="0.25">
      <c r="A2950" s="11">
        <v>41451</v>
      </c>
      <c r="B2950" s="3" t="s">
        <v>540</v>
      </c>
      <c r="C2950" s="18">
        <v>529.11</v>
      </c>
      <c r="D2950" s="3" t="s">
        <v>511</v>
      </c>
    </row>
    <row r="2951" spans="1:4" hidden="1" x14ac:dyDescent="0.25">
      <c r="A2951" s="11">
        <v>41497</v>
      </c>
      <c r="B2951" s="3" t="s">
        <v>526</v>
      </c>
      <c r="C2951" s="18">
        <v>228.64</v>
      </c>
      <c r="D2951" s="3" t="s">
        <v>515</v>
      </c>
    </row>
    <row r="2952" spans="1:4" hidden="1" x14ac:dyDescent="0.25">
      <c r="A2952" s="11">
        <v>41445</v>
      </c>
      <c r="B2952" s="3" t="s">
        <v>533</v>
      </c>
      <c r="C2952" s="18">
        <v>530.75</v>
      </c>
      <c r="D2952" s="3" t="s">
        <v>523</v>
      </c>
    </row>
    <row r="2953" spans="1:4" hidden="1" x14ac:dyDescent="0.25">
      <c r="A2953" s="11">
        <v>41368</v>
      </c>
      <c r="B2953" s="3" t="s">
        <v>510</v>
      </c>
      <c r="C2953" s="18">
        <v>49.63</v>
      </c>
      <c r="D2953" s="3" t="s">
        <v>528</v>
      </c>
    </row>
    <row r="2954" spans="1:4" hidden="1" x14ac:dyDescent="0.25">
      <c r="A2954" s="11">
        <v>41346</v>
      </c>
      <c r="B2954" s="3" t="s">
        <v>530</v>
      </c>
      <c r="C2954" s="18">
        <v>476.34</v>
      </c>
      <c r="D2954" s="3" t="s">
        <v>519</v>
      </c>
    </row>
    <row r="2955" spans="1:4" hidden="1" x14ac:dyDescent="0.25">
      <c r="A2955" s="11">
        <v>41504</v>
      </c>
      <c r="B2955" s="3" t="s">
        <v>518</v>
      </c>
      <c r="C2955" s="18">
        <v>131</v>
      </c>
      <c r="D2955" s="3" t="s">
        <v>523</v>
      </c>
    </row>
    <row r="2956" spans="1:4" hidden="1" x14ac:dyDescent="0.25">
      <c r="A2956" s="11">
        <v>41456</v>
      </c>
      <c r="B2956" s="3" t="s">
        <v>532</v>
      </c>
      <c r="C2956" s="18">
        <v>160.82</v>
      </c>
      <c r="D2956" s="3" t="s">
        <v>519</v>
      </c>
    </row>
    <row r="2957" spans="1:4" hidden="1" x14ac:dyDescent="0.25">
      <c r="A2957" s="11">
        <v>41332</v>
      </c>
      <c r="B2957" s="3" t="s">
        <v>539</v>
      </c>
      <c r="C2957" s="18">
        <v>257.31</v>
      </c>
      <c r="D2957" s="3" t="s">
        <v>477</v>
      </c>
    </row>
    <row r="2958" spans="1:4" hidden="1" x14ac:dyDescent="0.25">
      <c r="A2958" s="11">
        <v>41420</v>
      </c>
      <c r="B2958" s="3" t="s">
        <v>532</v>
      </c>
      <c r="C2958" s="18">
        <v>345.55</v>
      </c>
      <c r="D2958" s="3" t="s">
        <v>529</v>
      </c>
    </row>
    <row r="2959" spans="1:4" hidden="1" x14ac:dyDescent="0.25">
      <c r="A2959" s="11">
        <v>41455</v>
      </c>
      <c r="B2959" s="3" t="s">
        <v>508</v>
      </c>
      <c r="C2959" s="18">
        <v>144.97</v>
      </c>
      <c r="D2959" s="3" t="s">
        <v>515</v>
      </c>
    </row>
    <row r="2960" spans="1:4" hidden="1" x14ac:dyDescent="0.25">
      <c r="A2960" s="11">
        <v>41520</v>
      </c>
      <c r="B2960" s="3" t="s">
        <v>520</v>
      </c>
      <c r="C2960" s="18">
        <v>33.18</v>
      </c>
      <c r="D2960" s="3" t="s">
        <v>538</v>
      </c>
    </row>
    <row r="2961" spans="1:4" hidden="1" x14ac:dyDescent="0.25">
      <c r="A2961" s="11">
        <v>41534</v>
      </c>
      <c r="B2961" s="3" t="s">
        <v>521</v>
      </c>
      <c r="C2961" s="18">
        <v>69.78</v>
      </c>
      <c r="D2961" s="3" t="s">
        <v>517</v>
      </c>
    </row>
    <row r="2962" spans="1:4" hidden="1" x14ac:dyDescent="0.25">
      <c r="A2962" s="11">
        <v>41486</v>
      </c>
      <c r="B2962" s="3" t="s">
        <v>543</v>
      </c>
      <c r="C2962" s="18">
        <v>291.81</v>
      </c>
      <c r="D2962" s="3" t="s">
        <v>529</v>
      </c>
    </row>
    <row r="2963" spans="1:4" hidden="1" x14ac:dyDescent="0.25">
      <c r="A2963" s="11">
        <v>41517</v>
      </c>
      <c r="B2963" s="3" t="s">
        <v>512</v>
      </c>
      <c r="C2963" s="18">
        <v>192.32</v>
      </c>
      <c r="D2963" s="3" t="s">
        <v>477</v>
      </c>
    </row>
    <row r="2964" spans="1:4" hidden="1" x14ac:dyDescent="0.25">
      <c r="A2964" s="11">
        <v>41286</v>
      </c>
      <c r="B2964" s="3" t="s">
        <v>526</v>
      </c>
      <c r="C2964" s="18">
        <v>12.05</v>
      </c>
      <c r="D2964" s="3" t="s">
        <v>511</v>
      </c>
    </row>
    <row r="2965" spans="1:4" hidden="1" x14ac:dyDescent="0.25">
      <c r="A2965" s="11">
        <v>41424</v>
      </c>
      <c r="B2965" s="3" t="s">
        <v>533</v>
      </c>
      <c r="C2965" s="18">
        <v>543.11</v>
      </c>
      <c r="D2965" s="3" t="s">
        <v>517</v>
      </c>
    </row>
    <row r="2966" spans="1:4" hidden="1" x14ac:dyDescent="0.25">
      <c r="A2966" s="11">
        <v>41466</v>
      </c>
      <c r="B2966" s="3" t="s">
        <v>516</v>
      </c>
      <c r="C2966" s="18">
        <v>589.75</v>
      </c>
      <c r="D2966" s="3" t="s">
        <v>519</v>
      </c>
    </row>
    <row r="2967" spans="1:4" hidden="1" x14ac:dyDescent="0.25">
      <c r="A2967" s="11">
        <v>41537</v>
      </c>
      <c r="B2967" s="3" t="s">
        <v>544</v>
      </c>
      <c r="C2967" s="18">
        <v>370.29</v>
      </c>
      <c r="D2967" s="3" t="s">
        <v>535</v>
      </c>
    </row>
    <row r="2968" spans="1:4" hidden="1" x14ac:dyDescent="0.25">
      <c r="A2968" s="11">
        <v>41573</v>
      </c>
      <c r="B2968" s="3" t="s">
        <v>527</v>
      </c>
      <c r="C2968" s="18">
        <v>471.98</v>
      </c>
      <c r="D2968" s="3" t="s">
        <v>523</v>
      </c>
    </row>
    <row r="2969" spans="1:4" hidden="1" x14ac:dyDescent="0.25">
      <c r="A2969" s="11">
        <v>41303</v>
      </c>
      <c r="B2969" s="3" t="s">
        <v>526</v>
      </c>
      <c r="C2969" s="18">
        <v>223.12</v>
      </c>
      <c r="D2969" s="3" t="s">
        <v>535</v>
      </c>
    </row>
    <row r="2970" spans="1:4" hidden="1" x14ac:dyDescent="0.25">
      <c r="A2970" s="11">
        <v>41302</v>
      </c>
      <c r="B2970" s="3" t="s">
        <v>516</v>
      </c>
      <c r="C2970" s="18">
        <v>283.83</v>
      </c>
      <c r="D2970" s="3" t="s">
        <v>523</v>
      </c>
    </row>
    <row r="2971" spans="1:4" hidden="1" x14ac:dyDescent="0.25">
      <c r="A2971" s="11">
        <v>41417</v>
      </c>
      <c r="B2971" s="3" t="s">
        <v>534</v>
      </c>
      <c r="C2971" s="18">
        <v>310.13</v>
      </c>
      <c r="D2971" s="3" t="s">
        <v>538</v>
      </c>
    </row>
    <row r="2972" spans="1:4" hidden="1" x14ac:dyDescent="0.25">
      <c r="A2972" s="11">
        <v>41528</v>
      </c>
      <c r="B2972" s="3" t="s">
        <v>521</v>
      </c>
      <c r="C2972" s="18">
        <v>303.70999999999998</v>
      </c>
      <c r="D2972" s="3" t="s">
        <v>509</v>
      </c>
    </row>
    <row r="2973" spans="1:4" hidden="1" x14ac:dyDescent="0.25">
      <c r="A2973" s="11">
        <v>41581</v>
      </c>
      <c r="B2973" s="3" t="s">
        <v>527</v>
      </c>
      <c r="C2973" s="18">
        <v>216.36</v>
      </c>
      <c r="D2973" s="3" t="s">
        <v>477</v>
      </c>
    </row>
    <row r="2974" spans="1:4" hidden="1" x14ac:dyDescent="0.25">
      <c r="A2974" s="11">
        <v>41565</v>
      </c>
      <c r="B2974" s="3" t="s">
        <v>533</v>
      </c>
      <c r="C2974" s="18">
        <v>100.88</v>
      </c>
      <c r="D2974" s="3" t="s">
        <v>479</v>
      </c>
    </row>
    <row r="2975" spans="1:4" hidden="1" x14ac:dyDescent="0.25">
      <c r="A2975" s="11">
        <v>41612</v>
      </c>
      <c r="B2975" s="3" t="s">
        <v>545</v>
      </c>
      <c r="C2975" s="18">
        <v>528.52</v>
      </c>
      <c r="D2975" s="3" t="s">
        <v>515</v>
      </c>
    </row>
    <row r="2976" spans="1:4" hidden="1" x14ac:dyDescent="0.25">
      <c r="A2976" s="11">
        <v>41587</v>
      </c>
      <c r="B2976" s="3" t="s">
        <v>544</v>
      </c>
      <c r="C2976" s="18">
        <v>569.75</v>
      </c>
      <c r="D2976" s="3" t="s">
        <v>477</v>
      </c>
    </row>
    <row r="2977" spans="1:4" hidden="1" x14ac:dyDescent="0.25">
      <c r="A2977" s="11">
        <v>41478</v>
      </c>
      <c r="B2977" s="3" t="s">
        <v>544</v>
      </c>
      <c r="C2977" s="18">
        <v>459.82</v>
      </c>
      <c r="D2977" s="3" t="s">
        <v>523</v>
      </c>
    </row>
    <row r="2978" spans="1:4" hidden="1" x14ac:dyDescent="0.25">
      <c r="A2978" s="11">
        <v>41415</v>
      </c>
      <c r="B2978" s="3" t="s">
        <v>536</v>
      </c>
      <c r="C2978" s="18">
        <v>33.549999999999997</v>
      </c>
      <c r="D2978" s="3" t="s">
        <v>519</v>
      </c>
    </row>
    <row r="2979" spans="1:4" hidden="1" x14ac:dyDescent="0.25">
      <c r="A2979" s="11">
        <v>41336</v>
      </c>
      <c r="B2979" s="3" t="s">
        <v>527</v>
      </c>
      <c r="C2979" s="18">
        <v>492.95</v>
      </c>
      <c r="D2979" s="3" t="s">
        <v>529</v>
      </c>
    </row>
    <row r="2980" spans="1:4" hidden="1" x14ac:dyDescent="0.25">
      <c r="A2980" s="11">
        <v>41483</v>
      </c>
      <c r="B2980" s="3" t="s">
        <v>540</v>
      </c>
      <c r="C2980" s="18">
        <v>139.88</v>
      </c>
      <c r="D2980" s="3" t="s">
        <v>528</v>
      </c>
    </row>
    <row r="2981" spans="1:4" hidden="1" x14ac:dyDescent="0.25">
      <c r="A2981" s="11">
        <v>41464</v>
      </c>
      <c r="B2981" s="3" t="s">
        <v>540</v>
      </c>
      <c r="C2981" s="18">
        <v>128.16</v>
      </c>
      <c r="D2981" s="3" t="s">
        <v>535</v>
      </c>
    </row>
    <row r="2982" spans="1:4" hidden="1" x14ac:dyDescent="0.25">
      <c r="A2982" s="11">
        <v>41433</v>
      </c>
      <c r="B2982" s="3" t="s">
        <v>540</v>
      </c>
      <c r="C2982" s="18">
        <v>169.57</v>
      </c>
      <c r="D2982" s="3" t="s">
        <v>529</v>
      </c>
    </row>
    <row r="2983" spans="1:4" hidden="1" x14ac:dyDescent="0.25">
      <c r="A2983" s="11">
        <v>41373</v>
      </c>
      <c r="B2983" s="3" t="s">
        <v>507</v>
      </c>
      <c r="C2983" s="18">
        <v>352.85</v>
      </c>
      <c r="D2983" s="3" t="s">
        <v>509</v>
      </c>
    </row>
    <row r="2984" spans="1:4" hidden="1" x14ac:dyDescent="0.25">
      <c r="A2984" s="11">
        <v>41536</v>
      </c>
      <c r="B2984" s="3" t="s">
        <v>534</v>
      </c>
      <c r="C2984" s="18">
        <v>244.58</v>
      </c>
      <c r="D2984" s="3" t="s">
        <v>519</v>
      </c>
    </row>
    <row r="2985" spans="1:4" hidden="1" x14ac:dyDescent="0.25">
      <c r="A2985" s="11">
        <v>41428</v>
      </c>
      <c r="B2985" s="3" t="s">
        <v>520</v>
      </c>
      <c r="C2985" s="18">
        <v>280.56</v>
      </c>
      <c r="D2985" s="3" t="s">
        <v>529</v>
      </c>
    </row>
    <row r="2986" spans="1:4" hidden="1" x14ac:dyDescent="0.25">
      <c r="A2986" s="11">
        <v>41360</v>
      </c>
      <c r="B2986" s="3" t="s">
        <v>507</v>
      </c>
      <c r="C2986" s="18">
        <v>178.8</v>
      </c>
      <c r="D2986" s="3" t="s">
        <v>535</v>
      </c>
    </row>
    <row r="2987" spans="1:4" hidden="1" x14ac:dyDescent="0.25">
      <c r="A2987" s="11">
        <v>41607</v>
      </c>
      <c r="B2987" s="3" t="s">
        <v>512</v>
      </c>
      <c r="C2987" s="18">
        <v>267.79000000000002</v>
      </c>
      <c r="D2987" s="3" t="s">
        <v>535</v>
      </c>
    </row>
    <row r="2988" spans="1:4" hidden="1" x14ac:dyDescent="0.25">
      <c r="A2988" s="11">
        <v>41529</v>
      </c>
      <c r="B2988" s="3" t="s">
        <v>510</v>
      </c>
      <c r="C2988" s="18">
        <v>385.32</v>
      </c>
      <c r="D2988" s="3" t="s">
        <v>517</v>
      </c>
    </row>
    <row r="2989" spans="1:4" hidden="1" x14ac:dyDescent="0.25">
      <c r="A2989" s="11">
        <v>41606</v>
      </c>
      <c r="B2989" s="3" t="s">
        <v>531</v>
      </c>
      <c r="C2989" s="18">
        <v>338.62</v>
      </c>
      <c r="D2989" s="3" t="s">
        <v>528</v>
      </c>
    </row>
    <row r="2990" spans="1:4" hidden="1" x14ac:dyDescent="0.25">
      <c r="A2990" s="11">
        <v>41538</v>
      </c>
      <c r="B2990" s="3" t="s">
        <v>544</v>
      </c>
      <c r="C2990" s="18">
        <v>34.5</v>
      </c>
      <c r="D2990" s="3" t="s">
        <v>529</v>
      </c>
    </row>
    <row r="2991" spans="1:4" hidden="1" x14ac:dyDescent="0.25">
      <c r="A2991" s="11">
        <v>41582</v>
      </c>
      <c r="B2991" s="3" t="s">
        <v>521</v>
      </c>
      <c r="C2991" s="18">
        <v>316.47000000000003</v>
      </c>
      <c r="D2991" s="3" t="s">
        <v>535</v>
      </c>
    </row>
    <row r="2992" spans="1:4" hidden="1" x14ac:dyDescent="0.25">
      <c r="A2992" s="11">
        <v>41471</v>
      </c>
      <c r="B2992" s="3" t="s">
        <v>543</v>
      </c>
      <c r="C2992" s="18">
        <v>372.46</v>
      </c>
      <c r="D2992" s="3" t="s">
        <v>511</v>
      </c>
    </row>
    <row r="2993" spans="1:4" hidden="1" x14ac:dyDescent="0.25">
      <c r="A2993" s="11">
        <v>41578</v>
      </c>
      <c r="B2993" s="3" t="s">
        <v>522</v>
      </c>
      <c r="C2993" s="18">
        <v>230.82</v>
      </c>
      <c r="D2993" s="3" t="s">
        <v>519</v>
      </c>
    </row>
    <row r="2994" spans="1:4" hidden="1" x14ac:dyDescent="0.25">
      <c r="A2994" s="11">
        <v>41299</v>
      </c>
      <c r="B2994" s="3" t="s">
        <v>544</v>
      </c>
      <c r="C2994" s="18">
        <v>465.77</v>
      </c>
      <c r="D2994" s="3" t="s">
        <v>528</v>
      </c>
    </row>
    <row r="2995" spans="1:4" hidden="1" x14ac:dyDescent="0.25">
      <c r="A2995" s="11">
        <v>41296</v>
      </c>
      <c r="B2995" s="3" t="s">
        <v>525</v>
      </c>
      <c r="C2995" s="18">
        <v>187.95</v>
      </c>
      <c r="D2995" s="3" t="s">
        <v>477</v>
      </c>
    </row>
    <row r="2996" spans="1:4" hidden="1" x14ac:dyDescent="0.25">
      <c r="A2996" s="11">
        <v>41372</v>
      </c>
      <c r="B2996" s="3" t="s">
        <v>539</v>
      </c>
      <c r="C2996" s="18">
        <v>465.27</v>
      </c>
      <c r="D2996" s="3" t="s">
        <v>523</v>
      </c>
    </row>
    <row r="2997" spans="1:4" hidden="1" x14ac:dyDescent="0.25">
      <c r="A2997" s="11">
        <v>41529</v>
      </c>
      <c r="B2997" s="3" t="s">
        <v>525</v>
      </c>
      <c r="C2997" s="18">
        <v>555.77</v>
      </c>
      <c r="D2997" s="3" t="s">
        <v>515</v>
      </c>
    </row>
    <row r="2998" spans="1:4" hidden="1" x14ac:dyDescent="0.25">
      <c r="A2998" s="11">
        <v>41475</v>
      </c>
      <c r="B2998" s="3" t="s">
        <v>545</v>
      </c>
      <c r="C2998" s="18">
        <v>479.71</v>
      </c>
      <c r="D2998" s="3" t="s">
        <v>535</v>
      </c>
    </row>
    <row r="2999" spans="1:4" hidden="1" x14ac:dyDescent="0.25">
      <c r="A2999" s="11">
        <v>41389</v>
      </c>
      <c r="B2999" s="3" t="s">
        <v>507</v>
      </c>
      <c r="C2999" s="18">
        <v>495.28</v>
      </c>
      <c r="D2999" s="3" t="s">
        <v>515</v>
      </c>
    </row>
    <row r="3000" spans="1:4" hidden="1" x14ac:dyDescent="0.25">
      <c r="A3000" s="11">
        <v>41474</v>
      </c>
      <c r="B3000" s="3" t="s">
        <v>544</v>
      </c>
      <c r="C3000" s="18">
        <v>384.12</v>
      </c>
      <c r="D3000" s="3" t="s">
        <v>515</v>
      </c>
    </row>
    <row r="3001" spans="1:4" hidden="1" x14ac:dyDescent="0.25">
      <c r="A3001" s="11">
        <v>41410</v>
      </c>
      <c r="B3001" s="3" t="s">
        <v>537</v>
      </c>
      <c r="C3001" s="18">
        <v>247.87</v>
      </c>
      <c r="D3001" s="3" t="s">
        <v>517</v>
      </c>
    </row>
    <row r="3002" spans="1:4" hidden="1" x14ac:dyDescent="0.25">
      <c r="A3002" s="11">
        <v>41445</v>
      </c>
      <c r="B3002" s="3" t="s">
        <v>512</v>
      </c>
      <c r="C3002" s="18">
        <v>327.55</v>
      </c>
      <c r="D3002" s="3" t="s">
        <v>538</v>
      </c>
    </row>
    <row r="3003" spans="1:4" hidden="1" x14ac:dyDescent="0.25">
      <c r="A3003" s="11">
        <v>41514</v>
      </c>
      <c r="B3003" s="3" t="s">
        <v>514</v>
      </c>
      <c r="C3003" s="18">
        <v>451.59</v>
      </c>
      <c r="D3003" s="3" t="s">
        <v>517</v>
      </c>
    </row>
    <row r="3004" spans="1:4" hidden="1" x14ac:dyDescent="0.25">
      <c r="A3004" s="11">
        <v>41587</v>
      </c>
      <c r="B3004" s="3" t="s">
        <v>521</v>
      </c>
      <c r="C3004" s="18">
        <v>169.28</v>
      </c>
      <c r="D3004" s="3" t="s">
        <v>511</v>
      </c>
    </row>
    <row r="3005" spans="1:4" hidden="1" x14ac:dyDescent="0.25">
      <c r="A3005" s="11">
        <v>41601</v>
      </c>
      <c r="B3005" s="3" t="s">
        <v>540</v>
      </c>
      <c r="C3005" s="18">
        <v>165.71</v>
      </c>
      <c r="D3005" s="3" t="s">
        <v>528</v>
      </c>
    </row>
    <row r="3006" spans="1:4" hidden="1" x14ac:dyDescent="0.25">
      <c r="A3006" s="11">
        <v>41334</v>
      </c>
      <c r="B3006" s="3" t="s">
        <v>521</v>
      </c>
      <c r="C3006" s="18">
        <v>447.79</v>
      </c>
      <c r="D3006" s="3" t="s">
        <v>509</v>
      </c>
    </row>
    <row r="3007" spans="1:4" hidden="1" x14ac:dyDescent="0.25">
      <c r="A3007" s="11">
        <v>41523</v>
      </c>
      <c r="B3007" s="3" t="s">
        <v>510</v>
      </c>
      <c r="C3007" s="18">
        <v>372</v>
      </c>
      <c r="D3007" s="3" t="s">
        <v>515</v>
      </c>
    </row>
    <row r="3008" spans="1:4" hidden="1" x14ac:dyDescent="0.25">
      <c r="A3008" s="11">
        <v>41604</v>
      </c>
      <c r="B3008" s="3" t="s">
        <v>540</v>
      </c>
      <c r="C3008" s="18">
        <v>518</v>
      </c>
      <c r="D3008" s="3" t="s">
        <v>528</v>
      </c>
    </row>
    <row r="3009" spans="1:4" hidden="1" x14ac:dyDescent="0.25">
      <c r="A3009" s="11">
        <v>41511</v>
      </c>
      <c r="B3009" s="3" t="s">
        <v>545</v>
      </c>
      <c r="C3009" s="18">
        <v>395.41</v>
      </c>
      <c r="D3009" s="3" t="s">
        <v>529</v>
      </c>
    </row>
    <row r="3010" spans="1:4" hidden="1" x14ac:dyDescent="0.25">
      <c r="A3010" s="11">
        <v>41554</v>
      </c>
      <c r="B3010" s="3" t="s">
        <v>524</v>
      </c>
      <c r="C3010" s="18">
        <v>378.4</v>
      </c>
      <c r="D3010" s="3" t="s">
        <v>509</v>
      </c>
    </row>
    <row r="3011" spans="1:4" hidden="1" x14ac:dyDescent="0.25">
      <c r="A3011" s="11">
        <v>41288</v>
      </c>
      <c r="B3011" s="3" t="s">
        <v>532</v>
      </c>
      <c r="C3011" s="18">
        <v>136.78</v>
      </c>
      <c r="D3011" s="3" t="s">
        <v>509</v>
      </c>
    </row>
    <row r="3012" spans="1:4" hidden="1" x14ac:dyDescent="0.25">
      <c r="A3012" s="11">
        <v>41463</v>
      </c>
      <c r="B3012" s="3" t="s">
        <v>542</v>
      </c>
      <c r="C3012" s="18">
        <v>76.709999999999994</v>
      </c>
      <c r="D3012" s="3" t="s">
        <v>511</v>
      </c>
    </row>
    <row r="3013" spans="1:4" hidden="1" x14ac:dyDescent="0.25">
      <c r="A3013" s="11">
        <v>41297</v>
      </c>
      <c r="B3013" s="3" t="s">
        <v>532</v>
      </c>
      <c r="C3013" s="18">
        <v>524.76</v>
      </c>
      <c r="D3013" s="3" t="s">
        <v>528</v>
      </c>
    </row>
    <row r="3014" spans="1:4" hidden="1" x14ac:dyDescent="0.25">
      <c r="A3014" s="11">
        <v>41278</v>
      </c>
      <c r="B3014" s="3" t="s">
        <v>530</v>
      </c>
      <c r="C3014" s="18">
        <v>298.37</v>
      </c>
      <c r="D3014" s="3" t="s">
        <v>528</v>
      </c>
    </row>
    <row r="3015" spans="1:4" hidden="1" x14ac:dyDescent="0.25">
      <c r="A3015" s="11">
        <v>41495</v>
      </c>
      <c r="B3015" s="3" t="s">
        <v>521</v>
      </c>
      <c r="C3015" s="18">
        <v>406.26</v>
      </c>
      <c r="D3015" s="3" t="s">
        <v>535</v>
      </c>
    </row>
    <row r="3016" spans="1:4" hidden="1" x14ac:dyDescent="0.25">
      <c r="A3016" s="11">
        <v>41276</v>
      </c>
      <c r="B3016" s="3" t="s">
        <v>521</v>
      </c>
      <c r="C3016" s="18">
        <v>541.67999999999995</v>
      </c>
      <c r="D3016" s="3" t="s">
        <v>511</v>
      </c>
    </row>
    <row r="3017" spans="1:4" hidden="1" x14ac:dyDescent="0.25">
      <c r="A3017" s="11">
        <v>41599</v>
      </c>
      <c r="B3017" s="3" t="s">
        <v>525</v>
      </c>
      <c r="C3017" s="18">
        <v>116.14</v>
      </c>
      <c r="D3017" s="3" t="s">
        <v>509</v>
      </c>
    </row>
    <row r="3018" spans="1:4" hidden="1" x14ac:dyDescent="0.25">
      <c r="A3018" s="11">
        <v>41457</v>
      </c>
      <c r="B3018" s="3" t="s">
        <v>520</v>
      </c>
      <c r="C3018" s="18">
        <v>469.82</v>
      </c>
      <c r="D3018" s="3" t="s">
        <v>477</v>
      </c>
    </row>
    <row r="3019" spans="1:4" hidden="1" x14ac:dyDescent="0.25">
      <c r="A3019" s="11">
        <v>41603</v>
      </c>
      <c r="B3019" s="3" t="s">
        <v>524</v>
      </c>
      <c r="C3019" s="18">
        <v>354.21</v>
      </c>
      <c r="D3019" s="3" t="s">
        <v>519</v>
      </c>
    </row>
    <row r="3020" spans="1:4" hidden="1" x14ac:dyDescent="0.25">
      <c r="A3020" s="11">
        <v>41545</v>
      </c>
      <c r="B3020" s="3" t="s">
        <v>514</v>
      </c>
      <c r="C3020" s="18">
        <v>11.18</v>
      </c>
      <c r="D3020" s="3" t="s">
        <v>479</v>
      </c>
    </row>
    <row r="3021" spans="1:4" hidden="1" x14ac:dyDescent="0.25">
      <c r="A3021" s="11">
        <v>41592</v>
      </c>
      <c r="B3021" s="3" t="s">
        <v>525</v>
      </c>
      <c r="C3021" s="18">
        <v>511.37</v>
      </c>
      <c r="D3021" s="3" t="s">
        <v>517</v>
      </c>
    </row>
    <row r="3022" spans="1:4" hidden="1" x14ac:dyDescent="0.25">
      <c r="A3022" s="11">
        <v>41516</v>
      </c>
      <c r="B3022" s="3" t="s">
        <v>537</v>
      </c>
      <c r="C3022" s="18">
        <v>362.38</v>
      </c>
      <c r="D3022" s="3" t="s">
        <v>511</v>
      </c>
    </row>
    <row r="3023" spans="1:4" hidden="1" x14ac:dyDescent="0.25">
      <c r="A3023" s="11">
        <v>41631</v>
      </c>
      <c r="B3023" s="3" t="s">
        <v>544</v>
      </c>
      <c r="C3023" s="18">
        <v>488.5</v>
      </c>
      <c r="D3023" s="3" t="s">
        <v>479</v>
      </c>
    </row>
    <row r="3024" spans="1:4" hidden="1" x14ac:dyDescent="0.25">
      <c r="A3024" s="11">
        <v>41565</v>
      </c>
      <c r="B3024" s="3" t="s">
        <v>533</v>
      </c>
      <c r="C3024" s="18">
        <v>526.07000000000005</v>
      </c>
      <c r="D3024" s="3" t="s">
        <v>535</v>
      </c>
    </row>
    <row r="3025" spans="1:4" hidden="1" x14ac:dyDescent="0.25">
      <c r="A3025" s="11">
        <v>41307</v>
      </c>
      <c r="B3025" s="3" t="s">
        <v>508</v>
      </c>
      <c r="C3025" s="18">
        <v>236.21</v>
      </c>
      <c r="D3025" s="3" t="s">
        <v>517</v>
      </c>
    </row>
    <row r="3026" spans="1:4" hidden="1" x14ac:dyDescent="0.25">
      <c r="A3026" s="11">
        <v>41392</v>
      </c>
      <c r="B3026" s="3" t="s">
        <v>518</v>
      </c>
      <c r="C3026" s="18">
        <v>191.48</v>
      </c>
      <c r="D3026" s="3" t="s">
        <v>528</v>
      </c>
    </row>
    <row r="3027" spans="1:4" hidden="1" x14ac:dyDescent="0.25">
      <c r="A3027" s="11">
        <v>41559</v>
      </c>
      <c r="B3027" s="3" t="s">
        <v>513</v>
      </c>
      <c r="C3027" s="18">
        <v>25.04</v>
      </c>
      <c r="D3027" s="3" t="s">
        <v>523</v>
      </c>
    </row>
    <row r="3028" spans="1:4" hidden="1" x14ac:dyDescent="0.25">
      <c r="A3028" s="11">
        <v>41339</v>
      </c>
      <c r="B3028" s="3" t="s">
        <v>532</v>
      </c>
      <c r="C3028" s="18">
        <v>179.93</v>
      </c>
      <c r="D3028" s="3" t="s">
        <v>529</v>
      </c>
    </row>
    <row r="3029" spans="1:4" hidden="1" x14ac:dyDescent="0.25">
      <c r="A3029" s="11">
        <v>41375</v>
      </c>
      <c r="B3029" s="3" t="s">
        <v>516</v>
      </c>
      <c r="C3029" s="18">
        <v>69.34</v>
      </c>
      <c r="D3029" s="3" t="s">
        <v>529</v>
      </c>
    </row>
    <row r="3030" spans="1:4" hidden="1" x14ac:dyDescent="0.25">
      <c r="A3030" s="11">
        <v>41549</v>
      </c>
      <c r="B3030" s="3" t="s">
        <v>514</v>
      </c>
      <c r="C3030" s="18">
        <v>289.51</v>
      </c>
      <c r="D3030" s="3" t="s">
        <v>535</v>
      </c>
    </row>
    <row r="3031" spans="1:4" hidden="1" x14ac:dyDescent="0.25">
      <c r="A3031" s="11">
        <v>41576</v>
      </c>
      <c r="B3031" s="3" t="s">
        <v>531</v>
      </c>
      <c r="C3031" s="18">
        <v>129.16999999999999</v>
      </c>
      <c r="D3031" s="3" t="s">
        <v>511</v>
      </c>
    </row>
    <row r="3032" spans="1:4" hidden="1" x14ac:dyDescent="0.25">
      <c r="A3032" s="11">
        <v>41427</v>
      </c>
      <c r="B3032" s="3" t="s">
        <v>534</v>
      </c>
      <c r="C3032" s="18">
        <v>572.54</v>
      </c>
      <c r="D3032" s="3" t="s">
        <v>538</v>
      </c>
    </row>
    <row r="3033" spans="1:4" hidden="1" x14ac:dyDescent="0.25">
      <c r="A3033" s="11">
        <v>41560</v>
      </c>
      <c r="B3033" s="3" t="s">
        <v>516</v>
      </c>
      <c r="C3033" s="18">
        <v>77.790000000000006</v>
      </c>
      <c r="D3033" s="3" t="s">
        <v>529</v>
      </c>
    </row>
    <row r="3034" spans="1:4" hidden="1" x14ac:dyDescent="0.25">
      <c r="A3034" s="11">
        <v>41477</v>
      </c>
      <c r="B3034" s="3" t="s">
        <v>524</v>
      </c>
      <c r="C3034" s="18">
        <v>307.07</v>
      </c>
      <c r="D3034" s="3" t="s">
        <v>511</v>
      </c>
    </row>
    <row r="3035" spans="1:4" hidden="1" x14ac:dyDescent="0.25">
      <c r="A3035" s="11">
        <v>41582</v>
      </c>
      <c r="B3035" s="3" t="s">
        <v>525</v>
      </c>
      <c r="C3035" s="18">
        <v>541.15</v>
      </c>
      <c r="D3035" s="3" t="s">
        <v>517</v>
      </c>
    </row>
    <row r="3036" spans="1:4" hidden="1" x14ac:dyDescent="0.25">
      <c r="A3036" s="11">
        <v>41528</v>
      </c>
      <c r="B3036" s="3" t="s">
        <v>541</v>
      </c>
      <c r="C3036" s="18">
        <v>528.73</v>
      </c>
      <c r="D3036" s="3" t="s">
        <v>538</v>
      </c>
    </row>
    <row r="3037" spans="1:4" hidden="1" x14ac:dyDescent="0.25">
      <c r="A3037" s="11">
        <v>41303</v>
      </c>
      <c r="B3037" s="3" t="s">
        <v>542</v>
      </c>
      <c r="C3037" s="18">
        <v>336.73</v>
      </c>
      <c r="D3037" s="3" t="s">
        <v>511</v>
      </c>
    </row>
    <row r="3038" spans="1:4" hidden="1" x14ac:dyDescent="0.25">
      <c r="A3038" s="11">
        <v>41399</v>
      </c>
      <c r="B3038" s="3" t="s">
        <v>541</v>
      </c>
      <c r="C3038" s="18">
        <v>233.48</v>
      </c>
      <c r="D3038" s="3" t="s">
        <v>538</v>
      </c>
    </row>
    <row r="3039" spans="1:4" hidden="1" x14ac:dyDescent="0.25">
      <c r="A3039" s="11">
        <v>41445</v>
      </c>
      <c r="B3039" s="3" t="s">
        <v>508</v>
      </c>
      <c r="C3039" s="18">
        <v>139.68</v>
      </c>
      <c r="D3039" s="3" t="s">
        <v>509</v>
      </c>
    </row>
    <row r="3040" spans="1:4" hidden="1" x14ac:dyDescent="0.25">
      <c r="A3040" s="11">
        <v>41526</v>
      </c>
      <c r="B3040" s="3" t="s">
        <v>525</v>
      </c>
      <c r="C3040" s="18">
        <v>465.07</v>
      </c>
      <c r="D3040" s="3" t="s">
        <v>517</v>
      </c>
    </row>
    <row r="3041" spans="1:4" hidden="1" x14ac:dyDescent="0.25">
      <c r="A3041" s="11">
        <v>41545</v>
      </c>
      <c r="B3041" s="3" t="s">
        <v>530</v>
      </c>
      <c r="C3041" s="18">
        <v>167.48</v>
      </c>
      <c r="D3041" s="3" t="s">
        <v>538</v>
      </c>
    </row>
    <row r="3042" spans="1:4" hidden="1" x14ac:dyDescent="0.25">
      <c r="A3042" s="11">
        <v>41378</v>
      </c>
      <c r="B3042" s="3" t="s">
        <v>537</v>
      </c>
      <c r="C3042" s="18">
        <v>252.99</v>
      </c>
      <c r="D3042" s="3" t="s">
        <v>517</v>
      </c>
    </row>
    <row r="3043" spans="1:4" hidden="1" x14ac:dyDescent="0.25">
      <c r="A3043" s="11">
        <v>41573</v>
      </c>
      <c r="B3043" s="3" t="s">
        <v>513</v>
      </c>
      <c r="C3043" s="18">
        <v>568.86</v>
      </c>
      <c r="D3043" s="3" t="s">
        <v>519</v>
      </c>
    </row>
    <row r="3044" spans="1:4" hidden="1" x14ac:dyDescent="0.25">
      <c r="A3044" s="11">
        <v>41597</v>
      </c>
      <c r="B3044" s="3" t="s">
        <v>520</v>
      </c>
      <c r="C3044" s="18">
        <v>517.16999999999996</v>
      </c>
      <c r="D3044" s="3" t="s">
        <v>535</v>
      </c>
    </row>
    <row r="3045" spans="1:4" hidden="1" x14ac:dyDescent="0.25">
      <c r="A3045" s="11">
        <v>41291</v>
      </c>
      <c r="B3045" s="3" t="s">
        <v>510</v>
      </c>
      <c r="C3045" s="18">
        <v>326.38</v>
      </c>
      <c r="D3045" s="3" t="s">
        <v>477</v>
      </c>
    </row>
    <row r="3046" spans="1:4" hidden="1" x14ac:dyDescent="0.25">
      <c r="A3046" s="11">
        <v>41548</v>
      </c>
      <c r="B3046" s="3" t="s">
        <v>520</v>
      </c>
      <c r="C3046" s="18">
        <v>101.64</v>
      </c>
      <c r="D3046" s="3" t="s">
        <v>528</v>
      </c>
    </row>
    <row r="3047" spans="1:4" hidden="1" x14ac:dyDescent="0.25">
      <c r="A3047" s="11">
        <v>41430</v>
      </c>
      <c r="B3047" s="3" t="s">
        <v>512</v>
      </c>
      <c r="C3047" s="18">
        <v>323.5</v>
      </c>
      <c r="D3047" s="3" t="s">
        <v>538</v>
      </c>
    </row>
    <row r="3048" spans="1:4" hidden="1" x14ac:dyDescent="0.25">
      <c r="A3048" s="11">
        <v>41297</v>
      </c>
      <c r="B3048" s="3" t="s">
        <v>530</v>
      </c>
      <c r="C3048" s="18">
        <v>511.79</v>
      </c>
      <c r="D3048" s="3" t="s">
        <v>535</v>
      </c>
    </row>
    <row r="3049" spans="1:4" hidden="1" x14ac:dyDescent="0.25">
      <c r="A3049" s="11">
        <v>41379</v>
      </c>
      <c r="B3049" s="3" t="s">
        <v>524</v>
      </c>
      <c r="C3049" s="18">
        <v>32.33</v>
      </c>
      <c r="D3049" s="3" t="s">
        <v>538</v>
      </c>
    </row>
    <row r="3050" spans="1:4" hidden="1" x14ac:dyDescent="0.25">
      <c r="A3050" s="11">
        <v>41383</v>
      </c>
      <c r="B3050" s="3" t="s">
        <v>524</v>
      </c>
      <c r="C3050" s="18">
        <v>107.98</v>
      </c>
      <c r="D3050" s="3" t="s">
        <v>535</v>
      </c>
    </row>
    <row r="3051" spans="1:4" hidden="1" x14ac:dyDescent="0.25">
      <c r="A3051" s="11">
        <v>41391</v>
      </c>
      <c r="B3051" s="3" t="s">
        <v>527</v>
      </c>
      <c r="C3051" s="18">
        <v>49.61</v>
      </c>
      <c r="D3051" s="3" t="s">
        <v>519</v>
      </c>
    </row>
    <row r="3052" spans="1:4" hidden="1" x14ac:dyDescent="0.25">
      <c r="A3052" s="11">
        <v>41379</v>
      </c>
      <c r="B3052" s="3" t="s">
        <v>514</v>
      </c>
      <c r="C3052" s="18">
        <v>349.75</v>
      </c>
      <c r="D3052" s="3" t="s">
        <v>511</v>
      </c>
    </row>
    <row r="3053" spans="1:4" hidden="1" x14ac:dyDescent="0.25">
      <c r="A3053" s="11">
        <v>41300</v>
      </c>
      <c r="B3053" s="3" t="s">
        <v>531</v>
      </c>
      <c r="C3053" s="18">
        <v>121.06</v>
      </c>
      <c r="D3053" s="3" t="s">
        <v>523</v>
      </c>
    </row>
    <row r="3054" spans="1:4" hidden="1" x14ac:dyDescent="0.25">
      <c r="A3054" s="11">
        <v>41292</v>
      </c>
      <c r="B3054" s="3" t="s">
        <v>514</v>
      </c>
      <c r="C3054" s="18">
        <v>42.43</v>
      </c>
      <c r="D3054" s="3" t="s">
        <v>535</v>
      </c>
    </row>
    <row r="3055" spans="1:4" hidden="1" x14ac:dyDescent="0.25">
      <c r="A3055" s="11">
        <v>41499</v>
      </c>
      <c r="B3055" s="3" t="s">
        <v>513</v>
      </c>
      <c r="C3055" s="18">
        <v>63.85</v>
      </c>
      <c r="D3055" s="3" t="s">
        <v>515</v>
      </c>
    </row>
    <row r="3056" spans="1:4" hidden="1" x14ac:dyDescent="0.25">
      <c r="A3056" s="11">
        <v>41321</v>
      </c>
      <c r="B3056" s="3" t="s">
        <v>540</v>
      </c>
      <c r="C3056" s="18">
        <v>551.78</v>
      </c>
      <c r="D3056" s="3" t="s">
        <v>479</v>
      </c>
    </row>
    <row r="3057" spans="1:4" hidden="1" x14ac:dyDescent="0.25">
      <c r="A3057" s="11">
        <v>41555</v>
      </c>
      <c r="B3057" s="3" t="s">
        <v>521</v>
      </c>
      <c r="C3057" s="18">
        <v>157.72</v>
      </c>
      <c r="D3057" s="3" t="s">
        <v>528</v>
      </c>
    </row>
    <row r="3058" spans="1:4" hidden="1" x14ac:dyDescent="0.25">
      <c r="A3058" s="11">
        <v>41490</v>
      </c>
      <c r="B3058" s="3" t="s">
        <v>531</v>
      </c>
      <c r="C3058" s="18">
        <v>534.5</v>
      </c>
      <c r="D3058" s="3" t="s">
        <v>517</v>
      </c>
    </row>
    <row r="3059" spans="1:4" hidden="1" x14ac:dyDescent="0.25">
      <c r="A3059" s="11">
        <v>41482</v>
      </c>
      <c r="B3059" s="3" t="s">
        <v>507</v>
      </c>
      <c r="C3059" s="18">
        <v>548.67999999999995</v>
      </c>
      <c r="D3059" s="3" t="s">
        <v>523</v>
      </c>
    </row>
    <row r="3060" spans="1:4" hidden="1" x14ac:dyDescent="0.25">
      <c r="A3060" s="11">
        <v>41317</v>
      </c>
      <c r="B3060" s="3" t="s">
        <v>513</v>
      </c>
      <c r="C3060" s="18">
        <v>421.05</v>
      </c>
      <c r="D3060" s="3" t="s">
        <v>528</v>
      </c>
    </row>
    <row r="3061" spans="1:4" hidden="1" x14ac:dyDescent="0.25">
      <c r="A3061" s="11">
        <v>41306</v>
      </c>
      <c r="B3061" s="3" t="s">
        <v>527</v>
      </c>
      <c r="C3061" s="18">
        <v>124.55</v>
      </c>
      <c r="D3061" s="3" t="s">
        <v>509</v>
      </c>
    </row>
    <row r="3062" spans="1:4" hidden="1" x14ac:dyDescent="0.25">
      <c r="A3062" s="11">
        <v>41628</v>
      </c>
      <c r="B3062" s="3" t="s">
        <v>521</v>
      </c>
      <c r="C3062" s="18">
        <v>491.66</v>
      </c>
      <c r="D3062" s="3" t="s">
        <v>511</v>
      </c>
    </row>
    <row r="3063" spans="1:4" hidden="1" x14ac:dyDescent="0.25">
      <c r="A3063" s="11">
        <v>41619</v>
      </c>
      <c r="B3063" s="3" t="s">
        <v>532</v>
      </c>
      <c r="C3063" s="18">
        <v>534.25</v>
      </c>
      <c r="D3063" s="3" t="s">
        <v>477</v>
      </c>
    </row>
    <row r="3064" spans="1:4" hidden="1" x14ac:dyDescent="0.25">
      <c r="A3064" s="11">
        <v>41344</v>
      </c>
      <c r="B3064" s="3" t="s">
        <v>544</v>
      </c>
      <c r="C3064" s="18">
        <v>37.89</v>
      </c>
      <c r="D3064" s="3" t="s">
        <v>511</v>
      </c>
    </row>
    <row r="3065" spans="1:4" hidden="1" x14ac:dyDescent="0.25">
      <c r="A3065" s="11">
        <v>41458</v>
      </c>
      <c r="B3065" s="3" t="s">
        <v>514</v>
      </c>
      <c r="C3065" s="18">
        <v>312.24</v>
      </c>
      <c r="D3065" s="3" t="s">
        <v>528</v>
      </c>
    </row>
    <row r="3066" spans="1:4" hidden="1" x14ac:dyDescent="0.25">
      <c r="A3066" s="11">
        <v>41606</v>
      </c>
      <c r="B3066" s="3" t="s">
        <v>539</v>
      </c>
      <c r="C3066" s="18">
        <v>461.81</v>
      </c>
      <c r="D3066" s="3" t="s">
        <v>509</v>
      </c>
    </row>
    <row r="3067" spans="1:4" hidden="1" x14ac:dyDescent="0.25">
      <c r="A3067" s="11">
        <v>41552</v>
      </c>
      <c r="B3067" s="3" t="s">
        <v>539</v>
      </c>
      <c r="C3067" s="18">
        <v>261.72000000000003</v>
      </c>
      <c r="D3067" s="3" t="s">
        <v>535</v>
      </c>
    </row>
    <row r="3068" spans="1:4" hidden="1" x14ac:dyDescent="0.25">
      <c r="A3068" s="11">
        <v>41433</v>
      </c>
      <c r="B3068" s="3" t="s">
        <v>534</v>
      </c>
      <c r="C3068" s="18">
        <v>146.54</v>
      </c>
      <c r="D3068" s="3" t="s">
        <v>509</v>
      </c>
    </row>
    <row r="3069" spans="1:4" hidden="1" x14ac:dyDescent="0.25">
      <c r="A3069" s="11">
        <v>41344</v>
      </c>
      <c r="B3069" s="3" t="s">
        <v>540</v>
      </c>
      <c r="C3069" s="18">
        <v>507.73</v>
      </c>
      <c r="D3069" s="3" t="s">
        <v>515</v>
      </c>
    </row>
    <row r="3070" spans="1:4" hidden="1" x14ac:dyDescent="0.25">
      <c r="A3070" s="11">
        <v>41468</v>
      </c>
      <c r="B3070" s="3" t="s">
        <v>541</v>
      </c>
      <c r="C3070" s="18">
        <v>465</v>
      </c>
      <c r="D3070" s="3" t="s">
        <v>523</v>
      </c>
    </row>
    <row r="3071" spans="1:4" hidden="1" x14ac:dyDescent="0.25">
      <c r="A3071" s="11">
        <v>41335</v>
      </c>
      <c r="B3071" s="3" t="s">
        <v>545</v>
      </c>
      <c r="C3071" s="18">
        <v>376.13</v>
      </c>
      <c r="D3071" s="3" t="s">
        <v>477</v>
      </c>
    </row>
    <row r="3072" spans="1:4" hidden="1" x14ac:dyDescent="0.25">
      <c r="A3072" s="11">
        <v>41565</v>
      </c>
      <c r="B3072" s="3" t="s">
        <v>518</v>
      </c>
      <c r="C3072" s="18">
        <v>52.71</v>
      </c>
      <c r="D3072" s="3" t="s">
        <v>519</v>
      </c>
    </row>
    <row r="3073" spans="1:4" hidden="1" x14ac:dyDescent="0.25">
      <c r="A3073" s="11">
        <v>41280</v>
      </c>
      <c r="B3073" s="3" t="s">
        <v>533</v>
      </c>
      <c r="C3073" s="18">
        <v>230.27</v>
      </c>
      <c r="D3073" s="3" t="s">
        <v>529</v>
      </c>
    </row>
    <row r="3074" spans="1:4" hidden="1" x14ac:dyDescent="0.25">
      <c r="A3074" s="11">
        <v>41390</v>
      </c>
      <c r="B3074" s="3" t="s">
        <v>545</v>
      </c>
      <c r="C3074" s="18">
        <v>497.42</v>
      </c>
      <c r="D3074" s="3" t="s">
        <v>511</v>
      </c>
    </row>
    <row r="3075" spans="1:4" hidden="1" x14ac:dyDescent="0.25">
      <c r="A3075" s="11">
        <v>41602</v>
      </c>
      <c r="B3075" s="3" t="s">
        <v>533</v>
      </c>
      <c r="C3075" s="18">
        <v>473.65</v>
      </c>
      <c r="D3075" s="3" t="s">
        <v>535</v>
      </c>
    </row>
    <row r="3076" spans="1:4" hidden="1" x14ac:dyDescent="0.25">
      <c r="A3076" s="11">
        <v>41626</v>
      </c>
      <c r="B3076" s="3" t="s">
        <v>533</v>
      </c>
      <c r="C3076" s="18">
        <v>296.39</v>
      </c>
      <c r="D3076" s="3" t="s">
        <v>529</v>
      </c>
    </row>
    <row r="3077" spans="1:4" hidden="1" x14ac:dyDescent="0.25">
      <c r="A3077" s="11">
        <v>41275</v>
      </c>
      <c r="B3077" s="3" t="s">
        <v>527</v>
      </c>
      <c r="C3077" s="18">
        <v>20.04</v>
      </c>
      <c r="D3077" s="3" t="s">
        <v>509</v>
      </c>
    </row>
    <row r="3078" spans="1:4" hidden="1" x14ac:dyDescent="0.25">
      <c r="A3078" s="11">
        <v>41390</v>
      </c>
      <c r="B3078" s="3" t="s">
        <v>530</v>
      </c>
      <c r="C3078" s="18">
        <v>278.45</v>
      </c>
      <c r="D3078" s="3" t="s">
        <v>509</v>
      </c>
    </row>
    <row r="3079" spans="1:4" hidden="1" x14ac:dyDescent="0.25">
      <c r="A3079" s="11">
        <v>41458</v>
      </c>
      <c r="B3079" s="3" t="s">
        <v>518</v>
      </c>
      <c r="C3079" s="18">
        <v>292.67</v>
      </c>
      <c r="D3079" s="3" t="s">
        <v>477</v>
      </c>
    </row>
    <row r="3080" spans="1:4" hidden="1" x14ac:dyDescent="0.25">
      <c r="A3080" s="11">
        <v>41322</v>
      </c>
      <c r="B3080" s="3" t="s">
        <v>543</v>
      </c>
      <c r="C3080" s="18">
        <v>559.39</v>
      </c>
      <c r="D3080" s="3" t="s">
        <v>528</v>
      </c>
    </row>
    <row r="3081" spans="1:4" hidden="1" x14ac:dyDescent="0.25">
      <c r="A3081" s="11">
        <v>41549</v>
      </c>
      <c r="B3081" s="3" t="s">
        <v>540</v>
      </c>
      <c r="C3081" s="18">
        <v>310.52</v>
      </c>
      <c r="D3081" s="3" t="s">
        <v>477</v>
      </c>
    </row>
    <row r="3082" spans="1:4" hidden="1" x14ac:dyDescent="0.25">
      <c r="A3082" s="11">
        <v>41362</v>
      </c>
      <c r="B3082" s="3" t="s">
        <v>540</v>
      </c>
      <c r="C3082" s="18">
        <v>271.51</v>
      </c>
      <c r="D3082" s="3" t="s">
        <v>519</v>
      </c>
    </row>
    <row r="3083" spans="1:4" hidden="1" x14ac:dyDescent="0.25">
      <c r="A3083" s="11">
        <v>41417</v>
      </c>
      <c r="B3083" s="3" t="s">
        <v>544</v>
      </c>
      <c r="C3083" s="18">
        <v>21.7</v>
      </c>
      <c r="D3083" s="3" t="s">
        <v>529</v>
      </c>
    </row>
    <row r="3084" spans="1:4" hidden="1" x14ac:dyDescent="0.25">
      <c r="A3084" s="11">
        <v>41475</v>
      </c>
      <c r="B3084" s="3" t="s">
        <v>536</v>
      </c>
      <c r="C3084" s="18">
        <v>25.21</v>
      </c>
      <c r="D3084" s="3" t="s">
        <v>509</v>
      </c>
    </row>
    <row r="3085" spans="1:4" hidden="1" x14ac:dyDescent="0.25">
      <c r="A3085" s="11">
        <v>41483</v>
      </c>
      <c r="B3085" s="3" t="s">
        <v>520</v>
      </c>
      <c r="C3085" s="18">
        <v>451.4</v>
      </c>
      <c r="D3085" s="3" t="s">
        <v>535</v>
      </c>
    </row>
    <row r="3086" spans="1:4" hidden="1" x14ac:dyDescent="0.25">
      <c r="A3086" s="11">
        <v>41542</v>
      </c>
      <c r="B3086" s="3" t="s">
        <v>532</v>
      </c>
      <c r="C3086" s="18">
        <v>367.4</v>
      </c>
      <c r="D3086" s="3" t="s">
        <v>535</v>
      </c>
    </row>
    <row r="3087" spans="1:4" hidden="1" x14ac:dyDescent="0.25">
      <c r="A3087" s="11">
        <v>41410</v>
      </c>
      <c r="B3087" s="3" t="s">
        <v>532</v>
      </c>
      <c r="C3087" s="18">
        <v>295.45999999999998</v>
      </c>
      <c r="D3087" s="3" t="s">
        <v>517</v>
      </c>
    </row>
    <row r="3088" spans="1:4" hidden="1" x14ac:dyDescent="0.25">
      <c r="A3088" s="11">
        <v>41450</v>
      </c>
      <c r="B3088" s="3" t="s">
        <v>526</v>
      </c>
      <c r="C3088" s="18">
        <v>72.930000000000007</v>
      </c>
      <c r="D3088" s="3" t="s">
        <v>509</v>
      </c>
    </row>
    <row r="3089" spans="1:4" hidden="1" x14ac:dyDescent="0.25">
      <c r="A3089" s="11">
        <v>41512</v>
      </c>
      <c r="B3089" s="3" t="s">
        <v>512</v>
      </c>
      <c r="C3089" s="18">
        <v>310.43</v>
      </c>
      <c r="D3089" s="3" t="s">
        <v>515</v>
      </c>
    </row>
    <row r="3090" spans="1:4" hidden="1" x14ac:dyDescent="0.25">
      <c r="A3090" s="11">
        <v>41377</v>
      </c>
      <c r="B3090" s="3" t="s">
        <v>537</v>
      </c>
      <c r="C3090" s="18">
        <v>563.79</v>
      </c>
      <c r="D3090" s="3" t="s">
        <v>523</v>
      </c>
    </row>
    <row r="3091" spans="1:4" hidden="1" x14ac:dyDescent="0.25">
      <c r="A3091" s="11">
        <v>41327</v>
      </c>
      <c r="B3091" s="3" t="s">
        <v>522</v>
      </c>
      <c r="C3091" s="18">
        <v>578.74</v>
      </c>
      <c r="D3091" s="3" t="s">
        <v>523</v>
      </c>
    </row>
    <row r="3092" spans="1:4" hidden="1" x14ac:dyDescent="0.25">
      <c r="A3092" s="11">
        <v>41326</v>
      </c>
      <c r="B3092" s="3" t="s">
        <v>522</v>
      </c>
      <c r="C3092" s="18">
        <v>15.5</v>
      </c>
      <c r="D3092" s="3" t="s">
        <v>535</v>
      </c>
    </row>
    <row r="3093" spans="1:4" hidden="1" x14ac:dyDescent="0.25">
      <c r="A3093" s="11">
        <v>41349</v>
      </c>
      <c r="B3093" s="3" t="s">
        <v>532</v>
      </c>
      <c r="C3093" s="18">
        <v>190.48</v>
      </c>
      <c r="D3093" s="3" t="s">
        <v>529</v>
      </c>
    </row>
    <row r="3094" spans="1:4" hidden="1" x14ac:dyDescent="0.25">
      <c r="A3094" s="11">
        <v>41633</v>
      </c>
      <c r="B3094" s="3" t="s">
        <v>524</v>
      </c>
      <c r="C3094" s="18">
        <v>454.09</v>
      </c>
      <c r="D3094" s="3" t="s">
        <v>538</v>
      </c>
    </row>
    <row r="3095" spans="1:4" hidden="1" x14ac:dyDescent="0.25">
      <c r="A3095" s="11">
        <v>41604</v>
      </c>
      <c r="B3095" s="3" t="s">
        <v>537</v>
      </c>
      <c r="C3095" s="18">
        <v>373.07</v>
      </c>
      <c r="D3095" s="3" t="s">
        <v>523</v>
      </c>
    </row>
    <row r="3096" spans="1:4" hidden="1" x14ac:dyDescent="0.25">
      <c r="A3096" s="11">
        <v>41632</v>
      </c>
      <c r="B3096" s="3" t="s">
        <v>507</v>
      </c>
      <c r="C3096" s="18">
        <v>106.63</v>
      </c>
      <c r="D3096" s="3" t="s">
        <v>479</v>
      </c>
    </row>
    <row r="3097" spans="1:4" hidden="1" x14ac:dyDescent="0.25">
      <c r="A3097" s="11">
        <v>41344</v>
      </c>
      <c r="B3097" s="3" t="s">
        <v>527</v>
      </c>
      <c r="C3097" s="18">
        <v>432.64</v>
      </c>
      <c r="D3097" s="3" t="s">
        <v>509</v>
      </c>
    </row>
    <row r="3098" spans="1:4" hidden="1" x14ac:dyDescent="0.25">
      <c r="A3098" s="11">
        <v>41527</v>
      </c>
      <c r="B3098" s="3" t="s">
        <v>541</v>
      </c>
      <c r="C3098" s="18">
        <v>143.35</v>
      </c>
      <c r="D3098" s="3" t="s">
        <v>523</v>
      </c>
    </row>
    <row r="3099" spans="1:4" hidden="1" x14ac:dyDescent="0.25">
      <c r="A3099" s="11">
        <v>41400</v>
      </c>
      <c r="B3099" s="3" t="s">
        <v>525</v>
      </c>
      <c r="C3099" s="18">
        <v>509.98</v>
      </c>
      <c r="D3099" s="3" t="s">
        <v>529</v>
      </c>
    </row>
    <row r="3100" spans="1:4" hidden="1" x14ac:dyDescent="0.25">
      <c r="A3100" s="11">
        <v>41611</v>
      </c>
      <c r="B3100" s="3" t="s">
        <v>540</v>
      </c>
      <c r="C3100" s="18">
        <v>104.03</v>
      </c>
      <c r="D3100" s="3" t="s">
        <v>515</v>
      </c>
    </row>
    <row r="3101" spans="1:4" hidden="1" x14ac:dyDescent="0.25">
      <c r="A3101" s="11">
        <v>41325</v>
      </c>
      <c r="B3101" s="3" t="s">
        <v>544</v>
      </c>
      <c r="C3101" s="18">
        <v>551.01</v>
      </c>
      <c r="D3101" s="3" t="s">
        <v>519</v>
      </c>
    </row>
    <row r="3102" spans="1:4" hidden="1" x14ac:dyDescent="0.25">
      <c r="A3102" s="11">
        <v>41633</v>
      </c>
      <c r="B3102" s="3" t="s">
        <v>540</v>
      </c>
      <c r="C3102" s="18">
        <v>16.940000000000001</v>
      </c>
      <c r="D3102" s="3" t="s">
        <v>515</v>
      </c>
    </row>
    <row r="3103" spans="1:4" hidden="1" x14ac:dyDescent="0.25">
      <c r="A3103" s="11">
        <v>41399</v>
      </c>
      <c r="B3103" s="3" t="s">
        <v>507</v>
      </c>
      <c r="C3103" s="18">
        <v>291.68</v>
      </c>
      <c r="D3103" s="3" t="s">
        <v>509</v>
      </c>
    </row>
    <row r="3104" spans="1:4" hidden="1" x14ac:dyDescent="0.25">
      <c r="A3104" s="11">
        <v>41577</v>
      </c>
      <c r="B3104" s="3" t="s">
        <v>542</v>
      </c>
      <c r="C3104" s="18">
        <v>52.63</v>
      </c>
      <c r="D3104" s="3" t="s">
        <v>517</v>
      </c>
    </row>
    <row r="3105" spans="1:4" hidden="1" x14ac:dyDescent="0.25">
      <c r="A3105" s="11">
        <v>41339</v>
      </c>
      <c r="B3105" s="3" t="s">
        <v>533</v>
      </c>
      <c r="C3105" s="18">
        <v>497.34</v>
      </c>
      <c r="D3105" s="3" t="s">
        <v>509</v>
      </c>
    </row>
    <row r="3106" spans="1:4" hidden="1" x14ac:dyDescent="0.25">
      <c r="A3106" s="11">
        <v>41287</v>
      </c>
      <c r="B3106" s="3" t="s">
        <v>540</v>
      </c>
      <c r="C3106" s="18">
        <v>553.91999999999996</v>
      </c>
      <c r="D3106" s="3" t="s">
        <v>535</v>
      </c>
    </row>
    <row r="3107" spans="1:4" hidden="1" x14ac:dyDescent="0.25">
      <c r="A3107" s="11">
        <v>41388</v>
      </c>
      <c r="B3107" s="3" t="s">
        <v>507</v>
      </c>
      <c r="C3107" s="18">
        <v>409.7</v>
      </c>
      <c r="D3107" s="3" t="s">
        <v>509</v>
      </c>
    </row>
    <row r="3108" spans="1:4" hidden="1" x14ac:dyDescent="0.25">
      <c r="A3108" s="11">
        <v>41545</v>
      </c>
      <c r="B3108" s="3" t="s">
        <v>512</v>
      </c>
      <c r="C3108" s="18">
        <v>155.34</v>
      </c>
      <c r="D3108" s="3" t="s">
        <v>538</v>
      </c>
    </row>
    <row r="3109" spans="1:4" hidden="1" x14ac:dyDescent="0.25">
      <c r="A3109" s="11">
        <v>41608</v>
      </c>
      <c r="B3109" s="3" t="s">
        <v>536</v>
      </c>
      <c r="C3109" s="18">
        <v>479.58</v>
      </c>
      <c r="D3109" s="3" t="s">
        <v>511</v>
      </c>
    </row>
    <row r="3110" spans="1:4" hidden="1" x14ac:dyDescent="0.25">
      <c r="A3110" s="11">
        <v>41460</v>
      </c>
      <c r="B3110" s="3" t="s">
        <v>541</v>
      </c>
      <c r="C3110" s="18">
        <v>542.67999999999995</v>
      </c>
      <c r="D3110" s="3" t="s">
        <v>538</v>
      </c>
    </row>
    <row r="3111" spans="1:4" hidden="1" x14ac:dyDescent="0.25">
      <c r="A3111" s="11">
        <v>41572</v>
      </c>
      <c r="B3111" s="3" t="s">
        <v>526</v>
      </c>
      <c r="C3111" s="18">
        <v>344.52</v>
      </c>
      <c r="D3111" s="3" t="s">
        <v>511</v>
      </c>
    </row>
    <row r="3112" spans="1:4" hidden="1" x14ac:dyDescent="0.25">
      <c r="A3112" s="11">
        <v>41448</v>
      </c>
      <c r="B3112" s="3" t="s">
        <v>536</v>
      </c>
      <c r="C3112" s="18">
        <v>273.25</v>
      </c>
      <c r="D3112" s="3" t="s">
        <v>529</v>
      </c>
    </row>
    <row r="3113" spans="1:4" hidden="1" x14ac:dyDescent="0.25">
      <c r="A3113" s="11">
        <v>41601</v>
      </c>
      <c r="B3113" s="3" t="s">
        <v>532</v>
      </c>
      <c r="C3113" s="18">
        <v>29.31</v>
      </c>
      <c r="D3113" s="3" t="s">
        <v>529</v>
      </c>
    </row>
    <row r="3114" spans="1:4" hidden="1" x14ac:dyDescent="0.25">
      <c r="A3114" s="11">
        <v>41577</v>
      </c>
      <c r="B3114" s="3" t="s">
        <v>514</v>
      </c>
      <c r="C3114" s="18">
        <v>365.32</v>
      </c>
      <c r="D3114" s="3" t="s">
        <v>535</v>
      </c>
    </row>
    <row r="3115" spans="1:4" hidden="1" x14ac:dyDescent="0.25">
      <c r="A3115" s="11">
        <v>41467</v>
      </c>
      <c r="B3115" s="3" t="s">
        <v>520</v>
      </c>
      <c r="C3115" s="18">
        <v>29.53</v>
      </c>
      <c r="D3115" s="3" t="s">
        <v>517</v>
      </c>
    </row>
    <row r="3116" spans="1:4" hidden="1" x14ac:dyDescent="0.25">
      <c r="A3116" s="11">
        <v>41571</v>
      </c>
      <c r="B3116" s="3" t="s">
        <v>539</v>
      </c>
      <c r="C3116" s="18">
        <v>228.33</v>
      </c>
      <c r="D3116" s="3" t="s">
        <v>479</v>
      </c>
    </row>
    <row r="3117" spans="1:4" hidden="1" x14ac:dyDescent="0.25">
      <c r="A3117" s="11">
        <v>41345</v>
      </c>
      <c r="B3117" s="3" t="s">
        <v>539</v>
      </c>
      <c r="C3117" s="18">
        <v>33.65</v>
      </c>
      <c r="D3117" s="3" t="s">
        <v>528</v>
      </c>
    </row>
    <row r="3118" spans="1:4" hidden="1" x14ac:dyDescent="0.25">
      <c r="A3118" s="11">
        <v>41622</v>
      </c>
      <c r="B3118" s="3" t="s">
        <v>531</v>
      </c>
      <c r="C3118" s="18">
        <v>77.099999999999994</v>
      </c>
      <c r="D3118" s="3" t="s">
        <v>519</v>
      </c>
    </row>
    <row r="3119" spans="1:4" hidden="1" x14ac:dyDescent="0.25">
      <c r="A3119" s="11">
        <v>41331</v>
      </c>
      <c r="B3119" s="3" t="s">
        <v>531</v>
      </c>
      <c r="C3119" s="18">
        <v>478.52</v>
      </c>
      <c r="D3119" s="3" t="s">
        <v>477</v>
      </c>
    </row>
    <row r="3120" spans="1:4" hidden="1" x14ac:dyDescent="0.25">
      <c r="A3120" s="11">
        <v>41372</v>
      </c>
      <c r="B3120" s="3" t="s">
        <v>508</v>
      </c>
      <c r="C3120" s="18">
        <v>346.39</v>
      </c>
      <c r="D3120" s="3" t="s">
        <v>538</v>
      </c>
    </row>
    <row r="3121" spans="1:4" hidden="1" x14ac:dyDescent="0.25">
      <c r="A3121" s="11">
        <v>41524</v>
      </c>
      <c r="B3121" s="3" t="s">
        <v>530</v>
      </c>
      <c r="C3121" s="18">
        <v>326.11</v>
      </c>
      <c r="D3121" s="3" t="s">
        <v>528</v>
      </c>
    </row>
    <row r="3122" spans="1:4" hidden="1" x14ac:dyDescent="0.25">
      <c r="A3122" s="11">
        <v>41396</v>
      </c>
      <c r="B3122" s="3" t="s">
        <v>513</v>
      </c>
      <c r="C3122" s="18">
        <v>128.07</v>
      </c>
      <c r="D3122" s="3" t="s">
        <v>477</v>
      </c>
    </row>
    <row r="3123" spans="1:4" hidden="1" x14ac:dyDescent="0.25">
      <c r="A3123" s="11">
        <v>41307</v>
      </c>
      <c r="B3123" s="3" t="s">
        <v>526</v>
      </c>
      <c r="C3123" s="18">
        <v>488.03</v>
      </c>
      <c r="D3123" s="3" t="s">
        <v>515</v>
      </c>
    </row>
    <row r="3124" spans="1:4" hidden="1" x14ac:dyDescent="0.25">
      <c r="A3124" s="11">
        <v>41356</v>
      </c>
      <c r="B3124" s="3" t="s">
        <v>510</v>
      </c>
      <c r="C3124" s="18">
        <v>228.79</v>
      </c>
      <c r="D3124" s="3" t="s">
        <v>523</v>
      </c>
    </row>
    <row r="3125" spans="1:4" hidden="1" x14ac:dyDescent="0.25">
      <c r="A3125" s="11">
        <v>41451</v>
      </c>
      <c r="B3125" s="3" t="s">
        <v>514</v>
      </c>
      <c r="C3125" s="18">
        <v>150.5</v>
      </c>
      <c r="D3125" s="3" t="s">
        <v>511</v>
      </c>
    </row>
    <row r="3126" spans="1:4" hidden="1" x14ac:dyDescent="0.25">
      <c r="A3126" s="11">
        <v>41526</v>
      </c>
      <c r="B3126" s="3" t="s">
        <v>541</v>
      </c>
      <c r="C3126" s="18">
        <v>55.39</v>
      </c>
      <c r="D3126" s="3" t="s">
        <v>519</v>
      </c>
    </row>
    <row r="3127" spans="1:4" hidden="1" x14ac:dyDescent="0.25">
      <c r="A3127" s="11">
        <v>41330</v>
      </c>
      <c r="B3127" s="3" t="s">
        <v>534</v>
      </c>
      <c r="C3127" s="18">
        <v>365.44</v>
      </c>
      <c r="D3127" s="3" t="s">
        <v>509</v>
      </c>
    </row>
    <row r="3128" spans="1:4" hidden="1" x14ac:dyDescent="0.25">
      <c r="A3128" s="11">
        <v>41348</v>
      </c>
      <c r="B3128" s="3" t="s">
        <v>507</v>
      </c>
      <c r="C3128" s="18">
        <v>288.58999999999997</v>
      </c>
      <c r="D3128" s="3" t="s">
        <v>515</v>
      </c>
    </row>
    <row r="3129" spans="1:4" hidden="1" x14ac:dyDescent="0.25">
      <c r="A3129" s="11">
        <v>41296</v>
      </c>
      <c r="B3129" s="3" t="s">
        <v>526</v>
      </c>
      <c r="C3129" s="18">
        <v>176.54</v>
      </c>
      <c r="D3129" s="3" t="s">
        <v>529</v>
      </c>
    </row>
    <row r="3130" spans="1:4" hidden="1" x14ac:dyDescent="0.25">
      <c r="A3130" s="11">
        <v>41554</v>
      </c>
      <c r="B3130" s="3" t="s">
        <v>514</v>
      </c>
      <c r="C3130" s="18">
        <v>140.32</v>
      </c>
      <c r="D3130" s="3" t="s">
        <v>479</v>
      </c>
    </row>
    <row r="3131" spans="1:4" hidden="1" x14ac:dyDescent="0.25">
      <c r="A3131" s="11">
        <v>41627</v>
      </c>
      <c r="B3131" s="3" t="s">
        <v>545</v>
      </c>
      <c r="C3131" s="18">
        <v>451.7</v>
      </c>
      <c r="D3131" s="3" t="s">
        <v>528</v>
      </c>
    </row>
    <row r="3132" spans="1:4" hidden="1" x14ac:dyDescent="0.25">
      <c r="A3132" s="11">
        <v>41365</v>
      </c>
      <c r="B3132" s="3" t="s">
        <v>525</v>
      </c>
      <c r="C3132" s="18">
        <v>545.73</v>
      </c>
      <c r="D3132" s="3" t="s">
        <v>519</v>
      </c>
    </row>
    <row r="3133" spans="1:4" hidden="1" x14ac:dyDescent="0.25">
      <c r="A3133" s="11">
        <v>41433</v>
      </c>
      <c r="B3133" s="3" t="s">
        <v>508</v>
      </c>
      <c r="C3133" s="18">
        <v>181</v>
      </c>
      <c r="D3133" s="3" t="s">
        <v>509</v>
      </c>
    </row>
    <row r="3134" spans="1:4" hidden="1" x14ac:dyDescent="0.25">
      <c r="A3134" s="11">
        <v>41382</v>
      </c>
      <c r="B3134" s="3" t="s">
        <v>530</v>
      </c>
      <c r="C3134" s="18">
        <v>91.53</v>
      </c>
      <c r="D3134" s="3" t="s">
        <v>479</v>
      </c>
    </row>
    <row r="3135" spans="1:4" hidden="1" x14ac:dyDescent="0.25">
      <c r="A3135" s="11">
        <v>41410</v>
      </c>
      <c r="B3135" s="3" t="s">
        <v>521</v>
      </c>
      <c r="C3135" s="18">
        <v>311.27999999999997</v>
      </c>
      <c r="D3135" s="3" t="s">
        <v>515</v>
      </c>
    </row>
    <row r="3136" spans="1:4" hidden="1" x14ac:dyDescent="0.25">
      <c r="A3136" s="11">
        <v>41379</v>
      </c>
      <c r="B3136" s="3" t="s">
        <v>520</v>
      </c>
      <c r="C3136" s="18">
        <v>597.48</v>
      </c>
      <c r="D3136" s="3" t="s">
        <v>523</v>
      </c>
    </row>
    <row r="3137" spans="1:4" hidden="1" x14ac:dyDescent="0.25">
      <c r="A3137" s="11">
        <v>41504</v>
      </c>
      <c r="B3137" s="3" t="s">
        <v>532</v>
      </c>
      <c r="C3137" s="18">
        <v>124.97</v>
      </c>
      <c r="D3137" s="3" t="s">
        <v>511</v>
      </c>
    </row>
    <row r="3138" spans="1:4" hidden="1" x14ac:dyDescent="0.25">
      <c r="A3138" s="11">
        <v>41503</v>
      </c>
      <c r="B3138" s="3" t="s">
        <v>513</v>
      </c>
      <c r="C3138" s="18">
        <v>16.03</v>
      </c>
      <c r="D3138" s="3" t="s">
        <v>515</v>
      </c>
    </row>
    <row r="3139" spans="1:4" hidden="1" x14ac:dyDescent="0.25">
      <c r="A3139" s="11">
        <v>41532</v>
      </c>
      <c r="B3139" s="3" t="s">
        <v>536</v>
      </c>
      <c r="C3139" s="18">
        <v>245.8</v>
      </c>
      <c r="D3139" s="3" t="s">
        <v>479</v>
      </c>
    </row>
    <row r="3140" spans="1:4" hidden="1" x14ac:dyDescent="0.25">
      <c r="A3140" s="11">
        <v>41347</v>
      </c>
      <c r="B3140" s="3" t="s">
        <v>536</v>
      </c>
      <c r="C3140" s="18">
        <v>98.88</v>
      </c>
      <c r="D3140" s="3" t="s">
        <v>535</v>
      </c>
    </row>
    <row r="3141" spans="1:4" hidden="1" x14ac:dyDescent="0.25">
      <c r="A3141" s="11">
        <v>41478</v>
      </c>
      <c r="B3141" s="3" t="s">
        <v>532</v>
      </c>
      <c r="C3141" s="18">
        <v>332.24</v>
      </c>
      <c r="D3141" s="3" t="s">
        <v>538</v>
      </c>
    </row>
    <row r="3142" spans="1:4" hidden="1" x14ac:dyDescent="0.25">
      <c r="A3142" s="11">
        <v>41392</v>
      </c>
      <c r="B3142" s="3" t="s">
        <v>532</v>
      </c>
      <c r="C3142" s="18">
        <v>86.79</v>
      </c>
      <c r="D3142" s="3" t="s">
        <v>515</v>
      </c>
    </row>
    <row r="3143" spans="1:4" hidden="1" x14ac:dyDescent="0.25">
      <c r="A3143" s="11">
        <v>41592</v>
      </c>
      <c r="B3143" s="3" t="s">
        <v>516</v>
      </c>
      <c r="C3143" s="18">
        <v>422.25</v>
      </c>
      <c r="D3143" s="3" t="s">
        <v>511</v>
      </c>
    </row>
    <row r="3144" spans="1:4" hidden="1" x14ac:dyDescent="0.25">
      <c r="A3144" s="11">
        <v>41421</v>
      </c>
      <c r="B3144" s="3" t="s">
        <v>537</v>
      </c>
      <c r="C3144" s="18">
        <v>173.41</v>
      </c>
      <c r="D3144" s="3" t="s">
        <v>535</v>
      </c>
    </row>
    <row r="3145" spans="1:4" hidden="1" x14ac:dyDescent="0.25">
      <c r="A3145" s="11">
        <v>41584</v>
      </c>
      <c r="B3145" s="3" t="s">
        <v>545</v>
      </c>
      <c r="C3145" s="18">
        <v>196.62</v>
      </c>
      <c r="D3145" s="3" t="s">
        <v>523</v>
      </c>
    </row>
    <row r="3146" spans="1:4" hidden="1" x14ac:dyDescent="0.25">
      <c r="A3146" s="11">
        <v>41285</v>
      </c>
      <c r="B3146" s="3" t="s">
        <v>545</v>
      </c>
      <c r="C3146" s="18">
        <v>145.55000000000001</v>
      </c>
      <c r="D3146" s="3" t="s">
        <v>529</v>
      </c>
    </row>
    <row r="3147" spans="1:4" hidden="1" x14ac:dyDescent="0.25">
      <c r="A3147" s="11">
        <v>41326</v>
      </c>
      <c r="B3147" s="3" t="s">
        <v>512</v>
      </c>
      <c r="C3147" s="18">
        <v>169.6</v>
      </c>
      <c r="D3147" s="3" t="s">
        <v>515</v>
      </c>
    </row>
    <row r="3148" spans="1:4" hidden="1" x14ac:dyDescent="0.25">
      <c r="A3148" s="11">
        <v>41573</v>
      </c>
      <c r="B3148" s="3" t="s">
        <v>514</v>
      </c>
      <c r="C3148" s="18">
        <v>423.73</v>
      </c>
      <c r="D3148" s="3" t="s">
        <v>528</v>
      </c>
    </row>
    <row r="3149" spans="1:4" hidden="1" x14ac:dyDescent="0.25">
      <c r="A3149" s="11">
        <v>41495</v>
      </c>
      <c r="B3149" s="3" t="s">
        <v>526</v>
      </c>
      <c r="C3149" s="18">
        <v>378.98</v>
      </c>
      <c r="D3149" s="3" t="s">
        <v>523</v>
      </c>
    </row>
    <row r="3150" spans="1:4" hidden="1" x14ac:dyDescent="0.25">
      <c r="A3150" s="11">
        <v>41531</v>
      </c>
      <c r="B3150" s="3" t="s">
        <v>522</v>
      </c>
      <c r="C3150" s="18">
        <v>319.55</v>
      </c>
      <c r="D3150" s="3" t="s">
        <v>535</v>
      </c>
    </row>
    <row r="3151" spans="1:4" hidden="1" x14ac:dyDescent="0.25">
      <c r="A3151" s="11">
        <v>41420</v>
      </c>
      <c r="B3151" s="3" t="s">
        <v>537</v>
      </c>
      <c r="C3151" s="18">
        <v>15.49</v>
      </c>
      <c r="D3151" s="3" t="s">
        <v>515</v>
      </c>
    </row>
    <row r="3152" spans="1:4" hidden="1" x14ac:dyDescent="0.25">
      <c r="A3152" s="11">
        <v>41428</v>
      </c>
      <c r="B3152" s="3" t="s">
        <v>510</v>
      </c>
      <c r="C3152" s="18">
        <v>397.85</v>
      </c>
      <c r="D3152" s="3" t="s">
        <v>538</v>
      </c>
    </row>
    <row r="3153" spans="1:4" hidden="1" x14ac:dyDescent="0.25">
      <c r="A3153" s="11">
        <v>41398</v>
      </c>
      <c r="B3153" s="3" t="s">
        <v>520</v>
      </c>
      <c r="C3153" s="18">
        <v>24.63</v>
      </c>
      <c r="D3153" s="3" t="s">
        <v>538</v>
      </c>
    </row>
    <row r="3154" spans="1:4" hidden="1" x14ac:dyDescent="0.25">
      <c r="A3154" s="11">
        <v>41295</v>
      </c>
      <c r="B3154" s="3" t="s">
        <v>513</v>
      </c>
      <c r="C3154" s="18">
        <v>50.59</v>
      </c>
      <c r="D3154" s="3" t="s">
        <v>519</v>
      </c>
    </row>
    <row r="3155" spans="1:4" hidden="1" x14ac:dyDescent="0.25">
      <c r="A3155" s="11">
        <v>41340</v>
      </c>
      <c r="B3155" s="3" t="s">
        <v>507</v>
      </c>
      <c r="C3155" s="18">
        <v>589.12</v>
      </c>
      <c r="D3155" s="3" t="s">
        <v>511</v>
      </c>
    </row>
    <row r="3156" spans="1:4" hidden="1" x14ac:dyDescent="0.25">
      <c r="A3156" s="11">
        <v>41522</v>
      </c>
      <c r="B3156" s="3" t="s">
        <v>544</v>
      </c>
      <c r="C3156" s="18">
        <v>81.45</v>
      </c>
      <c r="D3156" s="3" t="s">
        <v>523</v>
      </c>
    </row>
    <row r="3157" spans="1:4" hidden="1" x14ac:dyDescent="0.25">
      <c r="A3157" s="11">
        <v>41530</v>
      </c>
      <c r="B3157" s="3" t="s">
        <v>525</v>
      </c>
      <c r="C3157" s="18">
        <v>280.8</v>
      </c>
      <c r="D3157" s="3" t="s">
        <v>529</v>
      </c>
    </row>
    <row r="3158" spans="1:4" hidden="1" x14ac:dyDescent="0.25">
      <c r="A3158" s="11">
        <v>41496</v>
      </c>
      <c r="B3158" s="3" t="s">
        <v>521</v>
      </c>
      <c r="C3158" s="18">
        <v>56.85</v>
      </c>
      <c r="D3158" s="3" t="s">
        <v>519</v>
      </c>
    </row>
    <row r="3159" spans="1:4" hidden="1" x14ac:dyDescent="0.25">
      <c r="A3159" s="11">
        <v>41450</v>
      </c>
      <c r="B3159" s="3" t="s">
        <v>537</v>
      </c>
      <c r="C3159" s="18">
        <v>42.26</v>
      </c>
      <c r="D3159" s="3" t="s">
        <v>515</v>
      </c>
    </row>
    <row r="3160" spans="1:4" hidden="1" x14ac:dyDescent="0.25">
      <c r="A3160" s="11">
        <v>41557</v>
      </c>
      <c r="B3160" s="3" t="s">
        <v>514</v>
      </c>
      <c r="C3160" s="18">
        <v>348.41</v>
      </c>
      <c r="D3160" s="3" t="s">
        <v>529</v>
      </c>
    </row>
    <row r="3161" spans="1:4" hidden="1" x14ac:dyDescent="0.25">
      <c r="A3161" s="11">
        <v>41605</v>
      </c>
      <c r="B3161" s="3" t="s">
        <v>545</v>
      </c>
      <c r="C3161" s="18">
        <v>424.09</v>
      </c>
      <c r="D3161" s="3" t="s">
        <v>509</v>
      </c>
    </row>
    <row r="3162" spans="1:4" hidden="1" x14ac:dyDescent="0.25">
      <c r="A3162" s="11">
        <v>41414</v>
      </c>
      <c r="B3162" s="3" t="s">
        <v>508</v>
      </c>
      <c r="C3162" s="18">
        <v>426.13</v>
      </c>
      <c r="D3162" s="3" t="s">
        <v>511</v>
      </c>
    </row>
    <row r="3163" spans="1:4" hidden="1" x14ac:dyDescent="0.25">
      <c r="A3163" s="11">
        <v>41470</v>
      </c>
      <c r="B3163" s="3" t="s">
        <v>510</v>
      </c>
      <c r="C3163" s="18">
        <v>35.340000000000003</v>
      </c>
      <c r="D3163" s="3" t="s">
        <v>477</v>
      </c>
    </row>
    <row r="3164" spans="1:4" hidden="1" x14ac:dyDescent="0.25">
      <c r="A3164" s="11">
        <v>41580</v>
      </c>
      <c r="B3164" s="3" t="s">
        <v>521</v>
      </c>
      <c r="C3164" s="18">
        <v>124.12</v>
      </c>
      <c r="D3164" s="3" t="s">
        <v>511</v>
      </c>
    </row>
    <row r="3165" spans="1:4" hidden="1" x14ac:dyDescent="0.25">
      <c r="A3165" s="11">
        <v>41508</v>
      </c>
      <c r="B3165" s="3" t="s">
        <v>534</v>
      </c>
      <c r="C3165" s="18">
        <v>78.5</v>
      </c>
      <c r="D3165" s="3" t="s">
        <v>535</v>
      </c>
    </row>
    <row r="3166" spans="1:4" hidden="1" x14ac:dyDescent="0.25">
      <c r="A3166" s="11">
        <v>41298</v>
      </c>
      <c r="B3166" s="3" t="s">
        <v>527</v>
      </c>
      <c r="C3166" s="18">
        <v>10.87</v>
      </c>
      <c r="D3166" s="3" t="s">
        <v>517</v>
      </c>
    </row>
    <row r="3167" spans="1:4" hidden="1" x14ac:dyDescent="0.25">
      <c r="A3167" s="11">
        <v>41491</v>
      </c>
      <c r="B3167" s="3" t="s">
        <v>531</v>
      </c>
      <c r="C3167" s="18">
        <v>456.89</v>
      </c>
      <c r="D3167" s="3" t="s">
        <v>477</v>
      </c>
    </row>
    <row r="3168" spans="1:4" hidden="1" x14ac:dyDescent="0.25">
      <c r="A3168" s="11">
        <v>41321</v>
      </c>
      <c r="B3168" s="3" t="s">
        <v>536</v>
      </c>
      <c r="C3168" s="18">
        <v>294.42</v>
      </c>
      <c r="D3168" s="3" t="s">
        <v>528</v>
      </c>
    </row>
    <row r="3169" spans="1:4" hidden="1" x14ac:dyDescent="0.25">
      <c r="A3169" s="11">
        <v>41399</v>
      </c>
      <c r="B3169" s="3" t="s">
        <v>512</v>
      </c>
      <c r="C3169" s="18">
        <v>221.83</v>
      </c>
      <c r="D3169" s="3" t="s">
        <v>477</v>
      </c>
    </row>
    <row r="3170" spans="1:4" hidden="1" x14ac:dyDescent="0.25">
      <c r="A3170" s="11">
        <v>41504</v>
      </c>
      <c r="B3170" s="3" t="s">
        <v>541</v>
      </c>
      <c r="C3170" s="18">
        <v>501.38</v>
      </c>
      <c r="D3170" s="3" t="s">
        <v>519</v>
      </c>
    </row>
    <row r="3171" spans="1:4" hidden="1" x14ac:dyDescent="0.25">
      <c r="A3171" s="11">
        <v>41369</v>
      </c>
      <c r="B3171" s="3" t="s">
        <v>536</v>
      </c>
      <c r="C3171" s="18">
        <v>466</v>
      </c>
      <c r="D3171" s="3" t="s">
        <v>515</v>
      </c>
    </row>
    <row r="3172" spans="1:4" hidden="1" x14ac:dyDescent="0.25">
      <c r="A3172" s="11">
        <v>41417</v>
      </c>
      <c r="B3172" s="3" t="s">
        <v>525</v>
      </c>
      <c r="C3172" s="18">
        <v>190.69</v>
      </c>
      <c r="D3172" s="3" t="s">
        <v>528</v>
      </c>
    </row>
    <row r="3173" spans="1:4" hidden="1" x14ac:dyDescent="0.25">
      <c r="A3173" s="11">
        <v>41529</v>
      </c>
      <c r="B3173" s="3" t="s">
        <v>524</v>
      </c>
      <c r="C3173" s="18">
        <v>100.42</v>
      </c>
      <c r="D3173" s="3" t="s">
        <v>523</v>
      </c>
    </row>
    <row r="3174" spans="1:4" hidden="1" x14ac:dyDescent="0.25">
      <c r="A3174" s="11">
        <v>41434</v>
      </c>
      <c r="B3174" s="3" t="s">
        <v>537</v>
      </c>
      <c r="C3174" s="18">
        <v>286.69</v>
      </c>
      <c r="D3174" s="3" t="s">
        <v>529</v>
      </c>
    </row>
    <row r="3175" spans="1:4" hidden="1" x14ac:dyDescent="0.25">
      <c r="A3175" s="11">
        <v>41635</v>
      </c>
      <c r="B3175" s="3" t="s">
        <v>508</v>
      </c>
      <c r="C3175" s="18">
        <v>28.11</v>
      </c>
      <c r="D3175" s="3" t="s">
        <v>538</v>
      </c>
    </row>
    <row r="3176" spans="1:4" hidden="1" x14ac:dyDescent="0.25">
      <c r="A3176" s="11">
        <v>41503</v>
      </c>
      <c r="B3176" s="3" t="s">
        <v>534</v>
      </c>
      <c r="C3176" s="18">
        <v>599.35</v>
      </c>
      <c r="D3176" s="3" t="s">
        <v>477</v>
      </c>
    </row>
    <row r="3177" spans="1:4" hidden="1" x14ac:dyDescent="0.25">
      <c r="A3177" s="11">
        <v>41410</v>
      </c>
      <c r="B3177" s="3" t="s">
        <v>542</v>
      </c>
      <c r="C3177" s="18">
        <v>547.16999999999996</v>
      </c>
      <c r="D3177" s="3" t="s">
        <v>535</v>
      </c>
    </row>
    <row r="3178" spans="1:4" hidden="1" x14ac:dyDescent="0.25">
      <c r="A3178" s="11">
        <v>41623</v>
      </c>
      <c r="B3178" s="3" t="s">
        <v>513</v>
      </c>
      <c r="C3178" s="18">
        <v>107.79</v>
      </c>
      <c r="D3178" s="3" t="s">
        <v>523</v>
      </c>
    </row>
    <row r="3179" spans="1:4" hidden="1" x14ac:dyDescent="0.25">
      <c r="A3179" s="11">
        <v>41439</v>
      </c>
      <c r="B3179" s="3" t="s">
        <v>534</v>
      </c>
      <c r="C3179" s="18">
        <v>211.9</v>
      </c>
      <c r="D3179" s="3" t="s">
        <v>528</v>
      </c>
    </row>
    <row r="3180" spans="1:4" hidden="1" x14ac:dyDescent="0.25">
      <c r="A3180" s="11">
        <v>41444</v>
      </c>
      <c r="B3180" s="3" t="s">
        <v>544</v>
      </c>
      <c r="C3180" s="18">
        <v>471.66</v>
      </c>
      <c r="D3180" s="3" t="s">
        <v>535</v>
      </c>
    </row>
    <row r="3181" spans="1:4" hidden="1" x14ac:dyDescent="0.25">
      <c r="A3181" s="11">
        <v>41546</v>
      </c>
      <c r="B3181" s="3" t="s">
        <v>542</v>
      </c>
      <c r="C3181" s="18">
        <v>563.51</v>
      </c>
      <c r="D3181" s="3" t="s">
        <v>519</v>
      </c>
    </row>
    <row r="3182" spans="1:4" hidden="1" x14ac:dyDescent="0.25">
      <c r="A3182" s="11">
        <v>41304</v>
      </c>
      <c r="B3182" s="3" t="s">
        <v>537</v>
      </c>
      <c r="C3182" s="18">
        <v>157.1</v>
      </c>
      <c r="D3182" s="3" t="s">
        <v>517</v>
      </c>
    </row>
    <row r="3183" spans="1:4" hidden="1" x14ac:dyDescent="0.25">
      <c r="A3183" s="11">
        <v>41299</v>
      </c>
      <c r="B3183" s="3" t="s">
        <v>542</v>
      </c>
      <c r="C3183" s="18">
        <v>103.27</v>
      </c>
      <c r="D3183" s="3" t="s">
        <v>509</v>
      </c>
    </row>
    <row r="3184" spans="1:4" hidden="1" x14ac:dyDescent="0.25">
      <c r="A3184" s="11">
        <v>41436</v>
      </c>
      <c r="B3184" s="3" t="s">
        <v>539</v>
      </c>
      <c r="C3184" s="18">
        <v>394.96</v>
      </c>
      <c r="D3184" s="3" t="s">
        <v>477</v>
      </c>
    </row>
    <row r="3185" spans="1:4" hidden="1" x14ac:dyDescent="0.25">
      <c r="A3185" s="11">
        <v>41629</v>
      </c>
      <c r="B3185" s="3" t="s">
        <v>510</v>
      </c>
      <c r="C3185" s="18">
        <v>30.94</v>
      </c>
      <c r="D3185" s="3" t="s">
        <v>477</v>
      </c>
    </row>
    <row r="3186" spans="1:4" hidden="1" x14ac:dyDescent="0.25">
      <c r="A3186" s="11">
        <v>41355</v>
      </c>
      <c r="B3186" s="3" t="s">
        <v>525</v>
      </c>
      <c r="C3186" s="18">
        <v>418.51</v>
      </c>
      <c r="D3186" s="3" t="s">
        <v>515</v>
      </c>
    </row>
    <row r="3187" spans="1:4" hidden="1" x14ac:dyDescent="0.25">
      <c r="A3187" s="11">
        <v>41470</v>
      </c>
      <c r="B3187" s="3" t="s">
        <v>531</v>
      </c>
      <c r="C3187" s="18">
        <v>247.05</v>
      </c>
      <c r="D3187" s="3" t="s">
        <v>509</v>
      </c>
    </row>
    <row r="3188" spans="1:4" hidden="1" x14ac:dyDescent="0.25">
      <c r="A3188" s="11">
        <v>41347</v>
      </c>
      <c r="B3188" s="3" t="s">
        <v>520</v>
      </c>
      <c r="C3188" s="18">
        <v>167.5</v>
      </c>
      <c r="D3188" s="3" t="s">
        <v>535</v>
      </c>
    </row>
    <row r="3189" spans="1:4" hidden="1" x14ac:dyDescent="0.25">
      <c r="A3189" s="11">
        <v>41487</v>
      </c>
      <c r="B3189" s="3" t="s">
        <v>542</v>
      </c>
      <c r="C3189" s="18">
        <v>254.98</v>
      </c>
      <c r="D3189" s="3" t="s">
        <v>535</v>
      </c>
    </row>
    <row r="3190" spans="1:4" hidden="1" x14ac:dyDescent="0.25">
      <c r="A3190" s="11">
        <v>41634</v>
      </c>
      <c r="B3190" s="3" t="s">
        <v>527</v>
      </c>
      <c r="C3190" s="18">
        <v>584.71</v>
      </c>
      <c r="D3190" s="3" t="s">
        <v>519</v>
      </c>
    </row>
    <row r="3191" spans="1:4" x14ac:dyDescent="0.25">
      <c r="A3191" s="11">
        <v>41315</v>
      </c>
      <c r="B3191" s="3" t="s">
        <v>508</v>
      </c>
      <c r="C3191" s="18">
        <v>584.30999999999995</v>
      </c>
      <c r="D3191" s="3" t="s">
        <v>509</v>
      </c>
    </row>
    <row r="3192" spans="1:4" hidden="1" x14ac:dyDescent="0.25">
      <c r="A3192" s="11">
        <v>41425</v>
      </c>
      <c r="B3192" s="3" t="s">
        <v>539</v>
      </c>
      <c r="C3192" s="18">
        <v>576.96</v>
      </c>
      <c r="D3192" s="3" t="s">
        <v>519</v>
      </c>
    </row>
    <row r="3193" spans="1:4" hidden="1" x14ac:dyDescent="0.25">
      <c r="A3193" s="11">
        <v>41535</v>
      </c>
      <c r="B3193" s="3" t="s">
        <v>544</v>
      </c>
      <c r="C3193" s="18">
        <v>140.61000000000001</v>
      </c>
      <c r="D3193" s="3" t="s">
        <v>511</v>
      </c>
    </row>
    <row r="3194" spans="1:4" hidden="1" x14ac:dyDescent="0.25">
      <c r="A3194" s="11">
        <v>41597</v>
      </c>
      <c r="B3194" s="3" t="s">
        <v>525</v>
      </c>
      <c r="C3194" s="18">
        <v>249.63</v>
      </c>
      <c r="D3194" s="3" t="s">
        <v>535</v>
      </c>
    </row>
    <row r="3195" spans="1:4" hidden="1" x14ac:dyDescent="0.25">
      <c r="A3195" s="11">
        <v>41438</v>
      </c>
      <c r="B3195" s="3" t="s">
        <v>508</v>
      </c>
      <c r="C3195" s="18">
        <v>170.26</v>
      </c>
      <c r="D3195" s="3" t="s">
        <v>517</v>
      </c>
    </row>
    <row r="3196" spans="1:4" hidden="1" x14ac:dyDescent="0.25">
      <c r="A3196" s="11">
        <v>41505</v>
      </c>
      <c r="B3196" s="3" t="s">
        <v>540</v>
      </c>
      <c r="C3196" s="18">
        <v>430.34</v>
      </c>
      <c r="D3196" s="3" t="s">
        <v>479</v>
      </c>
    </row>
    <row r="3197" spans="1:4" hidden="1" x14ac:dyDescent="0.25">
      <c r="A3197" s="11">
        <v>41394</v>
      </c>
      <c r="B3197" s="3" t="s">
        <v>507</v>
      </c>
      <c r="C3197" s="18">
        <v>58.46</v>
      </c>
      <c r="D3197" s="3" t="s">
        <v>509</v>
      </c>
    </row>
    <row r="3198" spans="1:4" hidden="1" x14ac:dyDescent="0.25">
      <c r="A3198" s="11">
        <v>41395</v>
      </c>
      <c r="B3198" s="3" t="s">
        <v>507</v>
      </c>
      <c r="C3198" s="18">
        <v>580.36</v>
      </c>
      <c r="D3198" s="3" t="s">
        <v>528</v>
      </c>
    </row>
    <row r="3199" spans="1:4" hidden="1" x14ac:dyDescent="0.25">
      <c r="A3199" s="11">
        <v>41611</v>
      </c>
      <c r="B3199" s="3" t="s">
        <v>520</v>
      </c>
      <c r="C3199" s="18">
        <v>444.02</v>
      </c>
      <c r="D3199" s="3" t="s">
        <v>523</v>
      </c>
    </row>
    <row r="3200" spans="1:4" hidden="1" x14ac:dyDescent="0.25">
      <c r="A3200" s="11">
        <v>41487</v>
      </c>
      <c r="B3200" s="3" t="s">
        <v>543</v>
      </c>
      <c r="C3200" s="18">
        <v>329.94</v>
      </c>
      <c r="D3200" s="3" t="s">
        <v>519</v>
      </c>
    </row>
    <row r="3201" spans="1:4" hidden="1" x14ac:dyDescent="0.25">
      <c r="A3201" s="11">
        <v>41408</v>
      </c>
      <c r="B3201" s="3" t="s">
        <v>527</v>
      </c>
      <c r="C3201" s="18">
        <v>132.13</v>
      </c>
      <c r="D3201" s="3" t="s">
        <v>509</v>
      </c>
    </row>
    <row r="3202" spans="1:4" hidden="1" x14ac:dyDescent="0.25">
      <c r="A3202" s="11">
        <v>41377</v>
      </c>
      <c r="B3202" s="3" t="s">
        <v>522</v>
      </c>
      <c r="C3202" s="18">
        <v>474.31</v>
      </c>
      <c r="D3202" s="3" t="s">
        <v>523</v>
      </c>
    </row>
    <row r="3203" spans="1:4" hidden="1" x14ac:dyDescent="0.25">
      <c r="A3203" s="11">
        <v>41612</v>
      </c>
      <c r="B3203" s="3" t="s">
        <v>541</v>
      </c>
      <c r="C3203" s="18">
        <v>328.98</v>
      </c>
      <c r="D3203" s="3" t="s">
        <v>535</v>
      </c>
    </row>
    <row r="3204" spans="1:4" hidden="1" x14ac:dyDescent="0.25">
      <c r="A3204" s="11">
        <v>41488</v>
      </c>
      <c r="B3204" s="3" t="s">
        <v>544</v>
      </c>
      <c r="C3204" s="18">
        <v>214.54</v>
      </c>
      <c r="D3204" s="3" t="s">
        <v>529</v>
      </c>
    </row>
    <row r="3205" spans="1:4" hidden="1" x14ac:dyDescent="0.25">
      <c r="A3205" s="11">
        <v>41329</v>
      </c>
      <c r="B3205" s="3" t="s">
        <v>539</v>
      </c>
      <c r="C3205" s="18">
        <v>366.23</v>
      </c>
      <c r="D3205" s="3" t="s">
        <v>511</v>
      </c>
    </row>
    <row r="3206" spans="1:4" hidden="1" x14ac:dyDescent="0.25">
      <c r="A3206" s="11">
        <v>41275</v>
      </c>
      <c r="B3206" s="3" t="s">
        <v>540</v>
      </c>
      <c r="C3206" s="18">
        <v>121.52</v>
      </c>
      <c r="D3206" s="3" t="s">
        <v>535</v>
      </c>
    </row>
    <row r="3207" spans="1:4" hidden="1" x14ac:dyDescent="0.25">
      <c r="A3207" s="11">
        <v>41390</v>
      </c>
      <c r="B3207" s="3" t="s">
        <v>531</v>
      </c>
      <c r="C3207" s="18">
        <v>476</v>
      </c>
      <c r="D3207" s="3" t="s">
        <v>528</v>
      </c>
    </row>
    <row r="3208" spans="1:4" hidden="1" x14ac:dyDescent="0.25">
      <c r="A3208" s="11">
        <v>41578</v>
      </c>
      <c r="B3208" s="3" t="s">
        <v>514</v>
      </c>
      <c r="C3208" s="18">
        <v>584.34</v>
      </c>
      <c r="D3208" s="3" t="s">
        <v>535</v>
      </c>
    </row>
    <row r="3209" spans="1:4" hidden="1" x14ac:dyDescent="0.25">
      <c r="A3209" s="11">
        <v>41452</v>
      </c>
      <c r="B3209" s="3" t="s">
        <v>507</v>
      </c>
      <c r="C3209" s="18">
        <v>115.61</v>
      </c>
      <c r="D3209" s="3" t="s">
        <v>511</v>
      </c>
    </row>
    <row r="3210" spans="1:4" hidden="1" x14ac:dyDescent="0.25">
      <c r="A3210" s="11">
        <v>41525</v>
      </c>
      <c r="B3210" s="3" t="s">
        <v>510</v>
      </c>
      <c r="C3210" s="18">
        <v>466.08</v>
      </c>
      <c r="D3210" s="3" t="s">
        <v>511</v>
      </c>
    </row>
    <row r="3211" spans="1:4" hidden="1" x14ac:dyDescent="0.25">
      <c r="A3211" s="11">
        <v>41506</v>
      </c>
      <c r="B3211" s="3" t="s">
        <v>533</v>
      </c>
      <c r="C3211" s="18">
        <v>97.53</v>
      </c>
      <c r="D3211" s="3" t="s">
        <v>519</v>
      </c>
    </row>
    <row r="3212" spans="1:4" hidden="1" x14ac:dyDescent="0.25">
      <c r="A3212" s="11">
        <v>41611</v>
      </c>
      <c r="B3212" s="3" t="s">
        <v>534</v>
      </c>
      <c r="C3212" s="18">
        <v>243.14</v>
      </c>
      <c r="D3212" s="3" t="s">
        <v>477</v>
      </c>
    </row>
    <row r="3213" spans="1:4" hidden="1" x14ac:dyDescent="0.25">
      <c r="A3213" s="11">
        <v>41337</v>
      </c>
      <c r="B3213" s="3" t="s">
        <v>540</v>
      </c>
      <c r="C3213" s="18">
        <v>273.74</v>
      </c>
      <c r="D3213" s="3" t="s">
        <v>515</v>
      </c>
    </row>
    <row r="3214" spans="1:4" hidden="1" x14ac:dyDescent="0.25">
      <c r="A3214" s="11">
        <v>41469</v>
      </c>
      <c r="B3214" s="3" t="s">
        <v>518</v>
      </c>
      <c r="C3214" s="18">
        <v>477.6</v>
      </c>
      <c r="D3214" s="3" t="s">
        <v>517</v>
      </c>
    </row>
    <row r="3215" spans="1:4" hidden="1" x14ac:dyDescent="0.25">
      <c r="A3215" s="11">
        <v>41500</v>
      </c>
      <c r="B3215" s="3" t="s">
        <v>537</v>
      </c>
      <c r="C3215" s="18">
        <v>343.11</v>
      </c>
      <c r="D3215" s="3" t="s">
        <v>529</v>
      </c>
    </row>
    <row r="3216" spans="1:4" hidden="1" x14ac:dyDescent="0.25">
      <c r="A3216" s="11">
        <v>41610</v>
      </c>
      <c r="B3216" s="3" t="s">
        <v>526</v>
      </c>
      <c r="C3216" s="18">
        <v>589.67999999999995</v>
      </c>
      <c r="D3216" s="3" t="s">
        <v>479</v>
      </c>
    </row>
    <row r="3217" spans="1:4" hidden="1" x14ac:dyDescent="0.25">
      <c r="A3217" s="11">
        <v>41345</v>
      </c>
      <c r="B3217" s="3" t="s">
        <v>543</v>
      </c>
      <c r="C3217" s="18">
        <v>59.28</v>
      </c>
      <c r="D3217" s="3" t="s">
        <v>479</v>
      </c>
    </row>
    <row r="3218" spans="1:4" hidden="1" x14ac:dyDescent="0.25">
      <c r="A3218" s="11">
        <v>41354</v>
      </c>
      <c r="B3218" s="3" t="s">
        <v>510</v>
      </c>
      <c r="C3218" s="18">
        <v>142.31</v>
      </c>
      <c r="D3218" s="3" t="s">
        <v>519</v>
      </c>
    </row>
    <row r="3219" spans="1:4" x14ac:dyDescent="0.25">
      <c r="A3219" s="11">
        <v>41320</v>
      </c>
      <c r="B3219" s="3" t="s">
        <v>508</v>
      </c>
      <c r="C3219" s="18">
        <v>563.16</v>
      </c>
      <c r="D3219" s="3" t="s">
        <v>529</v>
      </c>
    </row>
    <row r="3220" spans="1:4" hidden="1" x14ac:dyDescent="0.25">
      <c r="A3220" s="11">
        <v>41507</v>
      </c>
      <c r="B3220" s="3" t="s">
        <v>536</v>
      </c>
      <c r="C3220" s="18">
        <v>311.35000000000002</v>
      </c>
      <c r="D3220" s="3" t="s">
        <v>528</v>
      </c>
    </row>
    <row r="3221" spans="1:4" hidden="1" x14ac:dyDescent="0.25">
      <c r="A3221" s="11">
        <v>41592</v>
      </c>
      <c r="B3221" s="3" t="s">
        <v>539</v>
      </c>
      <c r="C3221" s="18">
        <v>220.54</v>
      </c>
      <c r="D3221" s="3" t="s">
        <v>509</v>
      </c>
    </row>
    <row r="3222" spans="1:4" hidden="1" x14ac:dyDescent="0.25">
      <c r="A3222" s="11">
        <v>41505</v>
      </c>
      <c r="B3222" s="3" t="s">
        <v>521</v>
      </c>
      <c r="C3222" s="18">
        <v>232.47</v>
      </c>
      <c r="D3222" s="3" t="s">
        <v>517</v>
      </c>
    </row>
    <row r="3223" spans="1:4" hidden="1" x14ac:dyDescent="0.25">
      <c r="A3223" s="11">
        <v>41619</v>
      </c>
      <c r="B3223" s="3" t="s">
        <v>542</v>
      </c>
      <c r="C3223" s="18">
        <v>340.5</v>
      </c>
      <c r="D3223" s="3" t="s">
        <v>519</v>
      </c>
    </row>
    <row r="3224" spans="1:4" hidden="1" x14ac:dyDescent="0.25">
      <c r="A3224" s="11">
        <v>41609</v>
      </c>
      <c r="B3224" s="3" t="s">
        <v>544</v>
      </c>
      <c r="C3224" s="18">
        <v>451.01</v>
      </c>
      <c r="D3224" s="3" t="s">
        <v>479</v>
      </c>
    </row>
    <row r="3225" spans="1:4" hidden="1" x14ac:dyDescent="0.25">
      <c r="A3225" s="11">
        <v>41508</v>
      </c>
      <c r="B3225" s="3" t="s">
        <v>533</v>
      </c>
      <c r="C3225" s="18">
        <v>116.45</v>
      </c>
      <c r="D3225" s="3" t="s">
        <v>519</v>
      </c>
    </row>
    <row r="3226" spans="1:4" hidden="1" x14ac:dyDescent="0.25">
      <c r="A3226" s="11">
        <v>41571</v>
      </c>
      <c r="B3226" s="3" t="s">
        <v>543</v>
      </c>
      <c r="C3226" s="18">
        <v>481.51</v>
      </c>
      <c r="D3226" s="3" t="s">
        <v>528</v>
      </c>
    </row>
    <row r="3227" spans="1:4" hidden="1" x14ac:dyDescent="0.25">
      <c r="A3227" s="11">
        <v>41445</v>
      </c>
      <c r="B3227" s="3" t="s">
        <v>540</v>
      </c>
      <c r="C3227" s="18">
        <v>449.06</v>
      </c>
      <c r="D3227" s="3" t="s">
        <v>529</v>
      </c>
    </row>
    <row r="3228" spans="1:4" hidden="1" x14ac:dyDescent="0.25">
      <c r="A3228" s="11">
        <v>41284</v>
      </c>
      <c r="B3228" s="3" t="s">
        <v>544</v>
      </c>
      <c r="C3228" s="18">
        <v>374.71</v>
      </c>
      <c r="D3228" s="3" t="s">
        <v>523</v>
      </c>
    </row>
    <row r="3229" spans="1:4" hidden="1" x14ac:dyDescent="0.25">
      <c r="A3229" s="11">
        <v>41426</v>
      </c>
      <c r="B3229" s="3" t="s">
        <v>524</v>
      </c>
      <c r="C3229" s="18">
        <v>593.62</v>
      </c>
      <c r="D3229" s="3" t="s">
        <v>511</v>
      </c>
    </row>
    <row r="3230" spans="1:4" hidden="1" x14ac:dyDescent="0.25">
      <c r="A3230" s="11">
        <v>41381</v>
      </c>
      <c r="B3230" s="3" t="s">
        <v>542</v>
      </c>
      <c r="C3230" s="18">
        <v>144.66</v>
      </c>
      <c r="D3230" s="3" t="s">
        <v>517</v>
      </c>
    </row>
    <row r="3231" spans="1:4" hidden="1" x14ac:dyDescent="0.25">
      <c r="A3231" s="11">
        <v>41513</v>
      </c>
      <c r="B3231" s="3" t="s">
        <v>520</v>
      </c>
      <c r="C3231" s="18">
        <v>443.33</v>
      </c>
      <c r="D3231" s="3" t="s">
        <v>511</v>
      </c>
    </row>
    <row r="3232" spans="1:4" hidden="1" x14ac:dyDescent="0.25">
      <c r="A3232" s="11">
        <v>41536</v>
      </c>
      <c r="B3232" s="3" t="s">
        <v>525</v>
      </c>
      <c r="C3232" s="18">
        <v>164.97</v>
      </c>
      <c r="D3232" s="3" t="s">
        <v>477</v>
      </c>
    </row>
    <row r="3233" spans="1:4" x14ac:dyDescent="0.25">
      <c r="A3233" s="11">
        <v>41638</v>
      </c>
      <c r="B3233" s="3" t="s">
        <v>508</v>
      </c>
      <c r="C3233" s="18">
        <v>567.54</v>
      </c>
      <c r="D3233" s="3" t="s">
        <v>519</v>
      </c>
    </row>
    <row r="3234" spans="1:4" hidden="1" x14ac:dyDescent="0.25">
      <c r="A3234" s="11">
        <v>41593</v>
      </c>
      <c r="B3234" s="3" t="s">
        <v>543</v>
      </c>
      <c r="C3234" s="18">
        <v>420.33</v>
      </c>
      <c r="D3234" s="3" t="s">
        <v>523</v>
      </c>
    </row>
    <row r="3235" spans="1:4" hidden="1" x14ac:dyDescent="0.25">
      <c r="A3235" s="11">
        <v>41315</v>
      </c>
      <c r="B3235" s="3" t="s">
        <v>544</v>
      </c>
      <c r="C3235" s="18">
        <v>466.95</v>
      </c>
      <c r="D3235" s="3" t="s">
        <v>515</v>
      </c>
    </row>
    <row r="3236" spans="1:4" hidden="1" x14ac:dyDescent="0.25">
      <c r="A3236" s="11">
        <v>41504</v>
      </c>
      <c r="B3236" s="3" t="s">
        <v>540</v>
      </c>
      <c r="C3236" s="18">
        <v>214.1</v>
      </c>
      <c r="D3236" s="3" t="s">
        <v>517</v>
      </c>
    </row>
    <row r="3237" spans="1:4" hidden="1" x14ac:dyDescent="0.25">
      <c r="A3237" s="11">
        <v>41606</v>
      </c>
      <c r="B3237" s="3" t="s">
        <v>522</v>
      </c>
      <c r="C3237" s="18">
        <v>77.5</v>
      </c>
      <c r="D3237" s="3" t="s">
        <v>529</v>
      </c>
    </row>
    <row r="3238" spans="1:4" hidden="1" x14ac:dyDescent="0.25">
      <c r="A3238" s="11">
        <v>41471</v>
      </c>
      <c r="B3238" s="3" t="s">
        <v>522</v>
      </c>
      <c r="C3238" s="18">
        <v>157.26</v>
      </c>
      <c r="D3238" s="3" t="s">
        <v>511</v>
      </c>
    </row>
    <row r="3239" spans="1:4" hidden="1" x14ac:dyDescent="0.25">
      <c r="A3239" s="11">
        <v>41577</v>
      </c>
      <c r="B3239" s="3" t="s">
        <v>533</v>
      </c>
      <c r="C3239" s="18">
        <v>218.59</v>
      </c>
      <c r="D3239" s="3" t="s">
        <v>528</v>
      </c>
    </row>
    <row r="3240" spans="1:4" hidden="1" x14ac:dyDescent="0.25">
      <c r="A3240" s="11">
        <v>41404</v>
      </c>
      <c r="B3240" s="3" t="s">
        <v>512</v>
      </c>
      <c r="C3240" s="18">
        <v>410.33</v>
      </c>
      <c r="D3240" s="3" t="s">
        <v>529</v>
      </c>
    </row>
    <row r="3241" spans="1:4" hidden="1" x14ac:dyDescent="0.25">
      <c r="A3241" s="11">
        <v>41434</v>
      </c>
      <c r="B3241" s="3" t="s">
        <v>543</v>
      </c>
      <c r="C3241" s="18">
        <v>589.03</v>
      </c>
      <c r="D3241" s="3" t="s">
        <v>477</v>
      </c>
    </row>
    <row r="3242" spans="1:4" hidden="1" x14ac:dyDescent="0.25">
      <c r="A3242" s="11">
        <v>41633</v>
      </c>
      <c r="B3242" s="3" t="s">
        <v>536</v>
      </c>
      <c r="C3242" s="18">
        <v>208.2</v>
      </c>
      <c r="D3242" s="3" t="s">
        <v>538</v>
      </c>
    </row>
    <row r="3243" spans="1:4" hidden="1" x14ac:dyDescent="0.25">
      <c r="A3243" s="11">
        <v>41385</v>
      </c>
      <c r="B3243" s="3" t="s">
        <v>518</v>
      </c>
      <c r="C3243" s="18">
        <v>566.22</v>
      </c>
      <c r="D3243" s="3" t="s">
        <v>529</v>
      </c>
    </row>
    <row r="3244" spans="1:4" hidden="1" x14ac:dyDescent="0.25">
      <c r="A3244" s="11">
        <v>41632</v>
      </c>
      <c r="B3244" s="3" t="s">
        <v>521</v>
      </c>
      <c r="C3244" s="18">
        <v>175.52</v>
      </c>
      <c r="D3244" s="3" t="s">
        <v>538</v>
      </c>
    </row>
    <row r="3245" spans="1:4" hidden="1" x14ac:dyDescent="0.25">
      <c r="A3245" s="11">
        <v>41462</v>
      </c>
      <c r="B3245" s="3" t="s">
        <v>525</v>
      </c>
      <c r="C3245" s="18">
        <v>544.55999999999995</v>
      </c>
      <c r="D3245" s="3" t="s">
        <v>538</v>
      </c>
    </row>
    <row r="3246" spans="1:4" hidden="1" x14ac:dyDescent="0.25">
      <c r="A3246" s="11">
        <v>41489</v>
      </c>
      <c r="B3246" s="3" t="s">
        <v>520</v>
      </c>
      <c r="C3246" s="18">
        <v>182.42</v>
      </c>
      <c r="D3246" s="3" t="s">
        <v>517</v>
      </c>
    </row>
    <row r="3247" spans="1:4" hidden="1" x14ac:dyDescent="0.25">
      <c r="A3247" s="11">
        <v>41298</v>
      </c>
      <c r="B3247" s="3" t="s">
        <v>527</v>
      </c>
      <c r="C3247" s="18">
        <v>533.53</v>
      </c>
      <c r="D3247" s="3" t="s">
        <v>519</v>
      </c>
    </row>
    <row r="3248" spans="1:4" hidden="1" x14ac:dyDescent="0.25">
      <c r="A3248" s="11">
        <v>41294</v>
      </c>
      <c r="B3248" s="3" t="s">
        <v>527</v>
      </c>
      <c r="C3248" s="18">
        <v>349.15</v>
      </c>
      <c r="D3248" s="3" t="s">
        <v>479</v>
      </c>
    </row>
    <row r="3249" spans="1:4" hidden="1" x14ac:dyDescent="0.25">
      <c r="A3249" s="11">
        <v>41297</v>
      </c>
      <c r="B3249" s="3" t="s">
        <v>531</v>
      </c>
      <c r="C3249" s="18">
        <v>284.22000000000003</v>
      </c>
      <c r="D3249" s="3" t="s">
        <v>509</v>
      </c>
    </row>
    <row r="3250" spans="1:4" hidden="1" x14ac:dyDescent="0.25">
      <c r="A3250" s="11">
        <v>41628</v>
      </c>
      <c r="B3250" s="3" t="s">
        <v>510</v>
      </c>
      <c r="C3250" s="18">
        <v>577.77</v>
      </c>
      <c r="D3250" s="3" t="s">
        <v>519</v>
      </c>
    </row>
    <row r="3251" spans="1:4" hidden="1" x14ac:dyDescent="0.25">
      <c r="A3251" s="11">
        <v>41633</v>
      </c>
      <c r="B3251" s="3" t="s">
        <v>520</v>
      </c>
      <c r="C3251" s="18">
        <v>117.77</v>
      </c>
      <c r="D3251" s="3" t="s">
        <v>538</v>
      </c>
    </row>
    <row r="3252" spans="1:4" hidden="1" x14ac:dyDescent="0.25">
      <c r="A3252" s="11">
        <v>41631</v>
      </c>
      <c r="B3252" s="3" t="s">
        <v>536</v>
      </c>
      <c r="C3252" s="18">
        <v>70.040000000000006</v>
      </c>
      <c r="D3252" s="3" t="s">
        <v>529</v>
      </c>
    </row>
    <row r="3253" spans="1:4" hidden="1" x14ac:dyDescent="0.25">
      <c r="A3253" s="11">
        <v>41453</v>
      </c>
      <c r="B3253" s="3" t="s">
        <v>514</v>
      </c>
      <c r="C3253" s="18">
        <v>128.13</v>
      </c>
      <c r="D3253" s="3" t="s">
        <v>519</v>
      </c>
    </row>
    <row r="3254" spans="1:4" hidden="1" x14ac:dyDescent="0.25">
      <c r="A3254" s="11">
        <v>41521</v>
      </c>
      <c r="B3254" s="3" t="s">
        <v>541</v>
      </c>
      <c r="C3254" s="18">
        <v>461.02</v>
      </c>
      <c r="D3254" s="3" t="s">
        <v>515</v>
      </c>
    </row>
    <row r="3255" spans="1:4" hidden="1" x14ac:dyDescent="0.25">
      <c r="A3255" s="11">
        <v>41565</v>
      </c>
      <c r="B3255" s="3" t="s">
        <v>513</v>
      </c>
      <c r="C3255" s="18">
        <v>62.76</v>
      </c>
      <c r="D3255" s="3" t="s">
        <v>515</v>
      </c>
    </row>
    <row r="3256" spans="1:4" hidden="1" x14ac:dyDescent="0.25">
      <c r="A3256" s="11">
        <v>41539</v>
      </c>
      <c r="B3256" s="3" t="s">
        <v>521</v>
      </c>
      <c r="C3256" s="18">
        <v>136.47999999999999</v>
      </c>
      <c r="D3256" s="3" t="s">
        <v>535</v>
      </c>
    </row>
    <row r="3257" spans="1:4" hidden="1" x14ac:dyDescent="0.25">
      <c r="A3257" s="11">
        <v>41436</v>
      </c>
      <c r="B3257" s="3" t="s">
        <v>525</v>
      </c>
      <c r="C3257" s="18">
        <v>313.7</v>
      </c>
      <c r="D3257" s="3" t="s">
        <v>519</v>
      </c>
    </row>
    <row r="3258" spans="1:4" hidden="1" x14ac:dyDescent="0.25">
      <c r="A3258" s="11">
        <v>41633</v>
      </c>
      <c r="B3258" s="3" t="s">
        <v>542</v>
      </c>
      <c r="C3258" s="18">
        <v>74.87</v>
      </c>
      <c r="D3258" s="3" t="s">
        <v>511</v>
      </c>
    </row>
    <row r="3259" spans="1:4" hidden="1" x14ac:dyDescent="0.25">
      <c r="A3259" s="11">
        <v>41624</v>
      </c>
      <c r="B3259" s="3" t="s">
        <v>521</v>
      </c>
      <c r="C3259" s="18">
        <v>122.82</v>
      </c>
      <c r="D3259" s="3" t="s">
        <v>538</v>
      </c>
    </row>
    <row r="3260" spans="1:4" hidden="1" x14ac:dyDescent="0.25">
      <c r="A3260" s="11">
        <v>41572</v>
      </c>
      <c r="B3260" s="3" t="s">
        <v>545</v>
      </c>
      <c r="C3260" s="18">
        <v>305</v>
      </c>
      <c r="D3260" s="3" t="s">
        <v>515</v>
      </c>
    </row>
    <row r="3261" spans="1:4" hidden="1" x14ac:dyDescent="0.25">
      <c r="A3261" s="11">
        <v>41576</v>
      </c>
      <c r="B3261" s="3" t="s">
        <v>507</v>
      </c>
      <c r="C3261" s="18">
        <v>557.80999999999995</v>
      </c>
      <c r="D3261" s="3" t="s">
        <v>535</v>
      </c>
    </row>
    <row r="3262" spans="1:4" hidden="1" x14ac:dyDescent="0.25">
      <c r="A3262" s="11">
        <v>41290</v>
      </c>
      <c r="B3262" s="3" t="s">
        <v>516</v>
      </c>
      <c r="C3262" s="18">
        <v>229.97</v>
      </c>
      <c r="D3262" s="3" t="s">
        <v>509</v>
      </c>
    </row>
    <row r="3263" spans="1:4" hidden="1" x14ac:dyDescent="0.25">
      <c r="A3263" s="11">
        <v>41629</v>
      </c>
      <c r="B3263" s="3" t="s">
        <v>524</v>
      </c>
      <c r="C3263" s="18">
        <v>93.17</v>
      </c>
      <c r="D3263" s="3" t="s">
        <v>535</v>
      </c>
    </row>
    <row r="3264" spans="1:4" hidden="1" x14ac:dyDescent="0.25">
      <c r="A3264" s="11">
        <v>41324</v>
      </c>
      <c r="B3264" s="3" t="s">
        <v>530</v>
      </c>
      <c r="C3264" s="18">
        <v>386.75</v>
      </c>
      <c r="D3264" s="3" t="s">
        <v>477</v>
      </c>
    </row>
    <row r="3265" spans="1:4" hidden="1" x14ac:dyDescent="0.25">
      <c r="A3265" s="11">
        <v>41328</v>
      </c>
      <c r="B3265" s="3" t="s">
        <v>543</v>
      </c>
      <c r="C3265" s="18">
        <v>587.32000000000005</v>
      </c>
      <c r="D3265" s="3" t="s">
        <v>538</v>
      </c>
    </row>
    <row r="3266" spans="1:4" hidden="1" x14ac:dyDescent="0.25">
      <c r="A3266" s="11">
        <v>41486</v>
      </c>
      <c r="B3266" s="3" t="s">
        <v>537</v>
      </c>
      <c r="C3266" s="18">
        <v>207.24</v>
      </c>
      <c r="D3266" s="3" t="s">
        <v>523</v>
      </c>
    </row>
    <row r="3267" spans="1:4" hidden="1" x14ac:dyDescent="0.25">
      <c r="A3267" s="11">
        <v>41464</v>
      </c>
      <c r="B3267" s="3" t="s">
        <v>534</v>
      </c>
      <c r="C3267" s="18">
        <v>527.66999999999996</v>
      </c>
      <c r="D3267" s="3" t="s">
        <v>528</v>
      </c>
    </row>
    <row r="3268" spans="1:4" hidden="1" x14ac:dyDescent="0.25">
      <c r="A3268" s="11">
        <v>41400</v>
      </c>
      <c r="B3268" s="3" t="s">
        <v>539</v>
      </c>
      <c r="C3268" s="18">
        <v>245.9</v>
      </c>
      <c r="D3268" s="3" t="s">
        <v>515</v>
      </c>
    </row>
    <row r="3269" spans="1:4" hidden="1" x14ac:dyDescent="0.25">
      <c r="A3269" s="11">
        <v>41449</v>
      </c>
      <c r="B3269" s="3" t="s">
        <v>543</v>
      </c>
      <c r="C3269" s="18">
        <v>195.42</v>
      </c>
      <c r="D3269" s="3" t="s">
        <v>538</v>
      </c>
    </row>
    <row r="3270" spans="1:4" hidden="1" x14ac:dyDescent="0.25">
      <c r="A3270" s="11">
        <v>41401</v>
      </c>
      <c r="B3270" s="3" t="s">
        <v>531</v>
      </c>
      <c r="C3270" s="18">
        <v>111.57</v>
      </c>
      <c r="D3270" s="3" t="s">
        <v>519</v>
      </c>
    </row>
    <row r="3271" spans="1:4" hidden="1" x14ac:dyDescent="0.25">
      <c r="A3271" s="11">
        <v>41432</v>
      </c>
      <c r="B3271" s="3" t="s">
        <v>532</v>
      </c>
      <c r="C3271" s="18">
        <v>31.95</v>
      </c>
      <c r="D3271" s="3" t="s">
        <v>479</v>
      </c>
    </row>
    <row r="3272" spans="1:4" hidden="1" x14ac:dyDescent="0.25">
      <c r="A3272" s="11">
        <v>41281</v>
      </c>
      <c r="B3272" s="3" t="s">
        <v>532</v>
      </c>
      <c r="C3272" s="18">
        <v>593.77</v>
      </c>
      <c r="D3272" s="3" t="s">
        <v>517</v>
      </c>
    </row>
    <row r="3273" spans="1:4" hidden="1" x14ac:dyDescent="0.25">
      <c r="A3273" s="11">
        <v>41347</v>
      </c>
      <c r="B3273" s="3" t="s">
        <v>537</v>
      </c>
      <c r="C3273" s="18">
        <v>126.49</v>
      </c>
      <c r="D3273" s="3" t="s">
        <v>511</v>
      </c>
    </row>
    <row r="3274" spans="1:4" hidden="1" x14ac:dyDescent="0.25">
      <c r="A3274" s="11">
        <v>41470</v>
      </c>
      <c r="B3274" s="3" t="s">
        <v>526</v>
      </c>
      <c r="C3274" s="18">
        <v>288.12</v>
      </c>
      <c r="D3274" s="3" t="s">
        <v>517</v>
      </c>
    </row>
    <row r="3275" spans="1:4" hidden="1" x14ac:dyDescent="0.25">
      <c r="A3275" s="11">
        <v>41565</v>
      </c>
      <c r="B3275" s="3" t="s">
        <v>544</v>
      </c>
      <c r="C3275" s="18">
        <v>429.58</v>
      </c>
      <c r="D3275" s="3" t="s">
        <v>477</v>
      </c>
    </row>
    <row r="3276" spans="1:4" hidden="1" x14ac:dyDescent="0.25">
      <c r="A3276" s="11">
        <v>41573</v>
      </c>
      <c r="B3276" s="3" t="s">
        <v>518</v>
      </c>
      <c r="C3276" s="18">
        <v>21.87</v>
      </c>
      <c r="D3276" s="3" t="s">
        <v>535</v>
      </c>
    </row>
    <row r="3277" spans="1:4" hidden="1" x14ac:dyDescent="0.25">
      <c r="A3277" s="11">
        <v>41555</v>
      </c>
      <c r="B3277" s="3" t="s">
        <v>514</v>
      </c>
      <c r="C3277" s="18">
        <v>579.64</v>
      </c>
      <c r="D3277" s="3" t="s">
        <v>528</v>
      </c>
    </row>
    <row r="3278" spans="1:4" hidden="1" x14ac:dyDescent="0.25">
      <c r="A3278" s="11">
        <v>41434</v>
      </c>
      <c r="B3278" s="3" t="s">
        <v>532</v>
      </c>
      <c r="C3278" s="18">
        <v>224.51</v>
      </c>
      <c r="D3278" s="3" t="s">
        <v>509</v>
      </c>
    </row>
    <row r="3279" spans="1:4" hidden="1" x14ac:dyDescent="0.25">
      <c r="A3279" s="11">
        <v>41366</v>
      </c>
      <c r="B3279" s="3" t="s">
        <v>531</v>
      </c>
      <c r="C3279" s="18">
        <v>13.61</v>
      </c>
      <c r="D3279" s="3" t="s">
        <v>519</v>
      </c>
    </row>
    <row r="3280" spans="1:4" hidden="1" x14ac:dyDescent="0.25">
      <c r="A3280" s="11">
        <v>41376</v>
      </c>
      <c r="B3280" s="3" t="s">
        <v>527</v>
      </c>
      <c r="C3280" s="18">
        <v>166.94</v>
      </c>
      <c r="D3280" s="3" t="s">
        <v>528</v>
      </c>
    </row>
    <row r="3281" spans="1:4" hidden="1" x14ac:dyDescent="0.25">
      <c r="A3281" s="11">
        <v>41569</v>
      </c>
      <c r="B3281" s="3" t="s">
        <v>516</v>
      </c>
      <c r="C3281" s="18">
        <v>107.4</v>
      </c>
      <c r="D3281" s="3" t="s">
        <v>529</v>
      </c>
    </row>
    <row r="3282" spans="1:4" hidden="1" x14ac:dyDescent="0.25">
      <c r="A3282" s="11">
        <v>41585</v>
      </c>
      <c r="B3282" s="3" t="s">
        <v>526</v>
      </c>
      <c r="C3282" s="18">
        <v>442.58</v>
      </c>
      <c r="D3282" s="3" t="s">
        <v>511</v>
      </c>
    </row>
    <row r="3283" spans="1:4" hidden="1" x14ac:dyDescent="0.25">
      <c r="A3283" s="11">
        <v>41579</v>
      </c>
      <c r="B3283" s="3" t="s">
        <v>516</v>
      </c>
      <c r="C3283" s="18">
        <v>233.3</v>
      </c>
      <c r="D3283" s="3" t="s">
        <v>511</v>
      </c>
    </row>
    <row r="3284" spans="1:4" hidden="1" x14ac:dyDescent="0.25">
      <c r="A3284" s="11">
        <v>41454</v>
      </c>
      <c r="B3284" s="3" t="s">
        <v>544</v>
      </c>
      <c r="C3284" s="18">
        <v>147.04</v>
      </c>
      <c r="D3284" s="3" t="s">
        <v>479</v>
      </c>
    </row>
    <row r="3285" spans="1:4" hidden="1" x14ac:dyDescent="0.25">
      <c r="A3285" s="11">
        <v>41451</v>
      </c>
      <c r="B3285" s="3" t="s">
        <v>508</v>
      </c>
      <c r="C3285" s="18">
        <v>255.89</v>
      </c>
      <c r="D3285" s="3" t="s">
        <v>517</v>
      </c>
    </row>
    <row r="3286" spans="1:4" hidden="1" x14ac:dyDescent="0.25">
      <c r="A3286" s="11">
        <v>41455</v>
      </c>
      <c r="B3286" s="3" t="s">
        <v>518</v>
      </c>
      <c r="C3286" s="18">
        <v>115.33</v>
      </c>
      <c r="D3286" s="3" t="s">
        <v>511</v>
      </c>
    </row>
    <row r="3287" spans="1:4" hidden="1" x14ac:dyDescent="0.25">
      <c r="A3287" s="11">
        <v>41639</v>
      </c>
      <c r="B3287" s="3" t="s">
        <v>525</v>
      </c>
      <c r="C3287" s="18">
        <v>350.56</v>
      </c>
      <c r="D3287" s="3" t="s">
        <v>479</v>
      </c>
    </row>
    <row r="3288" spans="1:4" hidden="1" x14ac:dyDescent="0.25">
      <c r="A3288" s="11">
        <v>41530</v>
      </c>
      <c r="B3288" s="3" t="s">
        <v>514</v>
      </c>
      <c r="C3288" s="18">
        <v>383.05</v>
      </c>
      <c r="D3288" s="3" t="s">
        <v>528</v>
      </c>
    </row>
    <row r="3289" spans="1:4" hidden="1" x14ac:dyDescent="0.25">
      <c r="A3289" s="11">
        <v>41482</v>
      </c>
      <c r="B3289" s="3" t="s">
        <v>525</v>
      </c>
      <c r="C3289" s="18">
        <v>559.58000000000004</v>
      </c>
      <c r="D3289" s="3" t="s">
        <v>511</v>
      </c>
    </row>
    <row r="3290" spans="1:4" hidden="1" x14ac:dyDescent="0.25">
      <c r="A3290" s="11">
        <v>41296</v>
      </c>
      <c r="B3290" s="3" t="s">
        <v>545</v>
      </c>
      <c r="C3290" s="18">
        <v>382.71</v>
      </c>
      <c r="D3290" s="3" t="s">
        <v>479</v>
      </c>
    </row>
    <row r="3291" spans="1:4" hidden="1" x14ac:dyDescent="0.25">
      <c r="A3291" s="11">
        <v>41354</v>
      </c>
      <c r="B3291" s="3" t="s">
        <v>537</v>
      </c>
      <c r="C3291" s="18">
        <v>45.91</v>
      </c>
      <c r="D3291" s="3" t="s">
        <v>523</v>
      </c>
    </row>
    <row r="3292" spans="1:4" hidden="1" x14ac:dyDescent="0.25">
      <c r="A3292" s="11">
        <v>41529</v>
      </c>
      <c r="B3292" s="3" t="s">
        <v>544</v>
      </c>
      <c r="C3292" s="18">
        <v>493.72</v>
      </c>
      <c r="D3292" s="3" t="s">
        <v>519</v>
      </c>
    </row>
    <row r="3293" spans="1:4" hidden="1" x14ac:dyDescent="0.25">
      <c r="A3293" s="11">
        <v>41409</v>
      </c>
      <c r="B3293" s="3" t="s">
        <v>545</v>
      </c>
      <c r="C3293" s="18">
        <v>582.11</v>
      </c>
      <c r="D3293" s="3" t="s">
        <v>509</v>
      </c>
    </row>
    <row r="3294" spans="1:4" hidden="1" x14ac:dyDescent="0.25">
      <c r="A3294" s="11">
        <v>41319</v>
      </c>
      <c r="B3294" s="3" t="s">
        <v>532</v>
      </c>
      <c r="C3294" s="18">
        <v>195.27</v>
      </c>
      <c r="D3294" s="3" t="s">
        <v>519</v>
      </c>
    </row>
    <row r="3295" spans="1:4" hidden="1" x14ac:dyDescent="0.25">
      <c r="A3295" s="11">
        <v>41558</v>
      </c>
      <c r="B3295" s="3" t="s">
        <v>531</v>
      </c>
      <c r="C3295" s="18">
        <v>288.41000000000003</v>
      </c>
      <c r="D3295" s="3" t="s">
        <v>529</v>
      </c>
    </row>
    <row r="3296" spans="1:4" hidden="1" x14ac:dyDescent="0.25">
      <c r="A3296" s="11">
        <v>41378</v>
      </c>
      <c r="B3296" s="3" t="s">
        <v>527</v>
      </c>
      <c r="C3296" s="18">
        <v>120.3</v>
      </c>
      <c r="D3296" s="3" t="s">
        <v>528</v>
      </c>
    </row>
    <row r="3297" spans="1:4" hidden="1" x14ac:dyDescent="0.25">
      <c r="A3297" s="11">
        <v>41545</v>
      </c>
      <c r="B3297" s="3" t="s">
        <v>522</v>
      </c>
      <c r="C3297" s="18">
        <v>315.83</v>
      </c>
      <c r="D3297" s="3" t="s">
        <v>479</v>
      </c>
    </row>
    <row r="3298" spans="1:4" hidden="1" x14ac:dyDescent="0.25">
      <c r="A3298" s="11">
        <v>41292</v>
      </c>
      <c r="B3298" s="3" t="s">
        <v>522</v>
      </c>
      <c r="C3298" s="18">
        <v>364.16</v>
      </c>
      <c r="D3298" s="3" t="s">
        <v>538</v>
      </c>
    </row>
    <row r="3299" spans="1:4" hidden="1" x14ac:dyDescent="0.25">
      <c r="A3299" s="11">
        <v>41387</v>
      </c>
      <c r="B3299" s="3" t="s">
        <v>518</v>
      </c>
      <c r="C3299" s="18">
        <v>98.62</v>
      </c>
      <c r="D3299" s="3" t="s">
        <v>479</v>
      </c>
    </row>
    <row r="3300" spans="1:4" hidden="1" x14ac:dyDescent="0.25">
      <c r="A3300" s="11">
        <v>41451</v>
      </c>
      <c r="B3300" s="3" t="s">
        <v>521</v>
      </c>
      <c r="C3300" s="18">
        <v>523.44000000000005</v>
      </c>
      <c r="D3300" s="3" t="s">
        <v>538</v>
      </c>
    </row>
    <row r="3301" spans="1:4" hidden="1" x14ac:dyDescent="0.25">
      <c r="A3301" s="11">
        <v>41602</v>
      </c>
      <c r="B3301" s="3" t="s">
        <v>526</v>
      </c>
      <c r="C3301" s="18">
        <v>211.14</v>
      </c>
      <c r="D3301" s="3" t="s">
        <v>517</v>
      </c>
    </row>
    <row r="3302" spans="1:4" hidden="1" x14ac:dyDescent="0.25">
      <c r="A3302" s="11">
        <v>41324</v>
      </c>
      <c r="B3302" s="3" t="s">
        <v>507</v>
      </c>
      <c r="C3302" s="18">
        <v>159.08000000000001</v>
      </c>
      <c r="D3302" s="3" t="s">
        <v>538</v>
      </c>
    </row>
    <row r="3303" spans="1:4" hidden="1" x14ac:dyDescent="0.25">
      <c r="A3303" s="11">
        <v>41366</v>
      </c>
      <c r="B3303" s="3" t="s">
        <v>536</v>
      </c>
      <c r="C3303" s="18">
        <v>179.84</v>
      </c>
      <c r="D3303" s="3" t="s">
        <v>515</v>
      </c>
    </row>
    <row r="3304" spans="1:4" hidden="1" x14ac:dyDescent="0.25">
      <c r="A3304" s="11">
        <v>41492</v>
      </c>
      <c r="B3304" s="3" t="s">
        <v>540</v>
      </c>
      <c r="C3304" s="18">
        <v>353.7</v>
      </c>
      <c r="D3304" s="3" t="s">
        <v>477</v>
      </c>
    </row>
    <row r="3305" spans="1:4" hidden="1" x14ac:dyDescent="0.25">
      <c r="A3305" s="11">
        <v>41444</v>
      </c>
      <c r="B3305" s="3" t="s">
        <v>527</v>
      </c>
      <c r="C3305" s="18">
        <v>10.66</v>
      </c>
      <c r="D3305" s="3" t="s">
        <v>477</v>
      </c>
    </row>
    <row r="3306" spans="1:4" hidden="1" x14ac:dyDescent="0.25">
      <c r="A3306" s="11">
        <v>41325</v>
      </c>
      <c r="B3306" s="3" t="s">
        <v>512</v>
      </c>
      <c r="C3306" s="18">
        <v>226.95</v>
      </c>
      <c r="D3306" s="3" t="s">
        <v>477</v>
      </c>
    </row>
    <row r="3307" spans="1:4" hidden="1" x14ac:dyDescent="0.25">
      <c r="A3307" s="11">
        <v>41354</v>
      </c>
      <c r="B3307" s="3" t="s">
        <v>545</v>
      </c>
      <c r="C3307" s="18">
        <v>575.75</v>
      </c>
      <c r="D3307" s="3" t="s">
        <v>509</v>
      </c>
    </row>
    <row r="3308" spans="1:4" hidden="1" x14ac:dyDescent="0.25">
      <c r="A3308" s="11">
        <v>41360</v>
      </c>
      <c r="B3308" s="3" t="s">
        <v>531</v>
      </c>
      <c r="C3308" s="18">
        <v>438.35</v>
      </c>
      <c r="D3308" s="3" t="s">
        <v>519</v>
      </c>
    </row>
    <row r="3309" spans="1:4" hidden="1" x14ac:dyDescent="0.25">
      <c r="A3309" s="11">
        <v>41415</v>
      </c>
      <c r="B3309" s="3" t="s">
        <v>534</v>
      </c>
      <c r="C3309" s="18">
        <v>372.92</v>
      </c>
      <c r="D3309" s="3" t="s">
        <v>479</v>
      </c>
    </row>
    <row r="3310" spans="1:4" hidden="1" x14ac:dyDescent="0.25">
      <c r="A3310" s="11">
        <v>41458</v>
      </c>
      <c r="B3310" s="3" t="s">
        <v>537</v>
      </c>
      <c r="C3310" s="18">
        <v>523.12</v>
      </c>
      <c r="D3310" s="3" t="s">
        <v>511</v>
      </c>
    </row>
    <row r="3311" spans="1:4" hidden="1" x14ac:dyDescent="0.25">
      <c r="A3311" s="11">
        <v>41638</v>
      </c>
      <c r="B3311" s="3" t="s">
        <v>533</v>
      </c>
      <c r="C3311" s="18">
        <v>437.74</v>
      </c>
      <c r="D3311" s="3" t="s">
        <v>515</v>
      </c>
    </row>
    <row r="3312" spans="1:4" hidden="1" x14ac:dyDescent="0.25">
      <c r="A3312" s="11">
        <v>41583</v>
      </c>
      <c r="B3312" s="3" t="s">
        <v>522</v>
      </c>
      <c r="C3312" s="18">
        <v>498.66</v>
      </c>
      <c r="D3312" s="3" t="s">
        <v>515</v>
      </c>
    </row>
    <row r="3313" spans="1:4" hidden="1" x14ac:dyDescent="0.25">
      <c r="A3313" s="11">
        <v>41465</v>
      </c>
      <c r="B3313" s="3" t="s">
        <v>512</v>
      </c>
      <c r="C3313" s="18">
        <v>137.28</v>
      </c>
      <c r="D3313" s="3" t="s">
        <v>519</v>
      </c>
    </row>
    <row r="3314" spans="1:4" hidden="1" x14ac:dyDescent="0.25">
      <c r="A3314" s="11">
        <v>41328</v>
      </c>
      <c r="B3314" s="3" t="s">
        <v>541</v>
      </c>
      <c r="C3314" s="18">
        <v>173.9</v>
      </c>
      <c r="D3314" s="3" t="s">
        <v>479</v>
      </c>
    </row>
    <row r="3315" spans="1:4" hidden="1" x14ac:dyDescent="0.25">
      <c r="A3315" s="11">
        <v>41515</v>
      </c>
      <c r="B3315" s="3" t="s">
        <v>533</v>
      </c>
      <c r="C3315" s="18">
        <v>161.03</v>
      </c>
      <c r="D3315" s="3" t="s">
        <v>528</v>
      </c>
    </row>
    <row r="3316" spans="1:4" hidden="1" x14ac:dyDescent="0.25">
      <c r="A3316" s="11">
        <v>41297</v>
      </c>
      <c r="B3316" s="3" t="s">
        <v>534</v>
      </c>
      <c r="C3316" s="18">
        <v>345.68</v>
      </c>
      <c r="D3316" s="3" t="s">
        <v>479</v>
      </c>
    </row>
    <row r="3317" spans="1:4" hidden="1" x14ac:dyDescent="0.25">
      <c r="A3317" s="11">
        <v>41507</v>
      </c>
      <c r="B3317" s="3" t="s">
        <v>524</v>
      </c>
      <c r="C3317" s="18">
        <v>83.27</v>
      </c>
      <c r="D3317" s="3" t="s">
        <v>517</v>
      </c>
    </row>
    <row r="3318" spans="1:4" hidden="1" x14ac:dyDescent="0.25">
      <c r="A3318" s="11">
        <v>41284</v>
      </c>
      <c r="B3318" s="3" t="s">
        <v>531</v>
      </c>
      <c r="C3318" s="18">
        <v>63.35</v>
      </c>
      <c r="D3318" s="3" t="s">
        <v>477</v>
      </c>
    </row>
    <row r="3319" spans="1:4" hidden="1" x14ac:dyDescent="0.25">
      <c r="A3319" s="11">
        <v>41575</v>
      </c>
      <c r="B3319" s="3" t="s">
        <v>522</v>
      </c>
      <c r="C3319" s="18">
        <v>461.5</v>
      </c>
      <c r="D3319" s="3" t="s">
        <v>538</v>
      </c>
    </row>
    <row r="3320" spans="1:4" hidden="1" x14ac:dyDescent="0.25">
      <c r="A3320" s="11">
        <v>41525</v>
      </c>
      <c r="B3320" s="3" t="s">
        <v>518</v>
      </c>
      <c r="C3320" s="18">
        <v>354.66</v>
      </c>
      <c r="D3320" s="3" t="s">
        <v>523</v>
      </c>
    </row>
    <row r="3321" spans="1:4" hidden="1" x14ac:dyDescent="0.25">
      <c r="A3321" s="11">
        <v>41624</v>
      </c>
      <c r="B3321" s="3" t="s">
        <v>518</v>
      </c>
      <c r="C3321" s="18">
        <v>74.44</v>
      </c>
      <c r="D3321" s="3" t="s">
        <v>515</v>
      </c>
    </row>
    <row r="3322" spans="1:4" hidden="1" x14ac:dyDescent="0.25">
      <c r="A3322" s="11">
        <v>41531</v>
      </c>
      <c r="B3322" s="3" t="s">
        <v>540</v>
      </c>
      <c r="C3322" s="18">
        <v>474.67</v>
      </c>
      <c r="D3322" s="3" t="s">
        <v>479</v>
      </c>
    </row>
    <row r="3323" spans="1:4" hidden="1" x14ac:dyDescent="0.25">
      <c r="A3323" s="11">
        <v>41549</v>
      </c>
      <c r="B3323" s="3" t="s">
        <v>539</v>
      </c>
      <c r="C3323" s="18">
        <v>420.68</v>
      </c>
      <c r="D3323" s="3" t="s">
        <v>528</v>
      </c>
    </row>
    <row r="3324" spans="1:4" hidden="1" x14ac:dyDescent="0.25">
      <c r="A3324" s="11">
        <v>41306</v>
      </c>
      <c r="B3324" s="3" t="s">
        <v>543</v>
      </c>
      <c r="C3324" s="18">
        <v>45.78</v>
      </c>
      <c r="D3324" s="3" t="s">
        <v>477</v>
      </c>
    </row>
    <row r="3325" spans="1:4" hidden="1" x14ac:dyDescent="0.25">
      <c r="A3325" s="11">
        <v>41462</v>
      </c>
      <c r="B3325" s="3" t="s">
        <v>527</v>
      </c>
      <c r="C3325" s="18">
        <v>437.64</v>
      </c>
      <c r="D3325" s="3" t="s">
        <v>479</v>
      </c>
    </row>
    <row r="3326" spans="1:4" hidden="1" x14ac:dyDescent="0.25">
      <c r="A3326" s="11">
        <v>41610</v>
      </c>
      <c r="B3326" s="3" t="s">
        <v>520</v>
      </c>
      <c r="C3326" s="18">
        <v>467.15</v>
      </c>
      <c r="D3326" s="3" t="s">
        <v>515</v>
      </c>
    </row>
    <row r="3327" spans="1:4" hidden="1" x14ac:dyDescent="0.25">
      <c r="A3327" s="11">
        <v>41473</v>
      </c>
      <c r="B3327" s="3" t="s">
        <v>537</v>
      </c>
      <c r="C3327" s="18">
        <v>230.05</v>
      </c>
      <c r="D3327" s="3" t="s">
        <v>529</v>
      </c>
    </row>
    <row r="3328" spans="1:4" hidden="1" x14ac:dyDescent="0.25">
      <c r="A3328" s="11">
        <v>41486</v>
      </c>
      <c r="B3328" s="3" t="s">
        <v>507</v>
      </c>
      <c r="C3328" s="18">
        <v>560.34</v>
      </c>
      <c r="D3328" s="3" t="s">
        <v>519</v>
      </c>
    </row>
    <row r="3329" spans="1:4" hidden="1" x14ac:dyDescent="0.25">
      <c r="A3329" s="11">
        <v>41500</v>
      </c>
      <c r="B3329" s="3" t="s">
        <v>541</v>
      </c>
      <c r="C3329" s="18">
        <v>315.92</v>
      </c>
      <c r="D3329" s="3" t="s">
        <v>515</v>
      </c>
    </row>
    <row r="3330" spans="1:4" hidden="1" x14ac:dyDescent="0.25">
      <c r="A3330" s="11">
        <v>41437</v>
      </c>
      <c r="B3330" s="3" t="s">
        <v>540</v>
      </c>
      <c r="C3330" s="18">
        <v>402.52</v>
      </c>
      <c r="D3330" s="3" t="s">
        <v>535</v>
      </c>
    </row>
    <row r="3331" spans="1:4" hidden="1" x14ac:dyDescent="0.25">
      <c r="A3331" s="11">
        <v>41582</v>
      </c>
      <c r="B3331" s="3" t="s">
        <v>541</v>
      </c>
      <c r="C3331" s="18">
        <v>330.23</v>
      </c>
      <c r="D3331" s="3" t="s">
        <v>479</v>
      </c>
    </row>
    <row r="3332" spans="1:4" hidden="1" x14ac:dyDescent="0.25">
      <c r="A3332" s="11">
        <v>41514</v>
      </c>
      <c r="B3332" s="3" t="s">
        <v>542</v>
      </c>
      <c r="C3332" s="18">
        <v>398.2</v>
      </c>
      <c r="D3332" s="3" t="s">
        <v>535</v>
      </c>
    </row>
    <row r="3333" spans="1:4" hidden="1" x14ac:dyDescent="0.25">
      <c r="A3333" s="11">
        <v>41419</v>
      </c>
      <c r="B3333" s="3" t="s">
        <v>518</v>
      </c>
      <c r="C3333" s="18">
        <v>435.21</v>
      </c>
      <c r="D3333" s="3" t="s">
        <v>523</v>
      </c>
    </row>
    <row r="3334" spans="1:4" hidden="1" x14ac:dyDescent="0.25">
      <c r="A3334" s="11">
        <v>41484</v>
      </c>
      <c r="B3334" s="3" t="s">
        <v>545</v>
      </c>
      <c r="C3334" s="18">
        <v>420.47</v>
      </c>
      <c r="D3334" s="3" t="s">
        <v>511</v>
      </c>
    </row>
    <row r="3335" spans="1:4" hidden="1" x14ac:dyDescent="0.25">
      <c r="A3335" s="11">
        <v>41550</v>
      </c>
      <c r="B3335" s="3" t="s">
        <v>507</v>
      </c>
      <c r="C3335" s="18">
        <v>526.77</v>
      </c>
      <c r="D3335" s="3" t="s">
        <v>509</v>
      </c>
    </row>
    <row r="3336" spans="1:4" hidden="1" x14ac:dyDescent="0.25">
      <c r="A3336" s="11">
        <v>41279</v>
      </c>
      <c r="B3336" s="3" t="s">
        <v>532</v>
      </c>
      <c r="C3336" s="18">
        <v>24.66</v>
      </c>
      <c r="D3336" s="3" t="s">
        <v>479</v>
      </c>
    </row>
    <row r="3337" spans="1:4" hidden="1" x14ac:dyDescent="0.25">
      <c r="A3337" s="11">
        <v>41359</v>
      </c>
      <c r="B3337" s="3" t="s">
        <v>537</v>
      </c>
      <c r="C3337" s="18">
        <v>310.18</v>
      </c>
      <c r="D3337" s="3" t="s">
        <v>509</v>
      </c>
    </row>
    <row r="3338" spans="1:4" hidden="1" x14ac:dyDescent="0.25">
      <c r="A3338" s="11">
        <v>41385</v>
      </c>
      <c r="B3338" s="3" t="s">
        <v>530</v>
      </c>
      <c r="C3338" s="18">
        <v>493.86</v>
      </c>
      <c r="D3338" s="3" t="s">
        <v>528</v>
      </c>
    </row>
    <row r="3339" spans="1:4" hidden="1" x14ac:dyDescent="0.25">
      <c r="A3339" s="11">
        <v>41560</v>
      </c>
      <c r="B3339" s="3" t="s">
        <v>522</v>
      </c>
      <c r="C3339" s="18">
        <v>233.08</v>
      </c>
      <c r="D3339" s="3" t="s">
        <v>509</v>
      </c>
    </row>
    <row r="3340" spans="1:4" hidden="1" x14ac:dyDescent="0.25">
      <c r="A3340" s="11">
        <v>41589</v>
      </c>
      <c r="B3340" s="3" t="s">
        <v>545</v>
      </c>
      <c r="C3340" s="18">
        <v>144.53</v>
      </c>
      <c r="D3340" s="3" t="s">
        <v>538</v>
      </c>
    </row>
    <row r="3341" spans="1:4" hidden="1" x14ac:dyDescent="0.25">
      <c r="A3341" s="11">
        <v>41424</v>
      </c>
      <c r="B3341" s="3" t="s">
        <v>514</v>
      </c>
      <c r="C3341" s="18">
        <v>23.05</v>
      </c>
      <c r="D3341" s="3" t="s">
        <v>529</v>
      </c>
    </row>
    <row r="3342" spans="1:4" hidden="1" x14ac:dyDescent="0.25">
      <c r="A3342" s="11">
        <v>41346</v>
      </c>
      <c r="B3342" s="3" t="s">
        <v>539</v>
      </c>
      <c r="C3342" s="18">
        <v>13.04</v>
      </c>
      <c r="D3342" s="3" t="s">
        <v>523</v>
      </c>
    </row>
    <row r="3343" spans="1:4" hidden="1" x14ac:dyDescent="0.25">
      <c r="A3343" s="11">
        <v>41583</v>
      </c>
      <c r="B3343" s="3" t="s">
        <v>533</v>
      </c>
      <c r="C3343" s="18">
        <v>491.59</v>
      </c>
      <c r="D3343" s="3" t="s">
        <v>517</v>
      </c>
    </row>
    <row r="3344" spans="1:4" hidden="1" x14ac:dyDescent="0.25">
      <c r="A3344" s="11">
        <v>41441</v>
      </c>
      <c r="B3344" s="3" t="s">
        <v>539</v>
      </c>
      <c r="C3344" s="18">
        <v>433.13</v>
      </c>
      <c r="D3344" s="3" t="s">
        <v>529</v>
      </c>
    </row>
    <row r="3345" spans="1:4" hidden="1" x14ac:dyDescent="0.25">
      <c r="A3345" s="11">
        <v>41281</v>
      </c>
      <c r="B3345" s="3" t="s">
        <v>539</v>
      </c>
      <c r="C3345" s="18">
        <v>318.77999999999997</v>
      </c>
      <c r="D3345" s="3" t="s">
        <v>519</v>
      </c>
    </row>
    <row r="3346" spans="1:4" hidden="1" x14ac:dyDescent="0.25">
      <c r="A3346" s="11">
        <v>41523</v>
      </c>
      <c r="B3346" s="3" t="s">
        <v>532</v>
      </c>
      <c r="C3346" s="18">
        <v>150.03</v>
      </c>
      <c r="D3346" s="3" t="s">
        <v>519</v>
      </c>
    </row>
    <row r="3347" spans="1:4" hidden="1" x14ac:dyDescent="0.25">
      <c r="A3347" s="11">
        <v>41386</v>
      </c>
      <c r="B3347" s="3" t="s">
        <v>522</v>
      </c>
      <c r="C3347" s="18">
        <v>108.58</v>
      </c>
      <c r="D3347" s="3" t="s">
        <v>511</v>
      </c>
    </row>
    <row r="3348" spans="1:4" hidden="1" x14ac:dyDescent="0.25">
      <c r="A3348" s="11">
        <v>41599</v>
      </c>
      <c r="B3348" s="3" t="s">
        <v>544</v>
      </c>
      <c r="C3348" s="18">
        <v>566.61</v>
      </c>
      <c r="D3348" s="3" t="s">
        <v>535</v>
      </c>
    </row>
    <row r="3349" spans="1:4" hidden="1" x14ac:dyDescent="0.25">
      <c r="A3349" s="11">
        <v>41610</v>
      </c>
      <c r="B3349" s="3" t="s">
        <v>532</v>
      </c>
      <c r="C3349" s="18">
        <v>487.09</v>
      </c>
      <c r="D3349" s="3" t="s">
        <v>528</v>
      </c>
    </row>
    <row r="3350" spans="1:4" hidden="1" x14ac:dyDescent="0.25">
      <c r="A3350" s="11">
        <v>41531</v>
      </c>
      <c r="B3350" s="3" t="s">
        <v>531</v>
      </c>
      <c r="C3350" s="18">
        <v>560.15</v>
      </c>
      <c r="D3350" s="3" t="s">
        <v>528</v>
      </c>
    </row>
    <row r="3351" spans="1:4" hidden="1" x14ac:dyDescent="0.25">
      <c r="A3351" s="11">
        <v>41504</v>
      </c>
      <c r="B3351" s="3" t="s">
        <v>537</v>
      </c>
      <c r="C3351" s="18">
        <v>137.04</v>
      </c>
      <c r="D3351" s="3" t="s">
        <v>528</v>
      </c>
    </row>
    <row r="3352" spans="1:4" hidden="1" x14ac:dyDescent="0.25">
      <c r="A3352" s="11">
        <v>41473</v>
      </c>
      <c r="B3352" s="3" t="s">
        <v>526</v>
      </c>
      <c r="C3352" s="18">
        <v>527.54</v>
      </c>
      <c r="D3352" s="3" t="s">
        <v>523</v>
      </c>
    </row>
    <row r="3353" spans="1:4" hidden="1" x14ac:dyDescent="0.25">
      <c r="A3353" s="11">
        <v>41559</v>
      </c>
      <c r="B3353" s="3" t="s">
        <v>507</v>
      </c>
      <c r="C3353" s="18">
        <v>125.46</v>
      </c>
      <c r="D3353" s="3" t="s">
        <v>535</v>
      </c>
    </row>
    <row r="3354" spans="1:4" hidden="1" x14ac:dyDescent="0.25">
      <c r="A3354" s="11">
        <v>41339</v>
      </c>
      <c r="B3354" s="3" t="s">
        <v>530</v>
      </c>
      <c r="C3354" s="18">
        <v>465.84</v>
      </c>
      <c r="D3354" s="3" t="s">
        <v>529</v>
      </c>
    </row>
    <row r="3355" spans="1:4" hidden="1" x14ac:dyDescent="0.25">
      <c r="A3355" s="11">
        <v>41454</v>
      </c>
      <c r="B3355" s="3" t="s">
        <v>514</v>
      </c>
      <c r="C3355" s="18">
        <v>535.25</v>
      </c>
      <c r="D3355" s="3" t="s">
        <v>515</v>
      </c>
    </row>
    <row r="3356" spans="1:4" hidden="1" x14ac:dyDescent="0.25">
      <c r="A3356" s="11">
        <v>41546</v>
      </c>
      <c r="B3356" s="3" t="s">
        <v>534</v>
      </c>
      <c r="C3356" s="18">
        <v>32.54</v>
      </c>
      <c r="D3356" s="3" t="s">
        <v>535</v>
      </c>
    </row>
    <row r="3357" spans="1:4" hidden="1" x14ac:dyDescent="0.25">
      <c r="A3357" s="11">
        <v>41520</v>
      </c>
      <c r="B3357" s="3" t="s">
        <v>525</v>
      </c>
      <c r="C3357" s="18">
        <v>553.16</v>
      </c>
      <c r="D3357" s="3" t="s">
        <v>523</v>
      </c>
    </row>
    <row r="3358" spans="1:4" hidden="1" x14ac:dyDescent="0.25">
      <c r="A3358" s="11">
        <v>41515</v>
      </c>
      <c r="B3358" s="3" t="s">
        <v>520</v>
      </c>
      <c r="C3358" s="18">
        <v>216.55</v>
      </c>
      <c r="D3358" s="3" t="s">
        <v>535</v>
      </c>
    </row>
    <row r="3359" spans="1:4" hidden="1" x14ac:dyDescent="0.25">
      <c r="A3359" s="11">
        <v>41377</v>
      </c>
      <c r="B3359" s="3" t="s">
        <v>539</v>
      </c>
      <c r="C3359" s="18">
        <v>389.23</v>
      </c>
      <c r="D3359" s="3" t="s">
        <v>528</v>
      </c>
    </row>
    <row r="3360" spans="1:4" hidden="1" x14ac:dyDescent="0.25">
      <c r="A3360" s="11">
        <v>41449</v>
      </c>
      <c r="B3360" s="3" t="s">
        <v>537</v>
      </c>
      <c r="C3360" s="18">
        <v>45.7</v>
      </c>
      <c r="D3360" s="3" t="s">
        <v>511</v>
      </c>
    </row>
    <row r="3361" spans="1:4" hidden="1" x14ac:dyDescent="0.25">
      <c r="A3361" s="11">
        <v>41549</v>
      </c>
      <c r="B3361" s="3" t="s">
        <v>543</v>
      </c>
      <c r="C3361" s="18">
        <v>82.62</v>
      </c>
      <c r="D3361" s="3" t="s">
        <v>519</v>
      </c>
    </row>
    <row r="3362" spans="1:4" hidden="1" x14ac:dyDescent="0.25">
      <c r="A3362" s="11">
        <v>41536</v>
      </c>
      <c r="B3362" s="3" t="s">
        <v>541</v>
      </c>
      <c r="C3362" s="18">
        <v>132.55000000000001</v>
      </c>
      <c r="D3362" s="3" t="s">
        <v>477</v>
      </c>
    </row>
    <row r="3363" spans="1:4" hidden="1" x14ac:dyDescent="0.25">
      <c r="A3363" s="11">
        <v>41521</v>
      </c>
      <c r="B3363" s="3" t="s">
        <v>540</v>
      </c>
      <c r="C3363" s="18">
        <v>55.43</v>
      </c>
      <c r="D3363" s="3" t="s">
        <v>509</v>
      </c>
    </row>
    <row r="3364" spans="1:4" hidden="1" x14ac:dyDescent="0.25">
      <c r="A3364" s="11">
        <v>41478</v>
      </c>
      <c r="B3364" s="3" t="s">
        <v>532</v>
      </c>
      <c r="C3364" s="18">
        <v>558.83000000000004</v>
      </c>
      <c r="D3364" s="3" t="s">
        <v>477</v>
      </c>
    </row>
    <row r="3365" spans="1:4" hidden="1" x14ac:dyDescent="0.25">
      <c r="A3365" s="11">
        <v>41442</v>
      </c>
      <c r="B3365" s="3" t="s">
        <v>514</v>
      </c>
      <c r="C3365" s="18">
        <v>290.02999999999997</v>
      </c>
      <c r="D3365" s="3" t="s">
        <v>511</v>
      </c>
    </row>
    <row r="3366" spans="1:4" hidden="1" x14ac:dyDescent="0.25">
      <c r="A3366" s="11">
        <v>41443</v>
      </c>
      <c r="B3366" s="3" t="s">
        <v>508</v>
      </c>
      <c r="C3366" s="18">
        <v>313.98</v>
      </c>
      <c r="D3366" s="3" t="s">
        <v>529</v>
      </c>
    </row>
    <row r="3367" spans="1:4" hidden="1" x14ac:dyDescent="0.25">
      <c r="A3367" s="11">
        <v>41499</v>
      </c>
      <c r="B3367" s="3" t="s">
        <v>516</v>
      </c>
      <c r="C3367" s="18">
        <v>120.17</v>
      </c>
      <c r="D3367" s="3" t="s">
        <v>523</v>
      </c>
    </row>
    <row r="3368" spans="1:4" hidden="1" x14ac:dyDescent="0.25">
      <c r="A3368" s="11">
        <v>41562</v>
      </c>
      <c r="B3368" s="3" t="s">
        <v>532</v>
      </c>
      <c r="C3368" s="18">
        <v>552.80999999999995</v>
      </c>
      <c r="D3368" s="3" t="s">
        <v>517</v>
      </c>
    </row>
    <row r="3369" spans="1:4" hidden="1" x14ac:dyDescent="0.25">
      <c r="A3369" s="11">
        <v>41590</v>
      </c>
      <c r="B3369" s="3" t="s">
        <v>526</v>
      </c>
      <c r="C3369" s="18">
        <v>163.11000000000001</v>
      </c>
      <c r="D3369" s="3" t="s">
        <v>511</v>
      </c>
    </row>
    <row r="3370" spans="1:4" hidden="1" x14ac:dyDescent="0.25">
      <c r="A3370" s="11">
        <v>41588</v>
      </c>
      <c r="B3370" s="3" t="s">
        <v>543</v>
      </c>
      <c r="C3370" s="18">
        <v>37.619999999999997</v>
      </c>
      <c r="D3370" s="3" t="s">
        <v>538</v>
      </c>
    </row>
    <row r="3371" spans="1:4" hidden="1" x14ac:dyDescent="0.25">
      <c r="A3371" s="11">
        <v>41630</v>
      </c>
      <c r="B3371" s="3" t="s">
        <v>521</v>
      </c>
      <c r="C3371" s="18">
        <v>420.53</v>
      </c>
      <c r="D3371" s="3" t="s">
        <v>515</v>
      </c>
    </row>
    <row r="3372" spans="1:4" hidden="1" x14ac:dyDescent="0.25">
      <c r="A3372" s="11">
        <v>41545</v>
      </c>
      <c r="B3372" s="3" t="s">
        <v>545</v>
      </c>
      <c r="C3372" s="18">
        <v>263.94</v>
      </c>
      <c r="D3372" s="3" t="s">
        <v>523</v>
      </c>
    </row>
    <row r="3373" spans="1:4" hidden="1" x14ac:dyDescent="0.25">
      <c r="A3373" s="11">
        <v>41573</v>
      </c>
      <c r="B3373" s="3" t="s">
        <v>542</v>
      </c>
      <c r="C3373" s="18">
        <v>260.37</v>
      </c>
      <c r="D3373" s="3" t="s">
        <v>517</v>
      </c>
    </row>
    <row r="3374" spans="1:4" hidden="1" x14ac:dyDescent="0.25">
      <c r="A3374" s="11">
        <v>41375</v>
      </c>
      <c r="B3374" s="3" t="s">
        <v>543</v>
      </c>
      <c r="C3374" s="18">
        <v>456.24</v>
      </c>
      <c r="D3374" s="3" t="s">
        <v>517</v>
      </c>
    </row>
    <row r="3375" spans="1:4" hidden="1" x14ac:dyDescent="0.25">
      <c r="A3375" s="11">
        <v>41354</v>
      </c>
      <c r="B3375" s="3" t="s">
        <v>522</v>
      </c>
      <c r="C3375" s="18">
        <v>262.95</v>
      </c>
      <c r="D3375" s="3" t="s">
        <v>477</v>
      </c>
    </row>
    <row r="3376" spans="1:4" hidden="1" x14ac:dyDescent="0.25">
      <c r="A3376" s="11">
        <v>41597</v>
      </c>
      <c r="B3376" s="3" t="s">
        <v>516</v>
      </c>
      <c r="C3376" s="18">
        <v>207.74</v>
      </c>
      <c r="D3376" s="3" t="s">
        <v>523</v>
      </c>
    </row>
    <row r="3377" spans="1:4" hidden="1" x14ac:dyDescent="0.25">
      <c r="A3377" s="11">
        <v>41538</v>
      </c>
      <c r="B3377" s="3" t="s">
        <v>545</v>
      </c>
      <c r="C3377" s="18">
        <v>143.69</v>
      </c>
      <c r="D3377" s="3" t="s">
        <v>515</v>
      </c>
    </row>
    <row r="3378" spans="1:4" hidden="1" x14ac:dyDescent="0.25">
      <c r="A3378" s="11">
        <v>41610</v>
      </c>
      <c r="B3378" s="3" t="s">
        <v>532</v>
      </c>
      <c r="C3378" s="18">
        <v>255.55</v>
      </c>
      <c r="D3378" s="3" t="s">
        <v>477</v>
      </c>
    </row>
    <row r="3379" spans="1:4" hidden="1" x14ac:dyDescent="0.25">
      <c r="A3379" s="11">
        <v>41631</v>
      </c>
      <c r="B3379" s="3" t="s">
        <v>516</v>
      </c>
      <c r="C3379" s="18">
        <v>459.8</v>
      </c>
      <c r="D3379" s="3" t="s">
        <v>538</v>
      </c>
    </row>
    <row r="3380" spans="1:4" hidden="1" x14ac:dyDescent="0.25">
      <c r="A3380" s="11">
        <v>41317</v>
      </c>
      <c r="B3380" s="3" t="s">
        <v>531</v>
      </c>
      <c r="C3380" s="18">
        <v>137.86000000000001</v>
      </c>
      <c r="D3380" s="3" t="s">
        <v>517</v>
      </c>
    </row>
    <row r="3381" spans="1:4" hidden="1" x14ac:dyDescent="0.25">
      <c r="A3381" s="11">
        <v>41514</v>
      </c>
      <c r="B3381" s="3" t="s">
        <v>530</v>
      </c>
      <c r="C3381" s="18">
        <v>122.46</v>
      </c>
      <c r="D3381" s="3" t="s">
        <v>523</v>
      </c>
    </row>
    <row r="3382" spans="1:4" hidden="1" x14ac:dyDescent="0.25">
      <c r="A3382" s="11">
        <v>41334</v>
      </c>
      <c r="B3382" s="3" t="s">
        <v>541</v>
      </c>
      <c r="C3382" s="18">
        <v>250.69</v>
      </c>
      <c r="D3382" s="3" t="s">
        <v>517</v>
      </c>
    </row>
    <row r="3383" spans="1:4" hidden="1" x14ac:dyDescent="0.25">
      <c r="A3383" s="11">
        <v>41614</v>
      </c>
      <c r="B3383" s="3" t="s">
        <v>543</v>
      </c>
      <c r="C3383" s="18">
        <v>241.46</v>
      </c>
      <c r="D3383" s="3" t="s">
        <v>529</v>
      </c>
    </row>
    <row r="3384" spans="1:4" hidden="1" x14ac:dyDescent="0.25">
      <c r="A3384" s="11">
        <v>41289</v>
      </c>
      <c r="B3384" s="3" t="s">
        <v>540</v>
      </c>
      <c r="C3384" s="18">
        <v>153.63</v>
      </c>
      <c r="D3384" s="3" t="s">
        <v>511</v>
      </c>
    </row>
    <row r="3385" spans="1:4" hidden="1" x14ac:dyDescent="0.25">
      <c r="A3385" s="11">
        <v>41629</v>
      </c>
      <c r="B3385" s="3" t="s">
        <v>543</v>
      </c>
      <c r="C3385" s="18">
        <v>249.45</v>
      </c>
      <c r="D3385" s="3" t="s">
        <v>523</v>
      </c>
    </row>
    <row r="3386" spans="1:4" hidden="1" x14ac:dyDescent="0.25">
      <c r="A3386" s="11">
        <v>41524</v>
      </c>
      <c r="B3386" s="3" t="s">
        <v>533</v>
      </c>
      <c r="C3386" s="18">
        <v>511.77</v>
      </c>
      <c r="D3386" s="3" t="s">
        <v>519</v>
      </c>
    </row>
    <row r="3387" spans="1:4" hidden="1" x14ac:dyDescent="0.25">
      <c r="A3387" s="11">
        <v>41542</v>
      </c>
      <c r="B3387" s="3" t="s">
        <v>507</v>
      </c>
      <c r="C3387" s="18">
        <v>75.14</v>
      </c>
      <c r="D3387" s="3" t="s">
        <v>529</v>
      </c>
    </row>
    <row r="3388" spans="1:4" hidden="1" x14ac:dyDescent="0.25">
      <c r="A3388" s="11">
        <v>41581</v>
      </c>
      <c r="B3388" s="3" t="s">
        <v>510</v>
      </c>
      <c r="C3388" s="18">
        <v>427.83</v>
      </c>
      <c r="D3388" s="3" t="s">
        <v>511</v>
      </c>
    </row>
    <row r="3389" spans="1:4" hidden="1" x14ac:dyDescent="0.25">
      <c r="A3389" s="11">
        <v>41568</v>
      </c>
      <c r="B3389" s="3" t="s">
        <v>544</v>
      </c>
      <c r="C3389" s="18">
        <v>492.78</v>
      </c>
      <c r="D3389" s="3" t="s">
        <v>529</v>
      </c>
    </row>
    <row r="3390" spans="1:4" hidden="1" x14ac:dyDescent="0.25">
      <c r="A3390" s="11">
        <v>41434</v>
      </c>
      <c r="B3390" s="3" t="s">
        <v>542</v>
      </c>
      <c r="C3390" s="18">
        <v>266.54000000000002</v>
      </c>
      <c r="D3390" s="3" t="s">
        <v>517</v>
      </c>
    </row>
    <row r="3391" spans="1:4" hidden="1" x14ac:dyDescent="0.25">
      <c r="A3391" s="11">
        <v>41477</v>
      </c>
      <c r="B3391" s="3" t="s">
        <v>533</v>
      </c>
      <c r="C3391" s="18">
        <v>563.05999999999995</v>
      </c>
      <c r="D3391" s="3" t="s">
        <v>515</v>
      </c>
    </row>
    <row r="3392" spans="1:4" hidden="1" x14ac:dyDescent="0.25">
      <c r="A3392" s="11">
        <v>41410</v>
      </c>
      <c r="B3392" s="3" t="s">
        <v>516</v>
      </c>
      <c r="C3392" s="18">
        <v>369.68</v>
      </c>
      <c r="D3392" s="3" t="s">
        <v>529</v>
      </c>
    </row>
    <row r="3393" spans="1:4" hidden="1" x14ac:dyDescent="0.25">
      <c r="A3393" s="11">
        <v>41327</v>
      </c>
      <c r="B3393" s="3" t="s">
        <v>518</v>
      </c>
      <c r="C3393" s="18">
        <v>593.08000000000004</v>
      </c>
      <c r="D3393" s="3" t="s">
        <v>517</v>
      </c>
    </row>
    <row r="3394" spans="1:4" hidden="1" x14ac:dyDescent="0.25">
      <c r="A3394" s="11">
        <v>41345</v>
      </c>
      <c r="B3394" s="3" t="s">
        <v>532</v>
      </c>
      <c r="C3394" s="18">
        <v>527.12</v>
      </c>
      <c r="D3394" s="3" t="s">
        <v>479</v>
      </c>
    </row>
    <row r="3395" spans="1:4" hidden="1" x14ac:dyDescent="0.25">
      <c r="A3395" s="11">
        <v>41513</v>
      </c>
      <c r="B3395" s="3" t="s">
        <v>540</v>
      </c>
      <c r="C3395" s="18">
        <v>67</v>
      </c>
      <c r="D3395" s="3" t="s">
        <v>511</v>
      </c>
    </row>
    <row r="3396" spans="1:4" hidden="1" x14ac:dyDescent="0.25">
      <c r="A3396" s="11">
        <v>41344</v>
      </c>
      <c r="B3396" s="3" t="s">
        <v>543</v>
      </c>
      <c r="C3396" s="18">
        <v>498.41</v>
      </c>
      <c r="D3396" s="3" t="s">
        <v>523</v>
      </c>
    </row>
    <row r="3397" spans="1:4" hidden="1" x14ac:dyDescent="0.25">
      <c r="A3397" s="11">
        <v>41633</v>
      </c>
      <c r="B3397" s="3" t="s">
        <v>542</v>
      </c>
      <c r="C3397" s="18">
        <v>303.73</v>
      </c>
      <c r="D3397" s="3" t="s">
        <v>519</v>
      </c>
    </row>
    <row r="3398" spans="1:4" hidden="1" x14ac:dyDescent="0.25">
      <c r="A3398" s="11">
        <v>41476</v>
      </c>
      <c r="B3398" s="3" t="s">
        <v>516</v>
      </c>
      <c r="C3398" s="18">
        <v>161.76</v>
      </c>
      <c r="D3398" s="3" t="s">
        <v>515</v>
      </c>
    </row>
    <row r="3399" spans="1:4" hidden="1" x14ac:dyDescent="0.25">
      <c r="A3399" s="11">
        <v>41564</v>
      </c>
      <c r="B3399" s="3" t="s">
        <v>512</v>
      </c>
      <c r="C3399" s="18">
        <v>271.55</v>
      </c>
      <c r="D3399" s="3" t="s">
        <v>519</v>
      </c>
    </row>
    <row r="3400" spans="1:4" hidden="1" x14ac:dyDescent="0.25">
      <c r="A3400" s="11">
        <v>41409</v>
      </c>
      <c r="B3400" s="3" t="s">
        <v>539</v>
      </c>
      <c r="C3400" s="18">
        <v>287.63</v>
      </c>
      <c r="D3400" s="3" t="s">
        <v>517</v>
      </c>
    </row>
    <row r="3401" spans="1:4" hidden="1" x14ac:dyDescent="0.25">
      <c r="A3401" s="11">
        <v>41581</v>
      </c>
      <c r="B3401" s="3" t="s">
        <v>541</v>
      </c>
      <c r="C3401" s="18">
        <v>236.97</v>
      </c>
      <c r="D3401" s="3" t="s">
        <v>517</v>
      </c>
    </row>
    <row r="3402" spans="1:4" hidden="1" x14ac:dyDescent="0.25">
      <c r="A3402" s="11">
        <v>41406</v>
      </c>
      <c r="B3402" s="3" t="s">
        <v>525</v>
      </c>
      <c r="C3402" s="18">
        <v>412.39</v>
      </c>
      <c r="D3402" s="3" t="s">
        <v>517</v>
      </c>
    </row>
    <row r="3403" spans="1:4" hidden="1" x14ac:dyDescent="0.25">
      <c r="A3403" s="11">
        <v>41545</v>
      </c>
      <c r="B3403" s="3" t="s">
        <v>514</v>
      </c>
      <c r="C3403" s="18">
        <v>118.48</v>
      </c>
      <c r="D3403" s="3" t="s">
        <v>477</v>
      </c>
    </row>
    <row r="3404" spans="1:4" hidden="1" x14ac:dyDescent="0.25">
      <c r="A3404" s="11">
        <v>41546</v>
      </c>
      <c r="B3404" s="3" t="s">
        <v>513</v>
      </c>
      <c r="C3404" s="18">
        <v>523.08000000000004</v>
      </c>
      <c r="D3404" s="3" t="s">
        <v>511</v>
      </c>
    </row>
    <row r="3405" spans="1:4" hidden="1" x14ac:dyDescent="0.25">
      <c r="A3405" s="11">
        <v>41576</v>
      </c>
      <c r="B3405" s="3" t="s">
        <v>522</v>
      </c>
      <c r="C3405" s="18">
        <v>239.85</v>
      </c>
      <c r="D3405" s="3" t="s">
        <v>479</v>
      </c>
    </row>
    <row r="3406" spans="1:4" hidden="1" x14ac:dyDescent="0.25">
      <c r="A3406" s="11">
        <v>41282</v>
      </c>
      <c r="B3406" s="3" t="s">
        <v>543</v>
      </c>
      <c r="C3406" s="18">
        <v>151.19</v>
      </c>
      <c r="D3406" s="3" t="s">
        <v>519</v>
      </c>
    </row>
    <row r="3407" spans="1:4" hidden="1" x14ac:dyDescent="0.25">
      <c r="A3407" s="11">
        <v>41467</v>
      </c>
      <c r="B3407" s="3" t="s">
        <v>513</v>
      </c>
      <c r="C3407" s="18">
        <v>214</v>
      </c>
      <c r="D3407" s="3" t="s">
        <v>509</v>
      </c>
    </row>
    <row r="3408" spans="1:4" hidden="1" x14ac:dyDescent="0.25">
      <c r="A3408" s="11">
        <v>41356</v>
      </c>
      <c r="B3408" s="3" t="s">
        <v>539</v>
      </c>
      <c r="C3408" s="18">
        <v>339.54</v>
      </c>
      <c r="D3408" s="3" t="s">
        <v>528</v>
      </c>
    </row>
    <row r="3409" spans="1:4" hidden="1" x14ac:dyDescent="0.25">
      <c r="A3409" s="11">
        <v>41533</v>
      </c>
      <c r="B3409" s="3" t="s">
        <v>526</v>
      </c>
      <c r="C3409" s="18">
        <v>12.9</v>
      </c>
      <c r="D3409" s="3" t="s">
        <v>519</v>
      </c>
    </row>
    <row r="3410" spans="1:4" hidden="1" x14ac:dyDescent="0.25">
      <c r="A3410" s="11">
        <v>41405</v>
      </c>
      <c r="B3410" s="3" t="s">
        <v>516</v>
      </c>
      <c r="C3410" s="18">
        <v>568.15</v>
      </c>
      <c r="D3410" s="3" t="s">
        <v>509</v>
      </c>
    </row>
    <row r="3411" spans="1:4" hidden="1" x14ac:dyDescent="0.25">
      <c r="A3411" s="11">
        <v>41616</v>
      </c>
      <c r="B3411" s="3" t="s">
        <v>532</v>
      </c>
      <c r="C3411" s="18">
        <v>26.78</v>
      </c>
      <c r="D3411" s="3" t="s">
        <v>523</v>
      </c>
    </row>
    <row r="3412" spans="1:4" hidden="1" x14ac:dyDescent="0.25">
      <c r="A3412" s="11">
        <v>41575</v>
      </c>
      <c r="B3412" s="3" t="s">
        <v>533</v>
      </c>
      <c r="C3412" s="18">
        <v>576.79</v>
      </c>
      <c r="D3412" s="3" t="s">
        <v>517</v>
      </c>
    </row>
    <row r="3413" spans="1:4" hidden="1" x14ac:dyDescent="0.25">
      <c r="A3413" s="11">
        <v>41600</v>
      </c>
      <c r="B3413" s="3" t="s">
        <v>544</v>
      </c>
      <c r="C3413" s="18">
        <v>149.96</v>
      </c>
      <c r="D3413" s="3" t="s">
        <v>517</v>
      </c>
    </row>
    <row r="3414" spans="1:4" hidden="1" x14ac:dyDescent="0.25">
      <c r="A3414" s="11">
        <v>41310</v>
      </c>
      <c r="B3414" s="3" t="s">
        <v>521</v>
      </c>
      <c r="C3414" s="18">
        <v>172.99</v>
      </c>
      <c r="D3414" s="3" t="s">
        <v>511</v>
      </c>
    </row>
    <row r="3415" spans="1:4" hidden="1" x14ac:dyDescent="0.25">
      <c r="A3415" s="11">
        <v>41298</v>
      </c>
      <c r="B3415" s="3" t="s">
        <v>508</v>
      </c>
      <c r="C3415" s="18">
        <v>407.67</v>
      </c>
      <c r="D3415" s="3" t="s">
        <v>519</v>
      </c>
    </row>
    <row r="3416" spans="1:4" hidden="1" x14ac:dyDescent="0.25">
      <c r="A3416" s="11">
        <v>41312</v>
      </c>
      <c r="B3416" s="3" t="s">
        <v>520</v>
      </c>
      <c r="C3416" s="18">
        <v>460.92</v>
      </c>
      <c r="D3416" s="3" t="s">
        <v>528</v>
      </c>
    </row>
    <row r="3417" spans="1:4" hidden="1" x14ac:dyDescent="0.25">
      <c r="A3417" s="11">
        <v>41465</v>
      </c>
      <c r="B3417" s="3" t="s">
        <v>534</v>
      </c>
      <c r="C3417" s="18">
        <v>105.47</v>
      </c>
      <c r="D3417" s="3" t="s">
        <v>517</v>
      </c>
    </row>
    <row r="3418" spans="1:4" hidden="1" x14ac:dyDescent="0.25">
      <c r="A3418" s="11">
        <v>41577</v>
      </c>
      <c r="B3418" s="3" t="s">
        <v>545</v>
      </c>
      <c r="C3418" s="18">
        <v>289.81</v>
      </c>
      <c r="D3418" s="3" t="s">
        <v>529</v>
      </c>
    </row>
    <row r="3419" spans="1:4" hidden="1" x14ac:dyDescent="0.25">
      <c r="A3419" s="11">
        <v>41470</v>
      </c>
      <c r="B3419" s="3" t="s">
        <v>527</v>
      </c>
      <c r="C3419" s="18">
        <v>553.26</v>
      </c>
      <c r="D3419" s="3" t="s">
        <v>535</v>
      </c>
    </row>
    <row r="3420" spans="1:4" hidden="1" x14ac:dyDescent="0.25">
      <c r="A3420" s="11">
        <v>41516</v>
      </c>
      <c r="B3420" s="3" t="s">
        <v>530</v>
      </c>
      <c r="C3420" s="18">
        <v>568.9</v>
      </c>
      <c r="D3420" s="3" t="s">
        <v>511</v>
      </c>
    </row>
    <row r="3421" spans="1:4" hidden="1" x14ac:dyDescent="0.25">
      <c r="A3421" s="11">
        <v>41339</v>
      </c>
      <c r="B3421" s="3" t="s">
        <v>516</v>
      </c>
      <c r="C3421" s="18">
        <v>210.32</v>
      </c>
      <c r="D3421" s="3" t="s">
        <v>529</v>
      </c>
    </row>
    <row r="3422" spans="1:4" hidden="1" x14ac:dyDescent="0.25">
      <c r="A3422" s="11">
        <v>41445</v>
      </c>
      <c r="B3422" s="3" t="s">
        <v>530</v>
      </c>
      <c r="C3422" s="18">
        <v>356.53</v>
      </c>
      <c r="D3422" s="3" t="s">
        <v>519</v>
      </c>
    </row>
    <row r="3423" spans="1:4" hidden="1" x14ac:dyDescent="0.25">
      <c r="A3423" s="11">
        <v>41406</v>
      </c>
      <c r="B3423" s="3" t="s">
        <v>531</v>
      </c>
      <c r="C3423" s="18">
        <v>61.48</v>
      </c>
      <c r="D3423" s="3" t="s">
        <v>523</v>
      </c>
    </row>
    <row r="3424" spans="1:4" hidden="1" x14ac:dyDescent="0.25">
      <c r="A3424" s="11">
        <v>41393</v>
      </c>
      <c r="B3424" s="3" t="s">
        <v>533</v>
      </c>
      <c r="C3424" s="18">
        <v>426.96</v>
      </c>
      <c r="D3424" s="3" t="s">
        <v>511</v>
      </c>
    </row>
    <row r="3425" spans="1:4" hidden="1" x14ac:dyDescent="0.25">
      <c r="A3425" s="11">
        <v>41559</v>
      </c>
      <c r="B3425" s="3" t="s">
        <v>507</v>
      </c>
      <c r="C3425" s="18">
        <v>295.02999999999997</v>
      </c>
      <c r="D3425" s="3" t="s">
        <v>511</v>
      </c>
    </row>
    <row r="3426" spans="1:4" hidden="1" x14ac:dyDescent="0.25">
      <c r="A3426" s="11">
        <v>41352</v>
      </c>
      <c r="B3426" s="3" t="s">
        <v>542</v>
      </c>
      <c r="C3426" s="18">
        <v>130.53</v>
      </c>
      <c r="D3426" s="3" t="s">
        <v>538</v>
      </c>
    </row>
    <row r="3427" spans="1:4" hidden="1" x14ac:dyDescent="0.25">
      <c r="A3427" s="11">
        <v>41329</v>
      </c>
      <c r="B3427" s="3" t="s">
        <v>541</v>
      </c>
      <c r="C3427" s="18">
        <v>229.16</v>
      </c>
      <c r="D3427" s="3" t="s">
        <v>528</v>
      </c>
    </row>
    <row r="3428" spans="1:4" hidden="1" x14ac:dyDescent="0.25">
      <c r="A3428" s="11">
        <v>41568</v>
      </c>
      <c r="B3428" s="3" t="s">
        <v>541</v>
      </c>
      <c r="C3428" s="18">
        <v>219.78</v>
      </c>
      <c r="D3428" s="3" t="s">
        <v>509</v>
      </c>
    </row>
    <row r="3429" spans="1:4" hidden="1" x14ac:dyDescent="0.25">
      <c r="A3429" s="11">
        <v>41379</v>
      </c>
      <c r="B3429" s="3" t="s">
        <v>532</v>
      </c>
      <c r="C3429" s="18">
        <v>342.71</v>
      </c>
      <c r="D3429" s="3" t="s">
        <v>477</v>
      </c>
    </row>
    <row r="3430" spans="1:4" hidden="1" x14ac:dyDescent="0.25">
      <c r="A3430" s="11">
        <v>41279</v>
      </c>
      <c r="B3430" s="3" t="s">
        <v>508</v>
      </c>
      <c r="C3430" s="18">
        <v>322.56</v>
      </c>
      <c r="D3430" s="3" t="s">
        <v>523</v>
      </c>
    </row>
    <row r="3431" spans="1:4" hidden="1" x14ac:dyDescent="0.25">
      <c r="A3431" s="11">
        <v>41474</v>
      </c>
      <c r="B3431" s="3" t="s">
        <v>518</v>
      </c>
      <c r="C3431" s="18">
        <v>132.97</v>
      </c>
      <c r="D3431" s="3" t="s">
        <v>528</v>
      </c>
    </row>
    <row r="3432" spans="1:4" hidden="1" x14ac:dyDescent="0.25">
      <c r="A3432" s="11">
        <v>41333</v>
      </c>
      <c r="B3432" s="3" t="s">
        <v>545</v>
      </c>
      <c r="C3432" s="18">
        <v>85.89</v>
      </c>
      <c r="D3432" s="3" t="s">
        <v>529</v>
      </c>
    </row>
    <row r="3433" spans="1:4" hidden="1" x14ac:dyDescent="0.25">
      <c r="A3433" s="11">
        <v>41622</v>
      </c>
      <c r="B3433" s="3" t="s">
        <v>518</v>
      </c>
      <c r="C3433" s="18">
        <v>580.28</v>
      </c>
      <c r="D3433" s="3" t="s">
        <v>528</v>
      </c>
    </row>
    <row r="3434" spans="1:4" hidden="1" x14ac:dyDescent="0.25">
      <c r="A3434" s="11">
        <v>41624</v>
      </c>
      <c r="B3434" s="3" t="s">
        <v>534</v>
      </c>
      <c r="C3434" s="18">
        <v>567.91999999999996</v>
      </c>
      <c r="D3434" s="3" t="s">
        <v>519</v>
      </c>
    </row>
    <row r="3435" spans="1:4" hidden="1" x14ac:dyDescent="0.25">
      <c r="A3435" s="11">
        <v>41446</v>
      </c>
      <c r="B3435" s="3" t="s">
        <v>534</v>
      </c>
      <c r="C3435" s="18">
        <v>481.03</v>
      </c>
      <c r="D3435" s="3" t="s">
        <v>529</v>
      </c>
    </row>
    <row r="3436" spans="1:4" hidden="1" x14ac:dyDescent="0.25">
      <c r="A3436" s="11">
        <v>41321</v>
      </c>
      <c r="B3436" s="3" t="s">
        <v>518</v>
      </c>
      <c r="C3436" s="18">
        <v>513.41999999999996</v>
      </c>
      <c r="D3436" s="3" t="s">
        <v>528</v>
      </c>
    </row>
    <row r="3437" spans="1:4" hidden="1" x14ac:dyDescent="0.25">
      <c r="A3437" s="11">
        <v>41439</v>
      </c>
      <c r="B3437" s="3" t="s">
        <v>518</v>
      </c>
      <c r="C3437" s="18">
        <v>318.54000000000002</v>
      </c>
      <c r="D3437" s="3" t="s">
        <v>479</v>
      </c>
    </row>
    <row r="3438" spans="1:4" hidden="1" x14ac:dyDescent="0.25">
      <c r="A3438" s="11">
        <v>41507</v>
      </c>
      <c r="B3438" s="3" t="s">
        <v>542</v>
      </c>
      <c r="C3438" s="18">
        <v>250.16</v>
      </c>
      <c r="D3438" s="3" t="s">
        <v>519</v>
      </c>
    </row>
    <row r="3439" spans="1:4" hidden="1" x14ac:dyDescent="0.25">
      <c r="A3439" s="11">
        <v>41358</v>
      </c>
      <c r="B3439" s="3" t="s">
        <v>513</v>
      </c>
      <c r="C3439" s="18">
        <v>495.41</v>
      </c>
      <c r="D3439" s="3" t="s">
        <v>538</v>
      </c>
    </row>
    <row r="3440" spans="1:4" hidden="1" x14ac:dyDescent="0.25">
      <c r="A3440" s="11">
        <v>41434</v>
      </c>
      <c r="B3440" s="3" t="s">
        <v>521</v>
      </c>
      <c r="C3440" s="18">
        <v>318.82</v>
      </c>
      <c r="D3440" s="3" t="s">
        <v>538</v>
      </c>
    </row>
    <row r="3441" spans="1:4" hidden="1" x14ac:dyDescent="0.25">
      <c r="A3441" s="11">
        <v>41637</v>
      </c>
      <c r="B3441" s="3" t="s">
        <v>527</v>
      </c>
      <c r="C3441" s="18">
        <v>574.4</v>
      </c>
      <c r="D3441" s="3" t="s">
        <v>517</v>
      </c>
    </row>
    <row r="3442" spans="1:4" hidden="1" x14ac:dyDescent="0.25">
      <c r="A3442" s="11">
        <v>41605</v>
      </c>
      <c r="B3442" s="3" t="s">
        <v>522</v>
      </c>
      <c r="C3442" s="18">
        <v>339.14</v>
      </c>
      <c r="D3442" s="3" t="s">
        <v>538</v>
      </c>
    </row>
    <row r="3443" spans="1:4" hidden="1" x14ac:dyDescent="0.25">
      <c r="A3443" s="11">
        <v>41439</v>
      </c>
      <c r="B3443" s="3" t="s">
        <v>532</v>
      </c>
      <c r="C3443" s="18">
        <v>71.680000000000007</v>
      </c>
      <c r="D3443" s="3" t="s">
        <v>479</v>
      </c>
    </row>
    <row r="3444" spans="1:4" hidden="1" x14ac:dyDescent="0.25">
      <c r="A3444" s="11">
        <v>41365</v>
      </c>
      <c r="B3444" s="3" t="s">
        <v>527</v>
      </c>
      <c r="C3444" s="18">
        <v>454.75</v>
      </c>
      <c r="D3444" s="3" t="s">
        <v>538</v>
      </c>
    </row>
    <row r="3445" spans="1:4" hidden="1" x14ac:dyDescent="0.25">
      <c r="A3445" s="11">
        <v>41616</v>
      </c>
      <c r="B3445" s="3" t="s">
        <v>544</v>
      </c>
      <c r="C3445" s="18">
        <v>461.27</v>
      </c>
      <c r="D3445" s="3" t="s">
        <v>509</v>
      </c>
    </row>
    <row r="3446" spans="1:4" hidden="1" x14ac:dyDescent="0.25">
      <c r="A3446" s="11">
        <v>41446</v>
      </c>
      <c r="B3446" s="3" t="s">
        <v>510</v>
      </c>
      <c r="C3446" s="18">
        <v>263.20999999999998</v>
      </c>
      <c r="D3446" s="3" t="s">
        <v>538</v>
      </c>
    </row>
    <row r="3447" spans="1:4" hidden="1" x14ac:dyDescent="0.25">
      <c r="A3447" s="11">
        <v>41489</v>
      </c>
      <c r="B3447" s="3" t="s">
        <v>516</v>
      </c>
      <c r="C3447" s="18">
        <v>176.26</v>
      </c>
      <c r="D3447" s="3" t="s">
        <v>519</v>
      </c>
    </row>
    <row r="3448" spans="1:4" hidden="1" x14ac:dyDescent="0.25">
      <c r="A3448" s="11">
        <v>41603</v>
      </c>
      <c r="B3448" s="3" t="s">
        <v>544</v>
      </c>
      <c r="C3448" s="18">
        <v>205.72</v>
      </c>
      <c r="D3448" s="3" t="s">
        <v>515</v>
      </c>
    </row>
    <row r="3449" spans="1:4" hidden="1" x14ac:dyDescent="0.25">
      <c r="A3449" s="11">
        <v>41503</v>
      </c>
      <c r="B3449" s="3" t="s">
        <v>530</v>
      </c>
      <c r="C3449" s="18">
        <v>537.84</v>
      </c>
      <c r="D3449" s="3" t="s">
        <v>479</v>
      </c>
    </row>
    <row r="3450" spans="1:4" hidden="1" x14ac:dyDescent="0.25">
      <c r="A3450" s="11">
        <v>41442</v>
      </c>
      <c r="B3450" s="3" t="s">
        <v>530</v>
      </c>
      <c r="C3450" s="18">
        <v>252.45</v>
      </c>
      <c r="D3450" s="3" t="s">
        <v>528</v>
      </c>
    </row>
    <row r="3451" spans="1:4" hidden="1" x14ac:dyDescent="0.25">
      <c r="A3451" s="11">
        <v>41445</v>
      </c>
      <c r="B3451" s="3" t="s">
        <v>521</v>
      </c>
      <c r="C3451" s="18">
        <v>470.43</v>
      </c>
      <c r="D3451" s="3" t="s">
        <v>529</v>
      </c>
    </row>
    <row r="3452" spans="1:4" hidden="1" x14ac:dyDescent="0.25">
      <c r="A3452" s="11">
        <v>41580</v>
      </c>
      <c r="B3452" s="3" t="s">
        <v>513</v>
      </c>
      <c r="C3452" s="18">
        <v>585.04999999999995</v>
      </c>
      <c r="D3452" s="3" t="s">
        <v>523</v>
      </c>
    </row>
    <row r="3453" spans="1:4" hidden="1" x14ac:dyDescent="0.25">
      <c r="A3453" s="11">
        <v>41574</v>
      </c>
      <c r="B3453" s="3" t="s">
        <v>507</v>
      </c>
      <c r="C3453" s="18">
        <v>122.27</v>
      </c>
      <c r="D3453" s="3" t="s">
        <v>479</v>
      </c>
    </row>
    <row r="3454" spans="1:4" hidden="1" x14ac:dyDescent="0.25">
      <c r="A3454" s="11">
        <v>41353</v>
      </c>
      <c r="B3454" s="3" t="s">
        <v>540</v>
      </c>
      <c r="C3454" s="18">
        <v>151.74</v>
      </c>
      <c r="D3454" s="3" t="s">
        <v>529</v>
      </c>
    </row>
    <row r="3455" spans="1:4" hidden="1" x14ac:dyDescent="0.25">
      <c r="A3455" s="11">
        <v>41278</v>
      </c>
      <c r="B3455" s="3" t="s">
        <v>520</v>
      </c>
      <c r="C3455" s="18">
        <v>388.94</v>
      </c>
      <c r="D3455" s="3" t="s">
        <v>509</v>
      </c>
    </row>
    <row r="3456" spans="1:4" hidden="1" x14ac:dyDescent="0.25">
      <c r="A3456" s="11">
        <v>41336</v>
      </c>
      <c r="B3456" s="3" t="s">
        <v>542</v>
      </c>
      <c r="C3456" s="18">
        <v>591.4</v>
      </c>
      <c r="D3456" s="3" t="s">
        <v>535</v>
      </c>
    </row>
    <row r="3457" spans="1:4" hidden="1" x14ac:dyDescent="0.25">
      <c r="A3457" s="11">
        <v>41345</v>
      </c>
      <c r="B3457" s="3" t="s">
        <v>508</v>
      </c>
      <c r="C3457" s="18">
        <v>36.99</v>
      </c>
      <c r="D3457" s="3" t="s">
        <v>523</v>
      </c>
    </row>
    <row r="3458" spans="1:4" hidden="1" x14ac:dyDescent="0.25">
      <c r="A3458" s="11">
        <v>41447</v>
      </c>
      <c r="B3458" s="3" t="s">
        <v>518</v>
      </c>
      <c r="C3458" s="18">
        <v>75.069999999999993</v>
      </c>
      <c r="D3458" s="3" t="s">
        <v>517</v>
      </c>
    </row>
    <row r="3459" spans="1:4" hidden="1" x14ac:dyDescent="0.25">
      <c r="A3459" s="11">
        <v>41398</v>
      </c>
      <c r="B3459" s="3" t="s">
        <v>525</v>
      </c>
      <c r="C3459" s="18">
        <v>538</v>
      </c>
      <c r="D3459" s="3" t="s">
        <v>477</v>
      </c>
    </row>
    <row r="3460" spans="1:4" hidden="1" x14ac:dyDescent="0.25">
      <c r="A3460" s="11">
        <v>41554</v>
      </c>
      <c r="B3460" s="3" t="s">
        <v>532</v>
      </c>
      <c r="C3460" s="18">
        <v>227.3</v>
      </c>
      <c r="D3460" s="3" t="s">
        <v>519</v>
      </c>
    </row>
    <row r="3461" spans="1:4" hidden="1" x14ac:dyDescent="0.25">
      <c r="A3461" s="11">
        <v>41349</v>
      </c>
      <c r="B3461" s="3" t="s">
        <v>539</v>
      </c>
      <c r="C3461" s="18">
        <v>416.96</v>
      </c>
      <c r="D3461" s="3" t="s">
        <v>519</v>
      </c>
    </row>
    <row r="3462" spans="1:4" hidden="1" x14ac:dyDescent="0.25">
      <c r="A3462" s="11">
        <v>41370</v>
      </c>
      <c r="B3462" s="3" t="s">
        <v>532</v>
      </c>
      <c r="C3462" s="18">
        <v>328.35</v>
      </c>
      <c r="D3462" s="3" t="s">
        <v>515</v>
      </c>
    </row>
    <row r="3463" spans="1:4" hidden="1" x14ac:dyDescent="0.25">
      <c r="A3463" s="11">
        <v>41512</v>
      </c>
      <c r="B3463" s="3" t="s">
        <v>544</v>
      </c>
      <c r="C3463" s="18">
        <v>498.81</v>
      </c>
      <c r="D3463" s="3" t="s">
        <v>517</v>
      </c>
    </row>
    <row r="3464" spans="1:4" hidden="1" x14ac:dyDescent="0.25">
      <c r="A3464" s="11">
        <v>41276</v>
      </c>
      <c r="B3464" s="3" t="s">
        <v>541</v>
      </c>
      <c r="C3464" s="18">
        <v>532.9</v>
      </c>
      <c r="D3464" s="3" t="s">
        <v>515</v>
      </c>
    </row>
    <row r="3465" spans="1:4" hidden="1" x14ac:dyDescent="0.25">
      <c r="A3465" s="11">
        <v>41596</v>
      </c>
      <c r="B3465" s="3" t="s">
        <v>533</v>
      </c>
      <c r="C3465" s="18">
        <v>438.17</v>
      </c>
      <c r="D3465" s="3" t="s">
        <v>517</v>
      </c>
    </row>
    <row r="3466" spans="1:4" hidden="1" x14ac:dyDescent="0.25">
      <c r="A3466" s="11">
        <v>41579</v>
      </c>
      <c r="B3466" s="3" t="s">
        <v>522</v>
      </c>
      <c r="C3466" s="18">
        <v>97.46</v>
      </c>
      <c r="D3466" s="3" t="s">
        <v>477</v>
      </c>
    </row>
    <row r="3467" spans="1:4" hidden="1" x14ac:dyDescent="0.25">
      <c r="A3467" s="11">
        <v>41445</v>
      </c>
      <c r="B3467" s="3" t="s">
        <v>518</v>
      </c>
      <c r="C3467" s="18">
        <v>541.08000000000004</v>
      </c>
      <c r="D3467" s="3" t="s">
        <v>515</v>
      </c>
    </row>
    <row r="3468" spans="1:4" hidden="1" x14ac:dyDescent="0.25">
      <c r="A3468" s="11">
        <v>41518</v>
      </c>
      <c r="B3468" s="3" t="s">
        <v>544</v>
      </c>
      <c r="C3468" s="18">
        <v>275.61</v>
      </c>
      <c r="D3468" s="3" t="s">
        <v>477</v>
      </c>
    </row>
    <row r="3469" spans="1:4" hidden="1" x14ac:dyDescent="0.25">
      <c r="A3469" s="11">
        <v>41424</v>
      </c>
      <c r="B3469" s="3" t="s">
        <v>532</v>
      </c>
      <c r="C3469" s="18">
        <v>54.56</v>
      </c>
      <c r="D3469" s="3" t="s">
        <v>479</v>
      </c>
    </row>
    <row r="3470" spans="1:4" hidden="1" x14ac:dyDescent="0.25">
      <c r="A3470" s="11">
        <v>41419</v>
      </c>
      <c r="B3470" s="3" t="s">
        <v>524</v>
      </c>
      <c r="C3470" s="18">
        <v>553.42999999999995</v>
      </c>
      <c r="D3470" s="3" t="s">
        <v>528</v>
      </c>
    </row>
    <row r="3471" spans="1:4" hidden="1" x14ac:dyDescent="0.25">
      <c r="A3471" s="11">
        <v>41470</v>
      </c>
      <c r="B3471" s="3" t="s">
        <v>537</v>
      </c>
      <c r="C3471" s="18">
        <v>235.88</v>
      </c>
      <c r="D3471" s="3" t="s">
        <v>535</v>
      </c>
    </row>
    <row r="3472" spans="1:4" hidden="1" x14ac:dyDescent="0.25">
      <c r="A3472" s="11">
        <v>41461</v>
      </c>
      <c r="B3472" s="3" t="s">
        <v>525</v>
      </c>
      <c r="C3472" s="18">
        <v>100.54</v>
      </c>
      <c r="D3472" s="3" t="s">
        <v>528</v>
      </c>
    </row>
    <row r="3473" spans="1:4" hidden="1" x14ac:dyDescent="0.25">
      <c r="A3473" s="11">
        <v>41539</v>
      </c>
      <c r="B3473" s="3" t="s">
        <v>536</v>
      </c>
      <c r="C3473" s="18">
        <v>15.39</v>
      </c>
      <c r="D3473" s="3" t="s">
        <v>479</v>
      </c>
    </row>
    <row r="3474" spans="1:4" hidden="1" x14ac:dyDescent="0.25">
      <c r="A3474" s="11">
        <v>41620</v>
      </c>
      <c r="B3474" s="3" t="s">
        <v>533</v>
      </c>
      <c r="C3474" s="18">
        <v>429.42</v>
      </c>
      <c r="D3474" s="3" t="s">
        <v>523</v>
      </c>
    </row>
    <row r="3475" spans="1:4" hidden="1" x14ac:dyDescent="0.25">
      <c r="A3475" s="11">
        <v>41588</v>
      </c>
      <c r="B3475" s="3" t="s">
        <v>525</v>
      </c>
      <c r="C3475" s="18">
        <v>145.43</v>
      </c>
      <c r="D3475" s="3" t="s">
        <v>523</v>
      </c>
    </row>
    <row r="3476" spans="1:4" hidden="1" x14ac:dyDescent="0.25">
      <c r="A3476" s="11">
        <v>41368</v>
      </c>
      <c r="B3476" s="3" t="s">
        <v>514</v>
      </c>
      <c r="C3476" s="18">
        <v>136.62</v>
      </c>
      <c r="D3476" s="3" t="s">
        <v>529</v>
      </c>
    </row>
    <row r="3477" spans="1:4" hidden="1" x14ac:dyDescent="0.25">
      <c r="A3477" s="11">
        <v>41467</v>
      </c>
      <c r="B3477" s="3" t="s">
        <v>545</v>
      </c>
      <c r="C3477" s="18">
        <v>191.39</v>
      </c>
      <c r="D3477" s="3" t="s">
        <v>538</v>
      </c>
    </row>
    <row r="3478" spans="1:4" hidden="1" x14ac:dyDescent="0.25">
      <c r="A3478" s="11">
        <v>41536</v>
      </c>
      <c r="B3478" s="3" t="s">
        <v>532</v>
      </c>
      <c r="C3478" s="18">
        <v>447.38</v>
      </c>
      <c r="D3478" s="3" t="s">
        <v>509</v>
      </c>
    </row>
    <row r="3479" spans="1:4" hidden="1" x14ac:dyDescent="0.25">
      <c r="A3479" s="11">
        <v>41489</v>
      </c>
      <c r="B3479" s="3" t="s">
        <v>542</v>
      </c>
      <c r="C3479" s="18">
        <v>308.08999999999997</v>
      </c>
      <c r="D3479" s="3" t="s">
        <v>519</v>
      </c>
    </row>
    <row r="3480" spans="1:4" hidden="1" x14ac:dyDescent="0.25">
      <c r="A3480" s="11">
        <v>41538</v>
      </c>
      <c r="B3480" s="3" t="s">
        <v>530</v>
      </c>
      <c r="C3480" s="18">
        <v>249.47</v>
      </c>
      <c r="D3480" s="3" t="s">
        <v>477</v>
      </c>
    </row>
    <row r="3481" spans="1:4" hidden="1" x14ac:dyDescent="0.25">
      <c r="A3481" s="11">
        <v>41378</v>
      </c>
      <c r="B3481" s="3" t="s">
        <v>541</v>
      </c>
      <c r="C3481" s="18">
        <v>406.98</v>
      </c>
      <c r="D3481" s="3" t="s">
        <v>515</v>
      </c>
    </row>
    <row r="3482" spans="1:4" hidden="1" x14ac:dyDescent="0.25">
      <c r="A3482" s="11">
        <v>41443</v>
      </c>
      <c r="B3482" s="3" t="s">
        <v>534</v>
      </c>
      <c r="C3482" s="18">
        <v>160.78</v>
      </c>
      <c r="D3482" s="3" t="s">
        <v>519</v>
      </c>
    </row>
    <row r="3483" spans="1:4" hidden="1" x14ac:dyDescent="0.25">
      <c r="A3483" s="11">
        <v>41639</v>
      </c>
      <c r="B3483" s="3" t="s">
        <v>531</v>
      </c>
      <c r="C3483" s="18">
        <v>202.28</v>
      </c>
      <c r="D3483" s="3" t="s">
        <v>479</v>
      </c>
    </row>
    <row r="3484" spans="1:4" hidden="1" x14ac:dyDescent="0.25">
      <c r="A3484" s="11">
        <v>41557</v>
      </c>
      <c r="B3484" s="3" t="s">
        <v>526</v>
      </c>
      <c r="C3484" s="18">
        <v>554.79999999999995</v>
      </c>
      <c r="D3484" s="3" t="s">
        <v>528</v>
      </c>
    </row>
    <row r="3485" spans="1:4" hidden="1" x14ac:dyDescent="0.25">
      <c r="A3485" s="11">
        <v>41442</v>
      </c>
      <c r="B3485" s="3" t="s">
        <v>516</v>
      </c>
      <c r="C3485" s="18">
        <v>516.5</v>
      </c>
      <c r="D3485" s="3" t="s">
        <v>528</v>
      </c>
    </row>
    <row r="3486" spans="1:4" hidden="1" x14ac:dyDescent="0.25">
      <c r="A3486" s="11">
        <v>41444</v>
      </c>
      <c r="B3486" s="3" t="s">
        <v>536</v>
      </c>
      <c r="C3486" s="18">
        <v>38.69</v>
      </c>
      <c r="D3486" s="3" t="s">
        <v>538</v>
      </c>
    </row>
    <row r="3487" spans="1:4" hidden="1" x14ac:dyDescent="0.25">
      <c r="A3487" s="11">
        <v>41549</v>
      </c>
      <c r="B3487" s="3" t="s">
        <v>530</v>
      </c>
      <c r="C3487" s="18">
        <v>46.92</v>
      </c>
      <c r="D3487" s="3" t="s">
        <v>519</v>
      </c>
    </row>
    <row r="3488" spans="1:4" hidden="1" x14ac:dyDescent="0.25">
      <c r="A3488" s="11">
        <v>41402</v>
      </c>
      <c r="B3488" s="3" t="s">
        <v>514</v>
      </c>
      <c r="C3488" s="18">
        <v>413.25</v>
      </c>
      <c r="D3488" s="3" t="s">
        <v>523</v>
      </c>
    </row>
    <row r="3489" spans="1:4" hidden="1" x14ac:dyDescent="0.25">
      <c r="A3489" s="11">
        <v>41290</v>
      </c>
      <c r="B3489" s="3" t="s">
        <v>536</v>
      </c>
      <c r="C3489" s="18">
        <v>178.65</v>
      </c>
      <c r="D3489" s="3" t="s">
        <v>523</v>
      </c>
    </row>
    <row r="3490" spans="1:4" hidden="1" x14ac:dyDescent="0.25">
      <c r="A3490" s="11">
        <v>41574</v>
      </c>
      <c r="B3490" s="3" t="s">
        <v>543</v>
      </c>
      <c r="C3490" s="18">
        <v>93.52</v>
      </c>
      <c r="D3490" s="3" t="s">
        <v>529</v>
      </c>
    </row>
    <row r="3491" spans="1:4" hidden="1" x14ac:dyDescent="0.25">
      <c r="A3491" s="11">
        <v>41543</v>
      </c>
      <c r="B3491" s="3" t="s">
        <v>540</v>
      </c>
      <c r="C3491" s="18">
        <v>584.03</v>
      </c>
      <c r="D3491" s="3" t="s">
        <v>509</v>
      </c>
    </row>
    <row r="3492" spans="1:4" hidden="1" x14ac:dyDescent="0.25">
      <c r="A3492" s="11">
        <v>41437</v>
      </c>
      <c r="B3492" s="3" t="s">
        <v>540</v>
      </c>
      <c r="C3492" s="18">
        <v>126.03</v>
      </c>
      <c r="D3492" s="3" t="s">
        <v>523</v>
      </c>
    </row>
    <row r="3493" spans="1:4" hidden="1" x14ac:dyDescent="0.25">
      <c r="A3493" s="11">
        <v>41429</v>
      </c>
      <c r="B3493" s="3" t="s">
        <v>533</v>
      </c>
      <c r="C3493" s="18">
        <v>178.23</v>
      </c>
      <c r="D3493" s="3" t="s">
        <v>509</v>
      </c>
    </row>
    <row r="3494" spans="1:4" x14ac:dyDescent="0.25">
      <c r="A3494" s="11">
        <v>41637</v>
      </c>
      <c r="B3494" s="3" t="s">
        <v>508</v>
      </c>
      <c r="C3494" s="18">
        <v>541.33000000000004</v>
      </c>
      <c r="D3494" s="3" t="s">
        <v>528</v>
      </c>
    </row>
    <row r="3495" spans="1:4" hidden="1" x14ac:dyDescent="0.25">
      <c r="A3495" s="11">
        <v>41600</v>
      </c>
      <c r="B3495" s="3" t="s">
        <v>525</v>
      </c>
      <c r="C3495" s="18">
        <v>468.4</v>
      </c>
      <c r="D3495" s="3" t="s">
        <v>515</v>
      </c>
    </row>
    <row r="3496" spans="1:4" x14ac:dyDescent="0.25">
      <c r="A3496" s="11">
        <v>41351</v>
      </c>
      <c r="B3496" s="3" t="s">
        <v>508</v>
      </c>
      <c r="C3496" s="18">
        <v>509.33</v>
      </c>
      <c r="D3496" s="3" t="s">
        <v>477</v>
      </c>
    </row>
    <row r="3497" spans="1:4" hidden="1" x14ac:dyDescent="0.25">
      <c r="A3497" s="11">
        <v>41390</v>
      </c>
      <c r="B3497" s="3" t="s">
        <v>520</v>
      </c>
      <c r="C3497" s="18">
        <v>377.42</v>
      </c>
      <c r="D3497" s="3" t="s">
        <v>511</v>
      </c>
    </row>
    <row r="3498" spans="1:4" hidden="1" x14ac:dyDescent="0.25">
      <c r="A3498" s="11">
        <v>41569</v>
      </c>
      <c r="B3498" s="3" t="s">
        <v>543</v>
      </c>
      <c r="C3498" s="18">
        <v>162.02000000000001</v>
      </c>
      <c r="D3498" s="3" t="s">
        <v>511</v>
      </c>
    </row>
    <row r="3499" spans="1:4" hidden="1" x14ac:dyDescent="0.25">
      <c r="A3499" s="11">
        <v>41601</v>
      </c>
      <c r="B3499" s="3" t="s">
        <v>544</v>
      </c>
      <c r="C3499" s="18">
        <v>365.22</v>
      </c>
      <c r="D3499" s="3" t="s">
        <v>519</v>
      </c>
    </row>
    <row r="3500" spans="1:4" hidden="1" x14ac:dyDescent="0.25">
      <c r="A3500" s="11">
        <v>41480</v>
      </c>
      <c r="B3500" s="3" t="s">
        <v>516</v>
      </c>
      <c r="C3500" s="18">
        <v>598.5</v>
      </c>
      <c r="D3500" s="3" t="s">
        <v>511</v>
      </c>
    </row>
    <row r="3501" spans="1:4" hidden="1" x14ac:dyDescent="0.25">
      <c r="A3501" s="11">
        <v>41376</v>
      </c>
      <c r="B3501" s="3" t="s">
        <v>545</v>
      </c>
      <c r="C3501" s="18">
        <v>291.39999999999998</v>
      </c>
      <c r="D3501" s="3" t="s">
        <v>479</v>
      </c>
    </row>
    <row r="3502" spans="1:4" hidden="1" x14ac:dyDescent="0.25">
      <c r="A3502" s="11">
        <v>41335</v>
      </c>
      <c r="B3502" s="3" t="s">
        <v>544</v>
      </c>
      <c r="C3502" s="18">
        <v>502.09</v>
      </c>
      <c r="D3502" s="3" t="s">
        <v>523</v>
      </c>
    </row>
    <row r="3503" spans="1:4" hidden="1" x14ac:dyDescent="0.25">
      <c r="A3503" s="11">
        <v>41459</v>
      </c>
      <c r="B3503" s="3" t="s">
        <v>533</v>
      </c>
      <c r="C3503" s="18">
        <v>78.75</v>
      </c>
      <c r="D3503" s="3" t="s">
        <v>479</v>
      </c>
    </row>
    <row r="3504" spans="1:4" hidden="1" x14ac:dyDescent="0.25">
      <c r="A3504" s="11">
        <v>41566</v>
      </c>
      <c r="B3504" s="3" t="s">
        <v>510</v>
      </c>
      <c r="C3504" s="18">
        <v>124.08</v>
      </c>
      <c r="D3504" s="3" t="s">
        <v>515</v>
      </c>
    </row>
    <row r="3505" spans="1:4" hidden="1" x14ac:dyDescent="0.25">
      <c r="A3505" s="11">
        <v>41538</v>
      </c>
      <c r="B3505" s="3" t="s">
        <v>545</v>
      </c>
      <c r="C3505" s="18">
        <v>594.27</v>
      </c>
      <c r="D3505" s="3" t="s">
        <v>511</v>
      </c>
    </row>
    <row r="3506" spans="1:4" hidden="1" x14ac:dyDescent="0.25">
      <c r="A3506" s="11">
        <v>41355</v>
      </c>
      <c r="B3506" s="3" t="s">
        <v>543</v>
      </c>
      <c r="C3506" s="18">
        <v>565.07000000000005</v>
      </c>
      <c r="D3506" s="3" t="s">
        <v>511</v>
      </c>
    </row>
    <row r="3507" spans="1:4" hidden="1" x14ac:dyDescent="0.25">
      <c r="A3507" s="11">
        <v>41336</v>
      </c>
      <c r="B3507" s="3" t="s">
        <v>544</v>
      </c>
      <c r="C3507" s="18">
        <v>522.70000000000005</v>
      </c>
      <c r="D3507" s="3" t="s">
        <v>477</v>
      </c>
    </row>
    <row r="3508" spans="1:4" hidden="1" x14ac:dyDescent="0.25">
      <c r="A3508" s="11">
        <v>41498</v>
      </c>
      <c r="B3508" s="3" t="s">
        <v>521</v>
      </c>
      <c r="C3508" s="18">
        <v>320.81</v>
      </c>
      <c r="D3508" s="3" t="s">
        <v>477</v>
      </c>
    </row>
    <row r="3509" spans="1:4" hidden="1" x14ac:dyDescent="0.25">
      <c r="A3509" s="11">
        <v>41545</v>
      </c>
      <c r="B3509" s="3" t="s">
        <v>532</v>
      </c>
      <c r="C3509" s="18">
        <v>415.8</v>
      </c>
      <c r="D3509" s="3" t="s">
        <v>509</v>
      </c>
    </row>
    <row r="3510" spans="1:4" hidden="1" x14ac:dyDescent="0.25">
      <c r="A3510" s="11">
        <v>41520</v>
      </c>
      <c r="B3510" s="3" t="s">
        <v>524</v>
      </c>
      <c r="C3510" s="18">
        <v>430.68</v>
      </c>
      <c r="D3510" s="3" t="s">
        <v>538</v>
      </c>
    </row>
    <row r="3511" spans="1:4" hidden="1" x14ac:dyDescent="0.25">
      <c r="A3511" s="11">
        <v>41543</v>
      </c>
      <c r="B3511" s="3" t="s">
        <v>524</v>
      </c>
      <c r="C3511" s="18">
        <v>316.41000000000003</v>
      </c>
      <c r="D3511" s="3" t="s">
        <v>528</v>
      </c>
    </row>
    <row r="3512" spans="1:4" hidden="1" x14ac:dyDescent="0.25">
      <c r="A3512" s="11">
        <v>41536</v>
      </c>
      <c r="B3512" s="3" t="s">
        <v>536</v>
      </c>
      <c r="C3512" s="18">
        <v>472.24</v>
      </c>
      <c r="D3512" s="3" t="s">
        <v>509</v>
      </c>
    </row>
    <row r="3513" spans="1:4" hidden="1" x14ac:dyDescent="0.25">
      <c r="A3513" s="11">
        <v>41531</v>
      </c>
      <c r="B3513" s="3" t="s">
        <v>524</v>
      </c>
      <c r="C3513" s="18">
        <v>126.04</v>
      </c>
      <c r="D3513" s="3" t="s">
        <v>528</v>
      </c>
    </row>
    <row r="3514" spans="1:4" hidden="1" x14ac:dyDescent="0.25">
      <c r="A3514" s="11">
        <v>41562</v>
      </c>
      <c r="B3514" s="3" t="s">
        <v>524</v>
      </c>
      <c r="C3514" s="18">
        <v>417.04</v>
      </c>
      <c r="D3514" s="3" t="s">
        <v>535</v>
      </c>
    </row>
    <row r="3515" spans="1:4" hidden="1" x14ac:dyDescent="0.25">
      <c r="A3515" s="11">
        <v>41540</v>
      </c>
      <c r="B3515" s="3" t="s">
        <v>533</v>
      </c>
      <c r="C3515" s="18">
        <v>467.65</v>
      </c>
      <c r="D3515" s="3" t="s">
        <v>517</v>
      </c>
    </row>
    <row r="3516" spans="1:4" hidden="1" x14ac:dyDescent="0.25">
      <c r="A3516" s="11">
        <v>41494</v>
      </c>
      <c r="B3516" s="3" t="s">
        <v>541</v>
      </c>
      <c r="C3516" s="18">
        <v>108.7</v>
      </c>
      <c r="D3516" s="3" t="s">
        <v>479</v>
      </c>
    </row>
    <row r="3517" spans="1:4" hidden="1" x14ac:dyDescent="0.25">
      <c r="A3517" s="11">
        <v>41313</v>
      </c>
      <c r="B3517" s="3" t="s">
        <v>533</v>
      </c>
      <c r="C3517" s="18">
        <v>541.78</v>
      </c>
      <c r="D3517" s="3" t="s">
        <v>535</v>
      </c>
    </row>
    <row r="3518" spans="1:4" hidden="1" x14ac:dyDescent="0.25">
      <c r="A3518" s="11">
        <v>41565</v>
      </c>
      <c r="B3518" s="3" t="s">
        <v>522</v>
      </c>
      <c r="C3518" s="18">
        <v>597.88</v>
      </c>
      <c r="D3518" s="3" t="s">
        <v>523</v>
      </c>
    </row>
    <row r="3519" spans="1:4" hidden="1" x14ac:dyDescent="0.25">
      <c r="A3519" s="11">
        <v>41472</v>
      </c>
      <c r="B3519" s="3" t="s">
        <v>522</v>
      </c>
      <c r="C3519" s="18">
        <v>234.14</v>
      </c>
      <c r="D3519" s="3" t="s">
        <v>519</v>
      </c>
    </row>
    <row r="3520" spans="1:4" hidden="1" x14ac:dyDescent="0.25">
      <c r="A3520" s="11">
        <v>41316</v>
      </c>
      <c r="B3520" s="3" t="s">
        <v>542</v>
      </c>
      <c r="C3520" s="18">
        <v>572.51</v>
      </c>
      <c r="D3520" s="3" t="s">
        <v>517</v>
      </c>
    </row>
    <row r="3521" spans="1:4" hidden="1" x14ac:dyDescent="0.25">
      <c r="A3521" s="11">
        <v>41498</v>
      </c>
      <c r="B3521" s="3" t="s">
        <v>543</v>
      </c>
      <c r="C3521" s="18">
        <v>103.57</v>
      </c>
      <c r="D3521" s="3" t="s">
        <v>528</v>
      </c>
    </row>
    <row r="3522" spans="1:4" hidden="1" x14ac:dyDescent="0.25">
      <c r="A3522" s="11">
        <v>41413</v>
      </c>
      <c r="B3522" s="3" t="s">
        <v>522</v>
      </c>
      <c r="C3522" s="18">
        <v>43.27</v>
      </c>
      <c r="D3522" s="3" t="s">
        <v>511</v>
      </c>
    </row>
    <row r="3523" spans="1:4" hidden="1" x14ac:dyDescent="0.25">
      <c r="A3523" s="11">
        <v>41409</v>
      </c>
      <c r="B3523" s="3" t="s">
        <v>522</v>
      </c>
      <c r="C3523" s="18">
        <v>141.26</v>
      </c>
      <c r="D3523" s="3" t="s">
        <v>535</v>
      </c>
    </row>
    <row r="3524" spans="1:4" hidden="1" x14ac:dyDescent="0.25">
      <c r="A3524" s="11">
        <v>41605</v>
      </c>
      <c r="B3524" s="3" t="s">
        <v>544</v>
      </c>
      <c r="C3524" s="18">
        <v>33.130000000000003</v>
      </c>
      <c r="D3524" s="3" t="s">
        <v>517</v>
      </c>
    </row>
    <row r="3525" spans="1:4" hidden="1" x14ac:dyDescent="0.25">
      <c r="A3525" s="11">
        <v>41519</v>
      </c>
      <c r="B3525" s="3" t="s">
        <v>543</v>
      </c>
      <c r="C3525" s="18">
        <v>162.03</v>
      </c>
      <c r="D3525" s="3" t="s">
        <v>529</v>
      </c>
    </row>
    <row r="3526" spans="1:4" hidden="1" x14ac:dyDescent="0.25">
      <c r="A3526" s="11">
        <v>41631</v>
      </c>
      <c r="B3526" s="3" t="s">
        <v>525</v>
      </c>
      <c r="C3526" s="18">
        <v>258.95</v>
      </c>
      <c r="D3526" s="3" t="s">
        <v>535</v>
      </c>
    </row>
    <row r="3527" spans="1:4" hidden="1" x14ac:dyDescent="0.25">
      <c r="A3527" s="11">
        <v>41473</v>
      </c>
      <c r="B3527" s="3" t="s">
        <v>526</v>
      </c>
      <c r="C3527" s="18">
        <v>107.79</v>
      </c>
      <c r="D3527" s="3" t="s">
        <v>515</v>
      </c>
    </row>
    <row r="3528" spans="1:4" hidden="1" x14ac:dyDescent="0.25">
      <c r="A3528" s="11">
        <v>41502</v>
      </c>
      <c r="B3528" s="3" t="s">
        <v>513</v>
      </c>
      <c r="C3528" s="18">
        <v>408.63</v>
      </c>
      <c r="D3528" s="3" t="s">
        <v>523</v>
      </c>
    </row>
    <row r="3529" spans="1:4" hidden="1" x14ac:dyDescent="0.25">
      <c r="A3529" s="11">
        <v>41530</v>
      </c>
      <c r="B3529" s="3" t="s">
        <v>521</v>
      </c>
      <c r="C3529" s="18">
        <v>585.03</v>
      </c>
      <c r="D3529" s="3" t="s">
        <v>538</v>
      </c>
    </row>
    <row r="3530" spans="1:4" hidden="1" x14ac:dyDescent="0.25">
      <c r="A3530" s="11">
        <v>41507</v>
      </c>
      <c r="B3530" s="3" t="s">
        <v>525</v>
      </c>
      <c r="C3530" s="18">
        <v>287.94</v>
      </c>
      <c r="D3530" s="3" t="s">
        <v>517</v>
      </c>
    </row>
    <row r="3531" spans="1:4" hidden="1" x14ac:dyDescent="0.25">
      <c r="A3531" s="11">
        <v>41514</v>
      </c>
      <c r="B3531" s="3" t="s">
        <v>532</v>
      </c>
      <c r="C3531" s="18">
        <v>451.9</v>
      </c>
      <c r="D3531" s="3" t="s">
        <v>535</v>
      </c>
    </row>
    <row r="3532" spans="1:4" hidden="1" x14ac:dyDescent="0.25">
      <c r="A3532" s="11">
        <v>41291</v>
      </c>
      <c r="B3532" s="3" t="s">
        <v>539</v>
      </c>
      <c r="C3532" s="18">
        <v>269.31</v>
      </c>
      <c r="D3532" s="3" t="s">
        <v>519</v>
      </c>
    </row>
    <row r="3533" spans="1:4" hidden="1" x14ac:dyDescent="0.25">
      <c r="A3533" s="11">
        <v>41424</v>
      </c>
      <c r="B3533" s="3" t="s">
        <v>522</v>
      </c>
      <c r="C3533" s="18">
        <v>568.23</v>
      </c>
      <c r="D3533" s="3" t="s">
        <v>535</v>
      </c>
    </row>
    <row r="3534" spans="1:4" hidden="1" x14ac:dyDescent="0.25">
      <c r="A3534" s="11">
        <v>41286</v>
      </c>
      <c r="B3534" s="3" t="s">
        <v>542</v>
      </c>
      <c r="C3534" s="18">
        <v>181.56</v>
      </c>
      <c r="D3534" s="3" t="s">
        <v>511</v>
      </c>
    </row>
    <row r="3535" spans="1:4" hidden="1" x14ac:dyDescent="0.25">
      <c r="A3535" s="11">
        <v>41486</v>
      </c>
      <c r="B3535" s="3" t="s">
        <v>513</v>
      </c>
      <c r="C3535" s="18">
        <v>23.01</v>
      </c>
      <c r="D3535" s="3" t="s">
        <v>529</v>
      </c>
    </row>
    <row r="3536" spans="1:4" hidden="1" x14ac:dyDescent="0.25">
      <c r="A3536" s="11">
        <v>41280</v>
      </c>
      <c r="B3536" s="3" t="s">
        <v>542</v>
      </c>
      <c r="C3536" s="18">
        <v>475.76</v>
      </c>
      <c r="D3536" s="3" t="s">
        <v>538</v>
      </c>
    </row>
    <row r="3537" spans="1:4" hidden="1" x14ac:dyDescent="0.25">
      <c r="A3537" s="11">
        <v>41394</v>
      </c>
      <c r="B3537" s="3" t="s">
        <v>527</v>
      </c>
      <c r="C3537" s="18">
        <v>112.41</v>
      </c>
      <c r="D3537" s="3" t="s">
        <v>477</v>
      </c>
    </row>
    <row r="3538" spans="1:4" hidden="1" x14ac:dyDescent="0.25">
      <c r="A3538" s="11">
        <v>41507</v>
      </c>
      <c r="B3538" s="3" t="s">
        <v>510</v>
      </c>
      <c r="C3538" s="18">
        <v>246.23</v>
      </c>
      <c r="D3538" s="3" t="s">
        <v>538</v>
      </c>
    </row>
    <row r="3539" spans="1:4" hidden="1" x14ac:dyDescent="0.25">
      <c r="A3539" s="11">
        <v>41442</v>
      </c>
      <c r="B3539" s="3" t="s">
        <v>534</v>
      </c>
      <c r="C3539" s="18">
        <v>120.71</v>
      </c>
      <c r="D3539" s="3" t="s">
        <v>517</v>
      </c>
    </row>
    <row r="3540" spans="1:4" hidden="1" x14ac:dyDescent="0.25">
      <c r="A3540" s="11">
        <v>41503</v>
      </c>
      <c r="B3540" s="3" t="s">
        <v>545</v>
      </c>
      <c r="C3540" s="18">
        <v>98.31</v>
      </c>
      <c r="D3540" s="3" t="s">
        <v>519</v>
      </c>
    </row>
    <row r="3541" spans="1:4" hidden="1" x14ac:dyDescent="0.25">
      <c r="A3541" s="11">
        <v>41525</v>
      </c>
      <c r="B3541" s="3" t="s">
        <v>532</v>
      </c>
      <c r="C3541" s="18">
        <v>206.05</v>
      </c>
      <c r="D3541" s="3" t="s">
        <v>515</v>
      </c>
    </row>
    <row r="3542" spans="1:4" hidden="1" x14ac:dyDescent="0.25">
      <c r="A3542" s="11">
        <v>41392</v>
      </c>
      <c r="B3542" s="3" t="s">
        <v>534</v>
      </c>
      <c r="C3542" s="18">
        <v>129.59</v>
      </c>
      <c r="D3542" s="3" t="s">
        <v>479</v>
      </c>
    </row>
    <row r="3543" spans="1:4" hidden="1" x14ac:dyDescent="0.25">
      <c r="A3543" s="11">
        <v>41346</v>
      </c>
      <c r="B3543" s="3" t="s">
        <v>508</v>
      </c>
      <c r="C3543" s="18">
        <v>318.61</v>
      </c>
      <c r="D3543" s="3" t="s">
        <v>477</v>
      </c>
    </row>
    <row r="3544" spans="1:4" hidden="1" x14ac:dyDescent="0.25">
      <c r="A3544" s="11">
        <v>41347</v>
      </c>
      <c r="B3544" s="3" t="s">
        <v>537</v>
      </c>
      <c r="C3544" s="18">
        <v>449.7</v>
      </c>
      <c r="D3544" s="3" t="s">
        <v>535</v>
      </c>
    </row>
    <row r="3545" spans="1:4" hidden="1" x14ac:dyDescent="0.25">
      <c r="A3545" s="11">
        <v>41529</v>
      </c>
      <c r="B3545" s="3" t="s">
        <v>514</v>
      </c>
      <c r="C3545" s="18">
        <v>347.3</v>
      </c>
      <c r="D3545" s="3" t="s">
        <v>519</v>
      </c>
    </row>
    <row r="3546" spans="1:4" hidden="1" x14ac:dyDescent="0.25">
      <c r="A3546" s="11">
        <v>41368</v>
      </c>
      <c r="B3546" s="3" t="s">
        <v>531</v>
      </c>
      <c r="C3546" s="18">
        <v>263.58999999999997</v>
      </c>
      <c r="D3546" s="3" t="s">
        <v>517</v>
      </c>
    </row>
    <row r="3547" spans="1:4" hidden="1" x14ac:dyDescent="0.25">
      <c r="A3547" s="11">
        <v>41439</v>
      </c>
      <c r="B3547" s="3" t="s">
        <v>533</v>
      </c>
      <c r="C3547" s="18">
        <v>448.34</v>
      </c>
      <c r="D3547" s="3" t="s">
        <v>528</v>
      </c>
    </row>
    <row r="3548" spans="1:4" hidden="1" x14ac:dyDescent="0.25">
      <c r="A3548" s="11">
        <v>41290</v>
      </c>
      <c r="B3548" s="3" t="s">
        <v>543</v>
      </c>
      <c r="C3548" s="18">
        <v>380.67</v>
      </c>
      <c r="D3548" s="3" t="s">
        <v>517</v>
      </c>
    </row>
    <row r="3549" spans="1:4" hidden="1" x14ac:dyDescent="0.25">
      <c r="A3549" s="11">
        <v>41331</v>
      </c>
      <c r="B3549" s="3" t="s">
        <v>536</v>
      </c>
      <c r="C3549" s="18">
        <v>147.28</v>
      </c>
      <c r="D3549" s="3" t="s">
        <v>519</v>
      </c>
    </row>
    <row r="3550" spans="1:4" hidden="1" x14ac:dyDescent="0.25">
      <c r="A3550" s="11">
        <v>41316</v>
      </c>
      <c r="B3550" s="3" t="s">
        <v>536</v>
      </c>
      <c r="C3550" s="18">
        <v>231.81</v>
      </c>
      <c r="D3550" s="3" t="s">
        <v>517</v>
      </c>
    </row>
    <row r="3551" spans="1:4" hidden="1" x14ac:dyDescent="0.25">
      <c r="A3551" s="11">
        <v>41463</v>
      </c>
      <c r="B3551" s="3" t="s">
        <v>533</v>
      </c>
      <c r="C3551" s="18">
        <v>564.22</v>
      </c>
      <c r="D3551" s="3" t="s">
        <v>477</v>
      </c>
    </row>
    <row r="3552" spans="1:4" hidden="1" x14ac:dyDescent="0.25">
      <c r="A3552" s="11">
        <v>41283</v>
      </c>
      <c r="B3552" s="3" t="s">
        <v>522</v>
      </c>
      <c r="C3552" s="18">
        <v>262.20999999999998</v>
      </c>
      <c r="D3552" s="3" t="s">
        <v>529</v>
      </c>
    </row>
    <row r="3553" spans="1:4" hidden="1" x14ac:dyDescent="0.25">
      <c r="A3553" s="11">
        <v>41384</v>
      </c>
      <c r="B3553" s="3" t="s">
        <v>513</v>
      </c>
      <c r="C3553" s="18">
        <v>469.86</v>
      </c>
      <c r="D3553" s="3" t="s">
        <v>535</v>
      </c>
    </row>
    <row r="3554" spans="1:4" hidden="1" x14ac:dyDescent="0.25">
      <c r="A3554" s="11">
        <v>41460</v>
      </c>
      <c r="B3554" s="3" t="s">
        <v>531</v>
      </c>
      <c r="C3554" s="18">
        <v>109.64</v>
      </c>
      <c r="D3554" s="3" t="s">
        <v>523</v>
      </c>
    </row>
    <row r="3555" spans="1:4" hidden="1" x14ac:dyDescent="0.25">
      <c r="A3555" s="11">
        <v>41325</v>
      </c>
      <c r="B3555" s="3" t="s">
        <v>512</v>
      </c>
      <c r="C3555" s="18">
        <v>400.93</v>
      </c>
      <c r="D3555" s="3" t="s">
        <v>529</v>
      </c>
    </row>
    <row r="3556" spans="1:4" hidden="1" x14ac:dyDescent="0.25">
      <c r="A3556" s="11">
        <v>41579</v>
      </c>
      <c r="B3556" s="3" t="s">
        <v>537</v>
      </c>
      <c r="C3556" s="18">
        <v>65.62</v>
      </c>
      <c r="D3556" s="3" t="s">
        <v>479</v>
      </c>
    </row>
    <row r="3557" spans="1:4" hidden="1" x14ac:dyDescent="0.25">
      <c r="A3557" s="11">
        <v>41542</v>
      </c>
      <c r="B3557" s="3" t="s">
        <v>530</v>
      </c>
      <c r="C3557" s="18">
        <v>90.41</v>
      </c>
      <c r="D3557" s="3" t="s">
        <v>515</v>
      </c>
    </row>
    <row r="3558" spans="1:4" hidden="1" x14ac:dyDescent="0.25">
      <c r="A3558" s="11">
        <v>41516</v>
      </c>
      <c r="B3558" s="3" t="s">
        <v>530</v>
      </c>
      <c r="C3558" s="18">
        <v>596.1</v>
      </c>
      <c r="D3558" s="3" t="s">
        <v>528</v>
      </c>
    </row>
    <row r="3559" spans="1:4" hidden="1" x14ac:dyDescent="0.25">
      <c r="A3559" s="11">
        <v>41333</v>
      </c>
      <c r="B3559" s="3" t="s">
        <v>518</v>
      </c>
      <c r="C3559" s="18">
        <v>425.17</v>
      </c>
      <c r="D3559" s="3" t="s">
        <v>529</v>
      </c>
    </row>
    <row r="3560" spans="1:4" hidden="1" x14ac:dyDescent="0.25">
      <c r="A3560" s="11">
        <v>41338</v>
      </c>
      <c r="B3560" s="3" t="s">
        <v>522</v>
      </c>
      <c r="C3560" s="18">
        <v>475.37</v>
      </c>
      <c r="D3560" s="3" t="s">
        <v>538</v>
      </c>
    </row>
    <row r="3561" spans="1:4" hidden="1" x14ac:dyDescent="0.25">
      <c r="A3561" s="11">
        <v>41546</v>
      </c>
      <c r="B3561" s="3" t="s">
        <v>541</v>
      </c>
      <c r="C3561" s="18">
        <v>103.76</v>
      </c>
      <c r="D3561" s="3" t="s">
        <v>538</v>
      </c>
    </row>
    <row r="3562" spans="1:4" hidden="1" x14ac:dyDescent="0.25">
      <c r="A3562" s="11">
        <v>41519</v>
      </c>
      <c r="B3562" s="3" t="s">
        <v>507</v>
      </c>
      <c r="C3562" s="18">
        <v>422.32</v>
      </c>
      <c r="D3562" s="3" t="s">
        <v>517</v>
      </c>
    </row>
    <row r="3563" spans="1:4" hidden="1" x14ac:dyDescent="0.25">
      <c r="A3563" s="11">
        <v>41276</v>
      </c>
      <c r="B3563" s="3" t="s">
        <v>541</v>
      </c>
      <c r="C3563" s="18">
        <v>491</v>
      </c>
      <c r="D3563" s="3" t="s">
        <v>528</v>
      </c>
    </row>
    <row r="3564" spans="1:4" hidden="1" x14ac:dyDescent="0.25">
      <c r="A3564" s="11">
        <v>41594</v>
      </c>
      <c r="B3564" s="3" t="s">
        <v>531</v>
      </c>
      <c r="C3564" s="18">
        <v>380.33</v>
      </c>
      <c r="D3564" s="3" t="s">
        <v>528</v>
      </c>
    </row>
    <row r="3565" spans="1:4" hidden="1" x14ac:dyDescent="0.25">
      <c r="A3565" s="11">
        <v>41377</v>
      </c>
      <c r="B3565" s="3" t="s">
        <v>508</v>
      </c>
      <c r="C3565" s="18">
        <v>328.71</v>
      </c>
      <c r="D3565" s="3" t="s">
        <v>523</v>
      </c>
    </row>
    <row r="3566" spans="1:4" hidden="1" x14ac:dyDescent="0.25">
      <c r="A3566" s="11">
        <v>41479</v>
      </c>
      <c r="B3566" s="3" t="s">
        <v>543</v>
      </c>
      <c r="C3566" s="18">
        <v>519.49</v>
      </c>
      <c r="D3566" s="3" t="s">
        <v>479</v>
      </c>
    </row>
    <row r="3567" spans="1:4" hidden="1" x14ac:dyDescent="0.25">
      <c r="A3567" s="11">
        <v>41440</v>
      </c>
      <c r="B3567" s="3" t="s">
        <v>537</v>
      </c>
      <c r="C3567" s="18">
        <v>164.77</v>
      </c>
      <c r="D3567" s="3" t="s">
        <v>509</v>
      </c>
    </row>
    <row r="3568" spans="1:4" hidden="1" x14ac:dyDescent="0.25">
      <c r="A3568" s="11">
        <v>41486</v>
      </c>
      <c r="B3568" s="3" t="s">
        <v>533</v>
      </c>
      <c r="C3568" s="18">
        <v>324.82</v>
      </c>
      <c r="D3568" s="3" t="s">
        <v>517</v>
      </c>
    </row>
    <row r="3569" spans="1:4" hidden="1" x14ac:dyDescent="0.25">
      <c r="A3569" s="11">
        <v>41456</v>
      </c>
      <c r="B3569" s="3" t="s">
        <v>536</v>
      </c>
      <c r="C3569" s="18">
        <v>402.69</v>
      </c>
      <c r="D3569" s="3" t="s">
        <v>479</v>
      </c>
    </row>
    <row r="3570" spans="1:4" hidden="1" x14ac:dyDescent="0.25">
      <c r="A3570" s="11">
        <v>41343</v>
      </c>
      <c r="B3570" s="3" t="s">
        <v>543</v>
      </c>
      <c r="C3570" s="18">
        <v>377.6</v>
      </c>
      <c r="D3570" s="3" t="s">
        <v>523</v>
      </c>
    </row>
    <row r="3571" spans="1:4" hidden="1" x14ac:dyDescent="0.25">
      <c r="A3571" s="11">
        <v>41491</v>
      </c>
      <c r="B3571" s="3" t="s">
        <v>543</v>
      </c>
      <c r="C3571" s="18">
        <v>415.9</v>
      </c>
      <c r="D3571" s="3" t="s">
        <v>523</v>
      </c>
    </row>
    <row r="3572" spans="1:4" hidden="1" x14ac:dyDescent="0.25">
      <c r="A3572" s="11">
        <v>41455</v>
      </c>
      <c r="B3572" s="3" t="s">
        <v>527</v>
      </c>
      <c r="C3572" s="18">
        <v>369.67</v>
      </c>
      <c r="D3572" s="3" t="s">
        <v>519</v>
      </c>
    </row>
    <row r="3573" spans="1:4" hidden="1" x14ac:dyDescent="0.25">
      <c r="A3573" s="11">
        <v>41537</v>
      </c>
      <c r="B3573" s="3" t="s">
        <v>531</v>
      </c>
      <c r="C3573" s="18">
        <v>122.35</v>
      </c>
      <c r="D3573" s="3" t="s">
        <v>523</v>
      </c>
    </row>
    <row r="3574" spans="1:4" hidden="1" x14ac:dyDescent="0.25">
      <c r="A3574" s="11">
        <v>41314</v>
      </c>
      <c r="B3574" s="3" t="s">
        <v>522</v>
      </c>
      <c r="C3574" s="18">
        <v>285.33999999999997</v>
      </c>
      <c r="D3574" s="3" t="s">
        <v>511</v>
      </c>
    </row>
    <row r="3575" spans="1:4" hidden="1" x14ac:dyDescent="0.25">
      <c r="A3575" s="11">
        <v>41631</v>
      </c>
      <c r="B3575" s="3" t="s">
        <v>541</v>
      </c>
      <c r="C3575" s="18">
        <v>516.92999999999995</v>
      </c>
      <c r="D3575" s="3" t="s">
        <v>535</v>
      </c>
    </row>
    <row r="3576" spans="1:4" hidden="1" x14ac:dyDescent="0.25">
      <c r="A3576" s="11">
        <v>41617</v>
      </c>
      <c r="B3576" s="3" t="s">
        <v>516</v>
      </c>
      <c r="C3576" s="18">
        <v>429.37</v>
      </c>
      <c r="D3576" s="3" t="s">
        <v>509</v>
      </c>
    </row>
    <row r="3577" spans="1:4" hidden="1" x14ac:dyDescent="0.25">
      <c r="A3577" s="11">
        <v>41323</v>
      </c>
      <c r="B3577" s="3" t="s">
        <v>518</v>
      </c>
      <c r="C3577" s="18">
        <v>479.24</v>
      </c>
      <c r="D3577" s="3" t="s">
        <v>479</v>
      </c>
    </row>
    <row r="3578" spans="1:4" hidden="1" x14ac:dyDescent="0.25">
      <c r="A3578" s="11">
        <v>41474</v>
      </c>
      <c r="B3578" s="3" t="s">
        <v>544</v>
      </c>
      <c r="C3578" s="18">
        <v>388.59</v>
      </c>
      <c r="D3578" s="3" t="s">
        <v>529</v>
      </c>
    </row>
    <row r="3579" spans="1:4" x14ac:dyDescent="0.25">
      <c r="A3579" s="11">
        <v>41460</v>
      </c>
      <c r="B3579" s="3" t="s">
        <v>508</v>
      </c>
      <c r="C3579" s="18">
        <v>576.4</v>
      </c>
      <c r="D3579" s="3" t="s">
        <v>528</v>
      </c>
    </row>
    <row r="3580" spans="1:4" hidden="1" x14ac:dyDescent="0.25">
      <c r="A3580" s="11">
        <v>41357</v>
      </c>
      <c r="B3580" s="3" t="s">
        <v>512</v>
      </c>
      <c r="C3580" s="18">
        <v>56.07</v>
      </c>
      <c r="D3580" s="3" t="s">
        <v>538</v>
      </c>
    </row>
    <row r="3581" spans="1:4" hidden="1" x14ac:dyDescent="0.25">
      <c r="A3581" s="11">
        <v>41334</v>
      </c>
      <c r="B3581" s="3" t="s">
        <v>526</v>
      </c>
      <c r="C3581" s="18">
        <v>276.44</v>
      </c>
      <c r="D3581" s="3" t="s">
        <v>535</v>
      </c>
    </row>
    <row r="3582" spans="1:4" hidden="1" x14ac:dyDescent="0.25">
      <c r="A3582" s="11">
        <v>41398</v>
      </c>
      <c r="B3582" s="3" t="s">
        <v>516</v>
      </c>
      <c r="C3582" s="18">
        <v>294.89999999999998</v>
      </c>
      <c r="D3582" s="3" t="s">
        <v>529</v>
      </c>
    </row>
    <row r="3583" spans="1:4" hidden="1" x14ac:dyDescent="0.25">
      <c r="A3583" s="11">
        <v>41470</v>
      </c>
      <c r="B3583" s="3" t="s">
        <v>537</v>
      </c>
      <c r="C3583" s="18">
        <v>258.74</v>
      </c>
      <c r="D3583" s="3" t="s">
        <v>528</v>
      </c>
    </row>
    <row r="3584" spans="1:4" hidden="1" x14ac:dyDescent="0.25">
      <c r="A3584" s="11">
        <v>41526</v>
      </c>
      <c r="B3584" s="3" t="s">
        <v>524</v>
      </c>
      <c r="C3584" s="18">
        <v>299.77</v>
      </c>
      <c r="D3584" s="3" t="s">
        <v>511</v>
      </c>
    </row>
    <row r="3585" spans="1:4" hidden="1" x14ac:dyDescent="0.25">
      <c r="A3585" s="11">
        <v>41365</v>
      </c>
      <c r="B3585" s="3" t="s">
        <v>518</v>
      </c>
      <c r="C3585" s="18">
        <v>286.72000000000003</v>
      </c>
      <c r="D3585" s="3" t="s">
        <v>517</v>
      </c>
    </row>
    <row r="3586" spans="1:4" hidden="1" x14ac:dyDescent="0.25">
      <c r="A3586" s="11">
        <v>41597</v>
      </c>
      <c r="B3586" s="3" t="s">
        <v>508</v>
      </c>
      <c r="C3586" s="18">
        <v>437.53</v>
      </c>
      <c r="D3586" s="3" t="s">
        <v>477</v>
      </c>
    </row>
    <row r="3587" spans="1:4" hidden="1" x14ac:dyDescent="0.25">
      <c r="A3587" s="11">
        <v>41499</v>
      </c>
      <c r="B3587" s="3" t="s">
        <v>510</v>
      </c>
      <c r="C3587" s="18">
        <v>36.99</v>
      </c>
      <c r="D3587" s="3" t="s">
        <v>515</v>
      </c>
    </row>
    <row r="3588" spans="1:4" hidden="1" x14ac:dyDescent="0.25">
      <c r="A3588" s="11">
        <v>41330</v>
      </c>
      <c r="B3588" s="3" t="s">
        <v>525</v>
      </c>
      <c r="C3588" s="18">
        <v>136.21</v>
      </c>
      <c r="D3588" s="3" t="s">
        <v>479</v>
      </c>
    </row>
    <row r="3589" spans="1:4" hidden="1" x14ac:dyDescent="0.25">
      <c r="A3589" s="11">
        <v>41436</v>
      </c>
      <c r="B3589" s="3" t="s">
        <v>513</v>
      </c>
      <c r="C3589" s="18">
        <v>400.99</v>
      </c>
      <c r="D3589" s="3" t="s">
        <v>523</v>
      </c>
    </row>
    <row r="3590" spans="1:4" hidden="1" x14ac:dyDescent="0.25">
      <c r="A3590" s="11">
        <v>41503</v>
      </c>
      <c r="B3590" s="3" t="s">
        <v>510</v>
      </c>
      <c r="C3590" s="18">
        <v>541.70000000000005</v>
      </c>
      <c r="D3590" s="3" t="s">
        <v>538</v>
      </c>
    </row>
    <row r="3591" spans="1:4" hidden="1" x14ac:dyDescent="0.25">
      <c r="A3591" s="11">
        <v>41320</v>
      </c>
      <c r="B3591" s="3" t="s">
        <v>536</v>
      </c>
      <c r="C3591" s="18">
        <v>167.51</v>
      </c>
      <c r="D3591" s="3" t="s">
        <v>519</v>
      </c>
    </row>
    <row r="3592" spans="1:4" hidden="1" x14ac:dyDescent="0.25">
      <c r="A3592" s="11">
        <v>41526</v>
      </c>
      <c r="B3592" s="3" t="s">
        <v>513</v>
      </c>
      <c r="C3592" s="18">
        <v>202.15</v>
      </c>
      <c r="D3592" s="3" t="s">
        <v>479</v>
      </c>
    </row>
    <row r="3593" spans="1:4" hidden="1" x14ac:dyDescent="0.25">
      <c r="A3593" s="11">
        <v>41560</v>
      </c>
      <c r="B3593" s="3" t="s">
        <v>520</v>
      </c>
      <c r="C3593" s="18">
        <v>256.58999999999997</v>
      </c>
      <c r="D3593" s="3" t="s">
        <v>511</v>
      </c>
    </row>
    <row r="3594" spans="1:4" hidden="1" x14ac:dyDescent="0.25">
      <c r="A3594" s="11">
        <v>41421</v>
      </c>
      <c r="B3594" s="3" t="s">
        <v>525</v>
      </c>
      <c r="C3594" s="18">
        <v>282.45</v>
      </c>
      <c r="D3594" s="3" t="s">
        <v>523</v>
      </c>
    </row>
    <row r="3595" spans="1:4" hidden="1" x14ac:dyDescent="0.25">
      <c r="A3595" s="11">
        <v>41395</v>
      </c>
      <c r="B3595" s="3" t="s">
        <v>513</v>
      </c>
      <c r="C3595" s="18">
        <v>284.05</v>
      </c>
      <c r="D3595" s="3" t="s">
        <v>519</v>
      </c>
    </row>
    <row r="3596" spans="1:4" hidden="1" x14ac:dyDescent="0.25">
      <c r="A3596" s="11">
        <v>41290</v>
      </c>
      <c r="B3596" s="3" t="s">
        <v>534</v>
      </c>
      <c r="C3596" s="18">
        <v>263.11</v>
      </c>
      <c r="D3596" s="3" t="s">
        <v>529</v>
      </c>
    </row>
    <row r="3597" spans="1:4" hidden="1" x14ac:dyDescent="0.25">
      <c r="A3597" s="11">
        <v>41411</v>
      </c>
      <c r="B3597" s="3" t="s">
        <v>524</v>
      </c>
      <c r="C3597" s="18">
        <v>132.16</v>
      </c>
      <c r="D3597" s="3" t="s">
        <v>535</v>
      </c>
    </row>
    <row r="3598" spans="1:4" hidden="1" x14ac:dyDescent="0.25">
      <c r="A3598" s="11">
        <v>41524</v>
      </c>
      <c r="B3598" s="3" t="s">
        <v>518</v>
      </c>
      <c r="C3598" s="18">
        <v>518.70000000000005</v>
      </c>
      <c r="D3598" s="3" t="s">
        <v>515</v>
      </c>
    </row>
    <row r="3599" spans="1:4" hidden="1" x14ac:dyDescent="0.25">
      <c r="A3599" s="11">
        <v>41330</v>
      </c>
      <c r="B3599" s="3" t="s">
        <v>539</v>
      </c>
      <c r="C3599" s="18">
        <v>139.24</v>
      </c>
      <c r="D3599" s="3" t="s">
        <v>517</v>
      </c>
    </row>
    <row r="3600" spans="1:4" x14ac:dyDescent="0.25">
      <c r="A3600" s="11">
        <v>41553</v>
      </c>
      <c r="B3600" s="3" t="s">
        <v>508</v>
      </c>
      <c r="C3600" s="18">
        <v>513.38</v>
      </c>
      <c r="D3600" s="3" t="s">
        <v>535</v>
      </c>
    </row>
    <row r="3601" spans="1:4" hidden="1" x14ac:dyDescent="0.25">
      <c r="A3601" s="11">
        <v>41351</v>
      </c>
      <c r="B3601" s="3" t="s">
        <v>510</v>
      </c>
      <c r="C3601" s="18">
        <v>516.86</v>
      </c>
      <c r="D3601" s="3" t="s">
        <v>509</v>
      </c>
    </row>
    <row r="3602" spans="1:4" hidden="1" x14ac:dyDescent="0.25">
      <c r="A3602" s="11">
        <v>41284</v>
      </c>
      <c r="B3602" s="3" t="s">
        <v>521</v>
      </c>
      <c r="C3602" s="18">
        <v>529.59</v>
      </c>
      <c r="D3602" s="3" t="s">
        <v>538</v>
      </c>
    </row>
    <row r="3603" spans="1:4" hidden="1" x14ac:dyDescent="0.25">
      <c r="A3603" s="11">
        <v>41358</v>
      </c>
      <c r="B3603" s="3" t="s">
        <v>524</v>
      </c>
      <c r="C3603" s="18">
        <v>76.33</v>
      </c>
      <c r="D3603" s="3" t="s">
        <v>523</v>
      </c>
    </row>
    <row r="3604" spans="1:4" hidden="1" x14ac:dyDescent="0.25">
      <c r="A3604" s="11">
        <v>41343</v>
      </c>
      <c r="B3604" s="3" t="s">
        <v>514</v>
      </c>
      <c r="C3604" s="18">
        <v>17.61</v>
      </c>
      <c r="D3604" s="3" t="s">
        <v>511</v>
      </c>
    </row>
    <row r="3605" spans="1:4" hidden="1" x14ac:dyDescent="0.25">
      <c r="A3605" s="11">
        <v>41555</v>
      </c>
      <c r="B3605" s="3" t="s">
        <v>522</v>
      </c>
      <c r="C3605" s="18">
        <v>107.83</v>
      </c>
      <c r="D3605" s="3" t="s">
        <v>477</v>
      </c>
    </row>
    <row r="3606" spans="1:4" hidden="1" x14ac:dyDescent="0.25">
      <c r="A3606" s="11">
        <v>41542</v>
      </c>
      <c r="B3606" s="3" t="s">
        <v>527</v>
      </c>
      <c r="C3606" s="18">
        <v>405.03</v>
      </c>
      <c r="D3606" s="3" t="s">
        <v>479</v>
      </c>
    </row>
    <row r="3607" spans="1:4" hidden="1" x14ac:dyDescent="0.25">
      <c r="A3607" s="11">
        <v>41531</v>
      </c>
      <c r="B3607" s="3" t="s">
        <v>534</v>
      </c>
      <c r="C3607" s="18">
        <v>443.06</v>
      </c>
      <c r="D3607" s="3" t="s">
        <v>479</v>
      </c>
    </row>
    <row r="3608" spans="1:4" hidden="1" x14ac:dyDescent="0.25">
      <c r="A3608" s="11">
        <v>41630</v>
      </c>
      <c r="B3608" s="3" t="s">
        <v>526</v>
      </c>
      <c r="C3608" s="18">
        <v>269.45</v>
      </c>
      <c r="D3608" s="3" t="s">
        <v>479</v>
      </c>
    </row>
    <row r="3609" spans="1:4" hidden="1" x14ac:dyDescent="0.25">
      <c r="A3609" s="11">
        <v>41383</v>
      </c>
      <c r="B3609" s="3" t="s">
        <v>514</v>
      </c>
      <c r="C3609" s="18">
        <v>345.05</v>
      </c>
      <c r="D3609" s="3" t="s">
        <v>528</v>
      </c>
    </row>
    <row r="3610" spans="1:4" hidden="1" x14ac:dyDescent="0.25">
      <c r="A3610" s="11">
        <v>41573</v>
      </c>
      <c r="B3610" s="3" t="s">
        <v>508</v>
      </c>
      <c r="C3610" s="18">
        <v>242.7</v>
      </c>
      <c r="D3610" s="3" t="s">
        <v>529</v>
      </c>
    </row>
    <row r="3611" spans="1:4" hidden="1" x14ac:dyDescent="0.25">
      <c r="A3611" s="11">
        <v>41367</v>
      </c>
      <c r="B3611" s="3" t="s">
        <v>544</v>
      </c>
      <c r="C3611" s="18">
        <v>36.590000000000003</v>
      </c>
      <c r="D3611" s="3" t="s">
        <v>515</v>
      </c>
    </row>
    <row r="3612" spans="1:4" hidden="1" x14ac:dyDescent="0.25">
      <c r="A3612" s="11">
        <v>41546</v>
      </c>
      <c r="B3612" s="3" t="s">
        <v>540</v>
      </c>
      <c r="C3612" s="18">
        <v>217.45</v>
      </c>
      <c r="D3612" s="3" t="s">
        <v>519</v>
      </c>
    </row>
    <row r="3613" spans="1:4" hidden="1" x14ac:dyDescent="0.25">
      <c r="A3613" s="11">
        <v>41337</v>
      </c>
      <c r="B3613" s="3" t="s">
        <v>522</v>
      </c>
      <c r="C3613" s="18">
        <v>113.18</v>
      </c>
      <c r="D3613" s="3" t="s">
        <v>511</v>
      </c>
    </row>
    <row r="3614" spans="1:4" hidden="1" x14ac:dyDescent="0.25">
      <c r="A3614" s="11">
        <v>41377</v>
      </c>
      <c r="B3614" s="3" t="s">
        <v>507</v>
      </c>
      <c r="C3614" s="18">
        <v>326.32</v>
      </c>
      <c r="D3614" s="3" t="s">
        <v>479</v>
      </c>
    </row>
    <row r="3615" spans="1:4" hidden="1" x14ac:dyDescent="0.25">
      <c r="A3615" s="11">
        <v>41557</v>
      </c>
      <c r="B3615" s="3" t="s">
        <v>545</v>
      </c>
      <c r="C3615" s="18">
        <v>210.77</v>
      </c>
      <c r="D3615" s="3" t="s">
        <v>519</v>
      </c>
    </row>
    <row r="3616" spans="1:4" hidden="1" x14ac:dyDescent="0.25">
      <c r="A3616" s="11">
        <v>41637</v>
      </c>
      <c r="B3616" s="3" t="s">
        <v>533</v>
      </c>
      <c r="C3616" s="18">
        <v>57.49</v>
      </c>
      <c r="D3616" s="3" t="s">
        <v>509</v>
      </c>
    </row>
    <row r="3617" spans="1:4" hidden="1" x14ac:dyDescent="0.25">
      <c r="A3617" s="11">
        <v>41555</v>
      </c>
      <c r="B3617" s="3" t="s">
        <v>525</v>
      </c>
      <c r="C3617" s="18">
        <v>100.3</v>
      </c>
      <c r="D3617" s="3" t="s">
        <v>511</v>
      </c>
    </row>
    <row r="3618" spans="1:4" hidden="1" x14ac:dyDescent="0.25">
      <c r="A3618" s="11">
        <v>41318</v>
      </c>
      <c r="B3618" s="3" t="s">
        <v>536</v>
      </c>
      <c r="C3618" s="18">
        <v>514.79999999999995</v>
      </c>
      <c r="D3618" s="3" t="s">
        <v>517</v>
      </c>
    </row>
    <row r="3619" spans="1:4" hidden="1" x14ac:dyDescent="0.25">
      <c r="A3619" s="11">
        <v>41422</v>
      </c>
      <c r="B3619" s="3" t="s">
        <v>534</v>
      </c>
      <c r="C3619" s="18">
        <v>211.46</v>
      </c>
      <c r="D3619" s="3" t="s">
        <v>479</v>
      </c>
    </row>
    <row r="3620" spans="1:4" hidden="1" x14ac:dyDescent="0.25">
      <c r="A3620" s="11">
        <v>41638</v>
      </c>
      <c r="B3620" s="3" t="s">
        <v>513</v>
      </c>
      <c r="C3620" s="18">
        <v>74.77</v>
      </c>
      <c r="D3620" s="3" t="s">
        <v>535</v>
      </c>
    </row>
    <row r="3621" spans="1:4" hidden="1" x14ac:dyDescent="0.25">
      <c r="A3621" s="11">
        <v>41344</v>
      </c>
      <c r="B3621" s="3" t="s">
        <v>514</v>
      </c>
      <c r="C3621" s="18">
        <v>541.34</v>
      </c>
      <c r="D3621" s="3" t="s">
        <v>519</v>
      </c>
    </row>
    <row r="3622" spans="1:4" hidden="1" x14ac:dyDescent="0.25">
      <c r="A3622" s="11">
        <v>41371</v>
      </c>
      <c r="B3622" s="3" t="s">
        <v>527</v>
      </c>
      <c r="C3622" s="18">
        <v>562.08000000000004</v>
      </c>
      <c r="D3622" s="3" t="s">
        <v>511</v>
      </c>
    </row>
    <row r="3623" spans="1:4" hidden="1" x14ac:dyDescent="0.25">
      <c r="A3623" s="11">
        <v>41435</v>
      </c>
      <c r="B3623" s="3" t="s">
        <v>533</v>
      </c>
      <c r="C3623" s="18">
        <v>563.53</v>
      </c>
      <c r="D3623" s="3" t="s">
        <v>517</v>
      </c>
    </row>
    <row r="3624" spans="1:4" hidden="1" x14ac:dyDescent="0.25">
      <c r="A3624" s="11">
        <v>41484</v>
      </c>
      <c r="B3624" s="3" t="s">
        <v>512</v>
      </c>
      <c r="C3624" s="18">
        <v>184.82</v>
      </c>
      <c r="D3624" s="3" t="s">
        <v>538</v>
      </c>
    </row>
    <row r="3625" spans="1:4" hidden="1" x14ac:dyDescent="0.25">
      <c r="A3625" s="11">
        <v>41400</v>
      </c>
      <c r="B3625" s="3" t="s">
        <v>520</v>
      </c>
      <c r="C3625" s="18">
        <v>225.34</v>
      </c>
      <c r="D3625" s="3" t="s">
        <v>535</v>
      </c>
    </row>
    <row r="3626" spans="1:4" hidden="1" x14ac:dyDescent="0.25">
      <c r="A3626" s="11">
        <v>41465</v>
      </c>
      <c r="B3626" s="3" t="s">
        <v>508</v>
      </c>
      <c r="C3626" s="18">
        <v>197.83</v>
      </c>
      <c r="D3626" s="3" t="s">
        <v>517</v>
      </c>
    </row>
    <row r="3627" spans="1:4" hidden="1" x14ac:dyDescent="0.25">
      <c r="A3627" s="11">
        <v>41410</v>
      </c>
      <c r="B3627" s="3" t="s">
        <v>510</v>
      </c>
      <c r="C3627" s="18">
        <v>312.39</v>
      </c>
      <c r="D3627" s="3" t="s">
        <v>535</v>
      </c>
    </row>
    <row r="3628" spans="1:4" hidden="1" x14ac:dyDescent="0.25">
      <c r="A3628" s="11">
        <v>41304</v>
      </c>
      <c r="B3628" s="3" t="s">
        <v>545</v>
      </c>
      <c r="C3628" s="18">
        <v>486.18</v>
      </c>
      <c r="D3628" s="3" t="s">
        <v>479</v>
      </c>
    </row>
    <row r="3629" spans="1:4" hidden="1" x14ac:dyDescent="0.25">
      <c r="A3629" s="11">
        <v>41335</v>
      </c>
      <c r="B3629" s="3" t="s">
        <v>507</v>
      </c>
      <c r="C3629" s="18">
        <v>575.61</v>
      </c>
      <c r="D3629" s="3" t="s">
        <v>509</v>
      </c>
    </row>
    <row r="3630" spans="1:4" hidden="1" x14ac:dyDescent="0.25">
      <c r="A3630" s="11">
        <v>41483</v>
      </c>
      <c r="B3630" s="3" t="s">
        <v>539</v>
      </c>
      <c r="C3630" s="18">
        <v>555.20000000000005</v>
      </c>
      <c r="D3630" s="3" t="s">
        <v>515</v>
      </c>
    </row>
    <row r="3631" spans="1:4" hidden="1" x14ac:dyDescent="0.25">
      <c r="A3631" s="11">
        <v>41470</v>
      </c>
      <c r="B3631" s="3" t="s">
        <v>540</v>
      </c>
      <c r="C3631" s="18">
        <v>341.33</v>
      </c>
      <c r="D3631" s="3" t="s">
        <v>515</v>
      </c>
    </row>
    <row r="3632" spans="1:4" hidden="1" x14ac:dyDescent="0.25">
      <c r="A3632" s="11">
        <v>41477</v>
      </c>
      <c r="B3632" s="3" t="s">
        <v>536</v>
      </c>
      <c r="C3632" s="18">
        <v>369.05</v>
      </c>
      <c r="D3632" s="3" t="s">
        <v>509</v>
      </c>
    </row>
    <row r="3633" spans="1:4" hidden="1" x14ac:dyDescent="0.25">
      <c r="A3633" s="11">
        <v>41412</v>
      </c>
      <c r="B3633" s="3" t="s">
        <v>540</v>
      </c>
      <c r="C3633" s="18">
        <v>86.52</v>
      </c>
      <c r="D3633" s="3" t="s">
        <v>517</v>
      </c>
    </row>
    <row r="3634" spans="1:4" hidden="1" x14ac:dyDescent="0.25">
      <c r="A3634" s="11">
        <v>41353</v>
      </c>
      <c r="B3634" s="3" t="s">
        <v>541</v>
      </c>
      <c r="C3634" s="18">
        <v>234.09</v>
      </c>
      <c r="D3634" s="3" t="s">
        <v>479</v>
      </c>
    </row>
    <row r="3635" spans="1:4" hidden="1" x14ac:dyDescent="0.25">
      <c r="A3635" s="11">
        <v>41278</v>
      </c>
      <c r="B3635" s="3" t="s">
        <v>522</v>
      </c>
      <c r="C3635" s="18">
        <v>226.95</v>
      </c>
      <c r="D3635" s="3" t="s">
        <v>528</v>
      </c>
    </row>
    <row r="3636" spans="1:4" hidden="1" x14ac:dyDescent="0.25">
      <c r="A3636" s="11">
        <v>41350</v>
      </c>
      <c r="B3636" s="3" t="s">
        <v>507</v>
      </c>
      <c r="C3636" s="18">
        <v>365.77</v>
      </c>
      <c r="D3636" s="3" t="s">
        <v>535</v>
      </c>
    </row>
    <row r="3637" spans="1:4" hidden="1" x14ac:dyDescent="0.25">
      <c r="A3637" s="11">
        <v>41539</v>
      </c>
      <c r="B3637" s="3" t="s">
        <v>545</v>
      </c>
      <c r="C3637" s="18">
        <v>123.61</v>
      </c>
      <c r="D3637" s="3" t="s">
        <v>528</v>
      </c>
    </row>
    <row r="3638" spans="1:4" hidden="1" x14ac:dyDescent="0.25">
      <c r="A3638" s="11">
        <v>41517</v>
      </c>
      <c r="B3638" s="3" t="s">
        <v>534</v>
      </c>
      <c r="C3638" s="18">
        <v>559.78</v>
      </c>
      <c r="D3638" s="3" t="s">
        <v>519</v>
      </c>
    </row>
    <row r="3639" spans="1:4" hidden="1" x14ac:dyDescent="0.25">
      <c r="A3639" s="11">
        <v>41404</v>
      </c>
      <c r="B3639" s="3" t="s">
        <v>520</v>
      </c>
      <c r="C3639" s="18">
        <v>383.35</v>
      </c>
      <c r="D3639" s="3" t="s">
        <v>529</v>
      </c>
    </row>
    <row r="3640" spans="1:4" hidden="1" x14ac:dyDescent="0.25">
      <c r="A3640" s="11">
        <v>41554</v>
      </c>
      <c r="B3640" s="3" t="s">
        <v>524</v>
      </c>
      <c r="C3640" s="18">
        <v>304.36</v>
      </c>
      <c r="D3640" s="3" t="s">
        <v>515</v>
      </c>
    </row>
    <row r="3641" spans="1:4" hidden="1" x14ac:dyDescent="0.25">
      <c r="A3641" s="11">
        <v>41553</v>
      </c>
      <c r="B3641" s="3" t="s">
        <v>516</v>
      </c>
      <c r="C3641" s="18">
        <v>137.91999999999999</v>
      </c>
      <c r="D3641" s="3" t="s">
        <v>535</v>
      </c>
    </row>
    <row r="3642" spans="1:4" hidden="1" x14ac:dyDescent="0.25">
      <c r="A3642" s="11">
        <v>41364</v>
      </c>
      <c r="B3642" s="3" t="s">
        <v>542</v>
      </c>
      <c r="C3642" s="18">
        <v>179.34</v>
      </c>
      <c r="D3642" s="3" t="s">
        <v>529</v>
      </c>
    </row>
    <row r="3643" spans="1:4" hidden="1" x14ac:dyDescent="0.25">
      <c r="A3643" s="11">
        <v>41632</v>
      </c>
      <c r="B3643" s="3" t="s">
        <v>533</v>
      </c>
      <c r="C3643" s="18">
        <v>190.01</v>
      </c>
      <c r="D3643" s="3" t="s">
        <v>538</v>
      </c>
    </row>
    <row r="3644" spans="1:4" hidden="1" x14ac:dyDescent="0.25">
      <c r="A3644" s="11">
        <v>41312</v>
      </c>
      <c r="B3644" s="3" t="s">
        <v>543</v>
      </c>
      <c r="C3644" s="18">
        <v>59.97</v>
      </c>
      <c r="D3644" s="3" t="s">
        <v>535</v>
      </c>
    </row>
    <row r="3645" spans="1:4" hidden="1" x14ac:dyDescent="0.25">
      <c r="A3645" s="11">
        <v>41431</v>
      </c>
      <c r="B3645" s="3" t="s">
        <v>518</v>
      </c>
      <c r="C3645" s="18">
        <v>168.19</v>
      </c>
      <c r="D3645" s="3" t="s">
        <v>523</v>
      </c>
    </row>
    <row r="3646" spans="1:4" hidden="1" x14ac:dyDescent="0.25">
      <c r="A3646" s="11">
        <v>41506</v>
      </c>
      <c r="B3646" s="3" t="s">
        <v>516</v>
      </c>
      <c r="C3646" s="18">
        <v>196.64</v>
      </c>
      <c r="D3646" s="3" t="s">
        <v>528</v>
      </c>
    </row>
    <row r="3647" spans="1:4" hidden="1" x14ac:dyDescent="0.25">
      <c r="A3647" s="11">
        <v>41588</v>
      </c>
      <c r="B3647" s="3" t="s">
        <v>542</v>
      </c>
      <c r="C3647" s="18">
        <v>495.42</v>
      </c>
      <c r="D3647" s="3" t="s">
        <v>523</v>
      </c>
    </row>
    <row r="3648" spans="1:4" hidden="1" x14ac:dyDescent="0.25">
      <c r="A3648" s="11">
        <v>41416</v>
      </c>
      <c r="B3648" s="3" t="s">
        <v>526</v>
      </c>
      <c r="C3648" s="18">
        <v>517.04</v>
      </c>
      <c r="D3648" s="3" t="s">
        <v>479</v>
      </c>
    </row>
    <row r="3649" spans="1:4" hidden="1" x14ac:dyDescent="0.25">
      <c r="A3649" s="11">
        <v>41613</v>
      </c>
      <c r="B3649" s="3" t="s">
        <v>543</v>
      </c>
      <c r="C3649" s="18">
        <v>154.97</v>
      </c>
      <c r="D3649" s="3" t="s">
        <v>477</v>
      </c>
    </row>
    <row r="3650" spans="1:4" hidden="1" x14ac:dyDescent="0.25">
      <c r="A3650" s="11">
        <v>41349</v>
      </c>
      <c r="B3650" s="3" t="s">
        <v>514</v>
      </c>
      <c r="C3650" s="18">
        <v>91.28</v>
      </c>
      <c r="D3650" s="3" t="s">
        <v>538</v>
      </c>
    </row>
    <row r="3651" spans="1:4" hidden="1" x14ac:dyDescent="0.25">
      <c r="A3651" s="11">
        <v>41616</v>
      </c>
      <c r="B3651" s="3" t="s">
        <v>524</v>
      </c>
      <c r="C3651" s="18">
        <v>136.94999999999999</v>
      </c>
      <c r="D3651" s="3" t="s">
        <v>477</v>
      </c>
    </row>
    <row r="3652" spans="1:4" hidden="1" x14ac:dyDescent="0.25">
      <c r="A3652" s="11">
        <v>41613</v>
      </c>
      <c r="B3652" s="3" t="s">
        <v>512</v>
      </c>
      <c r="C3652" s="18">
        <v>389.99</v>
      </c>
      <c r="D3652" s="3" t="s">
        <v>509</v>
      </c>
    </row>
    <row r="3653" spans="1:4" hidden="1" x14ac:dyDescent="0.25">
      <c r="A3653" s="11">
        <v>41310</v>
      </c>
      <c r="B3653" s="3" t="s">
        <v>512</v>
      </c>
      <c r="C3653" s="18">
        <v>279.81</v>
      </c>
      <c r="D3653" s="3" t="s">
        <v>511</v>
      </c>
    </row>
    <row r="3654" spans="1:4" hidden="1" x14ac:dyDescent="0.25">
      <c r="A3654" s="11">
        <v>41551</v>
      </c>
      <c r="B3654" s="3" t="s">
        <v>516</v>
      </c>
      <c r="C3654" s="18">
        <v>338.76</v>
      </c>
      <c r="D3654" s="3" t="s">
        <v>535</v>
      </c>
    </row>
    <row r="3655" spans="1:4" hidden="1" x14ac:dyDescent="0.25">
      <c r="A3655" s="11">
        <v>41293</v>
      </c>
      <c r="B3655" s="3" t="s">
        <v>537</v>
      </c>
      <c r="C3655" s="18">
        <v>216.22</v>
      </c>
      <c r="D3655" s="3" t="s">
        <v>523</v>
      </c>
    </row>
    <row r="3656" spans="1:4" hidden="1" x14ac:dyDescent="0.25">
      <c r="A3656" s="11">
        <v>41358</v>
      </c>
      <c r="B3656" s="3" t="s">
        <v>510</v>
      </c>
      <c r="C3656" s="18">
        <v>258.45999999999998</v>
      </c>
      <c r="D3656" s="3" t="s">
        <v>528</v>
      </c>
    </row>
    <row r="3657" spans="1:4" hidden="1" x14ac:dyDescent="0.25">
      <c r="A3657" s="11">
        <v>41482</v>
      </c>
      <c r="B3657" s="3" t="s">
        <v>525</v>
      </c>
      <c r="C3657" s="18">
        <v>461.47</v>
      </c>
      <c r="D3657" s="3" t="s">
        <v>519</v>
      </c>
    </row>
    <row r="3658" spans="1:4" hidden="1" x14ac:dyDescent="0.25">
      <c r="A3658" s="11">
        <v>41316</v>
      </c>
      <c r="B3658" s="3" t="s">
        <v>534</v>
      </c>
      <c r="C3658" s="18">
        <v>545.96</v>
      </c>
      <c r="D3658" s="3" t="s">
        <v>515</v>
      </c>
    </row>
    <row r="3659" spans="1:4" hidden="1" x14ac:dyDescent="0.25">
      <c r="A3659" s="11">
        <v>41533</v>
      </c>
      <c r="B3659" s="3" t="s">
        <v>536</v>
      </c>
      <c r="C3659" s="18">
        <v>153.6</v>
      </c>
      <c r="D3659" s="3" t="s">
        <v>509</v>
      </c>
    </row>
    <row r="3660" spans="1:4" hidden="1" x14ac:dyDescent="0.25">
      <c r="A3660" s="11">
        <v>41331</v>
      </c>
      <c r="B3660" s="3" t="s">
        <v>526</v>
      </c>
      <c r="C3660" s="18">
        <v>306.33</v>
      </c>
      <c r="D3660" s="3" t="s">
        <v>523</v>
      </c>
    </row>
    <row r="3661" spans="1:4" hidden="1" x14ac:dyDescent="0.25">
      <c r="A3661" s="11">
        <v>41577</v>
      </c>
      <c r="B3661" s="3" t="s">
        <v>514</v>
      </c>
      <c r="C3661" s="18">
        <v>109.59</v>
      </c>
      <c r="D3661" s="3" t="s">
        <v>535</v>
      </c>
    </row>
    <row r="3662" spans="1:4" hidden="1" x14ac:dyDescent="0.25">
      <c r="A3662" s="11">
        <v>41470</v>
      </c>
      <c r="B3662" s="3" t="s">
        <v>525</v>
      </c>
      <c r="C3662" s="18">
        <v>182.63</v>
      </c>
      <c r="D3662" s="3" t="s">
        <v>519</v>
      </c>
    </row>
    <row r="3663" spans="1:4" hidden="1" x14ac:dyDescent="0.25">
      <c r="A3663" s="11">
        <v>41392</v>
      </c>
      <c r="B3663" s="3" t="s">
        <v>507</v>
      </c>
      <c r="C3663" s="18">
        <v>370.46</v>
      </c>
      <c r="D3663" s="3" t="s">
        <v>523</v>
      </c>
    </row>
    <row r="3664" spans="1:4" hidden="1" x14ac:dyDescent="0.25">
      <c r="A3664" s="11">
        <v>41523</v>
      </c>
      <c r="B3664" s="3" t="s">
        <v>521</v>
      </c>
      <c r="C3664" s="18">
        <v>572.04</v>
      </c>
      <c r="D3664" s="3" t="s">
        <v>535</v>
      </c>
    </row>
    <row r="3665" spans="1:4" hidden="1" x14ac:dyDescent="0.25">
      <c r="A3665" s="11">
        <v>41281</v>
      </c>
      <c r="B3665" s="3" t="s">
        <v>543</v>
      </c>
      <c r="C3665" s="18">
        <v>15.6</v>
      </c>
      <c r="D3665" s="3" t="s">
        <v>509</v>
      </c>
    </row>
    <row r="3666" spans="1:4" hidden="1" x14ac:dyDescent="0.25">
      <c r="A3666" s="11">
        <v>41466</v>
      </c>
      <c r="B3666" s="3" t="s">
        <v>532</v>
      </c>
      <c r="C3666" s="18">
        <v>512.66</v>
      </c>
      <c r="D3666" s="3" t="s">
        <v>519</v>
      </c>
    </row>
    <row r="3667" spans="1:4" hidden="1" x14ac:dyDescent="0.25">
      <c r="A3667" s="11">
        <v>41488</v>
      </c>
      <c r="B3667" s="3" t="s">
        <v>534</v>
      </c>
      <c r="C3667" s="18">
        <v>83.94</v>
      </c>
      <c r="D3667" s="3" t="s">
        <v>479</v>
      </c>
    </row>
    <row r="3668" spans="1:4" hidden="1" x14ac:dyDescent="0.25">
      <c r="A3668" s="11">
        <v>41597</v>
      </c>
      <c r="B3668" s="3" t="s">
        <v>544</v>
      </c>
      <c r="C3668" s="18">
        <v>177.7</v>
      </c>
      <c r="D3668" s="3" t="s">
        <v>515</v>
      </c>
    </row>
    <row r="3669" spans="1:4" hidden="1" x14ac:dyDescent="0.25">
      <c r="A3669" s="11">
        <v>41591</v>
      </c>
      <c r="B3669" s="3" t="s">
        <v>514</v>
      </c>
      <c r="C3669" s="18">
        <v>338.1</v>
      </c>
      <c r="D3669" s="3" t="s">
        <v>509</v>
      </c>
    </row>
    <row r="3670" spans="1:4" hidden="1" x14ac:dyDescent="0.25">
      <c r="A3670" s="11">
        <v>41356</v>
      </c>
      <c r="B3670" s="3" t="s">
        <v>539</v>
      </c>
      <c r="C3670" s="18">
        <v>523.26</v>
      </c>
      <c r="D3670" s="3" t="s">
        <v>523</v>
      </c>
    </row>
    <row r="3671" spans="1:4" hidden="1" x14ac:dyDescent="0.25">
      <c r="A3671" s="11">
        <v>41493</v>
      </c>
      <c r="B3671" s="3" t="s">
        <v>542</v>
      </c>
      <c r="C3671" s="18">
        <v>362.76</v>
      </c>
      <c r="D3671" s="3" t="s">
        <v>538</v>
      </c>
    </row>
    <row r="3672" spans="1:4" hidden="1" x14ac:dyDescent="0.25">
      <c r="A3672" s="11">
        <v>41377</v>
      </c>
      <c r="B3672" s="3" t="s">
        <v>530</v>
      </c>
      <c r="C3672" s="18">
        <v>368.62</v>
      </c>
      <c r="D3672" s="3" t="s">
        <v>538</v>
      </c>
    </row>
    <row r="3673" spans="1:4" hidden="1" x14ac:dyDescent="0.25">
      <c r="A3673" s="11">
        <v>41624</v>
      </c>
      <c r="B3673" s="3" t="s">
        <v>524</v>
      </c>
      <c r="C3673" s="18">
        <v>519.38</v>
      </c>
      <c r="D3673" s="3" t="s">
        <v>523</v>
      </c>
    </row>
    <row r="3674" spans="1:4" hidden="1" x14ac:dyDescent="0.25">
      <c r="A3674" s="11">
        <v>41304</v>
      </c>
      <c r="B3674" s="3" t="s">
        <v>524</v>
      </c>
      <c r="C3674" s="18">
        <v>278.7</v>
      </c>
      <c r="D3674" s="3" t="s">
        <v>523</v>
      </c>
    </row>
    <row r="3675" spans="1:4" hidden="1" x14ac:dyDescent="0.25">
      <c r="A3675" s="11">
        <v>41491</v>
      </c>
      <c r="B3675" s="3" t="s">
        <v>533</v>
      </c>
      <c r="C3675" s="18">
        <v>420.58</v>
      </c>
      <c r="D3675" s="3" t="s">
        <v>519</v>
      </c>
    </row>
    <row r="3676" spans="1:4" hidden="1" x14ac:dyDescent="0.25">
      <c r="A3676" s="11">
        <v>41414</v>
      </c>
      <c r="B3676" s="3" t="s">
        <v>525</v>
      </c>
      <c r="C3676" s="18">
        <v>52.68</v>
      </c>
      <c r="D3676" s="3" t="s">
        <v>519</v>
      </c>
    </row>
    <row r="3677" spans="1:4" hidden="1" x14ac:dyDescent="0.25">
      <c r="A3677" s="11">
        <v>41611</v>
      </c>
      <c r="B3677" s="3" t="s">
        <v>510</v>
      </c>
      <c r="C3677" s="18">
        <v>53.26</v>
      </c>
      <c r="D3677" s="3" t="s">
        <v>509</v>
      </c>
    </row>
    <row r="3678" spans="1:4" hidden="1" x14ac:dyDescent="0.25">
      <c r="A3678" s="11">
        <v>41574</v>
      </c>
      <c r="B3678" s="3" t="s">
        <v>525</v>
      </c>
      <c r="C3678" s="18">
        <v>297.32</v>
      </c>
      <c r="D3678" s="3" t="s">
        <v>535</v>
      </c>
    </row>
    <row r="3679" spans="1:4" hidden="1" x14ac:dyDescent="0.25">
      <c r="A3679" s="11">
        <v>41490</v>
      </c>
      <c r="B3679" s="3" t="s">
        <v>539</v>
      </c>
      <c r="C3679" s="18">
        <v>218.15</v>
      </c>
      <c r="D3679" s="3" t="s">
        <v>477</v>
      </c>
    </row>
    <row r="3680" spans="1:4" hidden="1" x14ac:dyDescent="0.25">
      <c r="A3680" s="11">
        <v>41562</v>
      </c>
      <c r="B3680" s="3" t="s">
        <v>508</v>
      </c>
      <c r="C3680" s="18">
        <v>367.63</v>
      </c>
      <c r="D3680" s="3" t="s">
        <v>535</v>
      </c>
    </row>
    <row r="3681" spans="1:4" hidden="1" x14ac:dyDescent="0.25">
      <c r="A3681" s="11">
        <v>41488</v>
      </c>
      <c r="B3681" s="3" t="s">
        <v>540</v>
      </c>
      <c r="C3681" s="18">
        <v>425.43</v>
      </c>
      <c r="D3681" s="3" t="s">
        <v>538</v>
      </c>
    </row>
    <row r="3682" spans="1:4" hidden="1" x14ac:dyDescent="0.25">
      <c r="A3682" s="11">
        <v>41393</v>
      </c>
      <c r="B3682" s="3" t="s">
        <v>542</v>
      </c>
      <c r="C3682" s="18">
        <v>338.97</v>
      </c>
      <c r="D3682" s="3" t="s">
        <v>515</v>
      </c>
    </row>
    <row r="3683" spans="1:4" hidden="1" x14ac:dyDescent="0.25">
      <c r="A3683" s="11">
        <v>41420</v>
      </c>
      <c r="B3683" s="3" t="s">
        <v>542</v>
      </c>
      <c r="C3683" s="18">
        <v>581.36</v>
      </c>
      <c r="D3683" s="3" t="s">
        <v>477</v>
      </c>
    </row>
    <row r="3684" spans="1:4" hidden="1" x14ac:dyDescent="0.25">
      <c r="A3684" s="11">
        <v>41430</v>
      </c>
      <c r="B3684" s="3" t="s">
        <v>540</v>
      </c>
      <c r="C3684" s="18">
        <v>141.44</v>
      </c>
      <c r="D3684" s="3" t="s">
        <v>479</v>
      </c>
    </row>
    <row r="3685" spans="1:4" hidden="1" x14ac:dyDescent="0.25">
      <c r="A3685" s="11">
        <v>41335</v>
      </c>
      <c r="B3685" s="3" t="s">
        <v>514</v>
      </c>
      <c r="C3685" s="18">
        <v>10.97</v>
      </c>
      <c r="D3685" s="3" t="s">
        <v>519</v>
      </c>
    </row>
    <row r="3686" spans="1:4" hidden="1" x14ac:dyDescent="0.25">
      <c r="A3686" s="11">
        <v>41407</v>
      </c>
      <c r="B3686" s="3" t="s">
        <v>514</v>
      </c>
      <c r="C3686" s="18">
        <v>287.14</v>
      </c>
      <c r="D3686" s="3" t="s">
        <v>477</v>
      </c>
    </row>
    <row r="3687" spans="1:4" hidden="1" x14ac:dyDescent="0.25">
      <c r="A3687" s="11">
        <v>41493</v>
      </c>
      <c r="B3687" s="3" t="s">
        <v>520</v>
      </c>
      <c r="C3687" s="18">
        <v>112.6</v>
      </c>
      <c r="D3687" s="3" t="s">
        <v>538</v>
      </c>
    </row>
    <row r="3688" spans="1:4" hidden="1" x14ac:dyDescent="0.25">
      <c r="A3688" s="11">
        <v>41496</v>
      </c>
      <c r="B3688" s="3" t="s">
        <v>524</v>
      </c>
      <c r="C3688" s="18">
        <v>385.98</v>
      </c>
      <c r="D3688" s="3" t="s">
        <v>479</v>
      </c>
    </row>
    <row r="3689" spans="1:4" x14ac:dyDescent="0.25">
      <c r="A3689" s="11">
        <v>41452</v>
      </c>
      <c r="B3689" s="3" t="s">
        <v>508</v>
      </c>
      <c r="C3689" s="18">
        <v>520.94000000000005</v>
      </c>
      <c r="D3689" s="3" t="s">
        <v>519</v>
      </c>
    </row>
    <row r="3690" spans="1:4" hidden="1" x14ac:dyDescent="0.25">
      <c r="A3690" s="11">
        <v>41330</v>
      </c>
      <c r="B3690" s="3" t="s">
        <v>541</v>
      </c>
      <c r="C3690" s="18">
        <v>249.48</v>
      </c>
      <c r="D3690" s="3" t="s">
        <v>528</v>
      </c>
    </row>
    <row r="3691" spans="1:4" hidden="1" x14ac:dyDescent="0.25">
      <c r="A3691" s="11">
        <v>41434</v>
      </c>
      <c r="B3691" s="3" t="s">
        <v>544</v>
      </c>
      <c r="C3691" s="18">
        <v>379.34</v>
      </c>
      <c r="D3691" s="3" t="s">
        <v>538</v>
      </c>
    </row>
    <row r="3692" spans="1:4" hidden="1" x14ac:dyDescent="0.25">
      <c r="A3692" s="11">
        <v>41561</v>
      </c>
      <c r="B3692" s="3" t="s">
        <v>540</v>
      </c>
      <c r="C3692" s="18">
        <v>512.54</v>
      </c>
      <c r="D3692" s="3" t="s">
        <v>523</v>
      </c>
    </row>
    <row r="3693" spans="1:4" hidden="1" x14ac:dyDescent="0.25">
      <c r="A3693" s="11">
        <v>41384</v>
      </c>
      <c r="B3693" s="3" t="s">
        <v>507</v>
      </c>
      <c r="C3693" s="18">
        <v>144.94</v>
      </c>
      <c r="D3693" s="3" t="s">
        <v>477</v>
      </c>
    </row>
    <row r="3694" spans="1:4" hidden="1" x14ac:dyDescent="0.25">
      <c r="A3694" s="11">
        <v>41293</v>
      </c>
      <c r="B3694" s="3" t="s">
        <v>527</v>
      </c>
      <c r="C3694" s="18">
        <v>287.64</v>
      </c>
      <c r="D3694" s="3" t="s">
        <v>509</v>
      </c>
    </row>
    <row r="3695" spans="1:4" hidden="1" x14ac:dyDescent="0.25">
      <c r="A3695" s="11">
        <v>41403</v>
      </c>
      <c r="B3695" s="3" t="s">
        <v>542</v>
      </c>
      <c r="C3695" s="18">
        <v>116.34</v>
      </c>
      <c r="D3695" s="3" t="s">
        <v>535</v>
      </c>
    </row>
    <row r="3696" spans="1:4" hidden="1" x14ac:dyDescent="0.25">
      <c r="A3696" s="11">
        <v>41393</v>
      </c>
      <c r="B3696" s="3" t="s">
        <v>524</v>
      </c>
      <c r="C3696" s="18">
        <v>201</v>
      </c>
      <c r="D3696" s="3" t="s">
        <v>517</v>
      </c>
    </row>
    <row r="3697" spans="1:4" hidden="1" x14ac:dyDescent="0.25">
      <c r="A3697" s="11">
        <v>41511</v>
      </c>
      <c r="B3697" s="3" t="s">
        <v>527</v>
      </c>
      <c r="C3697" s="18">
        <v>127.9</v>
      </c>
      <c r="D3697" s="3" t="s">
        <v>528</v>
      </c>
    </row>
    <row r="3698" spans="1:4" hidden="1" x14ac:dyDescent="0.25">
      <c r="A3698" s="11">
        <v>41582</v>
      </c>
      <c r="B3698" s="3" t="s">
        <v>521</v>
      </c>
      <c r="C3698" s="18">
        <v>278</v>
      </c>
      <c r="D3698" s="3" t="s">
        <v>511</v>
      </c>
    </row>
    <row r="3699" spans="1:4" hidden="1" x14ac:dyDescent="0.25">
      <c r="A3699" s="11">
        <v>41512</v>
      </c>
      <c r="B3699" s="3" t="s">
        <v>516</v>
      </c>
      <c r="C3699" s="18">
        <v>240.81</v>
      </c>
      <c r="D3699" s="3" t="s">
        <v>509</v>
      </c>
    </row>
    <row r="3700" spans="1:4" hidden="1" x14ac:dyDescent="0.25">
      <c r="A3700" s="11">
        <v>41490</v>
      </c>
      <c r="B3700" s="3" t="s">
        <v>532</v>
      </c>
      <c r="C3700" s="18">
        <v>457.13</v>
      </c>
      <c r="D3700" s="3" t="s">
        <v>477</v>
      </c>
    </row>
    <row r="3701" spans="1:4" hidden="1" x14ac:dyDescent="0.25">
      <c r="A3701" s="11">
        <v>41520</v>
      </c>
      <c r="B3701" s="3" t="s">
        <v>543</v>
      </c>
      <c r="C3701" s="18">
        <v>28.02</v>
      </c>
      <c r="D3701" s="3" t="s">
        <v>477</v>
      </c>
    </row>
    <row r="3702" spans="1:4" hidden="1" x14ac:dyDescent="0.25">
      <c r="A3702" s="11">
        <v>41465</v>
      </c>
      <c r="B3702" s="3" t="s">
        <v>533</v>
      </c>
      <c r="C3702" s="18">
        <v>573.53</v>
      </c>
      <c r="D3702" s="3" t="s">
        <v>538</v>
      </c>
    </row>
    <row r="3703" spans="1:4" hidden="1" x14ac:dyDescent="0.25">
      <c r="A3703" s="11">
        <v>41292</v>
      </c>
      <c r="B3703" s="3" t="s">
        <v>514</v>
      </c>
      <c r="C3703" s="18">
        <v>181.85</v>
      </c>
      <c r="D3703" s="3" t="s">
        <v>519</v>
      </c>
    </row>
    <row r="3704" spans="1:4" hidden="1" x14ac:dyDescent="0.25">
      <c r="A3704" s="11">
        <v>41424</v>
      </c>
      <c r="B3704" s="3" t="s">
        <v>524</v>
      </c>
      <c r="C3704" s="18">
        <v>268.58</v>
      </c>
      <c r="D3704" s="3" t="s">
        <v>511</v>
      </c>
    </row>
    <row r="3705" spans="1:4" hidden="1" x14ac:dyDescent="0.25">
      <c r="A3705" s="11">
        <v>41615</v>
      </c>
      <c r="B3705" s="3" t="s">
        <v>536</v>
      </c>
      <c r="C3705" s="18">
        <v>406.72</v>
      </c>
      <c r="D3705" s="3" t="s">
        <v>479</v>
      </c>
    </row>
    <row r="3706" spans="1:4" hidden="1" x14ac:dyDescent="0.25">
      <c r="A3706" s="11">
        <v>41420</v>
      </c>
      <c r="B3706" s="3" t="s">
        <v>527</v>
      </c>
      <c r="C3706" s="18">
        <v>538.39</v>
      </c>
      <c r="D3706" s="3" t="s">
        <v>523</v>
      </c>
    </row>
    <row r="3707" spans="1:4" hidden="1" x14ac:dyDescent="0.25">
      <c r="A3707" s="11">
        <v>41392</v>
      </c>
      <c r="B3707" s="3" t="s">
        <v>525</v>
      </c>
      <c r="C3707" s="18">
        <v>536.04999999999995</v>
      </c>
      <c r="D3707" s="3" t="s">
        <v>528</v>
      </c>
    </row>
    <row r="3708" spans="1:4" hidden="1" x14ac:dyDescent="0.25">
      <c r="A3708" s="11">
        <v>41634</v>
      </c>
      <c r="B3708" s="3" t="s">
        <v>513</v>
      </c>
      <c r="C3708" s="18">
        <v>412.15</v>
      </c>
      <c r="D3708" s="3" t="s">
        <v>529</v>
      </c>
    </row>
    <row r="3709" spans="1:4" hidden="1" x14ac:dyDescent="0.25">
      <c r="A3709" s="11">
        <v>41423</v>
      </c>
      <c r="B3709" s="3" t="s">
        <v>508</v>
      </c>
      <c r="C3709" s="18">
        <v>60.07</v>
      </c>
      <c r="D3709" s="3" t="s">
        <v>528</v>
      </c>
    </row>
    <row r="3710" spans="1:4" hidden="1" x14ac:dyDescent="0.25">
      <c r="A3710" s="11">
        <v>41480</v>
      </c>
      <c r="B3710" s="3" t="s">
        <v>508</v>
      </c>
      <c r="C3710" s="18">
        <v>347.61</v>
      </c>
      <c r="D3710" s="3" t="s">
        <v>515</v>
      </c>
    </row>
    <row r="3711" spans="1:4" hidden="1" x14ac:dyDescent="0.25">
      <c r="A3711" s="11">
        <v>41287</v>
      </c>
      <c r="B3711" s="3" t="s">
        <v>525</v>
      </c>
      <c r="C3711" s="18">
        <v>503.18</v>
      </c>
      <c r="D3711" s="3" t="s">
        <v>529</v>
      </c>
    </row>
    <row r="3712" spans="1:4" hidden="1" x14ac:dyDescent="0.25">
      <c r="A3712" s="11">
        <v>41316</v>
      </c>
      <c r="B3712" s="3" t="s">
        <v>516</v>
      </c>
      <c r="C3712" s="18">
        <v>303.23</v>
      </c>
      <c r="D3712" s="3" t="s">
        <v>477</v>
      </c>
    </row>
    <row r="3713" spans="1:4" hidden="1" x14ac:dyDescent="0.25">
      <c r="A3713" s="11">
        <v>41323</v>
      </c>
      <c r="B3713" s="3" t="s">
        <v>541</v>
      </c>
      <c r="C3713" s="18">
        <v>467.59</v>
      </c>
      <c r="D3713" s="3" t="s">
        <v>517</v>
      </c>
    </row>
    <row r="3714" spans="1:4" hidden="1" x14ac:dyDescent="0.25">
      <c r="A3714" s="11">
        <v>41421</v>
      </c>
      <c r="B3714" s="3" t="s">
        <v>522</v>
      </c>
      <c r="C3714" s="18">
        <v>92.59</v>
      </c>
      <c r="D3714" s="3" t="s">
        <v>511</v>
      </c>
    </row>
    <row r="3715" spans="1:4" hidden="1" x14ac:dyDescent="0.25">
      <c r="A3715" s="11">
        <v>41291</v>
      </c>
      <c r="B3715" s="3" t="s">
        <v>543</v>
      </c>
      <c r="C3715" s="18">
        <v>153.22999999999999</v>
      </c>
      <c r="D3715" s="3" t="s">
        <v>477</v>
      </c>
    </row>
    <row r="3716" spans="1:4" hidden="1" x14ac:dyDescent="0.25">
      <c r="A3716" s="11">
        <v>41399</v>
      </c>
      <c r="B3716" s="3" t="s">
        <v>512</v>
      </c>
      <c r="C3716" s="18">
        <v>559.48</v>
      </c>
      <c r="D3716" s="3" t="s">
        <v>517</v>
      </c>
    </row>
    <row r="3717" spans="1:4" hidden="1" x14ac:dyDescent="0.25">
      <c r="A3717" s="11">
        <v>41297</v>
      </c>
      <c r="B3717" s="3" t="s">
        <v>513</v>
      </c>
      <c r="C3717" s="18">
        <v>359.22</v>
      </c>
      <c r="D3717" s="3" t="s">
        <v>519</v>
      </c>
    </row>
    <row r="3718" spans="1:4" hidden="1" x14ac:dyDescent="0.25">
      <c r="A3718" s="11">
        <v>41549</v>
      </c>
      <c r="B3718" s="3" t="s">
        <v>543</v>
      </c>
      <c r="C3718" s="18">
        <v>308.62</v>
      </c>
      <c r="D3718" s="3" t="s">
        <v>535</v>
      </c>
    </row>
    <row r="3719" spans="1:4" hidden="1" x14ac:dyDescent="0.25">
      <c r="A3719" s="11">
        <v>41494</v>
      </c>
      <c r="B3719" s="3" t="s">
        <v>512</v>
      </c>
      <c r="C3719" s="18">
        <v>532.04999999999995</v>
      </c>
      <c r="D3719" s="3" t="s">
        <v>523</v>
      </c>
    </row>
    <row r="3720" spans="1:4" hidden="1" x14ac:dyDescent="0.25">
      <c r="A3720" s="11">
        <v>41422</v>
      </c>
      <c r="B3720" s="3" t="s">
        <v>544</v>
      </c>
      <c r="C3720" s="18">
        <v>124.97</v>
      </c>
      <c r="D3720" s="3" t="s">
        <v>535</v>
      </c>
    </row>
    <row r="3721" spans="1:4" hidden="1" x14ac:dyDescent="0.25">
      <c r="A3721" s="11">
        <v>41577</v>
      </c>
      <c r="B3721" s="3" t="s">
        <v>537</v>
      </c>
      <c r="C3721" s="18">
        <v>11.2</v>
      </c>
      <c r="D3721" s="3" t="s">
        <v>538</v>
      </c>
    </row>
    <row r="3722" spans="1:4" hidden="1" x14ac:dyDescent="0.25">
      <c r="A3722" s="11">
        <v>41541</v>
      </c>
      <c r="B3722" s="3" t="s">
        <v>532</v>
      </c>
      <c r="C3722" s="18">
        <v>205.57</v>
      </c>
      <c r="D3722" s="3" t="s">
        <v>479</v>
      </c>
    </row>
    <row r="3723" spans="1:4" hidden="1" x14ac:dyDescent="0.25">
      <c r="A3723" s="11">
        <v>41275</v>
      </c>
      <c r="B3723" s="3" t="s">
        <v>542</v>
      </c>
      <c r="C3723" s="18">
        <v>160.68</v>
      </c>
      <c r="D3723" s="3" t="s">
        <v>529</v>
      </c>
    </row>
    <row r="3724" spans="1:4" hidden="1" x14ac:dyDescent="0.25">
      <c r="A3724" s="11">
        <v>41357</v>
      </c>
      <c r="B3724" s="3" t="s">
        <v>512</v>
      </c>
      <c r="C3724" s="18">
        <v>560.37</v>
      </c>
      <c r="D3724" s="3" t="s">
        <v>509</v>
      </c>
    </row>
    <row r="3725" spans="1:4" hidden="1" x14ac:dyDescent="0.25">
      <c r="A3725" s="11">
        <v>41517</v>
      </c>
      <c r="B3725" s="3" t="s">
        <v>513</v>
      </c>
      <c r="C3725" s="18">
        <v>575.76</v>
      </c>
      <c r="D3725" s="3" t="s">
        <v>515</v>
      </c>
    </row>
    <row r="3726" spans="1:4" hidden="1" x14ac:dyDescent="0.25">
      <c r="A3726" s="11">
        <v>41558</v>
      </c>
      <c r="B3726" s="3" t="s">
        <v>542</v>
      </c>
      <c r="C3726" s="18">
        <v>174.01</v>
      </c>
      <c r="D3726" s="3" t="s">
        <v>529</v>
      </c>
    </row>
    <row r="3727" spans="1:4" hidden="1" x14ac:dyDescent="0.25">
      <c r="A3727" s="11">
        <v>41314</v>
      </c>
      <c r="B3727" s="3" t="s">
        <v>526</v>
      </c>
      <c r="C3727" s="18">
        <v>410.51</v>
      </c>
      <c r="D3727" s="3" t="s">
        <v>479</v>
      </c>
    </row>
    <row r="3728" spans="1:4" hidden="1" x14ac:dyDescent="0.25">
      <c r="A3728" s="11">
        <v>41615</v>
      </c>
      <c r="B3728" s="3" t="s">
        <v>543</v>
      </c>
      <c r="C3728" s="18">
        <v>408.76</v>
      </c>
      <c r="D3728" s="3" t="s">
        <v>511</v>
      </c>
    </row>
    <row r="3729" spans="1:4" hidden="1" x14ac:dyDescent="0.25">
      <c r="A3729" s="11">
        <v>41360</v>
      </c>
      <c r="B3729" s="3" t="s">
        <v>543</v>
      </c>
      <c r="C3729" s="18">
        <v>355.59</v>
      </c>
      <c r="D3729" s="3" t="s">
        <v>535</v>
      </c>
    </row>
    <row r="3730" spans="1:4" hidden="1" x14ac:dyDescent="0.25">
      <c r="A3730" s="11">
        <v>41303</v>
      </c>
      <c r="B3730" s="3" t="s">
        <v>526</v>
      </c>
      <c r="C3730" s="18">
        <v>275.79000000000002</v>
      </c>
      <c r="D3730" s="3" t="s">
        <v>538</v>
      </c>
    </row>
    <row r="3731" spans="1:4" hidden="1" x14ac:dyDescent="0.25">
      <c r="A3731" s="11">
        <v>41409</v>
      </c>
      <c r="B3731" s="3" t="s">
        <v>520</v>
      </c>
      <c r="C3731" s="18">
        <v>307.39</v>
      </c>
      <c r="D3731" s="3" t="s">
        <v>529</v>
      </c>
    </row>
    <row r="3732" spans="1:4" hidden="1" x14ac:dyDescent="0.25">
      <c r="A3732" s="11">
        <v>41349</v>
      </c>
      <c r="B3732" s="3" t="s">
        <v>512</v>
      </c>
      <c r="C3732" s="18">
        <v>351.52</v>
      </c>
      <c r="D3732" s="3" t="s">
        <v>479</v>
      </c>
    </row>
    <row r="3733" spans="1:4" hidden="1" x14ac:dyDescent="0.25">
      <c r="A3733" s="11">
        <v>41630</v>
      </c>
      <c r="B3733" s="3" t="s">
        <v>520</v>
      </c>
      <c r="C3733" s="18">
        <v>183.77</v>
      </c>
      <c r="D3733" s="3" t="s">
        <v>529</v>
      </c>
    </row>
    <row r="3734" spans="1:4" hidden="1" x14ac:dyDescent="0.25">
      <c r="A3734" s="11">
        <v>41578</v>
      </c>
      <c r="B3734" s="3" t="s">
        <v>543</v>
      </c>
      <c r="C3734" s="18">
        <v>284.83999999999997</v>
      </c>
      <c r="D3734" s="3" t="s">
        <v>479</v>
      </c>
    </row>
    <row r="3735" spans="1:4" hidden="1" x14ac:dyDescent="0.25">
      <c r="A3735" s="11">
        <v>41449</v>
      </c>
      <c r="B3735" s="3" t="s">
        <v>512</v>
      </c>
      <c r="C3735" s="18">
        <v>45.35</v>
      </c>
      <c r="D3735" s="3" t="s">
        <v>528</v>
      </c>
    </row>
    <row r="3736" spans="1:4" hidden="1" x14ac:dyDescent="0.25">
      <c r="A3736" s="11">
        <v>41618</v>
      </c>
      <c r="B3736" s="3" t="s">
        <v>526</v>
      </c>
      <c r="C3736" s="18">
        <v>284.95999999999998</v>
      </c>
      <c r="D3736" s="3" t="s">
        <v>535</v>
      </c>
    </row>
    <row r="3737" spans="1:4" hidden="1" x14ac:dyDescent="0.25">
      <c r="A3737" s="11">
        <v>41551</v>
      </c>
      <c r="B3737" s="3" t="s">
        <v>508</v>
      </c>
      <c r="C3737" s="18">
        <v>82.26</v>
      </c>
      <c r="D3737" s="3" t="s">
        <v>523</v>
      </c>
    </row>
    <row r="3738" spans="1:4" hidden="1" x14ac:dyDescent="0.25">
      <c r="A3738" s="11">
        <v>41371</v>
      </c>
      <c r="B3738" s="3" t="s">
        <v>537</v>
      </c>
      <c r="C3738" s="18">
        <v>496.39</v>
      </c>
      <c r="D3738" s="3" t="s">
        <v>529</v>
      </c>
    </row>
    <row r="3739" spans="1:4" hidden="1" x14ac:dyDescent="0.25">
      <c r="A3739" s="11">
        <v>41430</v>
      </c>
      <c r="B3739" s="3" t="s">
        <v>513</v>
      </c>
      <c r="C3739" s="18">
        <v>133.38999999999999</v>
      </c>
      <c r="D3739" s="3" t="s">
        <v>523</v>
      </c>
    </row>
    <row r="3740" spans="1:4" hidden="1" x14ac:dyDescent="0.25">
      <c r="A3740" s="11">
        <v>41435</v>
      </c>
      <c r="B3740" s="3" t="s">
        <v>527</v>
      </c>
      <c r="C3740" s="18">
        <v>446.38</v>
      </c>
      <c r="D3740" s="3" t="s">
        <v>538</v>
      </c>
    </row>
    <row r="3741" spans="1:4" hidden="1" x14ac:dyDescent="0.25">
      <c r="A3741" s="11">
        <v>41564</v>
      </c>
      <c r="B3741" s="3" t="s">
        <v>545</v>
      </c>
      <c r="C3741" s="18">
        <v>454.41</v>
      </c>
      <c r="D3741" s="3" t="s">
        <v>515</v>
      </c>
    </row>
    <row r="3742" spans="1:4" hidden="1" x14ac:dyDescent="0.25">
      <c r="A3742" s="11">
        <v>41489</v>
      </c>
      <c r="B3742" s="3" t="s">
        <v>508</v>
      </c>
      <c r="C3742" s="18">
        <v>440.67</v>
      </c>
      <c r="D3742" s="3" t="s">
        <v>479</v>
      </c>
    </row>
    <row r="3743" spans="1:4" hidden="1" x14ac:dyDescent="0.25">
      <c r="A3743" s="11">
        <v>41602</v>
      </c>
      <c r="B3743" s="3" t="s">
        <v>526</v>
      </c>
      <c r="C3743" s="18">
        <v>212.05</v>
      </c>
      <c r="D3743" s="3" t="s">
        <v>511</v>
      </c>
    </row>
    <row r="3744" spans="1:4" hidden="1" x14ac:dyDescent="0.25">
      <c r="A3744" s="11">
        <v>41297</v>
      </c>
      <c r="B3744" s="3" t="s">
        <v>536</v>
      </c>
      <c r="C3744" s="18">
        <v>251.42</v>
      </c>
      <c r="D3744" s="3" t="s">
        <v>523</v>
      </c>
    </row>
    <row r="3745" spans="1:4" hidden="1" x14ac:dyDescent="0.25">
      <c r="A3745" s="11">
        <v>41532</v>
      </c>
      <c r="B3745" s="3" t="s">
        <v>516</v>
      </c>
      <c r="C3745" s="18">
        <v>205.85</v>
      </c>
      <c r="D3745" s="3" t="s">
        <v>509</v>
      </c>
    </row>
    <row r="3746" spans="1:4" hidden="1" x14ac:dyDescent="0.25">
      <c r="A3746" s="11">
        <v>41305</v>
      </c>
      <c r="B3746" s="3" t="s">
        <v>524</v>
      </c>
      <c r="C3746" s="18">
        <v>118.91</v>
      </c>
      <c r="D3746" s="3" t="s">
        <v>529</v>
      </c>
    </row>
    <row r="3747" spans="1:4" hidden="1" x14ac:dyDescent="0.25">
      <c r="A3747" s="11">
        <v>41384</v>
      </c>
      <c r="B3747" s="3" t="s">
        <v>520</v>
      </c>
      <c r="C3747" s="18">
        <v>499.11</v>
      </c>
      <c r="D3747" s="3" t="s">
        <v>479</v>
      </c>
    </row>
    <row r="3748" spans="1:4" hidden="1" x14ac:dyDescent="0.25">
      <c r="A3748" s="11">
        <v>41319</v>
      </c>
      <c r="B3748" s="3" t="s">
        <v>526</v>
      </c>
      <c r="C3748" s="18">
        <v>251.06</v>
      </c>
      <c r="D3748" s="3" t="s">
        <v>529</v>
      </c>
    </row>
    <row r="3749" spans="1:4" hidden="1" x14ac:dyDescent="0.25">
      <c r="A3749" s="11">
        <v>41460</v>
      </c>
      <c r="B3749" s="3" t="s">
        <v>510</v>
      </c>
      <c r="C3749" s="18">
        <v>542.41</v>
      </c>
      <c r="D3749" s="3" t="s">
        <v>511</v>
      </c>
    </row>
    <row r="3750" spans="1:4" hidden="1" x14ac:dyDescent="0.25">
      <c r="A3750" s="11">
        <v>41377</v>
      </c>
      <c r="B3750" s="3" t="s">
        <v>512</v>
      </c>
      <c r="C3750" s="18">
        <v>202.39</v>
      </c>
      <c r="D3750" s="3" t="s">
        <v>509</v>
      </c>
    </row>
    <row r="3751" spans="1:4" hidden="1" x14ac:dyDescent="0.25">
      <c r="A3751" s="11">
        <v>41479</v>
      </c>
      <c r="B3751" s="3" t="s">
        <v>522</v>
      </c>
      <c r="C3751" s="18">
        <v>153.81</v>
      </c>
      <c r="D3751" s="3" t="s">
        <v>477</v>
      </c>
    </row>
    <row r="3752" spans="1:4" hidden="1" x14ac:dyDescent="0.25">
      <c r="A3752" s="11">
        <v>41398</v>
      </c>
      <c r="B3752" s="3" t="s">
        <v>543</v>
      </c>
      <c r="C3752" s="18">
        <v>121.56</v>
      </c>
      <c r="D3752" s="3" t="s">
        <v>517</v>
      </c>
    </row>
    <row r="3753" spans="1:4" hidden="1" x14ac:dyDescent="0.25">
      <c r="A3753" s="11">
        <v>41461</v>
      </c>
      <c r="B3753" s="3" t="s">
        <v>513</v>
      </c>
      <c r="C3753" s="18">
        <v>324.39</v>
      </c>
      <c r="D3753" s="3" t="s">
        <v>535</v>
      </c>
    </row>
    <row r="3754" spans="1:4" hidden="1" x14ac:dyDescent="0.25">
      <c r="A3754" s="11">
        <v>41354</v>
      </c>
      <c r="B3754" s="3" t="s">
        <v>532</v>
      </c>
      <c r="C3754" s="18">
        <v>23.68</v>
      </c>
      <c r="D3754" s="3" t="s">
        <v>515</v>
      </c>
    </row>
    <row r="3755" spans="1:4" hidden="1" x14ac:dyDescent="0.25">
      <c r="A3755" s="11">
        <v>41359</v>
      </c>
      <c r="B3755" s="3" t="s">
        <v>507</v>
      </c>
      <c r="C3755" s="18">
        <v>224.26</v>
      </c>
      <c r="D3755" s="3" t="s">
        <v>477</v>
      </c>
    </row>
    <row r="3756" spans="1:4" hidden="1" x14ac:dyDescent="0.25">
      <c r="A3756" s="11">
        <v>41310</v>
      </c>
      <c r="B3756" s="3" t="s">
        <v>512</v>
      </c>
      <c r="C3756" s="18">
        <v>548.57000000000005</v>
      </c>
      <c r="D3756" s="3" t="s">
        <v>529</v>
      </c>
    </row>
    <row r="3757" spans="1:4" hidden="1" x14ac:dyDescent="0.25">
      <c r="A3757" s="11">
        <v>41307</v>
      </c>
      <c r="B3757" s="3" t="s">
        <v>540</v>
      </c>
      <c r="C3757" s="18">
        <v>101.12</v>
      </c>
      <c r="D3757" s="3" t="s">
        <v>477</v>
      </c>
    </row>
    <row r="3758" spans="1:4" hidden="1" x14ac:dyDescent="0.25">
      <c r="A3758" s="11">
        <v>41608</v>
      </c>
      <c r="B3758" s="3" t="s">
        <v>527</v>
      </c>
      <c r="C3758" s="18">
        <v>490.39</v>
      </c>
      <c r="D3758" s="3" t="s">
        <v>529</v>
      </c>
    </row>
    <row r="3759" spans="1:4" hidden="1" x14ac:dyDescent="0.25">
      <c r="A3759" s="11">
        <v>41332</v>
      </c>
      <c r="B3759" s="3" t="s">
        <v>524</v>
      </c>
      <c r="C3759" s="18">
        <v>71.86</v>
      </c>
      <c r="D3759" s="3" t="s">
        <v>477</v>
      </c>
    </row>
    <row r="3760" spans="1:4" hidden="1" x14ac:dyDescent="0.25">
      <c r="A3760" s="11">
        <v>41603</v>
      </c>
      <c r="B3760" s="3" t="s">
        <v>536</v>
      </c>
      <c r="C3760" s="18">
        <v>327.85</v>
      </c>
      <c r="D3760" s="3" t="s">
        <v>509</v>
      </c>
    </row>
    <row r="3761" spans="1:4" hidden="1" x14ac:dyDescent="0.25">
      <c r="A3761" s="11">
        <v>41620</v>
      </c>
      <c r="B3761" s="3" t="s">
        <v>536</v>
      </c>
      <c r="C3761" s="18">
        <v>441.71</v>
      </c>
      <c r="D3761" s="3" t="s">
        <v>511</v>
      </c>
    </row>
    <row r="3762" spans="1:4" hidden="1" x14ac:dyDescent="0.25">
      <c r="A3762" s="11">
        <v>41475</v>
      </c>
      <c r="B3762" s="3" t="s">
        <v>527</v>
      </c>
      <c r="C3762" s="18">
        <v>342.57</v>
      </c>
      <c r="D3762" s="3" t="s">
        <v>523</v>
      </c>
    </row>
    <row r="3763" spans="1:4" hidden="1" x14ac:dyDescent="0.25">
      <c r="A3763" s="11">
        <v>41482</v>
      </c>
      <c r="B3763" s="3" t="s">
        <v>539</v>
      </c>
      <c r="C3763" s="18">
        <v>387.2</v>
      </c>
      <c r="D3763" s="3" t="s">
        <v>519</v>
      </c>
    </row>
    <row r="3764" spans="1:4" hidden="1" x14ac:dyDescent="0.25">
      <c r="A3764" s="11">
        <v>41449</v>
      </c>
      <c r="B3764" s="3" t="s">
        <v>527</v>
      </c>
      <c r="C3764" s="18">
        <v>589.34</v>
      </c>
      <c r="D3764" s="3" t="s">
        <v>479</v>
      </c>
    </row>
    <row r="3765" spans="1:4" hidden="1" x14ac:dyDescent="0.25">
      <c r="A3765" s="11">
        <v>41500</v>
      </c>
      <c r="B3765" s="3" t="s">
        <v>530</v>
      </c>
      <c r="C3765" s="18">
        <v>272.64999999999998</v>
      </c>
      <c r="D3765" s="3" t="s">
        <v>479</v>
      </c>
    </row>
    <row r="3766" spans="1:4" hidden="1" x14ac:dyDescent="0.25">
      <c r="A3766" s="11">
        <v>41437</v>
      </c>
      <c r="B3766" s="3" t="s">
        <v>521</v>
      </c>
      <c r="C3766" s="18">
        <v>195.49</v>
      </c>
      <c r="D3766" s="3" t="s">
        <v>511</v>
      </c>
    </row>
    <row r="3767" spans="1:4" hidden="1" x14ac:dyDescent="0.25">
      <c r="A3767" s="11">
        <v>41562</v>
      </c>
      <c r="B3767" s="3" t="s">
        <v>514</v>
      </c>
      <c r="C3767" s="18">
        <v>61.15</v>
      </c>
      <c r="D3767" s="3" t="s">
        <v>477</v>
      </c>
    </row>
    <row r="3768" spans="1:4" hidden="1" x14ac:dyDescent="0.25">
      <c r="A3768" s="11">
        <v>41546</v>
      </c>
      <c r="B3768" s="3" t="s">
        <v>524</v>
      </c>
      <c r="C3768" s="18">
        <v>199.86</v>
      </c>
      <c r="D3768" s="3" t="s">
        <v>479</v>
      </c>
    </row>
    <row r="3769" spans="1:4" hidden="1" x14ac:dyDescent="0.25">
      <c r="A3769" s="11">
        <v>41622</v>
      </c>
      <c r="B3769" s="3" t="s">
        <v>525</v>
      </c>
      <c r="C3769" s="18">
        <v>343.85</v>
      </c>
      <c r="D3769" s="3" t="s">
        <v>523</v>
      </c>
    </row>
    <row r="3770" spans="1:4" hidden="1" x14ac:dyDescent="0.25">
      <c r="A3770" s="11">
        <v>41447</v>
      </c>
      <c r="B3770" s="3" t="s">
        <v>525</v>
      </c>
      <c r="C3770" s="18">
        <v>176.85</v>
      </c>
      <c r="D3770" s="3" t="s">
        <v>477</v>
      </c>
    </row>
    <row r="3771" spans="1:4" hidden="1" x14ac:dyDescent="0.25">
      <c r="A3771" s="11">
        <v>41402</v>
      </c>
      <c r="B3771" s="3" t="s">
        <v>530</v>
      </c>
      <c r="C3771" s="18">
        <v>103.58</v>
      </c>
      <c r="D3771" s="3" t="s">
        <v>477</v>
      </c>
    </row>
    <row r="3772" spans="1:4" hidden="1" x14ac:dyDescent="0.25">
      <c r="A3772" s="11">
        <v>41458</v>
      </c>
      <c r="B3772" s="3" t="s">
        <v>520</v>
      </c>
      <c r="C3772" s="18">
        <v>251.99</v>
      </c>
      <c r="D3772" s="3" t="s">
        <v>511</v>
      </c>
    </row>
    <row r="3773" spans="1:4" x14ac:dyDescent="0.25">
      <c r="A3773" s="11">
        <v>41510</v>
      </c>
      <c r="B3773" s="3" t="s">
        <v>508</v>
      </c>
      <c r="C3773" s="18">
        <v>557.85</v>
      </c>
      <c r="D3773" s="3" t="s">
        <v>515</v>
      </c>
    </row>
    <row r="3774" spans="1:4" hidden="1" x14ac:dyDescent="0.25">
      <c r="A3774" s="11">
        <v>41563</v>
      </c>
      <c r="B3774" s="3" t="s">
        <v>508</v>
      </c>
      <c r="C3774" s="18">
        <v>464.85</v>
      </c>
      <c r="D3774" s="3" t="s">
        <v>509</v>
      </c>
    </row>
    <row r="3775" spans="1:4" hidden="1" x14ac:dyDescent="0.25">
      <c r="A3775" s="11">
        <v>41290</v>
      </c>
      <c r="B3775" s="3" t="s">
        <v>544</v>
      </c>
      <c r="C3775" s="18">
        <v>199.06</v>
      </c>
      <c r="D3775" s="3" t="s">
        <v>528</v>
      </c>
    </row>
    <row r="3776" spans="1:4" hidden="1" x14ac:dyDescent="0.25">
      <c r="A3776" s="11">
        <v>41410</v>
      </c>
      <c r="B3776" s="3" t="s">
        <v>522</v>
      </c>
      <c r="C3776" s="18">
        <v>129.96</v>
      </c>
      <c r="D3776" s="3" t="s">
        <v>528</v>
      </c>
    </row>
    <row r="3777" spans="1:4" hidden="1" x14ac:dyDescent="0.25">
      <c r="A3777" s="11">
        <v>41530</v>
      </c>
      <c r="B3777" s="3" t="s">
        <v>532</v>
      </c>
      <c r="C3777" s="18">
        <v>34.380000000000003</v>
      </c>
      <c r="D3777" s="3" t="s">
        <v>477</v>
      </c>
    </row>
    <row r="3778" spans="1:4" hidden="1" x14ac:dyDescent="0.25">
      <c r="A3778" s="11">
        <v>41612</v>
      </c>
      <c r="B3778" s="3" t="s">
        <v>512</v>
      </c>
      <c r="C3778" s="18">
        <v>372.08</v>
      </c>
      <c r="D3778" s="3" t="s">
        <v>517</v>
      </c>
    </row>
    <row r="3779" spans="1:4" hidden="1" x14ac:dyDescent="0.25">
      <c r="A3779" s="11">
        <v>41623</v>
      </c>
      <c r="B3779" s="3" t="s">
        <v>527</v>
      </c>
      <c r="C3779" s="18">
        <v>341.89</v>
      </c>
      <c r="D3779" s="3" t="s">
        <v>477</v>
      </c>
    </row>
    <row r="3780" spans="1:4" hidden="1" x14ac:dyDescent="0.25">
      <c r="A3780" s="11">
        <v>41344</v>
      </c>
      <c r="B3780" s="3" t="s">
        <v>533</v>
      </c>
      <c r="C3780" s="18">
        <v>238.21</v>
      </c>
      <c r="D3780" s="3" t="s">
        <v>529</v>
      </c>
    </row>
    <row r="3781" spans="1:4" hidden="1" x14ac:dyDescent="0.25">
      <c r="A3781" s="11">
        <v>41414</v>
      </c>
      <c r="B3781" s="3" t="s">
        <v>508</v>
      </c>
      <c r="C3781" s="18">
        <v>164.78</v>
      </c>
      <c r="D3781" s="3" t="s">
        <v>517</v>
      </c>
    </row>
    <row r="3782" spans="1:4" hidden="1" x14ac:dyDescent="0.25">
      <c r="A3782" s="11">
        <v>41460</v>
      </c>
      <c r="B3782" s="3" t="s">
        <v>521</v>
      </c>
      <c r="C3782" s="18">
        <v>182.32</v>
      </c>
      <c r="D3782" s="3" t="s">
        <v>528</v>
      </c>
    </row>
    <row r="3783" spans="1:4" hidden="1" x14ac:dyDescent="0.25">
      <c r="A3783" s="11">
        <v>41606</v>
      </c>
      <c r="B3783" s="3" t="s">
        <v>540</v>
      </c>
      <c r="C3783" s="18">
        <v>512.6</v>
      </c>
      <c r="D3783" s="3" t="s">
        <v>529</v>
      </c>
    </row>
    <row r="3784" spans="1:4" hidden="1" x14ac:dyDescent="0.25">
      <c r="A3784" s="11">
        <v>41488</v>
      </c>
      <c r="B3784" s="3" t="s">
        <v>543</v>
      </c>
      <c r="C3784" s="18">
        <v>295.64</v>
      </c>
      <c r="D3784" s="3" t="s">
        <v>523</v>
      </c>
    </row>
    <row r="3785" spans="1:4" hidden="1" x14ac:dyDescent="0.25">
      <c r="A3785" s="11">
        <v>41315</v>
      </c>
      <c r="B3785" s="3" t="s">
        <v>526</v>
      </c>
      <c r="C3785" s="18">
        <v>584.49</v>
      </c>
      <c r="D3785" s="3" t="s">
        <v>529</v>
      </c>
    </row>
    <row r="3786" spans="1:4" hidden="1" x14ac:dyDescent="0.25">
      <c r="A3786" s="11">
        <v>41625</v>
      </c>
      <c r="B3786" s="3" t="s">
        <v>518</v>
      </c>
      <c r="C3786" s="18">
        <v>64.87</v>
      </c>
      <c r="D3786" s="3" t="s">
        <v>517</v>
      </c>
    </row>
    <row r="3787" spans="1:4" hidden="1" x14ac:dyDescent="0.25">
      <c r="A3787" s="11">
        <v>41435</v>
      </c>
      <c r="B3787" s="3" t="s">
        <v>526</v>
      </c>
      <c r="C3787" s="18">
        <v>33.94</v>
      </c>
      <c r="D3787" s="3" t="s">
        <v>509</v>
      </c>
    </row>
    <row r="3788" spans="1:4" hidden="1" x14ac:dyDescent="0.25">
      <c r="A3788" s="11">
        <v>41345</v>
      </c>
      <c r="B3788" s="3" t="s">
        <v>534</v>
      </c>
      <c r="C3788" s="18">
        <v>127.19</v>
      </c>
      <c r="D3788" s="3" t="s">
        <v>519</v>
      </c>
    </row>
    <row r="3789" spans="1:4" hidden="1" x14ac:dyDescent="0.25">
      <c r="A3789" s="11">
        <v>41627</v>
      </c>
      <c r="B3789" s="3" t="s">
        <v>536</v>
      </c>
      <c r="C3789" s="18">
        <v>287.72000000000003</v>
      </c>
      <c r="D3789" s="3" t="s">
        <v>538</v>
      </c>
    </row>
    <row r="3790" spans="1:4" hidden="1" x14ac:dyDescent="0.25">
      <c r="A3790" s="11">
        <v>41357</v>
      </c>
      <c r="B3790" s="3" t="s">
        <v>534</v>
      </c>
      <c r="C3790" s="18">
        <v>415.13</v>
      </c>
      <c r="D3790" s="3" t="s">
        <v>515</v>
      </c>
    </row>
    <row r="3791" spans="1:4" hidden="1" x14ac:dyDescent="0.25">
      <c r="A3791" s="11">
        <v>41472</v>
      </c>
      <c r="B3791" s="3" t="s">
        <v>531</v>
      </c>
      <c r="C3791" s="18">
        <v>591.64</v>
      </c>
      <c r="D3791" s="3" t="s">
        <v>517</v>
      </c>
    </row>
    <row r="3792" spans="1:4" hidden="1" x14ac:dyDescent="0.25">
      <c r="A3792" s="11">
        <v>41638</v>
      </c>
      <c r="B3792" s="3" t="s">
        <v>539</v>
      </c>
      <c r="C3792" s="18">
        <v>296.39</v>
      </c>
      <c r="D3792" s="3" t="s">
        <v>515</v>
      </c>
    </row>
    <row r="3793" spans="1:4" hidden="1" x14ac:dyDescent="0.25">
      <c r="A3793" s="11">
        <v>41286</v>
      </c>
      <c r="B3793" s="3" t="s">
        <v>510</v>
      </c>
      <c r="C3793" s="18">
        <v>189.49</v>
      </c>
      <c r="D3793" s="3" t="s">
        <v>509</v>
      </c>
    </row>
    <row r="3794" spans="1:4" hidden="1" x14ac:dyDescent="0.25">
      <c r="A3794" s="11">
        <v>41397</v>
      </c>
      <c r="B3794" s="3" t="s">
        <v>534</v>
      </c>
      <c r="C3794" s="18">
        <v>537.51</v>
      </c>
      <c r="D3794" s="3" t="s">
        <v>517</v>
      </c>
    </row>
    <row r="3795" spans="1:4" hidden="1" x14ac:dyDescent="0.25">
      <c r="A3795" s="11">
        <v>41365</v>
      </c>
      <c r="B3795" s="3" t="s">
        <v>544</v>
      </c>
      <c r="C3795" s="18">
        <v>434.23</v>
      </c>
      <c r="D3795" s="3" t="s">
        <v>517</v>
      </c>
    </row>
    <row r="3796" spans="1:4" hidden="1" x14ac:dyDescent="0.25">
      <c r="A3796" s="11">
        <v>41324</v>
      </c>
      <c r="B3796" s="3" t="s">
        <v>532</v>
      </c>
      <c r="C3796" s="18">
        <v>347.66</v>
      </c>
      <c r="D3796" s="3" t="s">
        <v>517</v>
      </c>
    </row>
    <row r="3797" spans="1:4" hidden="1" x14ac:dyDescent="0.25">
      <c r="A3797" s="11">
        <v>41605</v>
      </c>
      <c r="B3797" s="3" t="s">
        <v>537</v>
      </c>
      <c r="C3797" s="18">
        <v>22.38</v>
      </c>
      <c r="D3797" s="3" t="s">
        <v>538</v>
      </c>
    </row>
    <row r="3798" spans="1:4" hidden="1" x14ac:dyDescent="0.25">
      <c r="A3798" s="11">
        <v>41277</v>
      </c>
      <c r="B3798" s="3" t="s">
        <v>534</v>
      </c>
      <c r="C3798" s="18">
        <v>536.33000000000004</v>
      </c>
      <c r="D3798" s="3" t="s">
        <v>528</v>
      </c>
    </row>
    <row r="3799" spans="1:4" hidden="1" x14ac:dyDescent="0.25">
      <c r="A3799" s="11">
        <v>41359</v>
      </c>
      <c r="B3799" s="3" t="s">
        <v>512</v>
      </c>
      <c r="C3799" s="18">
        <v>357.2</v>
      </c>
      <c r="D3799" s="3" t="s">
        <v>511</v>
      </c>
    </row>
    <row r="3800" spans="1:4" hidden="1" x14ac:dyDescent="0.25">
      <c r="A3800" s="11">
        <v>41399</v>
      </c>
      <c r="B3800" s="3" t="s">
        <v>543</v>
      </c>
      <c r="C3800" s="18">
        <v>353.62</v>
      </c>
      <c r="D3800" s="3" t="s">
        <v>477</v>
      </c>
    </row>
    <row r="3801" spans="1:4" hidden="1" x14ac:dyDescent="0.25">
      <c r="A3801" s="11">
        <v>41325</v>
      </c>
      <c r="B3801" s="3" t="s">
        <v>518</v>
      </c>
      <c r="C3801" s="18">
        <v>548.74</v>
      </c>
      <c r="D3801" s="3" t="s">
        <v>529</v>
      </c>
    </row>
    <row r="3802" spans="1:4" hidden="1" x14ac:dyDescent="0.25">
      <c r="A3802" s="11">
        <v>41496</v>
      </c>
      <c r="B3802" s="3" t="s">
        <v>534</v>
      </c>
      <c r="C3802" s="18">
        <v>521.52</v>
      </c>
      <c r="D3802" s="3" t="s">
        <v>477</v>
      </c>
    </row>
    <row r="3803" spans="1:4" hidden="1" x14ac:dyDescent="0.25">
      <c r="A3803" s="11">
        <v>41316</v>
      </c>
      <c r="B3803" s="3" t="s">
        <v>545</v>
      </c>
      <c r="C3803" s="18">
        <v>255.67</v>
      </c>
      <c r="D3803" s="3" t="s">
        <v>515</v>
      </c>
    </row>
    <row r="3804" spans="1:4" hidden="1" x14ac:dyDescent="0.25">
      <c r="A3804" s="11">
        <v>41568</v>
      </c>
      <c r="B3804" s="3" t="s">
        <v>532</v>
      </c>
      <c r="C3804" s="18">
        <v>163.96</v>
      </c>
      <c r="D3804" s="3" t="s">
        <v>479</v>
      </c>
    </row>
    <row r="3805" spans="1:4" hidden="1" x14ac:dyDescent="0.25">
      <c r="A3805" s="11">
        <v>41291</v>
      </c>
      <c r="B3805" s="3" t="s">
        <v>521</v>
      </c>
      <c r="C3805" s="18">
        <v>306.83</v>
      </c>
      <c r="D3805" s="3" t="s">
        <v>517</v>
      </c>
    </row>
    <row r="3806" spans="1:4" hidden="1" x14ac:dyDescent="0.25">
      <c r="A3806" s="11">
        <v>41366</v>
      </c>
      <c r="B3806" s="3" t="s">
        <v>545</v>
      </c>
      <c r="C3806" s="18">
        <v>16.420000000000002</v>
      </c>
      <c r="D3806" s="3" t="s">
        <v>529</v>
      </c>
    </row>
    <row r="3807" spans="1:4" hidden="1" x14ac:dyDescent="0.25">
      <c r="A3807" s="11">
        <v>41390</v>
      </c>
      <c r="B3807" s="3" t="s">
        <v>510</v>
      </c>
      <c r="C3807" s="18">
        <v>217.87</v>
      </c>
      <c r="D3807" s="3" t="s">
        <v>515</v>
      </c>
    </row>
    <row r="3808" spans="1:4" hidden="1" x14ac:dyDescent="0.25">
      <c r="A3808" s="11">
        <v>41361</v>
      </c>
      <c r="B3808" s="3" t="s">
        <v>514</v>
      </c>
      <c r="C3808" s="18">
        <v>137.52000000000001</v>
      </c>
      <c r="D3808" s="3" t="s">
        <v>519</v>
      </c>
    </row>
    <row r="3809" spans="1:4" hidden="1" x14ac:dyDescent="0.25">
      <c r="A3809" s="11">
        <v>41621</v>
      </c>
      <c r="B3809" s="3" t="s">
        <v>543</v>
      </c>
      <c r="C3809" s="18">
        <v>145.91</v>
      </c>
      <c r="D3809" s="3" t="s">
        <v>529</v>
      </c>
    </row>
    <row r="3810" spans="1:4" hidden="1" x14ac:dyDescent="0.25">
      <c r="A3810" s="11">
        <v>41325</v>
      </c>
      <c r="B3810" s="3" t="s">
        <v>533</v>
      </c>
      <c r="C3810" s="18">
        <v>352.48</v>
      </c>
      <c r="D3810" s="3" t="s">
        <v>528</v>
      </c>
    </row>
    <row r="3811" spans="1:4" hidden="1" x14ac:dyDescent="0.25">
      <c r="A3811" s="11">
        <v>41480</v>
      </c>
      <c r="B3811" s="3" t="s">
        <v>545</v>
      </c>
      <c r="C3811" s="18">
        <v>420.11</v>
      </c>
      <c r="D3811" s="3" t="s">
        <v>477</v>
      </c>
    </row>
    <row r="3812" spans="1:4" hidden="1" x14ac:dyDescent="0.25">
      <c r="A3812" s="11">
        <v>41578</v>
      </c>
      <c r="B3812" s="3" t="s">
        <v>532</v>
      </c>
      <c r="C3812" s="18">
        <v>261.87</v>
      </c>
      <c r="D3812" s="3" t="s">
        <v>477</v>
      </c>
    </row>
    <row r="3813" spans="1:4" hidden="1" x14ac:dyDescent="0.25">
      <c r="A3813" s="11">
        <v>41460</v>
      </c>
      <c r="B3813" s="3" t="s">
        <v>513</v>
      </c>
      <c r="C3813" s="18">
        <v>339.95</v>
      </c>
      <c r="D3813" s="3" t="s">
        <v>517</v>
      </c>
    </row>
    <row r="3814" spans="1:4" hidden="1" x14ac:dyDescent="0.25">
      <c r="A3814" s="11">
        <v>41552</v>
      </c>
      <c r="B3814" s="3" t="s">
        <v>507</v>
      </c>
      <c r="C3814" s="18">
        <v>230.45</v>
      </c>
      <c r="D3814" s="3" t="s">
        <v>538</v>
      </c>
    </row>
    <row r="3815" spans="1:4" hidden="1" x14ac:dyDescent="0.25">
      <c r="A3815" s="11">
        <v>41333</v>
      </c>
      <c r="B3815" s="3" t="s">
        <v>542</v>
      </c>
      <c r="C3815" s="18">
        <v>464.62</v>
      </c>
      <c r="D3815" s="3" t="s">
        <v>528</v>
      </c>
    </row>
    <row r="3816" spans="1:4" hidden="1" x14ac:dyDescent="0.25">
      <c r="A3816" s="11">
        <v>41601</v>
      </c>
      <c r="B3816" s="3" t="s">
        <v>525</v>
      </c>
      <c r="C3816" s="18">
        <v>339.03</v>
      </c>
      <c r="D3816" s="3" t="s">
        <v>523</v>
      </c>
    </row>
    <row r="3817" spans="1:4" hidden="1" x14ac:dyDescent="0.25">
      <c r="A3817" s="11">
        <v>41625</v>
      </c>
      <c r="B3817" s="3" t="s">
        <v>542</v>
      </c>
      <c r="C3817" s="18">
        <v>476.36</v>
      </c>
      <c r="D3817" s="3" t="s">
        <v>519</v>
      </c>
    </row>
    <row r="3818" spans="1:4" hidden="1" x14ac:dyDescent="0.25">
      <c r="A3818" s="11">
        <v>41415</v>
      </c>
      <c r="B3818" s="3" t="s">
        <v>540</v>
      </c>
      <c r="C3818" s="18">
        <v>202.53</v>
      </c>
      <c r="D3818" s="3" t="s">
        <v>511</v>
      </c>
    </row>
    <row r="3819" spans="1:4" hidden="1" x14ac:dyDescent="0.25">
      <c r="A3819" s="11">
        <v>41521</v>
      </c>
      <c r="B3819" s="3" t="s">
        <v>530</v>
      </c>
      <c r="C3819" s="18">
        <v>229.06</v>
      </c>
      <c r="D3819" s="3" t="s">
        <v>523</v>
      </c>
    </row>
    <row r="3820" spans="1:4" hidden="1" x14ac:dyDescent="0.25">
      <c r="A3820" s="11">
        <v>41367</v>
      </c>
      <c r="B3820" s="3" t="s">
        <v>525</v>
      </c>
      <c r="C3820" s="18">
        <v>290.31</v>
      </c>
      <c r="D3820" s="3" t="s">
        <v>535</v>
      </c>
    </row>
    <row r="3821" spans="1:4" hidden="1" x14ac:dyDescent="0.25">
      <c r="A3821" s="11">
        <v>41587</v>
      </c>
      <c r="B3821" s="3" t="s">
        <v>542</v>
      </c>
      <c r="C3821" s="18">
        <v>69.819999999999993</v>
      </c>
      <c r="D3821" s="3" t="s">
        <v>538</v>
      </c>
    </row>
    <row r="3822" spans="1:4" hidden="1" x14ac:dyDescent="0.25">
      <c r="A3822" s="11">
        <v>41375</v>
      </c>
      <c r="B3822" s="3" t="s">
        <v>544</v>
      </c>
      <c r="C3822" s="18">
        <v>23.24</v>
      </c>
      <c r="D3822" s="3" t="s">
        <v>528</v>
      </c>
    </row>
    <row r="3823" spans="1:4" hidden="1" x14ac:dyDescent="0.25">
      <c r="A3823" s="11">
        <v>41340</v>
      </c>
      <c r="B3823" s="3" t="s">
        <v>508</v>
      </c>
      <c r="C3823" s="18">
        <v>203.92</v>
      </c>
      <c r="D3823" s="3" t="s">
        <v>479</v>
      </c>
    </row>
    <row r="3824" spans="1:4" hidden="1" x14ac:dyDescent="0.25">
      <c r="A3824" s="11">
        <v>41599</v>
      </c>
      <c r="B3824" s="3" t="s">
        <v>544</v>
      </c>
      <c r="C3824" s="18">
        <v>312</v>
      </c>
      <c r="D3824" s="3" t="s">
        <v>523</v>
      </c>
    </row>
    <row r="3825" spans="1:4" hidden="1" x14ac:dyDescent="0.25">
      <c r="A3825" s="11">
        <v>41483</v>
      </c>
      <c r="B3825" s="3" t="s">
        <v>534</v>
      </c>
      <c r="C3825" s="18">
        <v>451.36</v>
      </c>
      <c r="D3825" s="3" t="s">
        <v>479</v>
      </c>
    </row>
    <row r="3826" spans="1:4" hidden="1" x14ac:dyDescent="0.25">
      <c r="A3826" s="11">
        <v>41293</v>
      </c>
      <c r="B3826" s="3" t="s">
        <v>541</v>
      </c>
      <c r="C3826" s="18">
        <v>444.23</v>
      </c>
      <c r="D3826" s="3" t="s">
        <v>519</v>
      </c>
    </row>
    <row r="3827" spans="1:4" hidden="1" x14ac:dyDescent="0.25">
      <c r="A3827" s="11">
        <v>41524</v>
      </c>
      <c r="B3827" s="3" t="s">
        <v>508</v>
      </c>
      <c r="C3827" s="18">
        <v>124.69</v>
      </c>
      <c r="D3827" s="3" t="s">
        <v>529</v>
      </c>
    </row>
    <row r="3828" spans="1:4" hidden="1" x14ac:dyDescent="0.25">
      <c r="A3828" s="11">
        <v>41521</v>
      </c>
      <c r="B3828" s="3" t="s">
        <v>542</v>
      </c>
      <c r="C3828" s="18">
        <v>388.9</v>
      </c>
      <c r="D3828" s="3" t="s">
        <v>538</v>
      </c>
    </row>
    <row r="3829" spans="1:4" hidden="1" x14ac:dyDescent="0.25">
      <c r="A3829" s="11">
        <v>41561</v>
      </c>
      <c r="B3829" s="3" t="s">
        <v>543</v>
      </c>
      <c r="C3829" s="18">
        <v>506.55</v>
      </c>
      <c r="D3829" s="3" t="s">
        <v>515</v>
      </c>
    </row>
    <row r="3830" spans="1:4" hidden="1" x14ac:dyDescent="0.25">
      <c r="A3830" s="11">
        <v>41481</v>
      </c>
      <c r="B3830" s="3" t="s">
        <v>522</v>
      </c>
      <c r="C3830" s="18">
        <v>349.83</v>
      </c>
      <c r="D3830" s="3" t="s">
        <v>479</v>
      </c>
    </row>
    <row r="3831" spans="1:4" hidden="1" x14ac:dyDescent="0.25">
      <c r="A3831" s="11">
        <v>41288</v>
      </c>
      <c r="B3831" s="3" t="s">
        <v>537</v>
      </c>
      <c r="C3831" s="18">
        <v>314.66000000000003</v>
      </c>
      <c r="D3831" s="3" t="s">
        <v>528</v>
      </c>
    </row>
    <row r="3832" spans="1:4" hidden="1" x14ac:dyDescent="0.25">
      <c r="A3832" s="11">
        <v>41571</v>
      </c>
      <c r="B3832" s="3" t="s">
        <v>540</v>
      </c>
      <c r="C3832" s="18">
        <v>227.46</v>
      </c>
      <c r="D3832" s="3" t="s">
        <v>528</v>
      </c>
    </row>
    <row r="3833" spans="1:4" hidden="1" x14ac:dyDescent="0.25">
      <c r="A3833" s="11">
        <v>41344</v>
      </c>
      <c r="B3833" s="3" t="s">
        <v>522</v>
      </c>
      <c r="C3833" s="18">
        <v>457.81</v>
      </c>
      <c r="D3833" s="3" t="s">
        <v>511</v>
      </c>
    </row>
    <row r="3834" spans="1:4" hidden="1" x14ac:dyDescent="0.25">
      <c r="A3834" s="11">
        <v>41417</v>
      </c>
      <c r="B3834" s="3" t="s">
        <v>545</v>
      </c>
      <c r="C3834" s="18">
        <v>75.05</v>
      </c>
      <c r="D3834" s="3" t="s">
        <v>477</v>
      </c>
    </row>
    <row r="3835" spans="1:4" hidden="1" x14ac:dyDescent="0.25">
      <c r="A3835" s="11">
        <v>41311</v>
      </c>
      <c r="B3835" s="3" t="s">
        <v>541</v>
      </c>
      <c r="C3835" s="18">
        <v>248.6</v>
      </c>
      <c r="D3835" s="3" t="s">
        <v>517</v>
      </c>
    </row>
    <row r="3836" spans="1:4" hidden="1" x14ac:dyDescent="0.25">
      <c r="A3836" s="11">
        <v>41439</v>
      </c>
      <c r="B3836" s="3" t="s">
        <v>532</v>
      </c>
      <c r="C3836" s="18">
        <v>393.31</v>
      </c>
      <c r="D3836" s="3" t="s">
        <v>523</v>
      </c>
    </row>
    <row r="3837" spans="1:4" hidden="1" x14ac:dyDescent="0.25">
      <c r="A3837" s="11">
        <v>41304</v>
      </c>
      <c r="B3837" s="3" t="s">
        <v>512</v>
      </c>
      <c r="C3837" s="18">
        <v>112.89</v>
      </c>
      <c r="D3837" s="3" t="s">
        <v>517</v>
      </c>
    </row>
    <row r="3838" spans="1:4" hidden="1" x14ac:dyDescent="0.25">
      <c r="A3838" s="11">
        <v>41359</v>
      </c>
      <c r="B3838" s="3" t="s">
        <v>532</v>
      </c>
      <c r="C3838" s="18">
        <v>567.34</v>
      </c>
      <c r="D3838" s="3" t="s">
        <v>523</v>
      </c>
    </row>
    <row r="3839" spans="1:4" hidden="1" x14ac:dyDescent="0.25">
      <c r="A3839" s="11">
        <v>41527</v>
      </c>
      <c r="B3839" s="3" t="s">
        <v>514</v>
      </c>
      <c r="C3839" s="18">
        <v>586.85</v>
      </c>
      <c r="D3839" s="3" t="s">
        <v>479</v>
      </c>
    </row>
    <row r="3840" spans="1:4" hidden="1" x14ac:dyDescent="0.25">
      <c r="A3840" s="11">
        <v>41484</v>
      </c>
      <c r="B3840" s="3" t="s">
        <v>541</v>
      </c>
      <c r="C3840" s="18">
        <v>502.62</v>
      </c>
      <c r="D3840" s="3" t="s">
        <v>479</v>
      </c>
    </row>
    <row r="3841" spans="1:4" hidden="1" x14ac:dyDescent="0.25">
      <c r="A3841" s="11">
        <v>41351</v>
      </c>
      <c r="B3841" s="3" t="s">
        <v>521</v>
      </c>
      <c r="C3841" s="18">
        <v>498.14</v>
      </c>
      <c r="D3841" s="3" t="s">
        <v>479</v>
      </c>
    </row>
    <row r="3842" spans="1:4" hidden="1" x14ac:dyDescent="0.25">
      <c r="A3842" s="11">
        <v>41291</v>
      </c>
      <c r="B3842" s="3" t="s">
        <v>530</v>
      </c>
      <c r="C3842" s="18">
        <v>130.22999999999999</v>
      </c>
      <c r="D3842" s="3" t="s">
        <v>528</v>
      </c>
    </row>
    <row r="3843" spans="1:4" hidden="1" x14ac:dyDescent="0.25">
      <c r="A3843" s="11">
        <v>41566</v>
      </c>
      <c r="B3843" s="3" t="s">
        <v>541</v>
      </c>
      <c r="C3843" s="18">
        <v>442.57</v>
      </c>
      <c r="D3843" s="3" t="s">
        <v>528</v>
      </c>
    </row>
    <row r="3844" spans="1:4" hidden="1" x14ac:dyDescent="0.25">
      <c r="A3844" s="11">
        <v>41394</v>
      </c>
      <c r="B3844" s="3" t="s">
        <v>522</v>
      </c>
      <c r="C3844" s="18">
        <v>377.44</v>
      </c>
      <c r="D3844" s="3" t="s">
        <v>511</v>
      </c>
    </row>
    <row r="3845" spans="1:4" hidden="1" x14ac:dyDescent="0.25">
      <c r="A3845" s="11">
        <v>41417</v>
      </c>
      <c r="B3845" s="3" t="s">
        <v>533</v>
      </c>
      <c r="C3845" s="18">
        <v>98.49</v>
      </c>
      <c r="D3845" s="3" t="s">
        <v>528</v>
      </c>
    </row>
    <row r="3846" spans="1:4" hidden="1" x14ac:dyDescent="0.25">
      <c r="A3846" s="11">
        <v>41321</v>
      </c>
      <c r="B3846" s="3" t="s">
        <v>524</v>
      </c>
      <c r="C3846" s="18">
        <v>211.64</v>
      </c>
      <c r="D3846" s="3" t="s">
        <v>515</v>
      </c>
    </row>
    <row r="3847" spans="1:4" hidden="1" x14ac:dyDescent="0.25">
      <c r="A3847" s="11">
        <v>41437</v>
      </c>
      <c r="B3847" s="3" t="s">
        <v>533</v>
      </c>
      <c r="C3847" s="18">
        <v>514.42999999999995</v>
      </c>
      <c r="D3847" s="3" t="s">
        <v>528</v>
      </c>
    </row>
    <row r="3848" spans="1:4" hidden="1" x14ac:dyDescent="0.25">
      <c r="A3848" s="11">
        <v>41624</v>
      </c>
      <c r="B3848" s="3" t="s">
        <v>521</v>
      </c>
      <c r="C3848" s="18">
        <v>416.16</v>
      </c>
      <c r="D3848" s="3" t="s">
        <v>523</v>
      </c>
    </row>
    <row r="3849" spans="1:4" hidden="1" x14ac:dyDescent="0.25">
      <c r="A3849" s="11">
        <v>41428</v>
      </c>
      <c r="B3849" s="3" t="s">
        <v>533</v>
      </c>
      <c r="C3849" s="18">
        <v>439.5</v>
      </c>
      <c r="D3849" s="3" t="s">
        <v>529</v>
      </c>
    </row>
    <row r="3850" spans="1:4" hidden="1" x14ac:dyDescent="0.25">
      <c r="A3850" s="11">
        <v>41306</v>
      </c>
      <c r="B3850" s="3" t="s">
        <v>516</v>
      </c>
      <c r="C3850" s="18">
        <v>103.46</v>
      </c>
      <c r="D3850" s="3" t="s">
        <v>523</v>
      </c>
    </row>
    <row r="3851" spans="1:4" hidden="1" x14ac:dyDescent="0.25">
      <c r="A3851" s="11">
        <v>41310</v>
      </c>
      <c r="B3851" s="3" t="s">
        <v>536</v>
      </c>
      <c r="C3851" s="18">
        <v>179.41</v>
      </c>
      <c r="D3851" s="3" t="s">
        <v>538</v>
      </c>
    </row>
    <row r="3852" spans="1:4" hidden="1" x14ac:dyDescent="0.25">
      <c r="A3852" s="11">
        <v>41481</v>
      </c>
      <c r="B3852" s="3" t="s">
        <v>524</v>
      </c>
      <c r="C3852" s="18">
        <v>488.58</v>
      </c>
      <c r="D3852" s="3" t="s">
        <v>529</v>
      </c>
    </row>
    <row r="3853" spans="1:4" hidden="1" x14ac:dyDescent="0.25">
      <c r="A3853" s="11">
        <v>41637</v>
      </c>
      <c r="B3853" s="3" t="s">
        <v>540</v>
      </c>
      <c r="C3853" s="18">
        <v>461.45</v>
      </c>
      <c r="D3853" s="3" t="s">
        <v>477</v>
      </c>
    </row>
    <row r="3854" spans="1:4" hidden="1" x14ac:dyDescent="0.25">
      <c r="A3854" s="11">
        <v>41303</v>
      </c>
      <c r="B3854" s="3" t="s">
        <v>514</v>
      </c>
      <c r="C3854" s="18">
        <v>436.36</v>
      </c>
      <c r="D3854" s="3" t="s">
        <v>528</v>
      </c>
    </row>
    <row r="3855" spans="1:4" hidden="1" x14ac:dyDescent="0.25">
      <c r="A3855" s="11">
        <v>41368</v>
      </c>
      <c r="B3855" s="3" t="s">
        <v>521</v>
      </c>
      <c r="C3855" s="18">
        <v>276.42</v>
      </c>
      <c r="D3855" s="3" t="s">
        <v>517</v>
      </c>
    </row>
    <row r="3856" spans="1:4" hidden="1" x14ac:dyDescent="0.25">
      <c r="A3856" s="11">
        <v>41522</v>
      </c>
      <c r="B3856" s="3" t="s">
        <v>537</v>
      </c>
      <c r="C3856" s="18">
        <v>394.58</v>
      </c>
      <c r="D3856" s="3" t="s">
        <v>523</v>
      </c>
    </row>
    <row r="3857" spans="1:4" hidden="1" x14ac:dyDescent="0.25">
      <c r="A3857" s="11">
        <v>41352</v>
      </c>
      <c r="B3857" s="3" t="s">
        <v>543</v>
      </c>
      <c r="C3857" s="18">
        <v>416.66</v>
      </c>
      <c r="D3857" s="3" t="s">
        <v>538</v>
      </c>
    </row>
    <row r="3858" spans="1:4" hidden="1" x14ac:dyDescent="0.25">
      <c r="A3858" s="11">
        <v>41601</v>
      </c>
      <c r="B3858" s="3" t="s">
        <v>512</v>
      </c>
      <c r="C3858" s="18">
        <v>55.85</v>
      </c>
      <c r="D3858" s="3" t="s">
        <v>538</v>
      </c>
    </row>
    <row r="3859" spans="1:4" hidden="1" x14ac:dyDescent="0.25">
      <c r="A3859" s="11">
        <v>41293</v>
      </c>
      <c r="B3859" s="3" t="s">
        <v>545</v>
      </c>
      <c r="C3859" s="18">
        <v>556.70000000000005</v>
      </c>
      <c r="D3859" s="3" t="s">
        <v>519</v>
      </c>
    </row>
    <row r="3860" spans="1:4" hidden="1" x14ac:dyDescent="0.25">
      <c r="A3860" s="11">
        <v>41300</v>
      </c>
      <c r="B3860" s="3" t="s">
        <v>542</v>
      </c>
      <c r="C3860" s="18">
        <v>516.45000000000005</v>
      </c>
      <c r="D3860" s="3" t="s">
        <v>535</v>
      </c>
    </row>
    <row r="3861" spans="1:4" hidden="1" x14ac:dyDescent="0.25">
      <c r="A3861" s="11">
        <v>41396</v>
      </c>
      <c r="B3861" s="3" t="s">
        <v>522</v>
      </c>
      <c r="C3861" s="18">
        <v>552.49</v>
      </c>
      <c r="D3861" s="3" t="s">
        <v>519</v>
      </c>
    </row>
    <row r="3862" spans="1:4" hidden="1" x14ac:dyDescent="0.25">
      <c r="A3862" s="11">
        <v>41319</v>
      </c>
      <c r="B3862" s="3" t="s">
        <v>539</v>
      </c>
      <c r="C3862" s="18">
        <v>536.27</v>
      </c>
      <c r="D3862" s="3" t="s">
        <v>509</v>
      </c>
    </row>
    <row r="3863" spans="1:4" hidden="1" x14ac:dyDescent="0.25">
      <c r="A3863" s="11">
        <v>41632</v>
      </c>
      <c r="B3863" s="3" t="s">
        <v>543</v>
      </c>
      <c r="C3863" s="18">
        <v>350.88</v>
      </c>
      <c r="D3863" s="3" t="s">
        <v>479</v>
      </c>
    </row>
    <row r="3864" spans="1:4" hidden="1" x14ac:dyDescent="0.25">
      <c r="A3864" s="11">
        <v>41389</v>
      </c>
      <c r="B3864" s="3" t="s">
        <v>525</v>
      </c>
      <c r="C3864" s="18">
        <v>84.79</v>
      </c>
      <c r="D3864" s="3" t="s">
        <v>538</v>
      </c>
    </row>
    <row r="3865" spans="1:4" hidden="1" x14ac:dyDescent="0.25">
      <c r="A3865" s="11">
        <v>41451</v>
      </c>
      <c r="B3865" s="3" t="s">
        <v>526</v>
      </c>
      <c r="C3865" s="18">
        <v>162.06</v>
      </c>
      <c r="D3865" s="3" t="s">
        <v>509</v>
      </c>
    </row>
    <row r="3866" spans="1:4" hidden="1" x14ac:dyDescent="0.25">
      <c r="A3866" s="11">
        <v>41344</v>
      </c>
      <c r="B3866" s="3" t="s">
        <v>530</v>
      </c>
      <c r="C3866" s="18">
        <v>460.67</v>
      </c>
      <c r="D3866" s="3" t="s">
        <v>528</v>
      </c>
    </row>
    <row r="3867" spans="1:4" hidden="1" x14ac:dyDescent="0.25">
      <c r="A3867" s="11">
        <v>41471</v>
      </c>
      <c r="B3867" s="3" t="s">
        <v>541</v>
      </c>
      <c r="C3867" s="18">
        <v>302.17</v>
      </c>
      <c r="D3867" s="3" t="s">
        <v>535</v>
      </c>
    </row>
    <row r="3868" spans="1:4" hidden="1" x14ac:dyDescent="0.25">
      <c r="A3868" s="11">
        <v>41368</v>
      </c>
      <c r="B3868" s="3" t="s">
        <v>541</v>
      </c>
      <c r="C3868" s="18">
        <v>102.22</v>
      </c>
      <c r="D3868" s="3" t="s">
        <v>509</v>
      </c>
    </row>
    <row r="3869" spans="1:4" hidden="1" x14ac:dyDescent="0.25">
      <c r="A3869" s="11">
        <v>41441</v>
      </c>
      <c r="B3869" s="3" t="s">
        <v>518</v>
      </c>
      <c r="C3869" s="18">
        <v>149.36000000000001</v>
      </c>
      <c r="D3869" s="3" t="s">
        <v>511</v>
      </c>
    </row>
    <row r="3870" spans="1:4" hidden="1" x14ac:dyDescent="0.25">
      <c r="A3870" s="11">
        <v>41370</v>
      </c>
      <c r="B3870" s="3" t="s">
        <v>520</v>
      </c>
      <c r="C3870" s="18">
        <v>182.03</v>
      </c>
      <c r="D3870" s="3" t="s">
        <v>511</v>
      </c>
    </row>
    <row r="3871" spans="1:4" hidden="1" x14ac:dyDescent="0.25">
      <c r="A3871" s="11">
        <v>41338</v>
      </c>
      <c r="B3871" s="3" t="s">
        <v>521</v>
      </c>
      <c r="C3871" s="18">
        <v>65.989999999999995</v>
      </c>
      <c r="D3871" s="3" t="s">
        <v>523</v>
      </c>
    </row>
    <row r="3872" spans="1:4" hidden="1" x14ac:dyDescent="0.25">
      <c r="A3872" s="11">
        <v>41492</v>
      </c>
      <c r="B3872" s="3" t="s">
        <v>510</v>
      </c>
      <c r="C3872" s="18">
        <v>279.60000000000002</v>
      </c>
      <c r="D3872" s="3" t="s">
        <v>523</v>
      </c>
    </row>
    <row r="3873" spans="1:4" hidden="1" x14ac:dyDescent="0.25">
      <c r="A3873" s="11">
        <v>41437</v>
      </c>
      <c r="B3873" s="3" t="s">
        <v>521</v>
      </c>
      <c r="C3873" s="18">
        <v>184.12</v>
      </c>
      <c r="D3873" s="3" t="s">
        <v>538</v>
      </c>
    </row>
    <row r="3874" spans="1:4" hidden="1" x14ac:dyDescent="0.25">
      <c r="A3874" s="11">
        <v>41512</v>
      </c>
      <c r="B3874" s="3" t="s">
        <v>516</v>
      </c>
      <c r="C3874" s="18">
        <v>178.99</v>
      </c>
      <c r="D3874" s="3" t="s">
        <v>523</v>
      </c>
    </row>
    <row r="3875" spans="1:4" hidden="1" x14ac:dyDescent="0.25">
      <c r="A3875" s="11">
        <v>41634</v>
      </c>
      <c r="B3875" s="3" t="s">
        <v>512</v>
      </c>
      <c r="C3875" s="18">
        <v>123.06</v>
      </c>
      <c r="D3875" s="3" t="s">
        <v>509</v>
      </c>
    </row>
    <row r="3876" spans="1:4" hidden="1" x14ac:dyDescent="0.25">
      <c r="A3876" s="11">
        <v>41581</v>
      </c>
      <c r="B3876" s="3" t="s">
        <v>545</v>
      </c>
      <c r="C3876" s="18">
        <v>210.55</v>
      </c>
      <c r="D3876" s="3" t="s">
        <v>477</v>
      </c>
    </row>
    <row r="3877" spans="1:4" hidden="1" x14ac:dyDescent="0.25">
      <c r="A3877" s="11">
        <v>41631</v>
      </c>
      <c r="B3877" s="3" t="s">
        <v>536</v>
      </c>
      <c r="C3877" s="18">
        <v>346.29</v>
      </c>
      <c r="D3877" s="3" t="s">
        <v>511</v>
      </c>
    </row>
    <row r="3878" spans="1:4" hidden="1" x14ac:dyDescent="0.25">
      <c r="A3878" s="11">
        <v>41561</v>
      </c>
      <c r="B3878" s="3" t="s">
        <v>545</v>
      </c>
      <c r="C3878" s="18">
        <v>222.55</v>
      </c>
      <c r="D3878" s="3" t="s">
        <v>528</v>
      </c>
    </row>
    <row r="3879" spans="1:4" hidden="1" x14ac:dyDescent="0.25">
      <c r="A3879" s="11">
        <v>41601</v>
      </c>
      <c r="B3879" s="3" t="s">
        <v>545</v>
      </c>
      <c r="C3879" s="18">
        <v>223.54</v>
      </c>
      <c r="D3879" s="3" t="s">
        <v>479</v>
      </c>
    </row>
    <row r="3880" spans="1:4" hidden="1" x14ac:dyDescent="0.25">
      <c r="A3880" s="11">
        <v>41556</v>
      </c>
      <c r="B3880" s="3" t="s">
        <v>526</v>
      </c>
      <c r="C3880" s="18">
        <v>313.10000000000002</v>
      </c>
      <c r="D3880" s="3" t="s">
        <v>479</v>
      </c>
    </row>
    <row r="3881" spans="1:4" hidden="1" x14ac:dyDescent="0.25">
      <c r="A3881" s="11">
        <v>41492</v>
      </c>
      <c r="B3881" s="3" t="s">
        <v>532</v>
      </c>
      <c r="C3881" s="18">
        <v>504.67</v>
      </c>
      <c r="D3881" s="3" t="s">
        <v>517</v>
      </c>
    </row>
    <row r="3882" spans="1:4" hidden="1" x14ac:dyDescent="0.25">
      <c r="A3882" s="11">
        <v>41630</v>
      </c>
      <c r="B3882" s="3" t="s">
        <v>539</v>
      </c>
      <c r="C3882" s="18">
        <v>353.85</v>
      </c>
      <c r="D3882" s="3" t="s">
        <v>529</v>
      </c>
    </row>
    <row r="3883" spans="1:4" hidden="1" x14ac:dyDescent="0.25">
      <c r="A3883" s="11">
        <v>41466</v>
      </c>
      <c r="B3883" s="3" t="s">
        <v>508</v>
      </c>
      <c r="C3883" s="18">
        <v>105.46</v>
      </c>
      <c r="D3883" s="3" t="s">
        <v>528</v>
      </c>
    </row>
    <row r="3884" spans="1:4" hidden="1" x14ac:dyDescent="0.25">
      <c r="A3884" s="11">
        <v>41632</v>
      </c>
      <c r="B3884" s="3" t="s">
        <v>533</v>
      </c>
      <c r="C3884" s="18">
        <v>212.67</v>
      </c>
      <c r="D3884" s="3" t="s">
        <v>519</v>
      </c>
    </row>
    <row r="3885" spans="1:4" hidden="1" x14ac:dyDescent="0.25">
      <c r="A3885" s="11">
        <v>41549</v>
      </c>
      <c r="B3885" s="3" t="s">
        <v>543</v>
      </c>
      <c r="C3885" s="18">
        <v>183.75</v>
      </c>
      <c r="D3885" s="3" t="s">
        <v>515</v>
      </c>
    </row>
    <row r="3886" spans="1:4" hidden="1" x14ac:dyDescent="0.25">
      <c r="A3886" s="11">
        <v>41433</v>
      </c>
      <c r="B3886" s="3" t="s">
        <v>510</v>
      </c>
      <c r="C3886" s="18">
        <v>432.45</v>
      </c>
      <c r="D3886" s="3" t="s">
        <v>511</v>
      </c>
    </row>
    <row r="3887" spans="1:4" hidden="1" x14ac:dyDescent="0.25">
      <c r="A3887" s="11">
        <v>41468</v>
      </c>
      <c r="B3887" s="3" t="s">
        <v>536</v>
      </c>
      <c r="C3887" s="18">
        <v>317.81</v>
      </c>
      <c r="D3887" s="3" t="s">
        <v>528</v>
      </c>
    </row>
    <row r="3888" spans="1:4" hidden="1" x14ac:dyDescent="0.25">
      <c r="A3888" s="11">
        <v>41515</v>
      </c>
      <c r="B3888" s="3" t="s">
        <v>543</v>
      </c>
      <c r="C3888" s="18">
        <v>594.78</v>
      </c>
      <c r="D3888" s="3" t="s">
        <v>517</v>
      </c>
    </row>
    <row r="3889" spans="1:4" hidden="1" x14ac:dyDescent="0.25">
      <c r="A3889" s="11">
        <v>41628</v>
      </c>
      <c r="B3889" s="3" t="s">
        <v>540</v>
      </c>
      <c r="C3889" s="18">
        <v>51.41</v>
      </c>
      <c r="D3889" s="3" t="s">
        <v>517</v>
      </c>
    </row>
    <row r="3890" spans="1:4" hidden="1" x14ac:dyDescent="0.25">
      <c r="A3890" s="11">
        <v>41522</v>
      </c>
      <c r="B3890" s="3" t="s">
        <v>544</v>
      </c>
      <c r="C3890" s="18">
        <v>15.72</v>
      </c>
      <c r="D3890" s="3" t="s">
        <v>519</v>
      </c>
    </row>
    <row r="3891" spans="1:4" hidden="1" x14ac:dyDescent="0.25">
      <c r="A3891" s="11">
        <v>41500</v>
      </c>
      <c r="B3891" s="3" t="s">
        <v>540</v>
      </c>
      <c r="C3891" s="18">
        <v>127.87</v>
      </c>
      <c r="D3891" s="3" t="s">
        <v>509</v>
      </c>
    </row>
    <row r="3892" spans="1:4" hidden="1" x14ac:dyDescent="0.25">
      <c r="A3892" s="11">
        <v>41301</v>
      </c>
      <c r="B3892" s="3" t="s">
        <v>533</v>
      </c>
      <c r="C3892" s="18">
        <v>101.21</v>
      </c>
      <c r="D3892" s="3" t="s">
        <v>517</v>
      </c>
    </row>
    <row r="3893" spans="1:4" hidden="1" x14ac:dyDescent="0.25">
      <c r="A3893" s="11">
        <v>41378</v>
      </c>
      <c r="B3893" s="3" t="s">
        <v>514</v>
      </c>
      <c r="C3893" s="18">
        <v>573.23</v>
      </c>
      <c r="D3893" s="3" t="s">
        <v>529</v>
      </c>
    </row>
    <row r="3894" spans="1:4" hidden="1" x14ac:dyDescent="0.25">
      <c r="A3894" s="11">
        <v>41279</v>
      </c>
      <c r="B3894" s="3" t="s">
        <v>526</v>
      </c>
      <c r="C3894" s="18">
        <v>53.04</v>
      </c>
      <c r="D3894" s="3" t="s">
        <v>535</v>
      </c>
    </row>
    <row r="3895" spans="1:4" hidden="1" x14ac:dyDescent="0.25">
      <c r="A3895" s="11">
        <v>41304</v>
      </c>
      <c r="B3895" s="3" t="s">
        <v>512</v>
      </c>
      <c r="C3895" s="18">
        <v>368.18</v>
      </c>
      <c r="D3895" s="3" t="s">
        <v>477</v>
      </c>
    </row>
    <row r="3896" spans="1:4" hidden="1" x14ac:dyDescent="0.25">
      <c r="A3896" s="11">
        <v>41464</v>
      </c>
      <c r="B3896" s="3" t="s">
        <v>536</v>
      </c>
      <c r="C3896" s="18">
        <v>420.91</v>
      </c>
      <c r="D3896" s="3" t="s">
        <v>519</v>
      </c>
    </row>
    <row r="3897" spans="1:4" hidden="1" x14ac:dyDescent="0.25">
      <c r="A3897" s="11">
        <v>41462</v>
      </c>
      <c r="B3897" s="3" t="s">
        <v>531</v>
      </c>
      <c r="C3897" s="18">
        <v>419.46</v>
      </c>
      <c r="D3897" s="3" t="s">
        <v>523</v>
      </c>
    </row>
    <row r="3898" spans="1:4" hidden="1" x14ac:dyDescent="0.25">
      <c r="A3898" s="11">
        <v>41415</v>
      </c>
      <c r="B3898" s="3" t="s">
        <v>530</v>
      </c>
      <c r="C3898" s="18">
        <v>453.82</v>
      </c>
      <c r="D3898" s="3" t="s">
        <v>523</v>
      </c>
    </row>
    <row r="3899" spans="1:4" hidden="1" x14ac:dyDescent="0.25">
      <c r="A3899" s="11">
        <v>41297</v>
      </c>
      <c r="B3899" s="3" t="s">
        <v>533</v>
      </c>
      <c r="C3899" s="18">
        <v>120.52</v>
      </c>
      <c r="D3899" s="3" t="s">
        <v>529</v>
      </c>
    </row>
    <row r="3900" spans="1:4" hidden="1" x14ac:dyDescent="0.25">
      <c r="A3900" s="11">
        <v>41536</v>
      </c>
      <c r="B3900" s="3" t="s">
        <v>536</v>
      </c>
      <c r="C3900" s="18">
        <v>237.36</v>
      </c>
      <c r="D3900" s="3" t="s">
        <v>538</v>
      </c>
    </row>
    <row r="3901" spans="1:4" hidden="1" x14ac:dyDescent="0.25">
      <c r="A3901" s="11">
        <v>41560</v>
      </c>
      <c r="B3901" s="3" t="s">
        <v>540</v>
      </c>
      <c r="C3901" s="18">
        <v>21.55</v>
      </c>
      <c r="D3901" s="3" t="s">
        <v>529</v>
      </c>
    </row>
    <row r="3902" spans="1:4" hidden="1" x14ac:dyDescent="0.25">
      <c r="A3902" s="11">
        <v>41455</v>
      </c>
      <c r="B3902" s="3" t="s">
        <v>516</v>
      </c>
      <c r="C3902" s="18">
        <v>43.9</v>
      </c>
      <c r="D3902" s="3" t="s">
        <v>515</v>
      </c>
    </row>
    <row r="3903" spans="1:4" hidden="1" x14ac:dyDescent="0.25">
      <c r="A3903" s="11">
        <v>41535</v>
      </c>
      <c r="B3903" s="3" t="s">
        <v>522</v>
      </c>
      <c r="C3903" s="18">
        <v>486.77</v>
      </c>
      <c r="D3903" s="3" t="s">
        <v>529</v>
      </c>
    </row>
    <row r="3904" spans="1:4" hidden="1" x14ac:dyDescent="0.25">
      <c r="A3904" s="11">
        <v>41405</v>
      </c>
      <c r="B3904" s="3" t="s">
        <v>524</v>
      </c>
      <c r="C3904" s="18">
        <v>536.72</v>
      </c>
      <c r="D3904" s="3" t="s">
        <v>535</v>
      </c>
    </row>
    <row r="3905" spans="1:4" hidden="1" x14ac:dyDescent="0.25">
      <c r="A3905" s="11">
        <v>41588</v>
      </c>
      <c r="B3905" s="3" t="s">
        <v>539</v>
      </c>
      <c r="C3905" s="18">
        <v>486.84</v>
      </c>
      <c r="D3905" s="3" t="s">
        <v>538</v>
      </c>
    </row>
    <row r="3906" spans="1:4" hidden="1" x14ac:dyDescent="0.25">
      <c r="A3906" s="11">
        <v>41544</v>
      </c>
      <c r="B3906" s="3" t="s">
        <v>510</v>
      </c>
      <c r="C3906" s="18">
        <v>341.11</v>
      </c>
      <c r="D3906" s="3" t="s">
        <v>523</v>
      </c>
    </row>
    <row r="3907" spans="1:4" hidden="1" x14ac:dyDescent="0.25">
      <c r="A3907" s="11">
        <v>41296</v>
      </c>
      <c r="B3907" s="3" t="s">
        <v>520</v>
      </c>
      <c r="C3907" s="18">
        <v>86.09</v>
      </c>
      <c r="D3907" s="3" t="s">
        <v>509</v>
      </c>
    </row>
    <row r="3908" spans="1:4" hidden="1" x14ac:dyDescent="0.25">
      <c r="A3908" s="11">
        <v>41387</v>
      </c>
      <c r="B3908" s="3" t="s">
        <v>533</v>
      </c>
      <c r="C3908" s="18">
        <v>392.46</v>
      </c>
      <c r="D3908" s="3" t="s">
        <v>535</v>
      </c>
    </row>
    <row r="3909" spans="1:4" hidden="1" x14ac:dyDescent="0.25">
      <c r="A3909" s="11">
        <v>41363</v>
      </c>
      <c r="B3909" s="3" t="s">
        <v>525</v>
      </c>
      <c r="C3909" s="18">
        <v>256.02999999999997</v>
      </c>
      <c r="D3909" s="3" t="s">
        <v>529</v>
      </c>
    </row>
    <row r="3910" spans="1:4" hidden="1" x14ac:dyDescent="0.25">
      <c r="A3910" s="11">
        <v>41558</v>
      </c>
      <c r="B3910" s="3" t="s">
        <v>525</v>
      </c>
      <c r="C3910" s="18">
        <v>128.79</v>
      </c>
      <c r="D3910" s="3" t="s">
        <v>511</v>
      </c>
    </row>
    <row r="3911" spans="1:4" hidden="1" x14ac:dyDescent="0.25">
      <c r="A3911" s="11">
        <v>41595</v>
      </c>
      <c r="B3911" s="3" t="s">
        <v>539</v>
      </c>
      <c r="C3911" s="18">
        <v>585.91</v>
      </c>
      <c r="D3911" s="3" t="s">
        <v>515</v>
      </c>
    </row>
    <row r="3912" spans="1:4" hidden="1" x14ac:dyDescent="0.25">
      <c r="A3912" s="11">
        <v>41286</v>
      </c>
      <c r="B3912" s="3" t="s">
        <v>510</v>
      </c>
      <c r="C3912" s="18">
        <v>59</v>
      </c>
      <c r="D3912" s="3" t="s">
        <v>515</v>
      </c>
    </row>
    <row r="3913" spans="1:4" hidden="1" x14ac:dyDescent="0.25">
      <c r="A3913" s="11">
        <v>41412</v>
      </c>
      <c r="B3913" s="3" t="s">
        <v>541</v>
      </c>
      <c r="C3913" s="18">
        <v>294.35000000000002</v>
      </c>
      <c r="D3913" s="3" t="s">
        <v>519</v>
      </c>
    </row>
    <row r="3914" spans="1:4" hidden="1" x14ac:dyDescent="0.25">
      <c r="A3914" s="11">
        <v>41633</v>
      </c>
      <c r="B3914" s="3" t="s">
        <v>543</v>
      </c>
      <c r="C3914" s="18">
        <v>205.64</v>
      </c>
      <c r="D3914" s="3" t="s">
        <v>517</v>
      </c>
    </row>
    <row r="3915" spans="1:4" hidden="1" x14ac:dyDescent="0.25">
      <c r="A3915" s="11">
        <v>41368</v>
      </c>
      <c r="B3915" s="3" t="s">
        <v>510</v>
      </c>
      <c r="C3915" s="18">
        <v>548.38</v>
      </c>
      <c r="D3915" s="3" t="s">
        <v>477</v>
      </c>
    </row>
    <row r="3916" spans="1:4" hidden="1" x14ac:dyDescent="0.25">
      <c r="A3916" s="11">
        <v>41510</v>
      </c>
      <c r="B3916" s="3" t="s">
        <v>520</v>
      </c>
      <c r="C3916" s="18">
        <v>112.75</v>
      </c>
      <c r="D3916" s="3" t="s">
        <v>515</v>
      </c>
    </row>
    <row r="3917" spans="1:4" hidden="1" x14ac:dyDescent="0.25">
      <c r="A3917" s="11">
        <v>41612</v>
      </c>
      <c r="B3917" s="3" t="s">
        <v>510</v>
      </c>
      <c r="C3917" s="18">
        <v>80.55</v>
      </c>
      <c r="D3917" s="3" t="s">
        <v>538</v>
      </c>
    </row>
    <row r="3918" spans="1:4" hidden="1" x14ac:dyDescent="0.25">
      <c r="A3918" s="11">
        <v>41520</v>
      </c>
      <c r="B3918" s="3" t="s">
        <v>516</v>
      </c>
      <c r="C3918" s="18">
        <v>462.71</v>
      </c>
      <c r="D3918" s="3" t="s">
        <v>528</v>
      </c>
    </row>
    <row r="3919" spans="1:4" hidden="1" x14ac:dyDescent="0.25">
      <c r="A3919" s="11">
        <v>41399</v>
      </c>
      <c r="B3919" s="3" t="s">
        <v>539</v>
      </c>
      <c r="C3919" s="18">
        <v>446.9</v>
      </c>
      <c r="D3919" s="3" t="s">
        <v>535</v>
      </c>
    </row>
    <row r="3920" spans="1:4" hidden="1" x14ac:dyDescent="0.25">
      <c r="A3920" s="11">
        <v>41487</v>
      </c>
      <c r="B3920" s="3" t="s">
        <v>527</v>
      </c>
      <c r="C3920" s="18">
        <v>140.65</v>
      </c>
      <c r="D3920" s="3" t="s">
        <v>519</v>
      </c>
    </row>
    <row r="3921" spans="1:4" hidden="1" x14ac:dyDescent="0.25">
      <c r="A3921" s="11">
        <v>41347</v>
      </c>
      <c r="B3921" s="3" t="s">
        <v>541</v>
      </c>
      <c r="C3921" s="18">
        <v>71</v>
      </c>
      <c r="D3921" s="3" t="s">
        <v>477</v>
      </c>
    </row>
    <row r="3922" spans="1:4" hidden="1" x14ac:dyDescent="0.25">
      <c r="A3922" s="11">
        <v>41279</v>
      </c>
      <c r="B3922" s="3" t="s">
        <v>527</v>
      </c>
      <c r="C3922" s="18">
        <v>416.39</v>
      </c>
      <c r="D3922" s="3" t="s">
        <v>477</v>
      </c>
    </row>
    <row r="3923" spans="1:4" hidden="1" x14ac:dyDescent="0.25">
      <c r="A3923" s="11">
        <v>41477</v>
      </c>
      <c r="B3923" s="3" t="s">
        <v>545</v>
      </c>
      <c r="C3923" s="18">
        <v>539.71</v>
      </c>
      <c r="D3923" s="3" t="s">
        <v>523</v>
      </c>
    </row>
    <row r="3924" spans="1:4" hidden="1" x14ac:dyDescent="0.25">
      <c r="A3924" s="11">
        <v>41426</v>
      </c>
      <c r="B3924" s="3" t="s">
        <v>534</v>
      </c>
      <c r="C3924" s="18">
        <v>399.22</v>
      </c>
      <c r="D3924" s="3" t="s">
        <v>529</v>
      </c>
    </row>
    <row r="3925" spans="1:4" hidden="1" x14ac:dyDescent="0.25">
      <c r="A3925" s="11">
        <v>41595</v>
      </c>
      <c r="B3925" s="3" t="s">
        <v>542</v>
      </c>
      <c r="C3925" s="18">
        <v>282.32</v>
      </c>
      <c r="D3925" s="3" t="s">
        <v>519</v>
      </c>
    </row>
    <row r="3926" spans="1:4" hidden="1" x14ac:dyDescent="0.25">
      <c r="A3926" s="11">
        <v>41372</v>
      </c>
      <c r="B3926" s="3" t="s">
        <v>543</v>
      </c>
      <c r="C3926" s="18">
        <v>182.35</v>
      </c>
      <c r="D3926" s="3" t="s">
        <v>515</v>
      </c>
    </row>
    <row r="3927" spans="1:4" hidden="1" x14ac:dyDescent="0.25">
      <c r="A3927" s="11">
        <v>41424</v>
      </c>
      <c r="B3927" s="3" t="s">
        <v>542</v>
      </c>
      <c r="C3927" s="18">
        <v>382.29</v>
      </c>
      <c r="D3927" s="3" t="s">
        <v>519</v>
      </c>
    </row>
    <row r="3928" spans="1:4" hidden="1" x14ac:dyDescent="0.25">
      <c r="A3928" s="11">
        <v>41629</v>
      </c>
      <c r="B3928" s="3" t="s">
        <v>516</v>
      </c>
      <c r="C3928" s="18">
        <v>120.8</v>
      </c>
      <c r="D3928" s="3" t="s">
        <v>515</v>
      </c>
    </row>
    <row r="3929" spans="1:4" hidden="1" x14ac:dyDescent="0.25">
      <c r="A3929" s="11">
        <v>41428</v>
      </c>
      <c r="B3929" s="3" t="s">
        <v>544</v>
      </c>
      <c r="C3929" s="18">
        <v>145.93</v>
      </c>
      <c r="D3929" s="3" t="s">
        <v>511</v>
      </c>
    </row>
    <row r="3930" spans="1:4" hidden="1" x14ac:dyDescent="0.25">
      <c r="A3930" s="11">
        <v>41488</v>
      </c>
      <c r="B3930" s="3" t="s">
        <v>524</v>
      </c>
      <c r="C3930" s="18">
        <v>519.37</v>
      </c>
      <c r="D3930" s="3" t="s">
        <v>511</v>
      </c>
    </row>
    <row r="3931" spans="1:4" hidden="1" x14ac:dyDescent="0.25">
      <c r="A3931" s="11">
        <v>41536</v>
      </c>
      <c r="B3931" s="3" t="s">
        <v>516</v>
      </c>
      <c r="C3931" s="18">
        <v>553.54999999999995</v>
      </c>
      <c r="D3931" s="3" t="s">
        <v>529</v>
      </c>
    </row>
    <row r="3932" spans="1:4" hidden="1" x14ac:dyDescent="0.25">
      <c r="A3932" s="11">
        <v>41398</v>
      </c>
      <c r="B3932" s="3" t="s">
        <v>539</v>
      </c>
      <c r="C3932" s="18">
        <v>386.48</v>
      </c>
      <c r="D3932" s="3" t="s">
        <v>529</v>
      </c>
    </row>
    <row r="3933" spans="1:4" hidden="1" x14ac:dyDescent="0.25">
      <c r="A3933" s="11">
        <v>41573</v>
      </c>
      <c r="B3933" s="3" t="s">
        <v>508</v>
      </c>
      <c r="C3933" s="18">
        <v>276.22000000000003</v>
      </c>
      <c r="D3933" s="3" t="s">
        <v>519</v>
      </c>
    </row>
    <row r="3934" spans="1:4" hidden="1" x14ac:dyDescent="0.25">
      <c r="A3934" s="11">
        <v>41431</v>
      </c>
      <c r="B3934" s="3" t="s">
        <v>518</v>
      </c>
      <c r="C3934" s="18">
        <v>226.97</v>
      </c>
      <c r="D3934" s="3" t="s">
        <v>479</v>
      </c>
    </row>
    <row r="3935" spans="1:4" hidden="1" x14ac:dyDescent="0.25">
      <c r="A3935" s="11">
        <v>41358</v>
      </c>
      <c r="B3935" s="3" t="s">
        <v>522</v>
      </c>
      <c r="C3935" s="18">
        <v>215.87</v>
      </c>
      <c r="D3935" s="3" t="s">
        <v>479</v>
      </c>
    </row>
    <row r="3936" spans="1:4" hidden="1" x14ac:dyDescent="0.25">
      <c r="A3936" s="11">
        <v>41637</v>
      </c>
      <c r="B3936" s="3" t="s">
        <v>521</v>
      </c>
      <c r="C3936" s="18">
        <v>223.49</v>
      </c>
      <c r="D3936" s="3" t="s">
        <v>517</v>
      </c>
    </row>
    <row r="3937" spans="1:4" hidden="1" x14ac:dyDescent="0.25">
      <c r="A3937" s="11">
        <v>41489</v>
      </c>
      <c r="B3937" s="3" t="s">
        <v>524</v>
      </c>
      <c r="C3937" s="18">
        <v>355.71</v>
      </c>
      <c r="D3937" s="3" t="s">
        <v>519</v>
      </c>
    </row>
    <row r="3938" spans="1:4" hidden="1" x14ac:dyDescent="0.25">
      <c r="A3938" s="11">
        <v>41358</v>
      </c>
      <c r="B3938" s="3" t="s">
        <v>526</v>
      </c>
      <c r="C3938" s="18">
        <v>477.88</v>
      </c>
      <c r="D3938" s="3" t="s">
        <v>535</v>
      </c>
    </row>
    <row r="3939" spans="1:4" hidden="1" x14ac:dyDescent="0.25">
      <c r="A3939" s="11">
        <v>41511</v>
      </c>
      <c r="B3939" s="3" t="s">
        <v>545</v>
      </c>
      <c r="C3939" s="18">
        <v>28.76</v>
      </c>
      <c r="D3939" s="3" t="s">
        <v>538</v>
      </c>
    </row>
    <row r="3940" spans="1:4" hidden="1" x14ac:dyDescent="0.25">
      <c r="A3940" s="11">
        <v>41558</v>
      </c>
      <c r="B3940" s="3" t="s">
        <v>508</v>
      </c>
      <c r="C3940" s="18">
        <v>374.24</v>
      </c>
      <c r="D3940" s="3" t="s">
        <v>535</v>
      </c>
    </row>
    <row r="3941" spans="1:4" hidden="1" x14ac:dyDescent="0.25">
      <c r="A3941" s="11">
        <v>41376</v>
      </c>
      <c r="B3941" s="3" t="s">
        <v>536</v>
      </c>
      <c r="C3941" s="18">
        <v>373.34</v>
      </c>
      <c r="D3941" s="3" t="s">
        <v>479</v>
      </c>
    </row>
    <row r="3942" spans="1:4" hidden="1" x14ac:dyDescent="0.25">
      <c r="A3942" s="11">
        <v>41624</v>
      </c>
      <c r="B3942" s="3" t="s">
        <v>516</v>
      </c>
      <c r="C3942" s="18">
        <v>473.6</v>
      </c>
      <c r="D3942" s="3" t="s">
        <v>515</v>
      </c>
    </row>
    <row r="3943" spans="1:4" hidden="1" x14ac:dyDescent="0.25">
      <c r="A3943" s="11">
        <v>41307</v>
      </c>
      <c r="B3943" s="3" t="s">
        <v>543</v>
      </c>
      <c r="C3943" s="18">
        <v>183.58</v>
      </c>
      <c r="D3943" s="3" t="s">
        <v>529</v>
      </c>
    </row>
    <row r="3944" spans="1:4" hidden="1" x14ac:dyDescent="0.25">
      <c r="A3944" s="11">
        <v>41305</v>
      </c>
      <c r="B3944" s="3" t="s">
        <v>530</v>
      </c>
      <c r="C3944" s="18">
        <v>464.2</v>
      </c>
      <c r="D3944" s="3" t="s">
        <v>479</v>
      </c>
    </row>
    <row r="3945" spans="1:4" hidden="1" x14ac:dyDescent="0.25">
      <c r="A3945" s="11">
        <v>41554</v>
      </c>
      <c r="B3945" s="3" t="s">
        <v>545</v>
      </c>
      <c r="C3945" s="18">
        <v>36.14</v>
      </c>
      <c r="D3945" s="3" t="s">
        <v>479</v>
      </c>
    </row>
    <row r="3946" spans="1:4" hidden="1" x14ac:dyDescent="0.25">
      <c r="A3946" s="11">
        <v>41558</v>
      </c>
      <c r="B3946" s="3" t="s">
        <v>516</v>
      </c>
      <c r="C3946" s="18">
        <v>587.4</v>
      </c>
      <c r="D3946" s="3" t="s">
        <v>509</v>
      </c>
    </row>
    <row r="3947" spans="1:4" hidden="1" x14ac:dyDescent="0.25">
      <c r="A3947" s="11">
        <v>41463</v>
      </c>
      <c r="B3947" s="3" t="s">
        <v>510</v>
      </c>
      <c r="C3947" s="18">
        <v>316.89999999999998</v>
      </c>
      <c r="D3947" s="3" t="s">
        <v>528</v>
      </c>
    </row>
    <row r="3948" spans="1:4" hidden="1" x14ac:dyDescent="0.25">
      <c r="A3948" s="11">
        <v>41495</v>
      </c>
      <c r="B3948" s="3" t="s">
        <v>521</v>
      </c>
      <c r="C3948" s="18">
        <v>45.54</v>
      </c>
      <c r="D3948" s="3" t="s">
        <v>517</v>
      </c>
    </row>
    <row r="3949" spans="1:4" hidden="1" x14ac:dyDescent="0.25">
      <c r="A3949" s="11">
        <v>41362</v>
      </c>
      <c r="B3949" s="3" t="s">
        <v>525</v>
      </c>
      <c r="C3949" s="18">
        <v>73.91</v>
      </c>
      <c r="D3949" s="3" t="s">
        <v>515</v>
      </c>
    </row>
    <row r="3950" spans="1:4" hidden="1" x14ac:dyDescent="0.25">
      <c r="A3950" s="11">
        <v>41343</v>
      </c>
      <c r="B3950" s="3" t="s">
        <v>544</v>
      </c>
      <c r="C3950" s="18">
        <v>56.43</v>
      </c>
      <c r="D3950" s="3" t="s">
        <v>523</v>
      </c>
    </row>
    <row r="3951" spans="1:4" hidden="1" x14ac:dyDescent="0.25">
      <c r="A3951" s="11">
        <v>41294</v>
      </c>
      <c r="B3951" s="3" t="s">
        <v>520</v>
      </c>
      <c r="C3951" s="18">
        <v>260.60000000000002</v>
      </c>
      <c r="D3951" s="3" t="s">
        <v>528</v>
      </c>
    </row>
    <row r="3952" spans="1:4" hidden="1" x14ac:dyDescent="0.25">
      <c r="A3952" s="11">
        <v>41422</v>
      </c>
      <c r="B3952" s="3" t="s">
        <v>537</v>
      </c>
      <c r="C3952" s="18">
        <v>120.66</v>
      </c>
      <c r="D3952" s="3" t="s">
        <v>535</v>
      </c>
    </row>
    <row r="3953" spans="1:4" hidden="1" x14ac:dyDescent="0.25">
      <c r="A3953" s="11">
        <v>41499</v>
      </c>
      <c r="B3953" s="3" t="s">
        <v>508</v>
      </c>
      <c r="C3953" s="18">
        <v>492.91</v>
      </c>
      <c r="D3953" s="3" t="s">
        <v>538</v>
      </c>
    </row>
    <row r="3954" spans="1:4" hidden="1" x14ac:dyDescent="0.25">
      <c r="A3954" s="11">
        <v>41398</v>
      </c>
      <c r="B3954" s="3" t="s">
        <v>513</v>
      </c>
      <c r="C3954" s="18">
        <v>438.68</v>
      </c>
      <c r="D3954" s="3" t="s">
        <v>528</v>
      </c>
    </row>
    <row r="3955" spans="1:4" hidden="1" x14ac:dyDescent="0.25">
      <c r="A3955" s="11">
        <v>41306</v>
      </c>
      <c r="B3955" s="3" t="s">
        <v>541</v>
      </c>
      <c r="C3955" s="18">
        <v>116.79</v>
      </c>
      <c r="D3955" s="3" t="s">
        <v>535</v>
      </c>
    </row>
    <row r="3956" spans="1:4" hidden="1" x14ac:dyDescent="0.25">
      <c r="A3956" s="11">
        <v>41400</v>
      </c>
      <c r="B3956" s="3" t="s">
        <v>510</v>
      </c>
      <c r="C3956" s="18">
        <v>228.76</v>
      </c>
      <c r="D3956" s="3" t="s">
        <v>529</v>
      </c>
    </row>
    <row r="3957" spans="1:4" hidden="1" x14ac:dyDescent="0.25">
      <c r="A3957" s="11">
        <v>41502</v>
      </c>
      <c r="B3957" s="3" t="s">
        <v>510</v>
      </c>
      <c r="C3957" s="18">
        <v>575.54</v>
      </c>
      <c r="D3957" s="3" t="s">
        <v>479</v>
      </c>
    </row>
    <row r="3958" spans="1:4" hidden="1" x14ac:dyDescent="0.25">
      <c r="A3958" s="11">
        <v>41565</v>
      </c>
      <c r="B3958" s="3" t="s">
        <v>533</v>
      </c>
      <c r="C3958" s="18">
        <v>494.29</v>
      </c>
      <c r="D3958" s="3" t="s">
        <v>515</v>
      </c>
    </row>
    <row r="3959" spans="1:4" hidden="1" x14ac:dyDescent="0.25">
      <c r="A3959" s="11">
        <v>41496</v>
      </c>
      <c r="B3959" s="3" t="s">
        <v>531</v>
      </c>
      <c r="C3959" s="18">
        <v>274.31</v>
      </c>
      <c r="D3959" s="3" t="s">
        <v>528</v>
      </c>
    </row>
    <row r="3960" spans="1:4" hidden="1" x14ac:dyDescent="0.25">
      <c r="A3960" s="11">
        <v>41459</v>
      </c>
      <c r="B3960" s="3" t="s">
        <v>508</v>
      </c>
      <c r="C3960" s="18">
        <v>287.88</v>
      </c>
      <c r="D3960" s="3" t="s">
        <v>523</v>
      </c>
    </row>
    <row r="3961" spans="1:4" hidden="1" x14ac:dyDescent="0.25">
      <c r="A3961" s="11">
        <v>41477</v>
      </c>
      <c r="B3961" s="3" t="s">
        <v>541</v>
      </c>
      <c r="C3961" s="18">
        <v>43.42</v>
      </c>
      <c r="D3961" s="3" t="s">
        <v>535</v>
      </c>
    </row>
    <row r="3962" spans="1:4" hidden="1" x14ac:dyDescent="0.25">
      <c r="A3962" s="11">
        <v>41597</v>
      </c>
      <c r="B3962" s="3" t="s">
        <v>534</v>
      </c>
      <c r="C3962" s="18">
        <v>345.24</v>
      </c>
      <c r="D3962" s="3" t="s">
        <v>515</v>
      </c>
    </row>
    <row r="3963" spans="1:4" hidden="1" x14ac:dyDescent="0.25">
      <c r="A3963" s="11">
        <v>41365</v>
      </c>
      <c r="B3963" s="3" t="s">
        <v>530</v>
      </c>
      <c r="C3963" s="18">
        <v>278.33999999999997</v>
      </c>
      <c r="D3963" s="3" t="s">
        <v>538</v>
      </c>
    </row>
    <row r="3964" spans="1:4" hidden="1" x14ac:dyDescent="0.25">
      <c r="A3964" s="11">
        <v>41293</v>
      </c>
      <c r="B3964" s="3" t="s">
        <v>527</v>
      </c>
      <c r="C3964" s="18">
        <v>360.91</v>
      </c>
      <c r="D3964" s="3" t="s">
        <v>519</v>
      </c>
    </row>
    <row r="3965" spans="1:4" hidden="1" x14ac:dyDescent="0.25">
      <c r="A3965" s="11">
        <v>41549</v>
      </c>
      <c r="B3965" s="3" t="s">
        <v>532</v>
      </c>
      <c r="C3965" s="18">
        <v>66.069999999999993</v>
      </c>
      <c r="D3965" s="3" t="s">
        <v>509</v>
      </c>
    </row>
    <row r="3966" spans="1:4" hidden="1" x14ac:dyDescent="0.25">
      <c r="A3966" s="11">
        <v>41440</v>
      </c>
      <c r="B3966" s="3" t="s">
        <v>508</v>
      </c>
      <c r="C3966" s="18">
        <v>298.3</v>
      </c>
      <c r="D3966" s="3" t="s">
        <v>523</v>
      </c>
    </row>
    <row r="3967" spans="1:4" hidden="1" x14ac:dyDescent="0.25">
      <c r="A3967" s="11">
        <v>41583</v>
      </c>
      <c r="B3967" s="3" t="s">
        <v>524</v>
      </c>
      <c r="C3967" s="18">
        <v>380.69</v>
      </c>
      <c r="D3967" s="3" t="s">
        <v>479</v>
      </c>
    </row>
    <row r="3968" spans="1:4" hidden="1" x14ac:dyDescent="0.25">
      <c r="A3968" s="11">
        <v>41352</v>
      </c>
      <c r="B3968" s="3" t="s">
        <v>543</v>
      </c>
      <c r="C3968" s="18">
        <v>198.56</v>
      </c>
      <c r="D3968" s="3" t="s">
        <v>535</v>
      </c>
    </row>
    <row r="3969" spans="1:4" hidden="1" x14ac:dyDescent="0.25">
      <c r="A3969" s="11">
        <v>41333</v>
      </c>
      <c r="B3969" s="3" t="s">
        <v>522</v>
      </c>
      <c r="C3969" s="18">
        <v>118.97</v>
      </c>
      <c r="D3969" s="3" t="s">
        <v>479</v>
      </c>
    </row>
    <row r="3970" spans="1:4" hidden="1" x14ac:dyDescent="0.25">
      <c r="A3970" s="11">
        <v>41457</v>
      </c>
      <c r="B3970" s="3" t="s">
        <v>530</v>
      </c>
      <c r="C3970" s="18">
        <v>493.39</v>
      </c>
      <c r="D3970" s="3" t="s">
        <v>519</v>
      </c>
    </row>
    <row r="3971" spans="1:4" hidden="1" x14ac:dyDescent="0.25">
      <c r="A3971" s="11">
        <v>41325</v>
      </c>
      <c r="B3971" s="3" t="s">
        <v>531</v>
      </c>
      <c r="C3971" s="18">
        <v>565.69000000000005</v>
      </c>
      <c r="D3971" s="3" t="s">
        <v>538</v>
      </c>
    </row>
    <row r="3972" spans="1:4" hidden="1" x14ac:dyDescent="0.25">
      <c r="A3972" s="11">
        <v>41324</v>
      </c>
      <c r="B3972" s="3" t="s">
        <v>518</v>
      </c>
      <c r="C3972" s="18">
        <v>365.49</v>
      </c>
      <c r="D3972" s="3" t="s">
        <v>477</v>
      </c>
    </row>
    <row r="3973" spans="1:4" hidden="1" x14ac:dyDescent="0.25">
      <c r="A3973" s="11">
        <v>41484</v>
      </c>
      <c r="B3973" s="3" t="s">
        <v>516</v>
      </c>
      <c r="C3973" s="18">
        <v>28.3</v>
      </c>
      <c r="D3973" s="3" t="s">
        <v>509</v>
      </c>
    </row>
    <row r="3974" spans="1:4" hidden="1" x14ac:dyDescent="0.25">
      <c r="A3974" s="11">
        <v>41376</v>
      </c>
      <c r="B3974" s="3" t="s">
        <v>516</v>
      </c>
      <c r="C3974" s="18">
        <v>512.48</v>
      </c>
      <c r="D3974" s="3" t="s">
        <v>519</v>
      </c>
    </row>
    <row r="3975" spans="1:4" hidden="1" x14ac:dyDescent="0.25">
      <c r="A3975" s="11">
        <v>41474</v>
      </c>
      <c r="B3975" s="3" t="s">
        <v>521</v>
      </c>
      <c r="C3975" s="18">
        <v>372.84</v>
      </c>
      <c r="D3975" s="3" t="s">
        <v>523</v>
      </c>
    </row>
    <row r="3976" spans="1:4" hidden="1" x14ac:dyDescent="0.25">
      <c r="A3976" s="11">
        <v>41573</v>
      </c>
      <c r="B3976" s="3" t="s">
        <v>544</v>
      </c>
      <c r="C3976" s="18">
        <v>385.29</v>
      </c>
      <c r="D3976" s="3" t="s">
        <v>515</v>
      </c>
    </row>
    <row r="3977" spans="1:4" hidden="1" x14ac:dyDescent="0.25">
      <c r="A3977" s="11">
        <v>41404</v>
      </c>
      <c r="B3977" s="3" t="s">
        <v>507</v>
      </c>
      <c r="C3977" s="18">
        <v>543.87</v>
      </c>
      <c r="D3977" s="3" t="s">
        <v>511</v>
      </c>
    </row>
    <row r="3978" spans="1:4" hidden="1" x14ac:dyDescent="0.25">
      <c r="A3978" s="11">
        <v>41468</v>
      </c>
      <c r="B3978" s="3" t="s">
        <v>514</v>
      </c>
      <c r="C3978" s="18">
        <v>560.13</v>
      </c>
      <c r="D3978" s="3" t="s">
        <v>479</v>
      </c>
    </row>
    <row r="3979" spans="1:4" hidden="1" x14ac:dyDescent="0.25">
      <c r="A3979" s="11">
        <v>41595</v>
      </c>
      <c r="B3979" s="3" t="s">
        <v>545</v>
      </c>
      <c r="C3979" s="18">
        <v>23.91</v>
      </c>
      <c r="D3979" s="3" t="s">
        <v>515</v>
      </c>
    </row>
    <row r="3980" spans="1:4" hidden="1" x14ac:dyDescent="0.25">
      <c r="A3980" s="11">
        <v>41480</v>
      </c>
      <c r="B3980" s="3" t="s">
        <v>508</v>
      </c>
      <c r="C3980" s="18">
        <v>314.69</v>
      </c>
      <c r="D3980" s="3" t="s">
        <v>511</v>
      </c>
    </row>
    <row r="3981" spans="1:4" hidden="1" x14ac:dyDescent="0.25">
      <c r="A3981" s="11">
        <v>41314</v>
      </c>
      <c r="B3981" s="3" t="s">
        <v>534</v>
      </c>
      <c r="C3981" s="18">
        <v>128.94</v>
      </c>
      <c r="D3981" s="3" t="s">
        <v>535</v>
      </c>
    </row>
    <row r="3982" spans="1:4" hidden="1" x14ac:dyDescent="0.25">
      <c r="A3982" s="11">
        <v>41513</v>
      </c>
      <c r="B3982" s="3" t="s">
        <v>537</v>
      </c>
      <c r="C3982" s="18">
        <v>526.09</v>
      </c>
      <c r="D3982" s="3" t="s">
        <v>517</v>
      </c>
    </row>
    <row r="3983" spans="1:4" hidden="1" x14ac:dyDescent="0.25">
      <c r="A3983" s="11">
        <v>41510</v>
      </c>
      <c r="B3983" s="3" t="s">
        <v>521</v>
      </c>
      <c r="C3983" s="18">
        <v>160.44999999999999</v>
      </c>
      <c r="D3983" s="3" t="s">
        <v>509</v>
      </c>
    </row>
    <row r="3984" spans="1:4" hidden="1" x14ac:dyDescent="0.25">
      <c r="A3984" s="11">
        <v>41510</v>
      </c>
      <c r="B3984" s="3" t="s">
        <v>516</v>
      </c>
      <c r="C3984" s="18">
        <v>426.85</v>
      </c>
      <c r="D3984" s="3" t="s">
        <v>538</v>
      </c>
    </row>
    <row r="3985" spans="1:4" hidden="1" x14ac:dyDescent="0.25">
      <c r="A3985" s="11">
        <v>41501</v>
      </c>
      <c r="B3985" s="3" t="s">
        <v>534</v>
      </c>
      <c r="C3985" s="18">
        <v>402.88</v>
      </c>
      <c r="D3985" s="3" t="s">
        <v>538</v>
      </c>
    </row>
    <row r="3986" spans="1:4" hidden="1" x14ac:dyDescent="0.25">
      <c r="A3986" s="11">
        <v>41635</v>
      </c>
      <c r="B3986" s="3" t="s">
        <v>518</v>
      </c>
      <c r="C3986" s="18">
        <v>454.96</v>
      </c>
      <c r="D3986" s="3" t="s">
        <v>517</v>
      </c>
    </row>
    <row r="3987" spans="1:4" hidden="1" x14ac:dyDescent="0.25">
      <c r="A3987" s="11">
        <v>41451</v>
      </c>
      <c r="B3987" s="3" t="s">
        <v>521</v>
      </c>
      <c r="C3987" s="18">
        <v>475.81</v>
      </c>
      <c r="D3987" s="3" t="s">
        <v>477</v>
      </c>
    </row>
    <row r="3988" spans="1:4" hidden="1" x14ac:dyDescent="0.25">
      <c r="A3988" s="11">
        <v>41506</v>
      </c>
      <c r="B3988" s="3" t="s">
        <v>539</v>
      </c>
      <c r="C3988" s="18">
        <v>346.13</v>
      </c>
      <c r="D3988" s="3" t="s">
        <v>535</v>
      </c>
    </row>
    <row r="3989" spans="1:4" hidden="1" x14ac:dyDescent="0.25">
      <c r="A3989" s="11">
        <v>41465</v>
      </c>
      <c r="B3989" s="3" t="s">
        <v>526</v>
      </c>
      <c r="C3989" s="18">
        <v>300.58</v>
      </c>
      <c r="D3989" s="3" t="s">
        <v>523</v>
      </c>
    </row>
    <row r="3990" spans="1:4" hidden="1" x14ac:dyDescent="0.25">
      <c r="A3990" s="11">
        <v>41397</v>
      </c>
      <c r="B3990" s="3" t="s">
        <v>516</v>
      </c>
      <c r="C3990" s="18">
        <v>88.67</v>
      </c>
      <c r="D3990" s="3" t="s">
        <v>515</v>
      </c>
    </row>
    <row r="3991" spans="1:4" hidden="1" x14ac:dyDescent="0.25">
      <c r="A3991" s="11">
        <v>41519</v>
      </c>
      <c r="B3991" s="3" t="s">
        <v>526</v>
      </c>
      <c r="C3991" s="18">
        <v>305.60000000000002</v>
      </c>
      <c r="D3991" s="3" t="s">
        <v>517</v>
      </c>
    </row>
    <row r="3992" spans="1:4" hidden="1" x14ac:dyDescent="0.25">
      <c r="A3992" s="11">
        <v>41396</v>
      </c>
      <c r="B3992" s="3" t="s">
        <v>537</v>
      </c>
      <c r="C3992" s="18">
        <v>394.57</v>
      </c>
      <c r="D3992" s="3" t="s">
        <v>538</v>
      </c>
    </row>
    <row r="3993" spans="1:4" hidden="1" x14ac:dyDescent="0.25">
      <c r="A3993" s="11">
        <v>41545</v>
      </c>
      <c r="B3993" s="3" t="s">
        <v>536</v>
      </c>
      <c r="C3993" s="18">
        <v>217.28</v>
      </c>
      <c r="D3993" s="3" t="s">
        <v>509</v>
      </c>
    </row>
    <row r="3994" spans="1:4" hidden="1" x14ac:dyDescent="0.25">
      <c r="A3994" s="11">
        <v>41376</v>
      </c>
      <c r="B3994" s="3" t="s">
        <v>508</v>
      </c>
      <c r="C3994" s="18">
        <v>286.75</v>
      </c>
      <c r="D3994" s="3" t="s">
        <v>528</v>
      </c>
    </row>
    <row r="3995" spans="1:4" hidden="1" x14ac:dyDescent="0.25">
      <c r="A3995" s="11">
        <v>41467</v>
      </c>
      <c r="B3995" s="3" t="s">
        <v>513</v>
      </c>
      <c r="C3995" s="18">
        <v>266.77999999999997</v>
      </c>
      <c r="D3995" s="3" t="s">
        <v>517</v>
      </c>
    </row>
    <row r="3996" spans="1:4" hidden="1" x14ac:dyDescent="0.25">
      <c r="A3996" s="11">
        <v>41606</v>
      </c>
      <c r="B3996" s="3" t="s">
        <v>533</v>
      </c>
      <c r="C3996" s="18">
        <v>255.86</v>
      </c>
      <c r="D3996" s="3" t="s">
        <v>511</v>
      </c>
    </row>
    <row r="3997" spans="1:4" hidden="1" x14ac:dyDescent="0.25">
      <c r="A3997" s="11">
        <v>41521</v>
      </c>
      <c r="B3997" s="3" t="s">
        <v>542</v>
      </c>
      <c r="C3997" s="18">
        <v>24.12</v>
      </c>
      <c r="D3997" s="3" t="s">
        <v>519</v>
      </c>
    </row>
    <row r="3998" spans="1:4" hidden="1" x14ac:dyDescent="0.25">
      <c r="A3998" s="11">
        <v>41564</v>
      </c>
      <c r="B3998" s="3" t="s">
        <v>513</v>
      </c>
      <c r="C3998" s="18">
        <v>559.28</v>
      </c>
      <c r="D3998" s="3" t="s">
        <v>517</v>
      </c>
    </row>
    <row r="3999" spans="1:4" hidden="1" x14ac:dyDescent="0.25">
      <c r="A3999" s="11">
        <v>41624</v>
      </c>
      <c r="B3999" s="3" t="s">
        <v>537</v>
      </c>
      <c r="C3999" s="18">
        <v>351.4</v>
      </c>
      <c r="D3999" s="3" t="s">
        <v>519</v>
      </c>
    </row>
    <row r="4000" spans="1:4" hidden="1" x14ac:dyDescent="0.25">
      <c r="A4000" s="11">
        <v>41618</v>
      </c>
      <c r="B4000" s="3" t="s">
        <v>534</v>
      </c>
      <c r="C4000" s="18">
        <v>463.1</v>
      </c>
      <c r="D4000" s="3" t="s">
        <v>519</v>
      </c>
    </row>
    <row r="4001" spans="1:4" hidden="1" x14ac:dyDescent="0.25">
      <c r="A4001" s="11">
        <v>41445</v>
      </c>
      <c r="B4001" s="3" t="s">
        <v>544</v>
      </c>
      <c r="C4001" s="18">
        <v>522.82000000000005</v>
      </c>
      <c r="D4001" s="3" t="s">
        <v>538</v>
      </c>
    </row>
    <row r="4002" spans="1:4" hidden="1" x14ac:dyDescent="0.25">
      <c r="A4002" s="11">
        <v>41455</v>
      </c>
      <c r="B4002" s="3" t="s">
        <v>541</v>
      </c>
      <c r="C4002" s="18">
        <v>594.99</v>
      </c>
      <c r="D4002" s="3" t="s">
        <v>479</v>
      </c>
    </row>
    <row r="4003" spans="1:4" hidden="1" x14ac:dyDescent="0.25">
      <c r="A4003" s="11">
        <v>41467</v>
      </c>
      <c r="B4003" s="3" t="s">
        <v>516</v>
      </c>
      <c r="C4003" s="18">
        <v>420.47</v>
      </c>
      <c r="D4003" s="3" t="s">
        <v>479</v>
      </c>
    </row>
    <row r="4004" spans="1:4" hidden="1" x14ac:dyDescent="0.25">
      <c r="A4004" s="11">
        <v>41487</v>
      </c>
      <c r="B4004" s="3" t="s">
        <v>542</v>
      </c>
      <c r="C4004" s="18">
        <v>50.82</v>
      </c>
      <c r="D4004" s="3" t="s">
        <v>538</v>
      </c>
    </row>
    <row r="4005" spans="1:4" hidden="1" x14ac:dyDescent="0.25">
      <c r="A4005" s="11">
        <v>41629</v>
      </c>
      <c r="B4005" s="3" t="s">
        <v>541</v>
      </c>
      <c r="C4005" s="18">
        <v>180.04</v>
      </c>
      <c r="D4005" s="3" t="s">
        <v>517</v>
      </c>
    </row>
    <row r="4006" spans="1:4" hidden="1" x14ac:dyDescent="0.25">
      <c r="A4006" s="11">
        <v>41617</v>
      </c>
      <c r="B4006" s="3" t="s">
        <v>532</v>
      </c>
      <c r="C4006" s="18">
        <v>240</v>
      </c>
      <c r="D4006" s="3" t="s">
        <v>479</v>
      </c>
    </row>
    <row r="4007" spans="1:4" hidden="1" x14ac:dyDescent="0.25">
      <c r="A4007" s="11">
        <v>41504</v>
      </c>
      <c r="B4007" s="3" t="s">
        <v>539</v>
      </c>
      <c r="C4007" s="18">
        <v>94.35</v>
      </c>
      <c r="D4007" s="3" t="s">
        <v>509</v>
      </c>
    </row>
    <row r="4008" spans="1:4" hidden="1" x14ac:dyDescent="0.25">
      <c r="A4008" s="11">
        <v>41466</v>
      </c>
      <c r="B4008" s="3" t="s">
        <v>522</v>
      </c>
      <c r="C4008" s="18">
        <v>253.21</v>
      </c>
      <c r="D4008" s="3" t="s">
        <v>523</v>
      </c>
    </row>
    <row r="4009" spans="1:4" hidden="1" x14ac:dyDescent="0.25">
      <c r="A4009" s="11">
        <v>41287</v>
      </c>
      <c r="B4009" s="3" t="s">
        <v>537</v>
      </c>
      <c r="C4009" s="18">
        <v>55.15</v>
      </c>
      <c r="D4009" s="3" t="s">
        <v>528</v>
      </c>
    </row>
    <row r="4010" spans="1:4" hidden="1" x14ac:dyDescent="0.25">
      <c r="A4010" s="11">
        <v>41347</v>
      </c>
      <c r="B4010" s="3" t="s">
        <v>521</v>
      </c>
      <c r="C4010" s="18">
        <v>295.42</v>
      </c>
      <c r="D4010" s="3" t="s">
        <v>509</v>
      </c>
    </row>
    <row r="4011" spans="1:4" hidden="1" x14ac:dyDescent="0.25">
      <c r="A4011" s="11">
        <v>41344</v>
      </c>
      <c r="B4011" s="3" t="s">
        <v>541</v>
      </c>
      <c r="C4011" s="18">
        <v>433.85</v>
      </c>
      <c r="D4011" s="3" t="s">
        <v>529</v>
      </c>
    </row>
    <row r="4012" spans="1:4" hidden="1" x14ac:dyDescent="0.25">
      <c r="A4012" s="11">
        <v>41622</v>
      </c>
      <c r="B4012" s="3" t="s">
        <v>522</v>
      </c>
      <c r="C4012" s="18">
        <v>280.99</v>
      </c>
      <c r="D4012" s="3" t="s">
        <v>528</v>
      </c>
    </row>
    <row r="4013" spans="1:4" hidden="1" x14ac:dyDescent="0.25">
      <c r="A4013" s="11">
        <v>41411</v>
      </c>
      <c r="B4013" s="3" t="s">
        <v>526</v>
      </c>
      <c r="C4013" s="18">
        <v>181.64</v>
      </c>
      <c r="D4013" s="3" t="s">
        <v>479</v>
      </c>
    </row>
    <row r="4014" spans="1:4" hidden="1" x14ac:dyDescent="0.25">
      <c r="A4014" s="11">
        <v>41559</v>
      </c>
      <c r="B4014" s="3" t="s">
        <v>532</v>
      </c>
      <c r="C4014" s="18">
        <v>477.01</v>
      </c>
      <c r="D4014" s="3" t="s">
        <v>511</v>
      </c>
    </row>
    <row r="4015" spans="1:4" hidden="1" x14ac:dyDescent="0.25">
      <c r="A4015" s="11">
        <v>41286</v>
      </c>
      <c r="B4015" s="3" t="s">
        <v>533</v>
      </c>
      <c r="C4015" s="18">
        <v>530.75</v>
      </c>
      <c r="D4015" s="3" t="s">
        <v>479</v>
      </c>
    </row>
    <row r="4016" spans="1:4" hidden="1" x14ac:dyDescent="0.25">
      <c r="A4016" s="11">
        <v>41367</v>
      </c>
      <c r="B4016" s="3" t="s">
        <v>537</v>
      </c>
      <c r="C4016" s="18">
        <v>186.67</v>
      </c>
      <c r="D4016" s="3" t="s">
        <v>509</v>
      </c>
    </row>
    <row r="4017" spans="1:4" x14ac:dyDescent="0.25">
      <c r="A4017" s="11">
        <v>41638</v>
      </c>
      <c r="B4017" s="3" t="s">
        <v>508</v>
      </c>
      <c r="C4017" s="18">
        <v>545.96</v>
      </c>
      <c r="D4017" s="3" t="s">
        <v>523</v>
      </c>
    </row>
    <row r="4018" spans="1:4" hidden="1" x14ac:dyDescent="0.25">
      <c r="A4018" s="11">
        <v>41288</v>
      </c>
      <c r="B4018" s="3" t="s">
        <v>518</v>
      </c>
      <c r="C4018" s="18">
        <v>508.75</v>
      </c>
      <c r="D4018" s="3" t="s">
        <v>511</v>
      </c>
    </row>
    <row r="4019" spans="1:4" hidden="1" x14ac:dyDescent="0.25">
      <c r="A4019" s="11">
        <v>41380</v>
      </c>
      <c r="B4019" s="3" t="s">
        <v>520</v>
      </c>
      <c r="C4019" s="18">
        <v>462.64</v>
      </c>
      <c r="D4019" s="3" t="s">
        <v>477</v>
      </c>
    </row>
    <row r="4020" spans="1:4" hidden="1" x14ac:dyDescent="0.25">
      <c r="A4020" s="11">
        <v>41492</v>
      </c>
      <c r="B4020" s="3" t="s">
        <v>541</v>
      </c>
      <c r="C4020" s="18">
        <v>140.87</v>
      </c>
      <c r="D4020" s="3" t="s">
        <v>515</v>
      </c>
    </row>
    <row r="4021" spans="1:4" hidden="1" x14ac:dyDescent="0.25">
      <c r="A4021" s="11">
        <v>41597</v>
      </c>
      <c r="B4021" s="3" t="s">
        <v>532</v>
      </c>
      <c r="C4021" s="18">
        <v>354.1</v>
      </c>
      <c r="D4021" s="3" t="s">
        <v>519</v>
      </c>
    </row>
    <row r="4022" spans="1:4" hidden="1" x14ac:dyDescent="0.25">
      <c r="A4022" s="11">
        <v>41436</v>
      </c>
      <c r="B4022" s="3" t="s">
        <v>507</v>
      </c>
      <c r="C4022" s="18">
        <v>342.48</v>
      </c>
      <c r="D4022" s="3" t="s">
        <v>509</v>
      </c>
    </row>
    <row r="4023" spans="1:4" hidden="1" x14ac:dyDescent="0.25">
      <c r="A4023" s="11">
        <v>41413</v>
      </c>
      <c r="B4023" s="3" t="s">
        <v>525</v>
      </c>
      <c r="C4023" s="18">
        <v>436.76</v>
      </c>
      <c r="D4023" s="3" t="s">
        <v>479</v>
      </c>
    </row>
    <row r="4024" spans="1:4" hidden="1" x14ac:dyDescent="0.25">
      <c r="A4024" s="11">
        <v>41616</v>
      </c>
      <c r="B4024" s="3" t="s">
        <v>521</v>
      </c>
      <c r="C4024" s="18">
        <v>550.24</v>
      </c>
      <c r="D4024" s="3" t="s">
        <v>519</v>
      </c>
    </row>
    <row r="4025" spans="1:4" hidden="1" x14ac:dyDescent="0.25">
      <c r="A4025" s="11">
        <v>41434</v>
      </c>
      <c r="B4025" s="3" t="s">
        <v>541</v>
      </c>
      <c r="C4025" s="18">
        <v>29.2</v>
      </c>
      <c r="D4025" s="3" t="s">
        <v>477</v>
      </c>
    </row>
    <row r="4026" spans="1:4" hidden="1" x14ac:dyDescent="0.25">
      <c r="A4026" s="11">
        <v>41523</v>
      </c>
      <c r="B4026" s="3" t="s">
        <v>541</v>
      </c>
      <c r="C4026" s="18">
        <v>218.09</v>
      </c>
      <c r="D4026" s="3" t="s">
        <v>528</v>
      </c>
    </row>
    <row r="4027" spans="1:4" hidden="1" x14ac:dyDescent="0.25">
      <c r="A4027" s="11">
        <v>41449</v>
      </c>
      <c r="B4027" s="3" t="s">
        <v>532</v>
      </c>
      <c r="C4027" s="18">
        <v>176.17</v>
      </c>
      <c r="D4027" s="3" t="s">
        <v>515</v>
      </c>
    </row>
    <row r="4028" spans="1:4" hidden="1" x14ac:dyDescent="0.25">
      <c r="A4028" s="11">
        <v>41381</v>
      </c>
      <c r="B4028" s="3" t="s">
        <v>531</v>
      </c>
      <c r="C4028" s="18">
        <v>489.73</v>
      </c>
      <c r="D4028" s="3" t="s">
        <v>535</v>
      </c>
    </row>
    <row r="4029" spans="1:4" hidden="1" x14ac:dyDescent="0.25">
      <c r="A4029" s="11">
        <v>41616</v>
      </c>
      <c r="B4029" s="3" t="s">
        <v>524</v>
      </c>
      <c r="C4029" s="18">
        <v>180.5</v>
      </c>
      <c r="D4029" s="3" t="s">
        <v>517</v>
      </c>
    </row>
    <row r="4030" spans="1:4" hidden="1" x14ac:dyDescent="0.25">
      <c r="A4030" s="11">
        <v>41357</v>
      </c>
      <c r="B4030" s="3" t="s">
        <v>527</v>
      </c>
      <c r="C4030" s="18">
        <v>559.22</v>
      </c>
      <c r="D4030" s="3" t="s">
        <v>538</v>
      </c>
    </row>
    <row r="4031" spans="1:4" hidden="1" x14ac:dyDescent="0.25">
      <c r="A4031" s="11">
        <v>41598</v>
      </c>
      <c r="B4031" s="3" t="s">
        <v>527</v>
      </c>
      <c r="C4031" s="18">
        <v>108.93</v>
      </c>
      <c r="D4031" s="3" t="s">
        <v>509</v>
      </c>
    </row>
    <row r="4032" spans="1:4" hidden="1" x14ac:dyDescent="0.25">
      <c r="A4032" s="11">
        <v>41423</v>
      </c>
      <c r="B4032" s="3" t="s">
        <v>512</v>
      </c>
      <c r="C4032" s="18">
        <v>367.53</v>
      </c>
      <c r="D4032" s="3" t="s">
        <v>511</v>
      </c>
    </row>
    <row r="4033" spans="1:4" hidden="1" x14ac:dyDescent="0.25">
      <c r="A4033" s="11">
        <v>41409</v>
      </c>
      <c r="B4033" s="3" t="s">
        <v>507</v>
      </c>
      <c r="C4033" s="18">
        <v>494.6</v>
      </c>
      <c r="D4033" s="3" t="s">
        <v>519</v>
      </c>
    </row>
    <row r="4034" spans="1:4" hidden="1" x14ac:dyDescent="0.25">
      <c r="A4034" s="11">
        <v>41548</v>
      </c>
      <c r="B4034" s="3" t="s">
        <v>525</v>
      </c>
      <c r="C4034" s="18">
        <v>359.28</v>
      </c>
      <c r="D4034" s="3" t="s">
        <v>479</v>
      </c>
    </row>
    <row r="4035" spans="1:4" hidden="1" x14ac:dyDescent="0.25">
      <c r="A4035" s="11">
        <v>41376</v>
      </c>
      <c r="B4035" s="3" t="s">
        <v>525</v>
      </c>
      <c r="C4035" s="18">
        <v>365.54</v>
      </c>
      <c r="D4035" s="3" t="s">
        <v>479</v>
      </c>
    </row>
    <row r="4036" spans="1:4" hidden="1" x14ac:dyDescent="0.25">
      <c r="A4036" s="11">
        <v>41540</v>
      </c>
      <c r="B4036" s="3" t="s">
        <v>520</v>
      </c>
      <c r="C4036" s="18">
        <v>189.43</v>
      </c>
      <c r="D4036" s="3" t="s">
        <v>529</v>
      </c>
    </row>
    <row r="4037" spans="1:4" hidden="1" x14ac:dyDescent="0.25">
      <c r="A4037" s="11">
        <v>41424</v>
      </c>
      <c r="B4037" s="3" t="s">
        <v>512</v>
      </c>
      <c r="C4037" s="18">
        <v>58.86</v>
      </c>
      <c r="D4037" s="3" t="s">
        <v>535</v>
      </c>
    </row>
    <row r="4038" spans="1:4" hidden="1" x14ac:dyDescent="0.25">
      <c r="A4038" s="11">
        <v>41298</v>
      </c>
      <c r="B4038" s="3" t="s">
        <v>521</v>
      </c>
      <c r="C4038" s="18">
        <v>321.10000000000002</v>
      </c>
      <c r="D4038" s="3" t="s">
        <v>479</v>
      </c>
    </row>
    <row r="4039" spans="1:4" hidden="1" x14ac:dyDescent="0.25">
      <c r="A4039" s="11">
        <v>41619</v>
      </c>
      <c r="B4039" s="3" t="s">
        <v>536</v>
      </c>
      <c r="C4039" s="18">
        <v>261.2</v>
      </c>
      <c r="D4039" s="3" t="s">
        <v>515</v>
      </c>
    </row>
    <row r="4040" spans="1:4" hidden="1" x14ac:dyDescent="0.25">
      <c r="A4040" s="11">
        <v>41581</v>
      </c>
      <c r="B4040" s="3" t="s">
        <v>540</v>
      </c>
      <c r="C4040" s="18">
        <v>424.01</v>
      </c>
      <c r="D4040" s="3" t="s">
        <v>511</v>
      </c>
    </row>
    <row r="4041" spans="1:4" hidden="1" x14ac:dyDescent="0.25">
      <c r="A4041" s="11">
        <v>41464</v>
      </c>
      <c r="B4041" s="3" t="s">
        <v>516</v>
      </c>
      <c r="C4041" s="18">
        <v>138.71</v>
      </c>
      <c r="D4041" s="3" t="s">
        <v>529</v>
      </c>
    </row>
    <row r="4042" spans="1:4" hidden="1" x14ac:dyDescent="0.25">
      <c r="A4042" s="11">
        <v>41502</v>
      </c>
      <c r="B4042" s="3" t="s">
        <v>526</v>
      </c>
      <c r="C4042" s="18">
        <v>462.83</v>
      </c>
      <c r="D4042" s="3" t="s">
        <v>535</v>
      </c>
    </row>
    <row r="4043" spans="1:4" hidden="1" x14ac:dyDescent="0.25">
      <c r="A4043" s="11">
        <v>41465</v>
      </c>
      <c r="B4043" s="3" t="s">
        <v>513</v>
      </c>
      <c r="C4043" s="18">
        <v>149.83000000000001</v>
      </c>
      <c r="D4043" s="3" t="s">
        <v>523</v>
      </c>
    </row>
    <row r="4044" spans="1:4" hidden="1" x14ac:dyDescent="0.25">
      <c r="A4044" s="11">
        <v>41445</v>
      </c>
      <c r="B4044" s="3" t="s">
        <v>520</v>
      </c>
      <c r="C4044" s="18">
        <v>19.27</v>
      </c>
      <c r="D4044" s="3" t="s">
        <v>528</v>
      </c>
    </row>
    <row r="4045" spans="1:4" hidden="1" x14ac:dyDescent="0.25">
      <c r="A4045" s="11">
        <v>41346</v>
      </c>
      <c r="B4045" s="3" t="s">
        <v>527</v>
      </c>
      <c r="C4045" s="18">
        <v>234.86</v>
      </c>
      <c r="D4045" s="3" t="s">
        <v>528</v>
      </c>
    </row>
    <row r="4046" spans="1:4" hidden="1" x14ac:dyDescent="0.25">
      <c r="A4046" s="11">
        <v>41280</v>
      </c>
      <c r="B4046" s="3" t="s">
        <v>532</v>
      </c>
      <c r="C4046" s="18">
        <v>590.99</v>
      </c>
      <c r="D4046" s="3" t="s">
        <v>538</v>
      </c>
    </row>
    <row r="4047" spans="1:4" hidden="1" x14ac:dyDescent="0.25">
      <c r="A4047" s="11">
        <v>41364</v>
      </c>
      <c r="B4047" s="3" t="s">
        <v>507</v>
      </c>
      <c r="C4047" s="18">
        <v>482.46</v>
      </c>
      <c r="D4047" s="3" t="s">
        <v>538</v>
      </c>
    </row>
    <row r="4048" spans="1:4" hidden="1" x14ac:dyDescent="0.25">
      <c r="A4048" s="11">
        <v>41456</v>
      </c>
      <c r="B4048" s="3" t="s">
        <v>544</v>
      </c>
      <c r="C4048" s="18">
        <v>450.67</v>
      </c>
      <c r="D4048" s="3" t="s">
        <v>511</v>
      </c>
    </row>
    <row r="4049" spans="1:4" hidden="1" x14ac:dyDescent="0.25">
      <c r="A4049" s="11">
        <v>41617</v>
      </c>
      <c r="B4049" s="3" t="s">
        <v>520</v>
      </c>
      <c r="C4049" s="18">
        <v>504.25</v>
      </c>
      <c r="D4049" s="3" t="s">
        <v>538</v>
      </c>
    </row>
    <row r="4050" spans="1:4" hidden="1" x14ac:dyDescent="0.25">
      <c r="A4050" s="11">
        <v>41435</v>
      </c>
      <c r="B4050" s="3" t="s">
        <v>531</v>
      </c>
      <c r="C4050" s="18">
        <v>41.24</v>
      </c>
      <c r="D4050" s="3" t="s">
        <v>479</v>
      </c>
    </row>
    <row r="4051" spans="1:4" hidden="1" x14ac:dyDescent="0.25">
      <c r="A4051" s="11">
        <v>41617</v>
      </c>
      <c r="B4051" s="3" t="s">
        <v>525</v>
      </c>
      <c r="C4051" s="18">
        <v>497.52</v>
      </c>
      <c r="D4051" s="3" t="s">
        <v>519</v>
      </c>
    </row>
    <row r="4052" spans="1:4" hidden="1" x14ac:dyDescent="0.25">
      <c r="A4052" s="11">
        <v>41600</v>
      </c>
      <c r="B4052" s="3" t="s">
        <v>537</v>
      </c>
      <c r="C4052" s="18">
        <v>130.36000000000001</v>
      </c>
      <c r="D4052" s="3" t="s">
        <v>479</v>
      </c>
    </row>
    <row r="4053" spans="1:4" hidden="1" x14ac:dyDescent="0.25">
      <c r="A4053" s="11">
        <v>41462</v>
      </c>
      <c r="B4053" s="3" t="s">
        <v>507</v>
      </c>
      <c r="C4053" s="18">
        <v>577.4</v>
      </c>
      <c r="D4053" s="3" t="s">
        <v>538</v>
      </c>
    </row>
    <row r="4054" spans="1:4" hidden="1" x14ac:dyDescent="0.25">
      <c r="A4054" s="11">
        <v>41449</v>
      </c>
      <c r="B4054" s="3" t="s">
        <v>512</v>
      </c>
      <c r="C4054" s="18">
        <v>12.23</v>
      </c>
      <c r="D4054" s="3" t="s">
        <v>519</v>
      </c>
    </row>
    <row r="4055" spans="1:4" hidden="1" x14ac:dyDescent="0.25">
      <c r="A4055" s="11">
        <v>41630</v>
      </c>
      <c r="B4055" s="3" t="s">
        <v>541</v>
      </c>
      <c r="C4055" s="18">
        <v>338.08</v>
      </c>
      <c r="D4055" s="3" t="s">
        <v>535</v>
      </c>
    </row>
    <row r="4056" spans="1:4" hidden="1" x14ac:dyDescent="0.25">
      <c r="A4056" s="11">
        <v>41411</v>
      </c>
      <c r="B4056" s="3" t="s">
        <v>526</v>
      </c>
      <c r="C4056" s="18">
        <v>488.1</v>
      </c>
      <c r="D4056" s="3" t="s">
        <v>479</v>
      </c>
    </row>
    <row r="4057" spans="1:4" hidden="1" x14ac:dyDescent="0.25">
      <c r="A4057" s="11">
        <v>41501</v>
      </c>
      <c r="B4057" s="3" t="s">
        <v>510</v>
      </c>
      <c r="C4057" s="18">
        <v>144.84</v>
      </c>
      <c r="D4057" s="3" t="s">
        <v>511</v>
      </c>
    </row>
    <row r="4058" spans="1:4" hidden="1" x14ac:dyDescent="0.25">
      <c r="A4058" s="11">
        <v>41477</v>
      </c>
      <c r="B4058" s="3" t="s">
        <v>507</v>
      </c>
      <c r="C4058" s="18">
        <v>12.47</v>
      </c>
      <c r="D4058" s="3" t="s">
        <v>538</v>
      </c>
    </row>
    <row r="4059" spans="1:4" hidden="1" x14ac:dyDescent="0.25">
      <c r="A4059" s="11">
        <v>41625</v>
      </c>
      <c r="B4059" s="3" t="s">
        <v>542</v>
      </c>
      <c r="C4059" s="18">
        <v>273.89999999999998</v>
      </c>
      <c r="D4059" s="3" t="s">
        <v>519</v>
      </c>
    </row>
    <row r="4060" spans="1:4" hidden="1" x14ac:dyDescent="0.25">
      <c r="A4060" s="11">
        <v>41339</v>
      </c>
      <c r="B4060" s="3" t="s">
        <v>526</v>
      </c>
      <c r="C4060" s="18">
        <v>447.96</v>
      </c>
      <c r="D4060" s="3" t="s">
        <v>511</v>
      </c>
    </row>
    <row r="4061" spans="1:4" hidden="1" x14ac:dyDescent="0.25">
      <c r="A4061" s="11">
        <v>41521</v>
      </c>
      <c r="B4061" s="3" t="s">
        <v>542</v>
      </c>
      <c r="C4061" s="18">
        <v>400.84</v>
      </c>
      <c r="D4061" s="3" t="s">
        <v>538</v>
      </c>
    </row>
    <row r="4062" spans="1:4" hidden="1" x14ac:dyDescent="0.25">
      <c r="A4062" s="11">
        <v>41589</v>
      </c>
      <c r="B4062" s="3" t="s">
        <v>541</v>
      </c>
      <c r="C4062" s="18">
        <v>469.48</v>
      </c>
      <c r="D4062" s="3" t="s">
        <v>523</v>
      </c>
    </row>
    <row r="4063" spans="1:4" hidden="1" x14ac:dyDescent="0.25">
      <c r="A4063" s="11">
        <v>41364</v>
      </c>
      <c r="B4063" s="3" t="s">
        <v>540</v>
      </c>
      <c r="C4063" s="18">
        <v>37.18</v>
      </c>
      <c r="D4063" s="3" t="s">
        <v>515</v>
      </c>
    </row>
    <row r="4064" spans="1:4" hidden="1" x14ac:dyDescent="0.25">
      <c r="A4064" s="11">
        <v>41608</v>
      </c>
      <c r="B4064" s="3" t="s">
        <v>539</v>
      </c>
      <c r="C4064" s="18">
        <v>220.14</v>
      </c>
      <c r="D4064" s="3" t="s">
        <v>519</v>
      </c>
    </row>
    <row r="4065" spans="1:4" hidden="1" x14ac:dyDescent="0.25">
      <c r="A4065" s="11">
        <v>41542</v>
      </c>
      <c r="B4065" s="3" t="s">
        <v>539</v>
      </c>
      <c r="C4065" s="18">
        <v>221.33</v>
      </c>
      <c r="D4065" s="3" t="s">
        <v>538</v>
      </c>
    </row>
    <row r="4066" spans="1:4" hidden="1" x14ac:dyDescent="0.25">
      <c r="A4066" s="11">
        <v>41410</v>
      </c>
      <c r="B4066" s="3" t="s">
        <v>513</v>
      </c>
      <c r="C4066" s="18">
        <v>344.98</v>
      </c>
      <c r="D4066" s="3" t="s">
        <v>515</v>
      </c>
    </row>
    <row r="4067" spans="1:4" hidden="1" x14ac:dyDescent="0.25">
      <c r="A4067" s="11">
        <v>41363</v>
      </c>
      <c r="B4067" s="3" t="s">
        <v>518</v>
      </c>
      <c r="C4067" s="18">
        <v>129.6</v>
      </c>
      <c r="D4067" s="3" t="s">
        <v>519</v>
      </c>
    </row>
    <row r="4068" spans="1:4" hidden="1" x14ac:dyDescent="0.25">
      <c r="A4068" s="11">
        <v>41614</v>
      </c>
      <c r="B4068" s="3" t="s">
        <v>526</v>
      </c>
      <c r="C4068" s="18">
        <v>383.77</v>
      </c>
      <c r="D4068" s="3" t="s">
        <v>517</v>
      </c>
    </row>
    <row r="4069" spans="1:4" hidden="1" x14ac:dyDescent="0.25">
      <c r="A4069" s="11">
        <v>41361</v>
      </c>
      <c r="B4069" s="3" t="s">
        <v>543</v>
      </c>
      <c r="C4069" s="18">
        <v>142</v>
      </c>
      <c r="D4069" s="3" t="s">
        <v>511</v>
      </c>
    </row>
    <row r="4070" spans="1:4" hidden="1" x14ac:dyDescent="0.25">
      <c r="A4070" s="11">
        <v>41546</v>
      </c>
      <c r="B4070" s="3" t="s">
        <v>507</v>
      </c>
      <c r="C4070" s="18">
        <v>480.13</v>
      </c>
      <c r="D4070" s="3" t="s">
        <v>538</v>
      </c>
    </row>
    <row r="4071" spans="1:4" hidden="1" x14ac:dyDescent="0.25">
      <c r="A4071" s="11">
        <v>41412</v>
      </c>
      <c r="B4071" s="3" t="s">
        <v>533</v>
      </c>
      <c r="C4071" s="18">
        <v>100.44</v>
      </c>
      <c r="D4071" s="3" t="s">
        <v>477</v>
      </c>
    </row>
    <row r="4072" spans="1:4" hidden="1" x14ac:dyDescent="0.25">
      <c r="A4072" s="11">
        <v>41567</v>
      </c>
      <c r="B4072" s="3" t="s">
        <v>525</v>
      </c>
      <c r="C4072" s="18">
        <v>255.32</v>
      </c>
      <c r="D4072" s="3" t="s">
        <v>523</v>
      </c>
    </row>
    <row r="4073" spans="1:4" hidden="1" x14ac:dyDescent="0.25">
      <c r="A4073" s="11">
        <v>41575</v>
      </c>
      <c r="B4073" s="3" t="s">
        <v>544</v>
      </c>
      <c r="C4073" s="18">
        <v>90.87</v>
      </c>
      <c r="D4073" s="3" t="s">
        <v>538</v>
      </c>
    </row>
    <row r="4074" spans="1:4" hidden="1" x14ac:dyDescent="0.25">
      <c r="A4074" s="11">
        <v>41390</v>
      </c>
      <c r="B4074" s="3" t="s">
        <v>522</v>
      </c>
      <c r="C4074" s="18">
        <v>227.21</v>
      </c>
      <c r="D4074" s="3" t="s">
        <v>528</v>
      </c>
    </row>
    <row r="4075" spans="1:4" hidden="1" x14ac:dyDescent="0.25">
      <c r="A4075" s="11">
        <v>41398</v>
      </c>
      <c r="B4075" s="3" t="s">
        <v>510</v>
      </c>
      <c r="C4075" s="18">
        <v>15.52</v>
      </c>
      <c r="D4075" s="3" t="s">
        <v>517</v>
      </c>
    </row>
    <row r="4076" spans="1:4" hidden="1" x14ac:dyDescent="0.25">
      <c r="A4076" s="11">
        <v>41462</v>
      </c>
      <c r="B4076" s="3" t="s">
        <v>534</v>
      </c>
      <c r="C4076" s="18">
        <v>355.56</v>
      </c>
      <c r="D4076" s="3" t="s">
        <v>538</v>
      </c>
    </row>
    <row r="4077" spans="1:4" hidden="1" x14ac:dyDescent="0.25">
      <c r="A4077" s="11">
        <v>41596</v>
      </c>
      <c r="B4077" s="3" t="s">
        <v>542</v>
      </c>
      <c r="C4077" s="18">
        <v>170.81</v>
      </c>
      <c r="D4077" s="3" t="s">
        <v>535</v>
      </c>
    </row>
    <row r="4078" spans="1:4" hidden="1" x14ac:dyDescent="0.25">
      <c r="A4078" s="11">
        <v>41633</v>
      </c>
      <c r="B4078" s="3" t="s">
        <v>530</v>
      </c>
      <c r="C4078" s="18">
        <v>71.53</v>
      </c>
      <c r="D4078" s="3" t="s">
        <v>515</v>
      </c>
    </row>
    <row r="4079" spans="1:4" hidden="1" x14ac:dyDescent="0.25">
      <c r="A4079" s="11">
        <v>41465</v>
      </c>
      <c r="B4079" s="3" t="s">
        <v>512</v>
      </c>
      <c r="C4079" s="18">
        <v>462.04</v>
      </c>
      <c r="D4079" s="3" t="s">
        <v>529</v>
      </c>
    </row>
    <row r="4080" spans="1:4" hidden="1" x14ac:dyDescent="0.25">
      <c r="A4080" s="11">
        <v>41418</v>
      </c>
      <c r="B4080" s="3" t="s">
        <v>526</v>
      </c>
      <c r="C4080" s="18">
        <v>69.2</v>
      </c>
      <c r="D4080" s="3" t="s">
        <v>523</v>
      </c>
    </row>
    <row r="4081" spans="1:4" hidden="1" x14ac:dyDescent="0.25">
      <c r="A4081" s="11">
        <v>41490</v>
      </c>
      <c r="B4081" s="3" t="s">
        <v>520</v>
      </c>
      <c r="C4081" s="18">
        <v>260.52999999999997</v>
      </c>
      <c r="D4081" s="3" t="s">
        <v>511</v>
      </c>
    </row>
    <row r="4082" spans="1:4" hidden="1" x14ac:dyDescent="0.25">
      <c r="A4082" s="11">
        <v>41338</v>
      </c>
      <c r="B4082" s="3" t="s">
        <v>545</v>
      </c>
      <c r="C4082" s="18">
        <v>360.19</v>
      </c>
      <c r="D4082" s="3" t="s">
        <v>511</v>
      </c>
    </row>
    <row r="4083" spans="1:4" hidden="1" x14ac:dyDescent="0.25">
      <c r="A4083" s="11">
        <v>41472</v>
      </c>
      <c r="B4083" s="3" t="s">
        <v>518</v>
      </c>
      <c r="C4083" s="18">
        <v>514.62</v>
      </c>
      <c r="D4083" s="3" t="s">
        <v>511</v>
      </c>
    </row>
    <row r="4084" spans="1:4" hidden="1" x14ac:dyDescent="0.25">
      <c r="A4084" s="11">
        <v>41364</v>
      </c>
      <c r="B4084" s="3" t="s">
        <v>520</v>
      </c>
      <c r="C4084" s="18">
        <v>266.27</v>
      </c>
      <c r="D4084" s="3" t="s">
        <v>535</v>
      </c>
    </row>
    <row r="4085" spans="1:4" hidden="1" x14ac:dyDescent="0.25">
      <c r="A4085" s="11">
        <v>41598</v>
      </c>
      <c r="B4085" s="3" t="s">
        <v>534</v>
      </c>
      <c r="C4085" s="18">
        <v>334.35</v>
      </c>
      <c r="D4085" s="3" t="s">
        <v>529</v>
      </c>
    </row>
    <row r="4086" spans="1:4" hidden="1" x14ac:dyDescent="0.25">
      <c r="A4086" s="11">
        <v>41298</v>
      </c>
      <c r="B4086" s="3" t="s">
        <v>543</v>
      </c>
      <c r="C4086" s="18">
        <v>124.08</v>
      </c>
      <c r="D4086" s="3" t="s">
        <v>515</v>
      </c>
    </row>
    <row r="4087" spans="1:4" hidden="1" x14ac:dyDescent="0.25">
      <c r="A4087" s="11">
        <v>41423</v>
      </c>
      <c r="B4087" s="3" t="s">
        <v>518</v>
      </c>
      <c r="C4087" s="18">
        <v>391.29</v>
      </c>
      <c r="D4087" s="3" t="s">
        <v>523</v>
      </c>
    </row>
    <row r="4088" spans="1:4" hidden="1" x14ac:dyDescent="0.25">
      <c r="A4088" s="11">
        <v>41432</v>
      </c>
      <c r="B4088" s="3" t="s">
        <v>514</v>
      </c>
      <c r="C4088" s="18">
        <v>268.07</v>
      </c>
      <c r="D4088" s="3" t="s">
        <v>479</v>
      </c>
    </row>
    <row r="4089" spans="1:4" hidden="1" x14ac:dyDescent="0.25">
      <c r="A4089" s="11">
        <v>41622</v>
      </c>
      <c r="B4089" s="3" t="s">
        <v>513</v>
      </c>
      <c r="C4089" s="18">
        <v>134.85</v>
      </c>
      <c r="D4089" s="3" t="s">
        <v>515</v>
      </c>
    </row>
    <row r="4090" spans="1:4" hidden="1" x14ac:dyDescent="0.25">
      <c r="A4090" s="11">
        <v>41409</v>
      </c>
      <c r="B4090" s="3" t="s">
        <v>541</v>
      </c>
      <c r="C4090" s="18">
        <v>291.69</v>
      </c>
      <c r="D4090" s="3" t="s">
        <v>517</v>
      </c>
    </row>
    <row r="4091" spans="1:4" hidden="1" x14ac:dyDescent="0.25">
      <c r="A4091" s="11">
        <v>41486</v>
      </c>
      <c r="B4091" s="3" t="s">
        <v>534</v>
      </c>
      <c r="C4091" s="18">
        <v>578.72</v>
      </c>
      <c r="D4091" s="3" t="s">
        <v>529</v>
      </c>
    </row>
    <row r="4092" spans="1:4" hidden="1" x14ac:dyDescent="0.25">
      <c r="A4092" s="11">
        <v>41629</v>
      </c>
      <c r="B4092" s="3" t="s">
        <v>513</v>
      </c>
      <c r="C4092" s="18">
        <v>38.86</v>
      </c>
      <c r="D4092" s="3" t="s">
        <v>477</v>
      </c>
    </row>
    <row r="4093" spans="1:4" hidden="1" x14ac:dyDescent="0.25">
      <c r="A4093" s="11">
        <v>41376</v>
      </c>
      <c r="B4093" s="3" t="s">
        <v>522</v>
      </c>
      <c r="C4093" s="18">
        <v>153.87</v>
      </c>
      <c r="D4093" s="3" t="s">
        <v>515</v>
      </c>
    </row>
    <row r="4094" spans="1:4" hidden="1" x14ac:dyDescent="0.25">
      <c r="A4094" s="11">
        <v>41492</v>
      </c>
      <c r="B4094" s="3" t="s">
        <v>537</v>
      </c>
      <c r="C4094" s="18">
        <v>149.13</v>
      </c>
      <c r="D4094" s="3" t="s">
        <v>528</v>
      </c>
    </row>
    <row r="4095" spans="1:4" hidden="1" x14ac:dyDescent="0.25">
      <c r="A4095" s="11">
        <v>41502</v>
      </c>
      <c r="B4095" s="3" t="s">
        <v>518</v>
      </c>
      <c r="C4095" s="18">
        <v>592.21</v>
      </c>
      <c r="D4095" s="3" t="s">
        <v>529</v>
      </c>
    </row>
    <row r="4096" spans="1:4" hidden="1" x14ac:dyDescent="0.25">
      <c r="A4096" s="11">
        <v>41295</v>
      </c>
      <c r="B4096" s="3" t="s">
        <v>525</v>
      </c>
      <c r="C4096" s="18">
        <v>397.75</v>
      </c>
      <c r="D4096" s="3" t="s">
        <v>509</v>
      </c>
    </row>
    <row r="4097" spans="1:4" hidden="1" x14ac:dyDescent="0.25">
      <c r="A4097" s="11">
        <v>41432</v>
      </c>
      <c r="B4097" s="3" t="s">
        <v>544</v>
      </c>
      <c r="C4097" s="18">
        <v>308.31</v>
      </c>
      <c r="D4097" s="3" t="s">
        <v>519</v>
      </c>
    </row>
    <row r="4098" spans="1:4" x14ac:dyDescent="0.25">
      <c r="A4098" s="11">
        <v>41424</v>
      </c>
      <c r="B4098" s="3" t="s">
        <v>508</v>
      </c>
      <c r="C4098" s="18">
        <v>519.67999999999995</v>
      </c>
      <c r="D4098" s="3" t="s">
        <v>538</v>
      </c>
    </row>
    <row r="4099" spans="1:4" hidden="1" x14ac:dyDescent="0.25">
      <c r="A4099" s="11">
        <v>41297</v>
      </c>
      <c r="B4099" s="3" t="s">
        <v>507</v>
      </c>
      <c r="C4099" s="18">
        <v>249.19</v>
      </c>
      <c r="D4099" s="3" t="s">
        <v>515</v>
      </c>
    </row>
    <row r="4100" spans="1:4" hidden="1" x14ac:dyDescent="0.25">
      <c r="A4100" s="11">
        <v>41351</v>
      </c>
      <c r="B4100" s="3" t="s">
        <v>514</v>
      </c>
      <c r="C4100" s="18">
        <v>183.82</v>
      </c>
      <c r="D4100" s="3" t="s">
        <v>511</v>
      </c>
    </row>
    <row r="4101" spans="1:4" hidden="1" x14ac:dyDescent="0.25">
      <c r="A4101" s="11">
        <v>41448</v>
      </c>
      <c r="B4101" s="3" t="s">
        <v>525</v>
      </c>
      <c r="C4101" s="18">
        <v>379.42</v>
      </c>
      <c r="D4101" s="3" t="s">
        <v>515</v>
      </c>
    </row>
    <row r="4102" spans="1:4" hidden="1" x14ac:dyDescent="0.25">
      <c r="A4102" s="11">
        <v>41562</v>
      </c>
      <c r="B4102" s="3" t="s">
        <v>532</v>
      </c>
      <c r="C4102" s="18">
        <v>319.32</v>
      </c>
      <c r="D4102" s="3" t="s">
        <v>509</v>
      </c>
    </row>
    <row r="4103" spans="1:4" hidden="1" x14ac:dyDescent="0.25">
      <c r="A4103" s="11">
        <v>41499</v>
      </c>
      <c r="B4103" s="3" t="s">
        <v>545</v>
      </c>
      <c r="C4103" s="18">
        <v>145.05000000000001</v>
      </c>
      <c r="D4103" s="3" t="s">
        <v>511</v>
      </c>
    </row>
    <row r="4104" spans="1:4" hidden="1" x14ac:dyDescent="0.25">
      <c r="A4104" s="11">
        <v>41488</v>
      </c>
      <c r="B4104" s="3" t="s">
        <v>530</v>
      </c>
      <c r="C4104" s="18">
        <v>490.8</v>
      </c>
      <c r="D4104" s="3" t="s">
        <v>529</v>
      </c>
    </row>
    <row r="4105" spans="1:4" hidden="1" x14ac:dyDescent="0.25">
      <c r="A4105" s="11">
        <v>41340</v>
      </c>
      <c r="B4105" s="3" t="s">
        <v>527</v>
      </c>
      <c r="C4105" s="18">
        <v>184.31</v>
      </c>
      <c r="D4105" s="3" t="s">
        <v>517</v>
      </c>
    </row>
    <row r="4106" spans="1:4" hidden="1" x14ac:dyDescent="0.25">
      <c r="A4106" s="11">
        <v>41298</v>
      </c>
      <c r="B4106" s="3" t="s">
        <v>531</v>
      </c>
      <c r="C4106" s="18">
        <v>221.01</v>
      </c>
      <c r="D4106" s="3" t="s">
        <v>517</v>
      </c>
    </row>
    <row r="4107" spans="1:4" hidden="1" x14ac:dyDescent="0.25">
      <c r="A4107" s="11">
        <v>41484</v>
      </c>
      <c r="B4107" s="3" t="s">
        <v>521</v>
      </c>
      <c r="C4107" s="18">
        <v>328.74</v>
      </c>
      <c r="D4107" s="3" t="s">
        <v>523</v>
      </c>
    </row>
    <row r="4108" spans="1:4" hidden="1" x14ac:dyDescent="0.25">
      <c r="A4108" s="11">
        <v>41318</v>
      </c>
      <c r="B4108" s="3" t="s">
        <v>525</v>
      </c>
      <c r="C4108" s="18">
        <v>31.06</v>
      </c>
      <c r="D4108" s="3" t="s">
        <v>538</v>
      </c>
    </row>
    <row r="4109" spans="1:4" hidden="1" x14ac:dyDescent="0.25">
      <c r="A4109" s="11">
        <v>41283</v>
      </c>
      <c r="B4109" s="3" t="s">
        <v>536</v>
      </c>
      <c r="C4109" s="18">
        <v>32.92</v>
      </c>
      <c r="D4109" s="3" t="s">
        <v>528</v>
      </c>
    </row>
    <row r="4110" spans="1:4" hidden="1" x14ac:dyDescent="0.25">
      <c r="A4110" s="11">
        <v>41440</v>
      </c>
      <c r="B4110" s="3" t="s">
        <v>518</v>
      </c>
      <c r="C4110" s="18">
        <v>431.05</v>
      </c>
      <c r="D4110" s="3" t="s">
        <v>479</v>
      </c>
    </row>
    <row r="4111" spans="1:4" hidden="1" x14ac:dyDescent="0.25">
      <c r="A4111" s="11">
        <v>41534</v>
      </c>
      <c r="B4111" s="3" t="s">
        <v>527</v>
      </c>
      <c r="C4111" s="18">
        <v>348.92</v>
      </c>
      <c r="D4111" s="3" t="s">
        <v>529</v>
      </c>
    </row>
    <row r="4112" spans="1:4" hidden="1" x14ac:dyDescent="0.25">
      <c r="A4112" s="11">
        <v>41565</v>
      </c>
      <c r="B4112" s="3" t="s">
        <v>513</v>
      </c>
      <c r="C4112" s="18">
        <v>322.32</v>
      </c>
      <c r="D4112" s="3" t="s">
        <v>479</v>
      </c>
    </row>
    <row r="4113" spans="1:4" hidden="1" x14ac:dyDescent="0.25">
      <c r="A4113" s="11">
        <v>41510</v>
      </c>
      <c r="B4113" s="3" t="s">
        <v>516</v>
      </c>
      <c r="C4113" s="18">
        <v>389.82</v>
      </c>
      <c r="D4113" s="3" t="s">
        <v>477</v>
      </c>
    </row>
    <row r="4114" spans="1:4" hidden="1" x14ac:dyDescent="0.25">
      <c r="A4114" s="11">
        <v>41426</v>
      </c>
      <c r="B4114" s="3" t="s">
        <v>544</v>
      </c>
      <c r="C4114" s="18">
        <v>113.11</v>
      </c>
      <c r="D4114" s="3" t="s">
        <v>528</v>
      </c>
    </row>
    <row r="4115" spans="1:4" hidden="1" x14ac:dyDescent="0.25">
      <c r="A4115" s="11">
        <v>41480</v>
      </c>
      <c r="B4115" s="3" t="s">
        <v>539</v>
      </c>
      <c r="C4115" s="18">
        <v>434.59</v>
      </c>
      <c r="D4115" s="3" t="s">
        <v>528</v>
      </c>
    </row>
    <row r="4116" spans="1:4" hidden="1" x14ac:dyDescent="0.25">
      <c r="A4116" s="11">
        <v>41385</v>
      </c>
      <c r="B4116" s="3" t="s">
        <v>531</v>
      </c>
      <c r="C4116" s="18">
        <v>310.89</v>
      </c>
      <c r="D4116" s="3" t="s">
        <v>529</v>
      </c>
    </row>
    <row r="4117" spans="1:4" hidden="1" x14ac:dyDescent="0.25">
      <c r="A4117" s="11">
        <v>41454</v>
      </c>
      <c r="B4117" s="3" t="s">
        <v>530</v>
      </c>
      <c r="C4117" s="18">
        <v>485.11</v>
      </c>
      <c r="D4117" s="3" t="s">
        <v>511</v>
      </c>
    </row>
    <row r="4118" spans="1:4" hidden="1" x14ac:dyDescent="0.25">
      <c r="A4118" s="11">
        <v>41494</v>
      </c>
      <c r="B4118" s="3" t="s">
        <v>507</v>
      </c>
      <c r="C4118" s="18">
        <v>45.64</v>
      </c>
      <c r="D4118" s="3" t="s">
        <v>515</v>
      </c>
    </row>
    <row r="4119" spans="1:4" hidden="1" x14ac:dyDescent="0.25">
      <c r="A4119" s="11">
        <v>41394</v>
      </c>
      <c r="B4119" s="3" t="s">
        <v>541</v>
      </c>
      <c r="C4119" s="18">
        <v>543.78</v>
      </c>
      <c r="D4119" s="3" t="s">
        <v>517</v>
      </c>
    </row>
    <row r="4120" spans="1:4" hidden="1" x14ac:dyDescent="0.25">
      <c r="A4120" s="11">
        <v>41359</v>
      </c>
      <c r="B4120" s="3" t="s">
        <v>534</v>
      </c>
      <c r="C4120" s="18">
        <v>313.52</v>
      </c>
      <c r="D4120" s="3" t="s">
        <v>511</v>
      </c>
    </row>
    <row r="4121" spans="1:4" hidden="1" x14ac:dyDescent="0.25">
      <c r="A4121" s="11">
        <v>41498</v>
      </c>
      <c r="B4121" s="3" t="s">
        <v>524</v>
      </c>
      <c r="C4121" s="18">
        <v>268.8</v>
      </c>
      <c r="D4121" s="3" t="s">
        <v>479</v>
      </c>
    </row>
    <row r="4122" spans="1:4" hidden="1" x14ac:dyDescent="0.25">
      <c r="A4122" s="11">
        <v>41461</v>
      </c>
      <c r="B4122" s="3" t="s">
        <v>531</v>
      </c>
      <c r="C4122" s="18">
        <v>233.22</v>
      </c>
      <c r="D4122" s="3" t="s">
        <v>538</v>
      </c>
    </row>
    <row r="4123" spans="1:4" hidden="1" x14ac:dyDescent="0.25">
      <c r="A4123" s="11">
        <v>41538</v>
      </c>
      <c r="B4123" s="3" t="s">
        <v>532</v>
      </c>
      <c r="C4123" s="18">
        <v>511.1</v>
      </c>
      <c r="D4123" s="3" t="s">
        <v>528</v>
      </c>
    </row>
    <row r="4124" spans="1:4" hidden="1" x14ac:dyDescent="0.25">
      <c r="A4124" s="11">
        <v>41430</v>
      </c>
      <c r="B4124" s="3" t="s">
        <v>530</v>
      </c>
      <c r="C4124" s="18">
        <v>548.9</v>
      </c>
      <c r="D4124" s="3" t="s">
        <v>519</v>
      </c>
    </row>
    <row r="4125" spans="1:4" hidden="1" x14ac:dyDescent="0.25">
      <c r="A4125" s="11">
        <v>41412</v>
      </c>
      <c r="B4125" s="3" t="s">
        <v>541</v>
      </c>
      <c r="C4125" s="18">
        <v>138.37</v>
      </c>
      <c r="D4125" s="3" t="s">
        <v>477</v>
      </c>
    </row>
    <row r="4126" spans="1:4" hidden="1" x14ac:dyDescent="0.25">
      <c r="A4126" s="11">
        <v>41315</v>
      </c>
      <c r="B4126" s="3" t="s">
        <v>525</v>
      </c>
      <c r="C4126" s="18">
        <v>64.680000000000007</v>
      </c>
      <c r="D4126" s="3" t="s">
        <v>538</v>
      </c>
    </row>
    <row r="4127" spans="1:4" hidden="1" x14ac:dyDescent="0.25">
      <c r="A4127" s="11">
        <v>41463</v>
      </c>
      <c r="B4127" s="3" t="s">
        <v>512</v>
      </c>
      <c r="C4127" s="18">
        <v>307.63</v>
      </c>
      <c r="D4127" s="3" t="s">
        <v>529</v>
      </c>
    </row>
    <row r="4128" spans="1:4" hidden="1" x14ac:dyDescent="0.25">
      <c r="A4128" s="11">
        <v>41531</v>
      </c>
      <c r="B4128" s="3" t="s">
        <v>525</v>
      </c>
      <c r="C4128" s="18">
        <v>502.75</v>
      </c>
      <c r="D4128" s="3" t="s">
        <v>523</v>
      </c>
    </row>
    <row r="4129" spans="1:4" hidden="1" x14ac:dyDescent="0.25">
      <c r="A4129" s="11">
        <v>41314</v>
      </c>
      <c r="B4129" s="3" t="s">
        <v>539</v>
      </c>
      <c r="C4129" s="18">
        <v>50.62</v>
      </c>
      <c r="D4129" s="3" t="s">
        <v>535</v>
      </c>
    </row>
    <row r="4130" spans="1:4" hidden="1" x14ac:dyDescent="0.25">
      <c r="A4130" s="11">
        <v>41601</v>
      </c>
      <c r="B4130" s="3" t="s">
        <v>545</v>
      </c>
      <c r="C4130" s="18">
        <v>409.24</v>
      </c>
      <c r="D4130" s="3" t="s">
        <v>528</v>
      </c>
    </row>
    <row r="4131" spans="1:4" hidden="1" x14ac:dyDescent="0.25">
      <c r="A4131" s="11">
        <v>41495</v>
      </c>
      <c r="B4131" s="3" t="s">
        <v>536</v>
      </c>
      <c r="C4131" s="18">
        <v>191.69</v>
      </c>
      <c r="D4131" s="3" t="s">
        <v>517</v>
      </c>
    </row>
    <row r="4132" spans="1:4" hidden="1" x14ac:dyDescent="0.25">
      <c r="A4132" s="11">
        <v>41363</v>
      </c>
      <c r="B4132" s="3" t="s">
        <v>536</v>
      </c>
      <c r="C4132" s="18">
        <v>202.85</v>
      </c>
      <c r="D4132" s="3" t="s">
        <v>535</v>
      </c>
    </row>
    <row r="4133" spans="1:4" hidden="1" x14ac:dyDescent="0.25">
      <c r="A4133" s="11">
        <v>41373</v>
      </c>
      <c r="B4133" s="3" t="s">
        <v>539</v>
      </c>
      <c r="C4133" s="18">
        <v>112.21</v>
      </c>
      <c r="D4133" s="3" t="s">
        <v>509</v>
      </c>
    </row>
    <row r="4134" spans="1:4" hidden="1" x14ac:dyDescent="0.25">
      <c r="A4134" s="11">
        <v>41342</v>
      </c>
      <c r="B4134" s="3" t="s">
        <v>534</v>
      </c>
      <c r="C4134" s="18">
        <v>10.1</v>
      </c>
      <c r="D4134" s="3" t="s">
        <v>519</v>
      </c>
    </row>
    <row r="4135" spans="1:4" hidden="1" x14ac:dyDescent="0.25">
      <c r="A4135" s="11">
        <v>41402</v>
      </c>
      <c r="B4135" s="3" t="s">
        <v>522</v>
      </c>
      <c r="C4135" s="18">
        <v>260.05</v>
      </c>
      <c r="D4135" s="3" t="s">
        <v>519</v>
      </c>
    </row>
    <row r="4136" spans="1:4" hidden="1" x14ac:dyDescent="0.25">
      <c r="A4136" s="11">
        <v>41307</v>
      </c>
      <c r="B4136" s="3" t="s">
        <v>534</v>
      </c>
      <c r="C4136" s="18">
        <v>247.14</v>
      </c>
      <c r="D4136" s="3" t="s">
        <v>479</v>
      </c>
    </row>
    <row r="4137" spans="1:4" hidden="1" x14ac:dyDescent="0.25">
      <c r="A4137" s="11">
        <v>41423</v>
      </c>
      <c r="B4137" s="3" t="s">
        <v>514</v>
      </c>
      <c r="C4137" s="18">
        <v>562.84</v>
      </c>
      <c r="D4137" s="3" t="s">
        <v>511</v>
      </c>
    </row>
    <row r="4138" spans="1:4" hidden="1" x14ac:dyDescent="0.25">
      <c r="A4138" s="11">
        <v>41293</v>
      </c>
      <c r="B4138" s="3" t="s">
        <v>542</v>
      </c>
      <c r="C4138" s="18">
        <v>400.27</v>
      </c>
      <c r="D4138" s="3" t="s">
        <v>509</v>
      </c>
    </row>
    <row r="4139" spans="1:4" hidden="1" x14ac:dyDescent="0.25">
      <c r="A4139" s="11">
        <v>41450</v>
      </c>
      <c r="B4139" s="3" t="s">
        <v>536</v>
      </c>
      <c r="C4139" s="18">
        <v>161.44</v>
      </c>
      <c r="D4139" s="3" t="s">
        <v>515</v>
      </c>
    </row>
    <row r="4140" spans="1:4" hidden="1" x14ac:dyDescent="0.25">
      <c r="A4140" s="11">
        <v>41501</v>
      </c>
      <c r="B4140" s="3" t="s">
        <v>541</v>
      </c>
      <c r="C4140" s="18">
        <v>25.91</v>
      </c>
      <c r="D4140" s="3" t="s">
        <v>515</v>
      </c>
    </row>
    <row r="4141" spans="1:4" hidden="1" x14ac:dyDescent="0.25">
      <c r="A4141" s="11">
        <v>41339</v>
      </c>
      <c r="B4141" s="3" t="s">
        <v>521</v>
      </c>
      <c r="C4141" s="18">
        <v>558.74</v>
      </c>
      <c r="D4141" s="3" t="s">
        <v>535</v>
      </c>
    </row>
    <row r="4142" spans="1:4" hidden="1" x14ac:dyDescent="0.25">
      <c r="A4142" s="11">
        <v>41619</v>
      </c>
      <c r="B4142" s="3" t="s">
        <v>518</v>
      </c>
      <c r="C4142" s="18">
        <v>238.32</v>
      </c>
      <c r="D4142" s="3" t="s">
        <v>538</v>
      </c>
    </row>
    <row r="4143" spans="1:4" hidden="1" x14ac:dyDescent="0.25">
      <c r="A4143" s="11">
        <v>41394</v>
      </c>
      <c r="B4143" s="3" t="s">
        <v>526</v>
      </c>
      <c r="C4143" s="18">
        <v>288.06</v>
      </c>
      <c r="D4143" s="3" t="s">
        <v>528</v>
      </c>
    </row>
    <row r="4144" spans="1:4" hidden="1" x14ac:dyDescent="0.25">
      <c r="A4144" s="11">
        <v>41338</v>
      </c>
      <c r="B4144" s="3" t="s">
        <v>512</v>
      </c>
      <c r="C4144" s="18">
        <v>217.26</v>
      </c>
      <c r="D4144" s="3" t="s">
        <v>529</v>
      </c>
    </row>
    <row r="4145" spans="1:4" hidden="1" x14ac:dyDescent="0.25">
      <c r="A4145" s="11">
        <v>41621</v>
      </c>
      <c r="B4145" s="3" t="s">
        <v>533</v>
      </c>
      <c r="C4145" s="18">
        <v>416.12</v>
      </c>
      <c r="D4145" s="3" t="s">
        <v>535</v>
      </c>
    </row>
    <row r="4146" spans="1:4" hidden="1" x14ac:dyDescent="0.25">
      <c r="A4146" s="11">
        <v>41600</v>
      </c>
      <c r="B4146" s="3" t="s">
        <v>536</v>
      </c>
      <c r="C4146" s="18">
        <v>155.22</v>
      </c>
      <c r="D4146" s="3" t="s">
        <v>528</v>
      </c>
    </row>
    <row r="4147" spans="1:4" hidden="1" x14ac:dyDescent="0.25">
      <c r="A4147" s="11">
        <v>41491</v>
      </c>
      <c r="B4147" s="3" t="s">
        <v>522</v>
      </c>
      <c r="C4147" s="18">
        <v>145.77000000000001</v>
      </c>
      <c r="D4147" s="3" t="s">
        <v>479</v>
      </c>
    </row>
    <row r="4148" spans="1:4" hidden="1" x14ac:dyDescent="0.25">
      <c r="A4148" s="11">
        <v>41366</v>
      </c>
      <c r="B4148" s="3" t="s">
        <v>520</v>
      </c>
      <c r="C4148" s="18">
        <v>257.02999999999997</v>
      </c>
      <c r="D4148" s="3" t="s">
        <v>509</v>
      </c>
    </row>
    <row r="4149" spans="1:4" hidden="1" x14ac:dyDescent="0.25">
      <c r="A4149" s="11">
        <v>41376</v>
      </c>
      <c r="B4149" s="3" t="s">
        <v>544</v>
      </c>
      <c r="C4149" s="18">
        <v>383.11</v>
      </c>
      <c r="D4149" s="3" t="s">
        <v>529</v>
      </c>
    </row>
    <row r="4150" spans="1:4" hidden="1" x14ac:dyDescent="0.25">
      <c r="A4150" s="11">
        <v>41311</v>
      </c>
      <c r="B4150" s="3" t="s">
        <v>539</v>
      </c>
      <c r="C4150" s="18">
        <v>425.43</v>
      </c>
      <c r="D4150" s="3" t="s">
        <v>477</v>
      </c>
    </row>
    <row r="4151" spans="1:4" hidden="1" x14ac:dyDescent="0.25">
      <c r="A4151" s="11">
        <v>41443</v>
      </c>
      <c r="B4151" s="3" t="s">
        <v>508</v>
      </c>
      <c r="C4151" s="18">
        <v>62.69</v>
      </c>
      <c r="D4151" s="3" t="s">
        <v>479</v>
      </c>
    </row>
    <row r="4152" spans="1:4" hidden="1" x14ac:dyDescent="0.25">
      <c r="A4152" s="11">
        <v>41445</v>
      </c>
      <c r="B4152" s="3" t="s">
        <v>521</v>
      </c>
      <c r="C4152" s="18">
        <v>46.88</v>
      </c>
      <c r="D4152" s="3" t="s">
        <v>535</v>
      </c>
    </row>
    <row r="4153" spans="1:4" hidden="1" x14ac:dyDescent="0.25">
      <c r="A4153" s="11">
        <v>41622</v>
      </c>
      <c r="B4153" s="3" t="s">
        <v>512</v>
      </c>
      <c r="C4153" s="18">
        <v>347.16</v>
      </c>
      <c r="D4153" s="3" t="s">
        <v>535</v>
      </c>
    </row>
    <row r="4154" spans="1:4" hidden="1" x14ac:dyDescent="0.25">
      <c r="A4154" s="11">
        <v>41547</v>
      </c>
      <c r="B4154" s="3" t="s">
        <v>521</v>
      </c>
      <c r="C4154" s="18">
        <v>297.01</v>
      </c>
      <c r="D4154" s="3" t="s">
        <v>477</v>
      </c>
    </row>
    <row r="4155" spans="1:4" hidden="1" x14ac:dyDescent="0.25">
      <c r="A4155" s="11">
        <v>41395</v>
      </c>
      <c r="B4155" s="3" t="s">
        <v>526</v>
      </c>
      <c r="C4155" s="18">
        <v>41.76</v>
      </c>
      <c r="D4155" s="3" t="s">
        <v>528</v>
      </c>
    </row>
    <row r="4156" spans="1:4" hidden="1" x14ac:dyDescent="0.25">
      <c r="A4156" s="11">
        <v>41359</v>
      </c>
      <c r="B4156" s="3" t="s">
        <v>527</v>
      </c>
      <c r="C4156" s="18">
        <v>150</v>
      </c>
      <c r="D4156" s="3" t="s">
        <v>529</v>
      </c>
    </row>
    <row r="4157" spans="1:4" hidden="1" x14ac:dyDescent="0.25">
      <c r="A4157" s="11">
        <v>41595</v>
      </c>
      <c r="B4157" s="3" t="s">
        <v>526</v>
      </c>
      <c r="C4157" s="18">
        <v>342.9</v>
      </c>
      <c r="D4157" s="3" t="s">
        <v>511</v>
      </c>
    </row>
    <row r="4158" spans="1:4" hidden="1" x14ac:dyDescent="0.25">
      <c r="A4158" s="11">
        <v>41340</v>
      </c>
      <c r="B4158" s="3" t="s">
        <v>510</v>
      </c>
      <c r="C4158" s="18">
        <v>242.31</v>
      </c>
      <c r="D4158" s="3" t="s">
        <v>519</v>
      </c>
    </row>
    <row r="4159" spans="1:4" hidden="1" x14ac:dyDescent="0.25">
      <c r="A4159" s="11">
        <v>41367</v>
      </c>
      <c r="B4159" s="3" t="s">
        <v>534</v>
      </c>
      <c r="C4159" s="18">
        <v>346.14</v>
      </c>
      <c r="D4159" s="3" t="s">
        <v>517</v>
      </c>
    </row>
    <row r="4160" spans="1:4" hidden="1" x14ac:dyDescent="0.25">
      <c r="A4160" s="11">
        <v>41341</v>
      </c>
      <c r="B4160" s="3" t="s">
        <v>530</v>
      </c>
      <c r="C4160" s="18">
        <v>320.19</v>
      </c>
      <c r="D4160" s="3" t="s">
        <v>515</v>
      </c>
    </row>
    <row r="4161" spans="1:4" hidden="1" x14ac:dyDescent="0.25">
      <c r="A4161" s="11">
        <v>41307</v>
      </c>
      <c r="B4161" s="3" t="s">
        <v>520</v>
      </c>
      <c r="C4161" s="18">
        <v>542.69000000000005</v>
      </c>
      <c r="D4161" s="3" t="s">
        <v>509</v>
      </c>
    </row>
    <row r="4162" spans="1:4" hidden="1" x14ac:dyDescent="0.25">
      <c r="A4162" s="11">
        <v>41382</v>
      </c>
      <c r="B4162" s="3" t="s">
        <v>513</v>
      </c>
      <c r="C4162" s="18">
        <v>336.63</v>
      </c>
      <c r="D4162" s="3" t="s">
        <v>538</v>
      </c>
    </row>
    <row r="4163" spans="1:4" hidden="1" x14ac:dyDescent="0.25">
      <c r="A4163" s="11">
        <v>41557</v>
      </c>
      <c r="B4163" s="3" t="s">
        <v>516</v>
      </c>
      <c r="C4163" s="18">
        <v>408.82</v>
      </c>
      <c r="D4163" s="3" t="s">
        <v>477</v>
      </c>
    </row>
    <row r="4164" spans="1:4" hidden="1" x14ac:dyDescent="0.25">
      <c r="A4164" s="11">
        <v>41299</v>
      </c>
      <c r="B4164" s="3" t="s">
        <v>536</v>
      </c>
      <c r="C4164" s="18">
        <v>454.36</v>
      </c>
      <c r="D4164" s="3" t="s">
        <v>519</v>
      </c>
    </row>
    <row r="4165" spans="1:4" hidden="1" x14ac:dyDescent="0.25">
      <c r="A4165" s="11">
        <v>41545</v>
      </c>
      <c r="B4165" s="3" t="s">
        <v>543</v>
      </c>
      <c r="C4165" s="18">
        <v>394.97</v>
      </c>
      <c r="D4165" s="3" t="s">
        <v>528</v>
      </c>
    </row>
    <row r="4166" spans="1:4" hidden="1" x14ac:dyDescent="0.25">
      <c r="A4166" s="11">
        <v>41385</v>
      </c>
      <c r="B4166" s="3" t="s">
        <v>508</v>
      </c>
      <c r="C4166" s="18">
        <v>411.85</v>
      </c>
      <c r="D4166" s="3" t="s">
        <v>479</v>
      </c>
    </row>
    <row r="4167" spans="1:4" hidden="1" x14ac:dyDescent="0.25">
      <c r="A4167" s="11">
        <v>41485</v>
      </c>
      <c r="B4167" s="3" t="s">
        <v>536</v>
      </c>
      <c r="C4167" s="18">
        <v>521.55999999999995</v>
      </c>
      <c r="D4167" s="3" t="s">
        <v>511</v>
      </c>
    </row>
    <row r="4168" spans="1:4" hidden="1" x14ac:dyDescent="0.25">
      <c r="A4168" s="11">
        <v>41349</v>
      </c>
      <c r="B4168" s="3" t="s">
        <v>525</v>
      </c>
      <c r="C4168" s="18">
        <v>145.5</v>
      </c>
      <c r="D4168" s="3" t="s">
        <v>519</v>
      </c>
    </row>
    <row r="4169" spans="1:4" hidden="1" x14ac:dyDescent="0.25">
      <c r="A4169" s="11">
        <v>41352</v>
      </c>
      <c r="B4169" s="3" t="s">
        <v>513</v>
      </c>
      <c r="C4169" s="18">
        <v>377.48</v>
      </c>
      <c r="D4169" s="3" t="s">
        <v>538</v>
      </c>
    </row>
    <row r="4170" spans="1:4" hidden="1" x14ac:dyDescent="0.25">
      <c r="A4170" s="11">
        <v>41604</v>
      </c>
      <c r="B4170" s="3" t="s">
        <v>522</v>
      </c>
      <c r="C4170" s="18">
        <v>15.7</v>
      </c>
      <c r="D4170" s="3" t="s">
        <v>509</v>
      </c>
    </row>
    <row r="4171" spans="1:4" hidden="1" x14ac:dyDescent="0.25">
      <c r="A4171" s="11">
        <v>41278</v>
      </c>
      <c r="B4171" s="3" t="s">
        <v>522</v>
      </c>
      <c r="C4171" s="18">
        <v>193.65</v>
      </c>
      <c r="D4171" s="3" t="s">
        <v>538</v>
      </c>
    </row>
    <row r="4172" spans="1:4" hidden="1" x14ac:dyDescent="0.25">
      <c r="A4172" s="11">
        <v>41545</v>
      </c>
      <c r="B4172" s="3" t="s">
        <v>530</v>
      </c>
      <c r="C4172" s="18">
        <v>260.62</v>
      </c>
      <c r="D4172" s="3" t="s">
        <v>523</v>
      </c>
    </row>
    <row r="4173" spans="1:4" hidden="1" x14ac:dyDescent="0.25">
      <c r="A4173" s="11">
        <v>41431</v>
      </c>
      <c r="B4173" s="3" t="s">
        <v>518</v>
      </c>
      <c r="C4173" s="18">
        <v>267.08</v>
      </c>
      <c r="D4173" s="3" t="s">
        <v>528</v>
      </c>
    </row>
    <row r="4174" spans="1:4" hidden="1" x14ac:dyDescent="0.25">
      <c r="A4174" s="11">
        <v>41342</v>
      </c>
      <c r="B4174" s="3" t="s">
        <v>516</v>
      </c>
      <c r="C4174" s="18">
        <v>236.73</v>
      </c>
      <c r="D4174" s="3" t="s">
        <v>523</v>
      </c>
    </row>
    <row r="4175" spans="1:4" hidden="1" x14ac:dyDescent="0.25">
      <c r="A4175" s="11">
        <v>41372</v>
      </c>
      <c r="B4175" s="3" t="s">
        <v>510</v>
      </c>
      <c r="C4175" s="18">
        <v>476.27</v>
      </c>
      <c r="D4175" s="3" t="s">
        <v>515</v>
      </c>
    </row>
    <row r="4176" spans="1:4" hidden="1" x14ac:dyDescent="0.25">
      <c r="A4176" s="11">
        <v>41412</v>
      </c>
      <c r="B4176" s="3" t="s">
        <v>516</v>
      </c>
      <c r="C4176" s="18">
        <v>311.38</v>
      </c>
      <c r="D4176" s="3" t="s">
        <v>523</v>
      </c>
    </row>
    <row r="4177" spans="1:4" hidden="1" x14ac:dyDescent="0.25">
      <c r="A4177" s="11">
        <v>41514</v>
      </c>
      <c r="B4177" s="3" t="s">
        <v>545</v>
      </c>
      <c r="C4177" s="18">
        <v>221.11</v>
      </c>
      <c r="D4177" s="3" t="s">
        <v>535</v>
      </c>
    </row>
    <row r="4178" spans="1:4" hidden="1" x14ac:dyDescent="0.25">
      <c r="A4178" s="11">
        <v>41472</v>
      </c>
      <c r="B4178" s="3" t="s">
        <v>516</v>
      </c>
      <c r="C4178" s="18">
        <v>42.63</v>
      </c>
      <c r="D4178" s="3" t="s">
        <v>538</v>
      </c>
    </row>
    <row r="4179" spans="1:4" hidden="1" x14ac:dyDescent="0.25">
      <c r="A4179" s="11">
        <v>41502</v>
      </c>
      <c r="B4179" s="3" t="s">
        <v>524</v>
      </c>
      <c r="C4179" s="18">
        <v>439.3</v>
      </c>
      <c r="D4179" s="3" t="s">
        <v>535</v>
      </c>
    </row>
    <row r="4180" spans="1:4" hidden="1" x14ac:dyDescent="0.25">
      <c r="A4180" s="11">
        <v>41342</v>
      </c>
      <c r="B4180" s="3" t="s">
        <v>507</v>
      </c>
      <c r="C4180" s="18">
        <v>526.02</v>
      </c>
      <c r="D4180" s="3" t="s">
        <v>517</v>
      </c>
    </row>
    <row r="4181" spans="1:4" hidden="1" x14ac:dyDescent="0.25">
      <c r="A4181" s="11">
        <v>41305</v>
      </c>
      <c r="B4181" s="3" t="s">
        <v>521</v>
      </c>
      <c r="C4181" s="18">
        <v>444.85</v>
      </c>
      <c r="D4181" s="3" t="s">
        <v>529</v>
      </c>
    </row>
    <row r="4182" spans="1:4" hidden="1" x14ac:dyDescent="0.25">
      <c r="A4182" s="11">
        <v>41523</v>
      </c>
      <c r="B4182" s="3" t="s">
        <v>526</v>
      </c>
      <c r="C4182" s="18">
        <v>467.61</v>
      </c>
      <c r="D4182" s="3" t="s">
        <v>528</v>
      </c>
    </row>
    <row r="4183" spans="1:4" hidden="1" x14ac:dyDescent="0.25">
      <c r="A4183" s="11">
        <v>41555</v>
      </c>
      <c r="B4183" s="3" t="s">
        <v>531</v>
      </c>
      <c r="C4183" s="18">
        <v>483.87</v>
      </c>
      <c r="D4183" s="3" t="s">
        <v>517</v>
      </c>
    </row>
    <row r="4184" spans="1:4" hidden="1" x14ac:dyDescent="0.25">
      <c r="A4184" s="11">
        <v>41520</v>
      </c>
      <c r="B4184" s="3" t="s">
        <v>516</v>
      </c>
      <c r="C4184" s="18">
        <v>509.11</v>
      </c>
      <c r="D4184" s="3" t="s">
        <v>535</v>
      </c>
    </row>
    <row r="4185" spans="1:4" hidden="1" x14ac:dyDescent="0.25">
      <c r="A4185" s="11">
        <v>41438</v>
      </c>
      <c r="B4185" s="3" t="s">
        <v>521</v>
      </c>
      <c r="C4185" s="18">
        <v>391.3</v>
      </c>
      <c r="D4185" s="3" t="s">
        <v>477</v>
      </c>
    </row>
    <row r="4186" spans="1:4" hidden="1" x14ac:dyDescent="0.25">
      <c r="A4186" s="11">
        <v>41307</v>
      </c>
      <c r="B4186" s="3" t="s">
        <v>541</v>
      </c>
      <c r="C4186" s="18">
        <v>526.64</v>
      </c>
      <c r="D4186" s="3" t="s">
        <v>479</v>
      </c>
    </row>
    <row r="4187" spans="1:4" hidden="1" x14ac:dyDescent="0.25">
      <c r="A4187" s="11">
        <v>41563</v>
      </c>
      <c r="B4187" s="3" t="s">
        <v>544</v>
      </c>
      <c r="C4187" s="18">
        <v>479.08</v>
      </c>
      <c r="D4187" s="3" t="s">
        <v>509</v>
      </c>
    </row>
    <row r="4188" spans="1:4" hidden="1" x14ac:dyDescent="0.25">
      <c r="A4188" s="11">
        <v>41548</v>
      </c>
      <c r="B4188" s="3" t="s">
        <v>510</v>
      </c>
      <c r="C4188" s="18">
        <v>509.88</v>
      </c>
      <c r="D4188" s="3" t="s">
        <v>515</v>
      </c>
    </row>
    <row r="4189" spans="1:4" hidden="1" x14ac:dyDescent="0.25">
      <c r="A4189" s="11">
        <v>41531</v>
      </c>
      <c r="B4189" s="3" t="s">
        <v>514</v>
      </c>
      <c r="C4189" s="18">
        <v>169.35</v>
      </c>
      <c r="D4189" s="3" t="s">
        <v>517</v>
      </c>
    </row>
    <row r="4190" spans="1:4" hidden="1" x14ac:dyDescent="0.25">
      <c r="A4190" s="11">
        <v>41304</v>
      </c>
      <c r="B4190" s="3" t="s">
        <v>514</v>
      </c>
      <c r="C4190" s="18">
        <v>294.94</v>
      </c>
      <c r="D4190" s="3" t="s">
        <v>477</v>
      </c>
    </row>
    <row r="4191" spans="1:4" hidden="1" x14ac:dyDescent="0.25">
      <c r="A4191" s="11">
        <v>41440</v>
      </c>
      <c r="B4191" s="3" t="s">
        <v>522</v>
      </c>
      <c r="C4191" s="18">
        <v>162.02000000000001</v>
      </c>
      <c r="D4191" s="3" t="s">
        <v>529</v>
      </c>
    </row>
    <row r="4192" spans="1:4" hidden="1" x14ac:dyDescent="0.25">
      <c r="A4192" s="11">
        <v>41579</v>
      </c>
      <c r="B4192" s="3" t="s">
        <v>541</v>
      </c>
      <c r="C4192" s="18">
        <v>310.45999999999998</v>
      </c>
      <c r="D4192" s="3" t="s">
        <v>515</v>
      </c>
    </row>
    <row r="4193" spans="1:4" hidden="1" x14ac:dyDescent="0.25">
      <c r="A4193" s="11">
        <v>41331</v>
      </c>
      <c r="B4193" s="3" t="s">
        <v>521</v>
      </c>
      <c r="C4193" s="18">
        <v>162.74</v>
      </c>
      <c r="D4193" s="3" t="s">
        <v>528</v>
      </c>
    </row>
    <row r="4194" spans="1:4" hidden="1" x14ac:dyDescent="0.25">
      <c r="A4194" s="11">
        <v>41516</v>
      </c>
      <c r="B4194" s="3" t="s">
        <v>525</v>
      </c>
      <c r="C4194" s="18">
        <v>380.94</v>
      </c>
      <c r="D4194" s="3" t="s">
        <v>528</v>
      </c>
    </row>
    <row r="4195" spans="1:4" hidden="1" x14ac:dyDescent="0.25">
      <c r="A4195" s="11">
        <v>41329</v>
      </c>
      <c r="B4195" s="3" t="s">
        <v>513</v>
      </c>
      <c r="C4195" s="18">
        <v>480.35</v>
      </c>
      <c r="D4195" s="3" t="s">
        <v>509</v>
      </c>
    </row>
    <row r="4196" spans="1:4" hidden="1" x14ac:dyDescent="0.25">
      <c r="A4196" s="11">
        <v>41575</v>
      </c>
      <c r="B4196" s="3" t="s">
        <v>542</v>
      </c>
      <c r="C4196" s="18">
        <v>228.63</v>
      </c>
      <c r="D4196" s="3" t="s">
        <v>511</v>
      </c>
    </row>
    <row r="4197" spans="1:4" hidden="1" x14ac:dyDescent="0.25">
      <c r="A4197" s="11">
        <v>41522</v>
      </c>
      <c r="B4197" s="3" t="s">
        <v>527</v>
      </c>
      <c r="C4197" s="18">
        <v>22.57</v>
      </c>
      <c r="D4197" s="3" t="s">
        <v>511</v>
      </c>
    </row>
    <row r="4198" spans="1:4" hidden="1" x14ac:dyDescent="0.25">
      <c r="A4198" s="11">
        <v>41561</v>
      </c>
      <c r="B4198" s="3" t="s">
        <v>520</v>
      </c>
      <c r="C4198" s="18">
        <v>513.22</v>
      </c>
      <c r="D4198" s="3" t="s">
        <v>528</v>
      </c>
    </row>
    <row r="4199" spans="1:4" hidden="1" x14ac:dyDescent="0.25">
      <c r="A4199" s="11">
        <v>41469</v>
      </c>
      <c r="B4199" s="3" t="s">
        <v>518</v>
      </c>
      <c r="C4199" s="18">
        <v>66.58</v>
      </c>
      <c r="D4199" s="3" t="s">
        <v>519</v>
      </c>
    </row>
    <row r="4200" spans="1:4" hidden="1" x14ac:dyDescent="0.25">
      <c r="A4200" s="11">
        <v>41614</v>
      </c>
      <c r="B4200" s="3" t="s">
        <v>534</v>
      </c>
      <c r="C4200" s="18">
        <v>532.04</v>
      </c>
      <c r="D4200" s="3" t="s">
        <v>479</v>
      </c>
    </row>
    <row r="4201" spans="1:4" hidden="1" x14ac:dyDescent="0.25">
      <c r="A4201" s="11">
        <v>41463</v>
      </c>
      <c r="B4201" s="3" t="s">
        <v>507</v>
      </c>
      <c r="C4201" s="18">
        <v>49.02</v>
      </c>
      <c r="D4201" s="3" t="s">
        <v>511</v>
      </c>
    </row>
    <row r="4202" spans="1:4" hidden="1" x14ac:dyDescent="0.25">
      <c r="A4202" s="11">
        <v>41501</v>
      </c>
      <c r="B4202" s="3" t="s">
        <v>508</v>
      </c>
      <c r="C4202" s="18">
        <v>41.42</v>
      </c>
      <c r="D4202" s="3" t="s">
        <v>535</v>
      </c>
    </row>
    <row r="4203" spans="1:4" hidden="1" x14ac:dyDescent="0.25">
      <c r="A4203" s="11">
        <v>41566</v>
      </c>
      <c r="B4203" s="3" t="s">
        <v>521</v>
      </c>
      <c r="C4203" s="18">
        <v>510.17</v>
      </c>
      <c r="D4203" s="3" t="s">
        <v>528</v>
      </c>
    </row>
    <row r="4204" spans="1:4" hidden="1" x14ac:dyDescent="0.25">
      <c r="A4204" s="11">
        <v>41337</v>
      </c>
      <c r="B4204" s="3" t="s">
        <v>533</v>
      </c>
      <c r="C4204" s="18">
        <v>69.5</v>
      </c>
      <c r="D4204" s="3" t="s">
        <v>511</v>
      </c>
    </row>
    <row r="4205" spans="1:4" hidden="1" x14ac:dyDescent="0.25">
      <c r="A4205" s="11">
        <v>41412</v>
      </c>
      <c r="B4205" s="3" t="s">
        <v>514</v>
      </c>
      <c r="C4205" s="18">
        <v>202.31</v>
      </c>
      <c r="D4205" s="3" t="s">
        <v>528</v>
      </c>
    </row>
    <row r="4206" spans="1:4" hidden="1" x14ac:dyDescent="0.25">
      <c r="A4206" s="11">
        <v>41628</v>
      </c>
      <c r="B4206" s="3" t="s">
        <v>540</v>
      </c>
      <c r="C4206" s="18">
        <v>393.35</v>
      </c>
      <c r="D4206" s="3" t="s">
        <v>529</v>
      </c>
    </row>
    <row r="4207" spans="1:4" hidden="1" x14ac:dyDescent="0.25">
      <c r="A4207" s="11">
        <v>41529</v>
      </c>
      <c r="B4207" s="3" t="s">
        <v>522</v>
      </c>
      <c r="C4207" s="18">
        <v>38.18</v>
      </c>
      <c r="D4207" s="3" t="s">
        <v>511</v>
      </c>
    </row>
    <row r="4208" spans="1:4" hidden="1" x14ac:dyDescent="0.25">
      <c r="A4208" s="11">
        <v>41485</v>
      </c>
      <c r="B4208" s="3" t="s">
        <v>518</v>
      </c>
      <c r="C4208" s="18">
        <v>523.86</v>
      </c>
      <c r="D4208" s="3" t="s">
        <v>535</v>
      </c>
    </row>
    <row r="4209" spans="1:4" hidden="1" x14ac:dyDescent="0.25">
      <c r="A4209" s="11">
        <v>41398</v>
      </c>
      <c r="B4209" s="3" t="s">
        <v>542</v>
      </c>
      <c r="C4209" s="18">
        <v>454.72</v>
      </c>
      <c r="D4209" s="3" t="s">
        <v>511</v>
      </c>
    </row>
    <row r="4210" spans="1:4" hidden="1" x14ac:dyDescent="0.25">
      <c r="A4210" s="11">
        <v>41495</v>
      </c>
      <c r="B4210" s="3" t="s">
        <v>521</v>
      </c>
      <c r="C4210" s="18">
        <v>443.8</v>
      </c>
      <c r="D4210" s="3" t="s">
        <v>479</v>
      </c>
    </row>
    <row r="4211" spans="1:4" hidden="1" x14ac:dyDescent="0.25">
      <c r="A4211" s="11">
        <v>41589</v>
      </c>
      <c r="B4211" s="3" t="s">
        <v>510</v>
      </c>
      <c r="C4211" s="18">
        <v>28.58</v>
      </c>
      <c r="D4211" s="3" t="s">
        <v>519</v>
      </c>
    </row>
    <row r="4212" spans="1:4" hidden="1" x14ac:dyDescent="0.25">
      <c r="A4212" s="11">
        <v>41376</v>
      </c>
      <c r="B4212" s="3" t="s">
        <v>525</v>
      </c>
      <c r="C4212" s="18">
        <v>162.75</v>
      </c>
      <c r="D4212" s="3" t="s">
        <v>509</v>
      </c>
    </row>
    <row r="4213" spans="1:4" hidden="1" x14ac:dyDescent="0.25">
      <c r="A4213" s="11">
        <v>41408</v>
      </c>
      <c r="B4213" s="3" t="s">
        <v>533</v>
      </c>
      <c r="C4213" s="18">
        <v>126.62</v>
      </c>
      <c r="D4213" s="3" t="s">
        <v>515</v>
      </c>
    </row>
    <row r="4214" spans="1:4" hidden="1" x14ac:dyDescent="0.25">
      <c r="A4214" s="11">
        <v>41342</v>
      </c>
      <c r="B4214" s="3" t="s">
        <v>541</v>
      </c>
      <c r="C4214" s="18">
        <v>388.41</v>
      </c>
      <c r="D4214" s="3" t="s">
        <v>479</v>
      </c>
    </row>
    <row r="4215" spans="1:4" hidden="1" x14ac:dyDescent="0.25">
      <c r="A4215" s="11">
        <v>41348</v>
      </c>
      <c r="B4215" s="3" t="s">
        <v>541</v>
      </c>
      <c r="C4215" s="18">
        <v>408.55</v>
      </c>
      <c r="D4215" s="3" t="s">
        <v>517</v>
      </c>
    </row>
    <row r="4216" spans="1:4" hidden="1" x14ac:dyDescent="0.25">
      <c r="A4216" s="11">
        <v>41585</v>
      </c>
      <c r="B4216" s="3" t="s">
        <v>508</v>
      </c>
      <c r="C4216" s="18">
        <v>340.27</v>
      </c>
      <c r="D4216" s="3" t="s">
        <v>538</v>
      </c>
    </row>
    <row r="4217" spans="1:4" hidden="1" x14ac:dyDescent="0.25">
      <c r="A4217" s="11">
        <v>41561</v>
      </c>
      <c r="B4217" s="3" t="s">
        <v>532</v>
      </c>
      <c r="C4217" s="18">
        <v>145.68</v>
      </c>
      <c r="D4217" s="3" t="s">
        <v>479</v>
      </c>
    </row>
    <row r="4218" spans="1:4" hidden="1" x14ac:dyDescent="0.25">
      <c r="A4218" s="11">
        <v>41399</v>
      </c>
      <c r="B4218" s="3" t="s">
        <v>522</v>
      </c>
      <c r="C4218" s="18">
        <v>477.27</v>
      </c>
      <c r="D4218" s="3" t="s">
        <v>538</v>
      </c>
    </row>
    <row r="4219" spans="1:4" hidden="1" x14ac:dyDescent="0.25">
      <c r="A4219" s="11">
        <v>41520</v>
      </c>
      <c r="B4219" s="3" t="s">
        <v>530</v>
      </c>
      <c r="C4219" s="18">
        <v>194.46</v>
      </c>
      <c r="D4219" s="3" t="s">
        <v>529</v>
      </c>
    </row>
    <row r="4220" spans="1:4" hidden="1" x14ac:dyDescent="0.25">
      <c r="A4220" s="11">
        <v>41325</v>
      </c>
      <c r="B4220" s="3" t="s">
        <v>524</v>
      </c>
      <c r="C4220" s="18">
        <v>279.82</v>
      </c>
      <c r="D4220" s="3" t="s">
        <v>509</v>
      </c>
    </row>
    <row r="4221" spans="1:4" hidden="1" x14ac:dyDescent="0.25">
      <c r="A4221" s="11">
        <v>41400</v>
      </c>
      <c r="B4221" s="3" t="s">
        <v>544</v>
      </c>
      <c r="C4221" s="18">
        <v>128.88</v>
      </c>
      <c r="D4221" s="3" t="s">
        <v>511</v>
      </c>
    </row>
    <row r="4222" spans="1:4" hidden="1" x14ac:dyDescent="0.25">
      <c r="A4222" s="11">
        <v>41528</v>
      </c>
      <c r="B4222" s="3" t="s">
        <v>512</v>
      </c>
      <c r="C4222" s="18">
        <v>348.6</v>
      </c>
      <c r="D4222" s="3" t="s">
        <v>517</v>
      </c>
    </row>
    <row r="4223" spans="1:4" hidden="1" x14ac:dyDescent="0.25">
      <c r="A4223" s="11">
        <v>41586</v>
      </c>
      <c r="B4223" s="3" t="s">
        <v>544</v>
      </c>
      <c r="C4223" s="18">
        <v>394.06</v>
      </c>
      <c r="D4223" s="3" t="s">
        <v>528</v>
      </c>
    </row>
    <row r="4224" spans="1:4" hidden="1" x14ac:dyDescent="0.25">
      <c r="A4224" s="11">
        <v>41301</v>
      </c>
      <c r="B4224" s="3" t="s">
        <v>508</v>
      </c>
      <c r="C4224" s="18">
        <v>206.26</v>
      </c>
      <c r="D4224" s="3" t="s">
        <v>479</v>
      </c>
    </row>
    <row r="4225" spans="1:4" hidden="1" x14ac:dyDescent="0.25">
      <c r="A4225" s="11">
        <v>41482</v>
      </c>
      <c r="B4225" s="3" t="s">
        <v>545</v>
      </c>
      <c r="C4225" s="18">
        <v>342.48</v>
      </c>
      <c r="D4225" s="3" t="s">
        <v>479</v>
      </c>
    </row>
    <row r="4226" spans="1:4" hidden="1" x14ac:dyDescent="0.25">
      <c r="A4226" s="11">
        <v>41447</v>
      </c>
      <c r="B4226" s="3" t="s">
        <v>514</v>
      </c>
      <c r="C4226" s="18">
        <v>559.55999999999995</v>
      </c>
      <c r="D4226" s="3" t="s">
        <v>517</v>
      </c>
    </row>
    <row r="4227" spans="1:4" hidden="1" x14ac:dyDescent="0.25">
      <c r="A4227" s="11">
        <v>41386</v>
      </c>
      <c r="B4227" s="3" t="s">
        <v>524</v>
      </c>
      <c r="C4227" s="18">
        <v>296.01</v>
      </c>
      <c r="D4227" s="3" t="s">
        <v>517</v>
      </c>
    </row>
    <row r="4228" spans="1:4" hidden="1" x14ac:dyDescent="0.25">
      <c r="A4228" s="11">
        <v>41291</v>
      </c>
      <c r="B4228" s="3" t="s">
        <v>514</v>
      </c>
      <c r="C4228" s="18">
        <v>271.81</v>
      </c>
      <c r="D4228" s="3" t="s">
        <v>528</v>
      </c>
    </row>
    <row r="4229" spans="1:4" hidden="1" x14ac:dyDescent="0.25">
      <c r="A4229" s="11">
        <v>41508</v>
      </c>
      <c r="B4229" s="3" t="s">
        <v>518</v>
      </c>
      <c r="C4229" s="18">
        <v>532.21</v>
      </c>
      <c r="D4229" s="3" t="s">
        <v>477</v>
      </c>
    </row>
    <row r="4230" spans="1:4" hidden="1" x14ac:dyDescent="0.25">
      <c r="A4230" s="11">
        <v>41561</v>
      </c>
      <c r="B4230" s="3" t="s">
        <v>518</v>
      </c>
      <c r="C4230" s="18">
        <v>488.56</v>
      </c>
      <c r="D4230" s="3" t="s">
        <v>535</v>
      </c>
    </row>
    <row r="4231" spans="1:4" hidden="1" x14ac:dyDescent="0.25">
      <c r="A4231" s="11">
        <v>41304</v>
      </c>
      <c r="B4231" s="3" t="s">
        <v>544</v>
      </c>
      <c r="C4231" s="18">
        <v>192.58</v>
      </c>
      <c r="D4231" s="3" t="s">
        <v>477</v>
      </c>
    </row>
    <row r="4232" spans="1:4" hidden="1" x14ac:dyDescent="0.25">
      <c r="A4232" s="11">
        <v>41532</v>
      </c>
      <c r="B4232" s="3" t="s">
        <v>539</v>
      </c>
      <c r="C4232" s="18">
        <v>423.11</v>
      </c>
      <c r="D4232" s="3" t="s">
        <v>517</v>
      </c>
    </row>
    <row r="4233" spans="1:4" hidden="1" x14ac:dyDescent="0.25">
      <c r="A4233" s="11">
        <v>41456</v>
      </c>
      <c r="B4233" s="3" t="s">
        <v>533</v>
      </c>
      <c r="C4233" s="18">
        <v>288.37</v>
      </c>
      <c r="D4233" s="3" t="s">
        <v>529</v>
      </c>
    </row>
    <row r="4234" spans="1:4" hidden="1" x14ac:dyDescent="0.25">
      <c r="A4234" s="11">
        <v>41438</v>
      </c>
      <c r="B4234" s="3" t="s">
        <v>520</v>
      </c>
      <c r="C4234" s="18">
        <v>147.58000000000001</v>
      </c>
      <c r="D4234" s="3" t="s">
        <v>515</v>
      </c>
    </row>
    <row r="4235" spans="1:4" hidden="1" x14ac:dyDescent="0.25">
      <c r="A4235" s="11">
        <v>41409</v>
      </c>
      <c r="B4235" s="3" t="s">
        <v>524</v>
      </c>
      <c r="C4235" s="18">
        <v>540.42999999999995</v>
      </c>
      <c r="D4235" s="3" t="s">
        <v>511</v>
      </c>
    </row>
    <row r="4236" spans="1:4" hidden="1" x14ac:dyDescent="0.25">
      <c r="A4236" s="11">
        <v>41579</v>
      </c>
      <c r="B4236" s="3" t="s">
        <v>512</v>
      </c>
      <c r="C4236" s="18">
        <v>480.81</v>
      </c>
      <c r="D4236" s="3" t="s">
        <v>511</v>
      </c>
    </row>
    <row r="4237" spans="1:4" hidden="1" x14ac:dyDescent="0.25">
      <c r="A4237" s="11">
        <v>41612</v>
      </c>
      <c r="B4237" s="3" t="s">
        <v>521</v>
      </c>
      <c r="C4237" s="18">
        <v>69.87</v>
      </c>
      <c r="D4237" s="3" t="s">
        <v>519</v>
      </c>
    </row>
    <row r="4238" spans="1:4" hidden="1" x14ac:dyDescent="0.25">
      <c r="A4238" s="11">
        <v>41392</v>
      </c>
      <c r="B4238" s="3" t="s">
        <v>518</v>
      </c>
      <c r="C4238" s="18">
        <v>285.87</v>
      </c>
      <c r="D4238" s="3" t="s">
        <v>535</v>
      </c>
    </row>
    <row r="4239" spans="1:4" hidden="1" x14ac:dyDescent="0.25">
      <c r="A4239" s="11">
        <v>41376</v>
      </c>
      <c r="B4239" s="3" t="s">
        <v>526</v>
      </c>
      <c r="C4239" s="18">
        <v>37.17</v>
      </c>
      <c r="D4239" s="3" t="s">
        <v>511</v>
      </c>
    </row>
    <row r="4240" spans="1:4" hidden="1" x14ac:dyDescent="0.25">
      <c r="A4240" s="11">
        <v>41534</v>
      </c>
      <c r="B4240" s="3" t="s">
        <v>518</v>
      </c>
      <c r="C4240" s="18">
        <v>373.42</v>
      </c>
      <c r="D4240" s="3" t="s">
        <v>511</v>
      </c>
    </row>
    <row r="4241" spans="1:4" hidden="1" x14ac:dyDescent="0.25">
      <c r="A4241" s="11">
        <v>41402</v>
      </c>
      <c r="B4241" s="3" t="s">
        <v>543</v>
      </c>
      <c r="C4241" s="18">
        <v>341.42</v>
      </c>
      <c r="D4241" s="3" t="s">
        <v>519</v>
      </c>
    </row>
    <row r="4242" spans="1:4" hidden="1" x14ac:dyDescent="0.25">
      <c r="A4242" s="11">
        <v>41413</v>
      </c>
      <c r="B4242" s="3" t="s">
        <v>525</v>
      </c>
      <c r="C4242" s="18">
        <v>333.61</v>
      </c>
      <c r="D4242" s="3" t="s">
        <v>517</v>
      </c>
    </row>
    <row r="4243" spans="1:4" hidden="1" x14ac:dyDescent="0.25">
      <c r="A4243" s="11">
        <v>41638</v>
      </c>
      <c r="B4243" s="3" t="s">
        <v>541</v>
      </c>
      <c r="C4243" s="18">
        <v>318.08999999999997</v>
      </c>
      <c r="D4243" s="3" t="s">
        <v>515</v>
      </c>
    </row>
    <row r="4244" spans="1:4" hidden="1" x14ac:dyDescent="0.25">
      <c r="A4244" s="11">
        <v>41486</v>
      </c>
      <c r="B4244" s="3" t="s">
        <v>525</v>
      </c>
      <c r="C4244" s="18">
        <v>271.72000000000003</v>
      </c>
      <c r="D4244" s="3" t="s">
        <v>528</v>
      </c>
    </row>
    <row r="4245" spans="1:4" hidden="1" x14ac:dyDescent="0.25">
      <c r="A4245" s="11">
        <v>41551</v>
      </c>
      <c r="B4245" s="3" t="s">
        <v>518</v>
      </c>
      <c r="C4245" s="18">
        <v>424.4</v>
      </c>
      <c r="D4245" s="3" t="s">
        <v>528</v>
      </c>
    </row>
    <row r="4246" spans="1:4" hidden="1" x14ac:dyDescent="0.25">
      <c r="A4246" s="11">
        <v>41536</v>
      </c>
      <c r="B4246" s="3" t="s">
        <v>524</v>
      </c>
      <c r="C4246" s="18">
        <v>172.14</v>
      </c>
      <c r="D4246" s="3" t="s">
        <v>479</v>
      </c>
    </row>
    <row r="4247" spans="1:4" hidden="1" x14ac:dyDescent="0.25">
      <c r="A4247" s="11">
        <v>41359</v>
      </c>
      <c r="B4247" s="3" t="s">
        <v>508</v>
      </c>
      <c r="C4247" s="18">
        <v>202.27</v>
      </c>
      <c r="D4247" s="3" t="s">
        <v>511</v>
      </c>
    </row>
    <row r="4248" spans="1:4" hidden="1" x14ac:dyDescent="0.25">
      <c r="A4248" s="11">
        <v>41554</v>
      </c>
      <c r="B4248" s="3" t="s">
        <v>543</v>
      </c>
      <c r="C4248" s="18">
        <v>382.11</v>
      </c>
      <c r="D4248" s="3" t="s">
        <v>538</v>
      </c>
    </row>
    <row r="4249" spans="1:4" hidden="1" x14ac:dyDescent="0.25">
      <c r="A4249" s="11">
        <v>41440</v>
      </c>
      <c r="B4249" s="3" t="s">
        <v>532</v>
      </c>
      <c r="C4249" s="18">
        <v>582.21</v>
      </c>
      <c r="D4249" s="3" t="s">
        <v>528</v>
      </c>
    </row>
    <row r="4250" spans="1:4" hidden="1" x14ac:dyDescent="0.25">
      <c r="A4250" s="11">
        <v>41351</v>
      </c>
      <c r="B4250" s="3" t="s">
        <v>543</v>
      </c>
      <c r="C4250" s="18">
        <v>323.06</v>
      </c>
      <c r="D4250" s="3" t="s">
        <v>528</v>
      </c>
    </row>
    <row r="4251" spans="1:4" hidden="1" x14ac:dyDescent="0.25">
      <c r="A4251" s="11">
        <v>41610</v>
      </c>
      <c r="B4251" s="3" t="s">
        <v>520</v>
      </c>
      <c r="C4251" s="18">
        <v>314.36</v>
      </c>
      <c r="D4251" s="3" t="s">
        <v>519</v>
      </c>
    </row>
    <row r="4252" spans="1:4" hidden="1" x14ac:dyDescent="0.25">
      <c r="A4252" s="11">
        <v>41507</v>
      </c>
      <c r="B4252" s="3" t="s">
        <v>536</v>
      </c>
      <c r="C4252" s="18">
        <v>197.22</v>
      </c>
      <c r="D4252" s="3" t="s">
        <v>538</v>
      </c>
    </row>
    <row r="4253" spans="1:4" hidden="1" x14ac:dyDescent="0.25">
      <c r="A4253" s="11">
        <v>41450</v>
      </c>
      <c r="B4253" s="3" t="s">
        <v>542</v>
      </c>
      <c r="C4253" s="18">
        <v>406.37</v>
      </c>
      <c r="D4253" s="3" t="s">
        <v>519</v>
      </c>
    </row>
    <row r="4254" spans="1:4" hidden="1" x14ac:dyDescent="0.25">
      <c r="A4254" s="11">
        <v>41603</v>
      </c>
      <c r="B4254" s="3" t="s">
        <v>537</v>
      </c>
      <c r="C4254" s="18">
        <v>442.67</v>
      </c>
      <c r="D4254" s="3" t="s">
        <v>519</v>
      </c>
    </row>
    <row r="4255" spans="1:4" hidden="1" x14ac:dyDescent="0.25">
      <c r="A4255" s="11">
        <v>41438</v>
      </c>
      <c r="B4255" s="3" t="s">
        <v>539</v>
      </c>
      <c r="C4255" s="18">
        <v>300.89</v>
      </c>
      <c r="D4255" s="3" t="s">
        <v>479</v>
      </c>
    </row>
    <row r="4256" spans="1:4" hidden="1" x14ac:dyDescent="0.25">
      <c r="A4256" s="11">
        <v>41310</v>
      </c>
      <c r="B4256" s="3" t="s">
        <v>513</v>
      </c>
      <c r="C4256" s="18">
        <v>247.94</v>
      </c>
      <c r="D4256" s="3" t="s">
        <v>509</v>
      </c>
    </row>
    <row r="4257" spans="1:4" hidden="1" x14ac:dyDescent="0.25">
      <c r="A4257" s="11">
        <v>41491</v>
      </c>
      <c r="B4257" s="3" t="s">
        <v>543</v>
      </c>
      <c r="C4257" s="18">
        <v>88.79</v>
      </c>
      <c r="D4257" s="3" t="s">
        <v>477</v>
      </c>
    </row>
    <row r="4258" spans="1:4" x14ac:dyDescent="0.25">
      <c r="A4258" s="11">
        <v>41380</v>
      </c>
      <c r="B4258" s="3" t="s">
        <v>508</v>
      </c>
      <c r="C4258" s="18">
        <v>551.14</v>
      </c>
      <c r="D4258" s="3" t="s">
        <v>519</v>
      </c>
    </row>
    <row r="4259" spans="1:4" hidden="1" x14ac:dyDescent="0.25">
      <c r="A4259" s="11">
        <v>41366</v>
      </c>
      <c r="B4259" s="3" t="s">
        <v>527</v>
      </c>
      <c r="C4259" s="18">
        <v>490.45</v>
      </c>
      <c r="D4259" s="3" t="s">
        <v>523</v>
      </c>
    </row>
    <row r="4260" spans="1:4" hidden="1" x14ac:dyDescent="0.25">
      <c r="A4260" s="11">
        <v>41368</v>
      </c>
      <c r="B4260" s="3" t="s">
        <v>526</v>
      </c>
      <c r="C4260" s="18">
        <v>330.71</v>
      </c>
      <c r="D4260" s="3" t="s">
        <v>511</v>
      </c>
    </row>
    <row r="4261" spans="1:4" hidden="1" x14ac:dyDescent="0.25">
      <c r="A4261" s="11">
        <v>41491</v>
      </c>
      <c r="B4261" s="3" t="s">
        <v>527</v>
      </c>
      <c r="C4261" s="18">
        <v>192.34</v>
      </c>
      <c r="D4261" s="3" t="s">
        <v>535</v>
      </c>
    </row>
    <row r="4262" spans="1:4" hidden="1" x14ac:dyDescent="0.25">
      <c r="A4262" s="11">
        <v>41395</v>
      </c>
      <c r="B4262" s="3" t="s">
        <v>512</v>
      </c>
      <c r="C4262" s="18">
        <v>233.15</v>
      </c>
      <c r="D4262" s="3" t="s">
        <v>529</v>
      </c>
    </row>
    <row r="4263" spans="1:4" hidden="1" x14ac:dyDescent="0.25">
      <c r="A4263" s="11">
        <v>41586</v>
      </c>
      <c r="B4263" s="3" t="s">
        <v>525</v>
      </c>
      <c r="C4263" s="18">
        <v>509.18</v>
      </c>
      <c r="D4263" s="3" t="s">
        <v>529</v>
      </c>
    </row>
    <row r="4264" spans="1:4" hidden="1" x14ac:dyDescent="0.25">
      <c r="A4264" s="11">
        <v>41480</v>
      </c>
      <c r="B4264" s="3" t="s">
        <v>507</v>
      </c>
      <c r="C4264" s="18">
        <v>584.91</v>
      </c>
      <c r="D4264" s="3" t="s">
        <v>511</v>
      </c>
    </row>
    <row r="4265" spans="1:4" hidden="1" x14ac:dyDescent="0.25">
      <c r="A4265" s="11">
        <v>41523</v>
      </c>
      <c r="B4265" s="3" t="s">
        <v>508</v>
      </c>
      <c r="C4265" s="18">
        <v>234.17</v>
      </c>
      <c r="D4265" s="3" t="s">
        <v>538</v>
      </c>
    </row>
    <row r="4266" spans="1:4" hidden="1" x14ac:dyDescent="0.25">
      <c r="A4266" s="11">
        <v>41606</v>
      </c>
      <c r="B4266" s="3" t="s">
        <v>508</v>
      </c>
      <c r="C4266" s="18">
        <v>105.6</v>
      </c>
      <c r="D4266" s="3" t="s">
        <v>515</v>
      </c>
    </row>
    <row r="4267" spans="1:4" hidden="1" x14ac:dyDescent="0.25">
      <c r="A4267" s="11">
        <v>41322</v>
      </c>
      <c r="B4267" s="3" t="s">
        <v>540</v>
      </c>
      <c r="C4267" s="18">
        <v>334.15</v>
      </c>
      <c r="D4267" s="3" t="s">
        <v>477</v>
      </c>
    </row>
    <row r="4268" spans="1:4" hidden="1" x14ac:dyDescent="0.25">
      <c r="A4268" s="11">
        <v>41393</v>
      </c>
      <c r="B4268" s="3" t="s">
        <v>537</v>
      </c>
      <c r="C4268" s="18">
        <v>173.36</v>
      </c>
      <c r="D4268" s="3" t="s">
        <v>477</v>
      </c>
    </row>
    <row r="4269" spans="1:4" hidden="1" x14ac:dyDescent="0.25">
      <c r="A4269" s="11">
        <v>41278</v>
      </c>
      <c r="B4269" s="3" t="s">
        <v>545</v>
      </c>
      <c r="C4269" s="18">
        <v>395.65</v>
      </c>
      <c r="D4269" s="3" t="s">
        <v>529</v>
      </c>
    </row>
    <row r="4270" spans="1:4" hidden="1" x14ac:dyDescent="0.25">
      <c r="A4270" s="11">
        <v>41561</v>
      </c>
      <c r="B4270" s="3" t="s">
        <v>533</v>
      </c>
      <c r="C4270" s="18">
        <v>586.33000000000004</v>
      </c>
      <c r="D4270" s="3" t="s">
        <v>479</v>
      </c>
    </row>
    <row r="4271" spans="1:4" hidden="1" x14ac:dyDescent="0.25">
      <c r="A4271" s="11">
        <v>41468</v>
      </c>
      <c r="B4271" s="3" t="s">
        <v>530</v>
      </c>
      <c r="C4271" s="18">
        <v>65.38</v>
      </c>
      <c r="D4271" s="3" t="s">
        <v>515</v>
      </c>
    </row>
    <row r="4272" spans="1:4" hidden="1" x14ac:dyDescent="0.25">
      <c r="A4272" s="11">
        <v>41313</v>
      </c>
      <c r="B4272" s="3" t="s">
        <v>531</v>
      </c>
      <c r="C4272" s="18">
        <v>44.53</v>
      </c>
      <c r="D4272" s="3" t="s">
        <v>523</v>
      </c>
    </row>
    <row r="4273" spans="1:4" hidden="1" x14ac:dyDescent="0.25">
      <c r="A4273" s="11">
        <v>41355</v>
      </c>
      <c r="B4273" s="3" t="s">
        <v>520</v>
      </c>
      <c r="C4273" s="18">
        <v>106.25</v>
      </c>
      <c r="D4273" s="3" t="s">
        <v>517</v>
      </c>
    </row>
    <row r="4274" spans="1:4" hidden="1" x14ac:dyDescent="0.25">
      <c r="A4274" s="11">
        <v>41617</v>
      </c>
      <c r="B4274" s="3" t="s">
        <v>545</v>
      </c>
      <c r="C4274" s="18">
        <v>348.4</v>
      </c>
      <c r="D4274" s="3" t="s">
        <v>523</v>
      </c>
    </row>
    <row r="4275" spans="1:4" hidden="1" x14ac:dyDescent="0.25">
      <c r="A4275" s="11">
        <v>41421</v>
      </c>
      <c r="B4275" s="3" t="s">
        <v>522</v>
      </c>
      <c r="C4275" s="18">
        <v>553.04</v>
      </c>
      <c r="D4275" s="3" t="s">
        <v>517</v>
      </c>
    </row>
    <row r="4276" spans="1:4" hidden="1" x14ac:dyDescent="0.25">
      <c r="A4276" s="11">
        <v>41393</v>
      </c>
      <c r="B4276" s="3" t="s">
        <v>533</v>
      </c>
      <c r="C4276" s="18">
        <v>588.26</v>
      </c>
      <c r="D4276" s="3" t="s">
        <v>479</v>
      </c>
    </row>
    <row r="4277" spans="1:4" hidden="1" x14ac:dyDescent="0.25">
      <c r="A4277" s="11">
        <v>41504</v>
      </c>
      <c r="B4277" s="3" t="s">
        <v>514</v>
      </c>
      <c r="C4277" s="18">
        <v>387.94</v>
      </c>
      <c r="D4277" s="3" t="s">
        <v>509</v>
      </c>
    </row>
    <row r="4278" spans="1:4" hidden="1" x14ac:dyDescent="0.25">
      <c r="A4278" s="11">
        <v>41577</v>
      </c>
      <c r="B4278" s="3" t="s">
        <v>520</v>
      </c>
      <c r="C4278" s="18">
        <v>372.89</v>
      </c>
      <c r="D4278" s="3" t="s">
        <v>479</v>
      </c>
    </row>
    <row r="4279" spans="1:4" hidden="1" x14ac:dyDescent="0.25">
      <c r="A4279" s="11">
        <v>41303</v>
      </c>
      <c r="B4279" s="3" t="s">
        <v>508</v>
      </c>
      <c r="C4279" s="18">
        <v>38.799999999999997</v>
      </c>
      <c r="D4279" s="3" t="s">
        <v>523</v>
      </c>
    </row>
    <row r="4280" spans="1:4" hidden="1" x14ac:dyDescent="0.25">
      <c r="A4280" s="11">
        <v>41388</v>
      </c>
      <c r="B4280" s="3" t="s">
        <v>513</v>
      </c>
      <c r="C4280" s="18">
        <v>238.64</v>
      </c>
      <c r="D4280" s="3" t="s">
        <v>477</v>
      </c>
    </row>
    <row r="4281" spans="1:4" hidden="1" x14ac:dyDescent="0.25">
      <c r="A4281" s="11">
        <v>41462</v>
      </c>
      <c r="B4281" s="3" t="s">
        <v>507</v>
      </c>
      <c r="C4281" s="18">
        <v>426.99</v>
      </c>
      <c r="D4281" s="3" t="s">
        <v>511</v>
      </c>
    </row>
    <row r="4282" spans="1:4" hidden="1" x14ac:dyDescent="0.25">
      <c r="A4282" s="11">
        <v>41415</v>
      </c>
      <c r="B4282" s="3" t="s">
        <v>522</v>
      </c>
      <c r="C4282" s="18">
        <v>574.79</v>
      </c>
      <c r="D4282" s="3" t="s">
        <v>511</v>
      </c>
    </row>
    <row r="4283" spans="1:4" hidden="1" x14ac:dyDescent="0.25">
      <c r="A4283" s="11">
        <v>41281</v>
      </c>
      <c r="B4283" s="3" t="s">
        <v>544</v>
      </c>
      <c r="C4283" s="18">
        <v>316.97000000000003</v>
      </c>
      <c r="D4283" s="3" t="s">
        <v>509</v>
      </c>
    </row>
    <row r="4284" spans="1:4" hidden="1" x14ac:dyDescent="0.25">
      <c r="A4284" s="11">
        <v>41491</v>
      </c>
      <c r="B4284" s="3" t="s">
        <v>521</v>
      </c>
      <c r="C4284" s="18">
        <v>358.1</v>
      </c>
      <c r="D4284" s="3" t="s">
        <v>538</v>
      </c>
    </row>
    <row r="4285" spans="1:4" hidden="1" x14ac:dyDescent="0.25">
      <c r="A4285" s="11">
        <v>41371</v>
      </c>
      <c r="B4285" s="3" t="s">
        <v>532</v>
      </c>
      <c r="C4285" s="18">
        <v>296.93</v>
      </c>
      <c r="D4285" s="3" t="s">
        <v>477</v>
      </c>
    </row>
    <row r="4286" spans="1:4" hidden="1" x14ac:dyDescent="0.25">
      <c r="A4286" s="11">
        <v>41594</v>
      </c>
      <c r="B4286" s="3" t="s">
        <v>539</v>
      </c>
      <c r="C4286" s="18">
        <v>122.26</v>
      </c>
      <c r="D4286" s="3" t="s">
        <v>538</v>
      </c>
    </row>
    <row r="4287" spans="1:4" hidden="1" x14ac:dyDescent="0.25">
      <c r="A4287" s="11">
        <v>41554</v>
      </c>
      <c r="B4287" s="3" t="s">
        <v>532</v>
      </c>
      <c r="C4287" s="18">
        <v>332.67</v>
      </c>
      <c r="D4287" s="3" t="s">
        <v>477</v>
      </c>
    </row>
    <row r="4288" spans="1:4" hidden="1" x14ac:dyDescent="0.25">
      <c r="A4288" s="11">
        <v>41530</v>
      </c>
      <c r="B4288" s="3" t="s">
        <v>520</v>
      </c>
      <c r="C4288" s="18">
        <v>119.99</v>
      </c>
      <c r="D4288" s="3" t="s">
        <v>528</v>
      </c>
    </row>
    <row r="4289" spans="1:4" hidden="1" x14ac:dyDescent="0.25">
      <c r="A4289" s="11">
        <v>41277</v>
      </c>
      <c r="B4289" s="3" t="s">
        <v>527</v>
      </c>
      <c r="C4289" s="18">
        <v>22.01</v>
      </c>
      <c r="D4289" s="3" t="s">
        <v>515</v>
      </c>
    </row>
    <row r="4290" spans="1:4" hidden="1" x14ac:dyDescent="0.25">
      <c r="A4290" s="11">
        <v>41280</v>
      </c>
      <c r="B4290" s="3" t="s">
        <v>541</v>
      </c>
      <c r="C4290" s="18">
        <v>285.56</v>
      </c>
      <c r="D4290" s="3" t="s">
        <v>519</v>
      </c>
    </row>
    <row r="4291" spans="1:4" hidden="1" x14ac:dyDescent="0.25">
      <c r="A4291" s="11">
        <v>41424</v>
      </c>
      <c r="B4291" s="3" t="s">
        <v>512</v>
      </c>
      <c r="C4291" s="18">
        <v>410.08</v>
      </c>
      <c r="D4291" s="3" t="s">
        <v>509</v>
      </c>
    </row>
    <row r="4292" spans="1:4" hidden="1" x14ac:dyDescent="0.25">
      <c r="A4292" s="11">
        <v>41438</v>
      </c>
      <c r="B4292" s="3" t="s">
        <v>533</v>
      </c>
      <c r="C4292" s="18">
        <v>344.05</v>
      </c>
      <c r="D4292" s="3" t="s">
        <v>517</v>
      </c>
    </row>
    <row r="4293" spans="1:4" hidden="1" x14ac:dyDescent="0.25">
      <c r="A4293" s="11">
        <v>41359</v>
      </c>
      <c r="B4293" s="3" t="s">
        <v>507</v>
      </c>
      <c r="C4293" s="18">
        <v>539.61</v>
      </c>
      <c r="D4293" s="3" t="s">
        <v>509</v>
      </c>
    </row>
    <row r="4294" spans="1:4" hidden="1" x14ac:dyDescent="0.25">
      <c r="A4294" s="11">
        <v>41627</v>
      </c>
      <c r="B4294" s="3" t="s">
        <v>530</v>
      </c>
      <c r="C4294" s="18">
        <v>513.32000000000005</v>
      </c>
      <c r="D4294" s="3" t="s">
        <v>535</v>
      </c>
    </row>
    <row r="4295" spans="1:4" hidden="1" x14ac:dyDescent="0.25">
      <c r="A4295" s="11">
        <v>41300</v>
      </c>
      <c r="B4295" s="3" t="s">
        <v>524</v>
      </c>
      <c r="C4295" s="18">
        <v>393.62</v>
      </c>
      <c r="D4295" s="3" t="s">
        <v>535</v>
      </c>
    </row>
    <row r="4296" spans="1:4" hidden="1" x14ac:dyDescent="0.25">
      <c r="A4296" s="11">
        <v>41547</v>
      </c>
      <c r="B4296" s="3" t="s">
        <v>522</v>
      </c>
      <c r="C4296" s="18">
        <v>252.53</v>
      </c>
      <c r="D4296" s="3" t="s">
        <v>477</v>
      </c>
    </row>
    <row r="4297" spans="1:4" hidden="1" x14ac:dyDescent="0.25">
      <c r="A4297" s="11">
        <v>41619</v>
      </c>
      <c r="B4297" s="3" t="s">
        <v>537</v>
      </c>
      <c r="C4297" s="18">
        <v>479.14</v>
      </c>
      <c r="D4297" s="3" t="s">
        <v>479</v>
      </c>
    </row>
    <row r="4298" spans="1:4" hidden="1" x14ac:dyDescent="0.25">
      <c r="A4298" s="11">
        <v>41314</v>
      </c>
      <c r="B4298" s="3" t="s">
        <v>520</v>
      </c>
      <c r="C4298" s="18">
        <v>117.65</v>
      </c>
      <c r="D4298" s="3" t="s">
        <v>479</v>
      </c>
    </row>
    <row r="4299" spans="1:4" hidden="1" x14ac:dyDescent="0.25">
      <c r="A4299" s="11">
        <v>41447</v>
      </c>
      <c r="B4299" s="3" t="s">
        <v>544</v>
      </c>
      <c r="C4299" s="18">
        <v>48.94</v>
      </c>
      <c r="D4299" s="3" t="s">
        <v>538</v>
      </c>
    </row>
    <row r="4300" spans="1:4" hidden="1" x14ac:dyDescent="0.25">
      <c r="A4300" s="11">
        <v>41512</v>
      </c>
      <c r="B4300" s="3" t="s">
        <v>532</v>
      </c>
      <c r="C4300" s="18">
        <v>51.66</v>
      </c>
      <c r="D4300" s="3" t="s">
        <v>535</v>
      </c>
    </row>
    <row r="4301" spans="1:4" hidden="1" x14ac:dyDescent="0.25">
      <c r="A4301" s="11">
        <v>41375</v>
      </c>
      <c r="B4301" s="3" t="s">
        <v>543</v>
      </c>
      <c r="C4301" s="18">
        <v>338.39</v>
      </c>
      <c r="D4301" s="3" t="s">
        <v>477</v>
      </c>
    </row>
    <row r="4302" spans="1:4" hidden="1" x14ac:dyDescent="0.25">
      <c r="A4302" s="11">
        <v>41565</v>
      </c>
      <c r="B4302" s="3" t="s">
        <v>540</v>
      </c>
      <c r="C4302" s="18">
        <v>392.48</v>
      </c>
      <c r="D4302" s="3" t="s">
        <v>517</v>
      </c>
    </row>
    <row r="4303" spans="1:4" hidden="1" x14ac:dyDescent="0.25">
      <c r="A4303" s="11">
        <v>41379</v>
      </c>
      <c r="B4303" s="3" t="s">
        <v>541</v>
      </c>
      <c r="C4303" s="18">
        <v>184.48</v>
      </c>
      <c r="D4303" s="3" t="s">
        <v>479</v>
      </c>
    </row>
    <row r="4304" spans="1:4" hidden="1" x14ac:dyDescent="0.25">
      <c r="A4304" s="11">
        <v>41638</v>
      </c>
      <c r="B4304" s="3" t="s">
        <v>521</v>
      </c>
      <c r="C4304" s="18">
        <v>78.760000000000005</v>
      </c>
      <c r="D4304" s="3" t="s">
        <v>529</v>
      </c>
    </row>
    <row r="4305" spans="1:4" hidden="1" x14ac:dyDescent="0.25">
      <c r="A4305" s="11">
        <v>41490</v>
      </c>
      <c r="B4305" s="3" t="s">
        <v>518</v>
      </c>
      <c r="C4305" s="18">
        <v>125.73</v>
      </c>
      <c r="D4305" s="3" t="s">
        <v>509</v>
      </c>
    </row>
    <row r="4306" spans="1:4" hidden="1" x14ac:dyDescent="0.25">
      <c r="A4306" s="11">
        <v>41558</v>
      </c>
      <c r="B4306" s="3" t="s">
        <v>514</v>
      </c>
      <c r="C4306" s="18">
        <v>282.95999999999998</v>
      </c>
      <c r="D4306" s="3" t="s">
        <v>479</v>
      </c>
    </row>
    <row r="4307" spans="1:4" hidden="1" x14ac:dyDescent="0.25">
      <c r="A4307" s="11">
        <v>41521</v>
      </c>
      <c r="B4307" s="3" t="s">
        <v>545</v>
      </c>
      <c r="C4307" s="18">
        <v>95.3</v>
      </c>
      <c r="D4307" s="3" t="s">
        <v>477</v>
      </c>
    </row>
    <row r="4308" spans="1:4" hidden="1" x14ac:dyDescent="0.25">
      <c r="A4308" s="11">
        <v>41365</v>
      </c>
      <c r="B4308" s="3" t="s">
        <v>510</v>
      </c>
      <c r="C4308" s="18">
        <v>400.59</v>
      </c>
      <c r="D4308" s="3" t="s">
        <v>523</v>
      </c>
    </row>
    <row r="4309" spans="1:4" hidden="1" x14ac:dyDescent="0.25">
      <c r="A4309" s="11">
        <v>41568</v>
      </c>
      <c r="B4309" s="3" t="s">
        <v>544</v>
      </c>
      <c r="C4309" s="18">
        <v>385.98</v>
      </c>
      <c r="D4309" s="3" t="s">
        <v>509</v>
      </c>
    </row>
    <row r="4310" spans="1:4" hidden="1" x14ac:dyDescent="0.25">
      <c r="A4310" s="11">
        <v>41518</v>
      </c>
      <c r="B4310" s="3" t="s">
        <v>532</v>
      </c>
      <c r="C4310" s="18">
        <v>350.74</v>
      </c>
      <c r="D4310" s="3" t="s">
        <v>529</v>
      </c>
    </row>
    <row r="4311" spans="1:4" hidden="1" x14ac:dyDescent="0.25">
      <c r="A4311" s="11">
        <v>41584</v>
      </c>
      <c r="B4311" s="3" t="s">
        <v>536</v>
      </c>
      <c r="C4311" s="18">
        <v>578.89</v>
      </c>
      <c r="D4311" s="3" t="s">
        <v>538</v>
      </c>
    </row>
    <row r="4312" spans="1:4" hidden="1" x14ac:dyDescent="0.25">
      <c r="A4312" s="11">
        <v>41449</v>
      </c>
      <c r="B4312" s="3" t="s">
        <v>521</v>
      </c>
      <c r="C4312" s="18">
        <v>574.63</v>
      </c>
      <c r="D4312" s="3" t="s">
        <v>535</v>
      </c>
    </row>
    <row r="4313" spans="1:4" hidden="1" x14ac:dyDescent="0.25">
      <c r="A4313" s="11">
        <v>41595</v>
      </c>
      <c r="B4313" s="3" t="s">
        <v>527</v>
      </c>
      <c r="C4313" s="18">
        <v>504.47</v>
      </c>
      <c r="D4313" s="3" t="s">
        <v>528</v>
      </c>
    </row>
    <row r="4314" spans="1:4" hidden="1" x14ac:dyDescent="0.25">
      <c r="A4314" s="11">
        <v>41579</v>
      </c>
      <c r="B4314" s="3" t="s">
        <v>534</v>
      </c>
      <c r="C4314" s="18">
        <v>341.71</v>
      </c>
      <c r="D4314" s="3" t="s">
        <v>528</v>
      </c>
    </row>
    <row r="4315" spans="1:4" hidden="1" x14ac:dyDescent="0.25">
      <c r="A4315" s="11">
        <v>41372</v>
      </c>
      <c r="B4315" s="3" t="s">
        <v>544</v>
      </c>
      <c r="C4315" s="18">
        <v>252.7</v>
      </c>
      <c r="D4315" s="3" t="s">
        <v>515</v>
      </c>
    </row>
    <row r="4316" spans="1:4" hidden="1" x14ac:dyDescent="0.25">
      <c r="A4316" s="11">
        <v>41478</v>
      </c>
      <c r="B4316" s="3" t="s">
        <v>507</v>
      </c>
      <c r="C4316" s="18">
        <v>511.91</v>
      </c>
      <c r="D4316" s="3" t="s">
        <v>515</v>
      </c>
    </row>
    <row r="4317" spans="1:4" hidden="1" x14ac:dyDescent="0.25">
      <c r="A4317" s="11">
        <v>41443</v>
      </c>
      <c r="B4317" s="3" t="s">
        <v>543</v>
      </c>
      <c r="C4317" s="18">
        <v>261.88</v>
      </c>
      <c r="D4317" s="3" t="s">
        <v>479</v>
      </c>
    </row>
    <row r="4318" spans="1:4" hidden="1" x14ac:dyDescent="0.25">
      <c r="A4318" s="11">
        <v>41306</v>
      </c>
      <c r="B4318" s="3" t="s">
        <v>513</v>
      </c>
      <c r="C4318" s="18">
        <v>377.35</v>
      </c>
      <c r="D4318" s="3" t="s">
        <v>538</v>
      </c>
    </row>
    <row r="4319" spans="1:4" hidden="1" x14ac:dyDescent="0.25">
      <c r="A4319" s="11">
        <v>41328</v>
      </c>
      <c r="B4319" s="3" t="s">
        <v>510</v>
      </c>
      <c r="C4319" s="18">
        <v>546.42999999999995</v>
      </c>
      <c r="D4319" s="3" t="s">
        <v>511</v>
      </c>
    </row>
    <row r="4320" spans="1:4" hidden="1" x14ac:dyDescent="0.25">
      <c r="A4320" s="11">
        <v>41599</v>
      </c>
      <c r="B4320" s="3" t="s">
        <v>512</v>
      </c>
      <c r="C4320" s="18">
        <v>45.08</v>
      </c>
      <c r="D4320" s="3" t="s">
        <v>519</v>
      </c>
    </row>
    <row r="4321" spans="1:4" hidden="1" x14ac:dyDescent="0.25">
      <c r="A4321" s="11">
        <v>41618</v>
      </c>
      <c r="B4321" s="3" t="s">
        <v>533</v>
      </c>
      <c r="C4321" s="18">
        <v>599.49</v>
      </c>
      <c r="D4321" s="3" t="s">
        <v>535</v>
      </c>
    </row>
    <row r="4322" spans="1:4" hidden="1" x14ac:dyDescent="0.25">
      <c r="A4322" s="11">
        <v>41622</v>
      </c>
      <c r="B4322" s="3" t="s">
        <v>516</v>
      </c>
      <c r="C4322" s="18">
        <v>366.76</v>
      </c>
      <c r="D4322" s="3" t="s">
        <v>511</v>
      </c>
    </row>
    <row r="4323" spans="1:4" hidden="1" x14ac:dyDescent="0.25">
      <c r="A4323" s="11">
        <v>41425</v>
      </c>
      <c r="B4323" s="3" t="s">
        <v>531</v>
      </c>
      <c r="C4323" s="18">
        <v>443.2</v>
      </c>
      <c r="D4323" s="3" t="s">
        <v>535</v>
      </c>
    </row>
    <row r="4324" spans="1:4" hidden="1" x14ac:dyDescent="0.25">
      <c r="A4324" s="11">
        <v>41582</v>
      </c>
      <c r="B4324" s="3" t="s">
        <v>522</v>
      </c>
      <c r="C4324" s="18">
        <v>275.56</v>
      </c>
      <c r="D4324" s="3" t="s">
        <v>529</v>
      </c>
    </row>
    <row r="4325" spans="1:4" hidden="1" x14ac:dyDescent="0.25">
      <c r="A4325" s="11">
        <v>41628</v>
      </c>
      <c r="B4325" s="3" t="s">
        <v>537</v>
      </c>
      <c r="C4325" s="18">
        <v>230.37</v>
      </c>
      <c r="D4325" s="3" t="s">
        <v>529</v>
      </c>
    </row>
    <row r="4326" spans="1:4" hidden="1" x14ac:dyDescent="0.25">
      <c r="A4326" s="11">
        <v>41341</v>
      </c>
      <c r="B4326" s="3" t="s">
        <v>508</v>
      </c>
      <c r="C4326" s="18">
        <v>242.95</v>
      </c>
      <c r="D4326" s="3" t="s">
        <v>523</v>
      </c>
    </row>
    <row r="4327" spans="1:4" hidden="1" x14ac:dyDescent="0.25">
      <c r="A4327" s="11">
        <v>41439</v>
      </c>
      <c r="B4327" s="3" t="s">
        <v>522</v>
      </c>
      <c r="C4327" s="18">
        <v>210.82</v>
      </c>
      <c r="D4327" s="3" t="s">
        <v>477</v>
      </c>
    </row>
    <row r="4328" spans="1:4" hidden="1" x14ac:dyDescent="0.25">
      <c r="A4328" s="11">
        <v>41297</v>
      </c>
      <c r="B4328" s="3" t="s">
        <v>540</v>
      </c>
      <c r="C4328" s="18">
        <v>576.79</v>
      </c>
      <c r="D4328" s="3" t="s">
        <v>529</v>
      </c>
    </row>
    <row r="4329" spans="1:4" hidden="1" x14ac:dyDescent="0.25">
      <c r="A4329" s="11">
        <v>41369</v>
      </c>
      <c r="B4329" s="3" t="s">
        <v>510</v>
      </c>
      <c r="C4329" s="18">
        <v>573.41</v>
      </c>
      <c r="D4329" s="3" t="s">
        <v>477</v>
      </c>
    </row>
    <row r="4330" spans="1:4" hidden="1" x14ac:dyDescent="0.25">
      <c r="A4330" s="11">
        <v>41557</v>
      </c>
      <c r="B4330" s="3" t="s">
        <v>527</v>
      </c>
      <c r="C4330" s="18">
        <v>414.4</v>
      </c>
      <c r="D4330" s="3" t="s">
        <v>479</v>
      </c>
    </row>
    <row r="4331" spans="1:4" hidden="1" x14ac:dyDescent="0.25">
      <c r="A4331" s="11">
        <v>41596</v>
      </c>
      <c r="B4331" s="3" t="s">
        <v>507</v>
      </c>
      <c r="C4331" s="18">
        <v>137.33000000000001</v>
      </c>
      <c r="D4331" s="3" t="s">
        <v>477</v>
      </c>
    </row>
    <row r="4332" spans="1:4" hidden="1" x14ac:dyDescent="0.25">
      <c r="A4332" s="11">
        <v>41454</v>
      </c>
      <c r="B4332" s="3" t="s">
        <v>520</v>
      </c>
      <c r="C4332" s="18">
        <v>115.95</v>
      </c>
      <c r="D4332" s="3" t="s">
        <v>509</v>
      </c>
    </row>
    <row r="4333" spans="1:4" hidden="1" x14ac:dyDescent="0.25">
      <c r="A4333" s="11">
        <v>41287</v>
      </c>
      <c r="B4333" s="3" t="s">
        <v>532</v>
      </c>
      <c r="C4333" s="18">
        <v>210.86</v>
      </c>
      <c r="D4333" s="3" t="s">
        <v>477</v>
      </c>
    </row>
    <row r="4334" spans="1:4" hidden="1" x14ac:dyDescent="0.25">
      <c r="A4334" s="11">
        <v>41520</v>
      </c>
      <c r="B4334" s="3" t="s">
        <v>531</v>
      </c>
      <c r="C4334" s="18">
        <v>440.51</v>
      </c>
      <c r="D4334" s="3" t="s">
        <v>535</v>
      </c>
    </row>
    <row r="4335" spans="1:4" hidden="1" x14ac:dyDescent="0.25">
      <c r="A4335" s="11">
        <v>41325</v>
      </c>
      <c r="B4335" s="3" t="s">
        <v>510</v>
      </c>
      <c r="C4335" s="18">
        <v>599.79</v>
      </c>
      <c r="D4335" s="3" t="s">
        <v>529</v>
      </c>
    </row>
    <row r="4336" spans="1:4" hidden="1" x14ac:dyDescent="0.25">
      <c r="A4336" s="11">
        <v>41498</v>
      </c>
      <c r="B4336" s="3" t="s">
        <v>527</v>
      </c>
      <c r="C4336" s="18">
        <v>107.96</v>
      </c>
      <c r="D4336" s="3" t="s">
        <v>511</v>
      </c>
    </row>
    <row r="4337" spans="1:4" hidden="1" x14ac:dyDescent="0.25">
      <c r="A4337" s="11">
        <v>41545</v>
      </c>
      <c r="B4337" s="3" t="s">
        <v>521</v>
      </c>
      <c r="C4337" s="18">
        <v>531.76</v>
      </c>
      <c r="D4337" s="3" t="s">
        <v>523</v>
      </c>
    </row>
    <row r="4338" spans="1:4" hidden="1" x14ac:dyDescent="0.25">
      <c r="A4338" s="11">
        <v>41523</v>
      </c>
      <c r="B4338" s="3" t="s">
        <v>531</v>
      </c>
      <c r="C4338" s="18">
        <v>579.62</v>
      </c>
      <c r="D4338" s="3" t="s">
        <v>477</v>
      </c>
    </row>
    <row r="4339" spans="1:4" hidden="1" x14ac:dyDescent="0.25">
      <c r="A4339" s="11">
        <v>41314</v>
      </c>
      <c r="B4339" s="3" t="s">
        <v>531</v>
      </c>
      <c r="C4339" s="18">
        <v>126.56</v>
      </c>
      <c r="D4339" s="3" t="s">
        <v>477</v>
      </c>
    </row>
    <row r="4340" spans="1:4" hidden="1" x14ac:dyDescent="0.25">
      <c r="A4340" s="11">
        <v>41281</v>
      </c>
      <c r="B4340" s="3" t="s">
        <v>537</v>
      </c>
      <c r="C4340" s="18">
        <v>114.21</v>
      </c>
      <c r="D4340" s="3" t="s">
        <v>528</v>
      </c>
    </row>
    <row r="4341" spans="1:4" hidden="1" x14ac:dyDescent="0.25">
      <c r="A4341" s="11">
        <v>41437</v>
      </c>
      <c r="B4341" s="3" t="s">
        <v>545</v>
      </c>
      <c r="C4341" s="18">
        <v>243.38</v>
      </c>
      <c r="D4341" s="3" t="s">
        <v>515</v>
      </c>
    </row>
    <row r="4342" spans="1:4" hidden="1" x14ac:dyDescent="0.25">
      <c r="A4342" s="11">
        <v>41632</v>
      </c>
      <c r="B4342" s="3" t="s">
        <v>508</v>
      </c>
      <c r="C4342" s="18">
        <v>184.61</v>
      </c>
      <c r="D4342" s="3" t="s">
        <v>511</v>
      </c>
    </row>
    <row r="4343" spans="1:4" hidden="1" x14ac:dyDescent="0.25">
      <c r="A4343" s="11">
        <v>41636</v>
      </c>
      <c r="B4343" s="3" t="s">
        <v>527</v>
      </c>
      <c r="C4343" s="18">
        <v>34.25</v>
      </c>
      <c r="D4343" s="3" t="s">
        <v>538</v>
      </c>
    </row>
    <row r="4344" spans="1:4" hidden="1" x14ac:dyDescent="0.25">
      <c r="A4344" s="11">
        <v>41543</v>
      </c>
      <c r="B4344" s="3" t="s">
        <v>536</v>
      </c>
      <c r="C4344" s="18">
        <v>301.06</v>
      </c>
      <c r="D4344" s="3" t="s">
        <v>535</v>
      </c>
    </row>
    <row r="4345" spans="1:4" hidden="1" x14ac:dyDescent="0.25">
      <c r="A4345" s="11">
        <v>41395</v>
      </c>
      <c r="B4345" s="3" t="s">
        <v>518</v>
      </c>
      <c r="C4345" s="18">
        <v>407.94</v>
      </c>
      <c r="D4345" s="3" t="s">
        <v>479</v>
      </c>
    </row>
    <row r="4346" spans="1:4" hidden="1" x14ac:dyDescent="0.25">
      <c r="A4346" s="11">
        <v>41605</v>
      </c>
      <c r="B4346" s="3" t="s">
        <v>544</v>
      </c>
      <c r="C4346" s="18">
        <v>64.11</v>
      </c>
      <c r="D4346" s="3" t="s">
        <v>479</v>
      </c>
    </row>
    <row r="4347" spans="1:4" hidden="1" x14ac:dyDescent="0.25">
      <c r="A4347" s="11">
        <v>41386</v>
      </c>
      <c r="B4347" s="3" t="s">
        <v>530</v>
      </c>
      <c r="C4347" s="18">
        <v>534.80999999999995</v>
      </c>
      <c r="D4347" s="3" t="s">
        <v>519</v>
      </c>
    </row>
    <row r="4348" spans="1:4" hidden="1" x14ac:dyDescent="0.25">
      <c r="A4348" s="11">
        <v>41297</v>
      </c>
      <c r="B4348" s="3" t="s">
        <v>532</v>
      </c>
      <c r="C4348" s="18">
        <v>181.94</v>
      </c>
      <c r="D4348" s="3" t="s">
        <v>528</v>
      </c>
    </row>
    <row r="4349" spans="1:4" hidden="1" x14ac:dyDescent="0.25">
      <c r="A4349" s="11">
        <v>41367</v>
      </c>
      <c r="B4349" s="3" t="s">
        <v>521</v>
      </c>
      <c r="C4349" s="18">
        <v>486.23</v>
      </c>
      <c r="D4349" s="3" t="s">
        <v>477</v>
      </c>
    </row>
    <row r="4350" spans="1:4" hidden="1" x14ac:dyDescent="0.25">
      <c r="A4350" s="11">
        <v>41413</v>
      </c>
      <c r="B4350" s="3" t="s">
        <v>542</v>
      </c>
      <c r="C4350" s="18">
        <v>327.32</v>
      </c>
      <c r="D4350" s="3" t="s">
        <v>519</v>
      </c>
    </row>
    <row r="4351" spans="1:4" hidden="1" x14ac:dyDescent="0.25">
      <c r="A4351" s="11">
        <v>41507</v>
      </c>
      <c r="B4351" s="3" t="s">
        <v>526</v>
      </c>
      <c r="C4351" s="18">
        <v>156.49</v>
      </c>
      <c r="D4351" s="3" t="s">
        <v>517</v>
      </c>
    </row>
    <row r="4352" spans="1:4" hidden="1" x14ac:dyDescent="0.25">
      <c r="A4352" s="11">
        <v>41486</v>
      </c>
      <c r="B4352" s="3" t="s">
        <v>534</v>
      </c>
      <c r="C4352" s="18">
        <v>442.77</v>
      </c>
      <c r="D4352" s="3" t="s">
        <v>538</v>
      </c>
    </row>
    <row r="4353" spans="1:4" hidden="1" x14ac:dyDescent="0.25">
      <c r="A4353" s="11">
        <v>41475</v>
      </c>
      <c r="B4353" s="3" t="s">
        <v>516</v>
      </c>
      <c r="C4353" s="18">
        <v>475.2</v>
      </c>
      <c r="D4353" s="3" t="s">
        <v>535</v>
      </c>
    </row>
    <row r="4354" spans="1:4" hidden="1" x14ac:dyDescent="0.25">
      <c r="A4354" s="11">
        <v>41590</v>
      </c>
      <c r="B4354" s="3" t="s">
        <v>542</v>
      </c>
      <c r="C4354" s="18">
        <v>590.14</v>
      </c>
      <c r="D4354" s="3" t="s">
        <v>479</v>
      </c>
    </row>
    <row r="4355" spans="1:4" hidden="1" x14ac:dyDescent="0.25">
      <c r="A4355" s="11">
        <v>41440</v>
      </c>
      <c r="B4355" s="3" t="s">
        <v>514</v>
      </c>
      <c r="C4355" s="18">
        <v>52.74</v>
      </c>
      <c r="D4355" s="3" t="s">
        <v>538</v>
      </c>
    </row>
    <row r="4356" spans="1:4" hidden="1" x14ac:dyDescent="0.25">
      <c r="A4356" s="11">
        <v>41322</v>
      </c>
      <c r="B4356" s="3" t="s">
        <v>521</v>
      </c>
      <c r="C4356" s="18">
        <v>438.42</v>
      </c>
      <c r="D4356" s="3" t="s">
        <v>511</v>
      </c>
    </row>
    <row r="4357" spans="1:4" hidden="1" x14ac:dyDescent="0.25">
      <c r="A4357" s="11">
        <v>41367</v>
      </c>
      <c r="B4357" s="3" t="s">
        <v>516</v>
      </c>
      <c r="C4357" s="18">
        <v>420.4</v>
      </c>
      <c r="D4357" s="3" t="s">
        <v>511</v>
      </c>
    </row>
    <row r="4358" spans="1:4" hidden="1" x14ac:dyDescent="0.25">
      <c r="A4358" s="11">
        <v>41345</v>
      </c>
      <c r="B4358" s="3" t="s">
        <v>512</v>
      </c>
      <c r="C4358" s="18">
        <v>452.61</v>
      </c>
      <c r="D4358" s="3" t="s">
        <v>528</v>
      </c>
    </row>
    <row r="4359" spans="1:4" hidden="1" x14ac:dyDescent="0.25">
      <c r="A4359" s="11">
        <v>41423</v>
      </c>
      <c r="B4359" s="3" t="s">
        <v>527</v>
      </c>
      <c r="C4359" s="18">
        <v>78.25</v>
      </c>
      <c r="D4359" s="3" t="s">
        <v>519</v>
      </c>
    </row>
    <row r="4360" spans="1:4" hidden="1" x14ac:dyDescent="0.25">
      <c r="A4360" s="11">
        <v>41531</v>
      </c>
      <c r="B4360" s="3" t="s">
        <v>507</v>
      </c>
      <c r="C4360" s="18">
        <v>261.94</v>
      </c>
      <c r="D4360" s="3" t="s">
        <v>529</v>
      </c>
    </row>
    <row r="4361" spans="1:4" hidden="1" x14ac:dyDescent="0.25">
      <c r="A4361" s="11">
        <v>41408</v>
      </c>
      <c r="B4361" s="3" t="s">
        <v>508</v>
      </c>
      <c r="C4361" s="18">
        <v>128.91</v>
      </c>
      <c r="D4361" s="3" t="s">
        <v>517</v>
      </c>
    </row>
    <row r="4362" spans="1:4" hidden="1" x14ac:dyDescent="0.25">
      <c r="A4362" s="11">
        <v>41524</v>
      </c>
      <c r="B4362" s="3" t="s">
        <v>518</v>
      </c>
      <c r="C4362" s="18">
        <v>337.22</v>
      </c>
      <c r="D4362" s="3" t="s">
        <v>538</v>
      </c>
    </row>
    <row r="4363" spans="1:4" hidden="1" x14ac:dyDescent="0.25">
      <c r="A4363" s="11">
        <v>41295</v>
      </c>
      <c r="B4363" s="3" t="s">
        <v>526</v>
      </c>
      <c r="C4363" s="18">
        <v>207.62</v>
      </c>
      <c r="D4363" s="3" t="s">
        <v>517</v>
      </c>
    </row>
    <row r="4364" spans="1:4" hidden="1" x14ac:dyDescent="0.25">
      <c r="A4364" s="11">
        <v>41636</v>
      </c>
      <c r="B4364" s="3" t="s">
        <v>524</v>
      </c>
      <c r="C4364" s="18">
        <v>130.58000000000001</v>
      </c>
      <c r="D4364" s="3" t="s">
        <v>509</v>
      </c>
    </row>
    <row r="4365" spans="1:4" hidden="1" x14ac:dyDescent="0.25">
      <c r="A4365" s="11">
        <v>41539</v>
      </c>
      <c r="B4365" s="3" t="s">
        <v>539</v>
      </c>
      <c r="C4365" s="18">
        <v>428.76</v>
      </c>
      <c r="D4365" s="3" t="s">
        <v>477</v>
      </c>
    </row>
    <row r="4366" spans="1:4" hidden="1" x14ac:dyDescent="0.25">
      <c r="A4366" s="11">
        <v>41547</v>
      </c>
      <c r="B4366" s="3" t="s">
        <v>533</v>
      </c>
      <c r="C4366" s="18">
        <v>538.27</v>
      </c>
      <c r="D4366" s="3" t="s">
        <v>509</v>
      </c>
    </row>
    <row r="4367" spans="1:4" hidden="1" x14ac:dyDescent="0.25">
      <c r="A4367" s="11">
        <v>41492</v>
      </c>
      <c r="B4367" s="3" t="s">
        <v>530</v>
      </c>
      <c r="C4367" s="18">
        <v>212.99</v>
      </c>
      <c r="D4367" s="3" t="s">
        <v>535</v>
      </c>
    </row>
    <row r="4368" spans="1:4" hidden="1" x14ac:dyDescent="0.25">
      <c r="A4368" s="11">
        <v>41551</v>
      </c>
      <c r="B4368" s="3" t="s">
        <v>516</v>
      </c>
      <c r="C4368" s="18">
        <v>492.09</v>
      </c>
      <c r="D4368" s="3" t="s">
        <v>529</v>
      </c>
    </row>
    <row r="4369" spans="1:4" hidden="1" x14ac:dyDescent="0.25">
      <c r="A4369" s="11">
        <v>41578</v>
      </c>
      <c r="B4369" s="3" t="s">
        <v>524</v>
      </c>
      <c r="C4369" s="18">
        <v>304.61</v>
      </c>
      <c r="D4369" s="3" t="s">
        <v>535</v>
      </c>
    </row>
    <row r="4370" spans="1:4" hidden="1" x14ac:dyDescent="0.25">
      <c r="A4370" s="11">
        <v>41623</v>
      </c>
      <c r="B4370" s="3" t="s">
        <v>527</v>
      </c>
      <c r="C4370" s="18">
        <v>175.02</v>
      </c>
      <c r="D4370" s="3" t="s">
        <v>528</v>
      </c>
    </row>
    <row r="4371" spans="1:4" hidden="1" x14ac:dyDescent="0.25">
      <c r="A4371" s="11">
        <v>41566</v>
      </c>
      <c r="B4371" s="3" t="s">
        <v>507</v>
      </c>
      <c r="C4371" s="18">
        <v>192.31</v>
      </c>
      <c r="D4371" s="3" t="s">
        <v>517</v>
      </c>
    </row>
    <row r="4372" spans="1:4" hidden="1" x14ac:dyDescent="0.25">
      <c r="A4372" s="11">
        <v>41461</v>
      </c>
      <c r="B4372" s="3" t="s">
        <v>542</v>
      </c>
      <c r="C4372" s="18">
        <v>310.20999999999998</v>
      </c>
      <c r="D4372" s="3" t="s">
        <v>477</v>
      </c>
    </row>
    <row r="4373" spans="1:4" hidden="1" x14ac:dyDescent="0.25">
      <c r="A4373" s="11">
        <v>41614</v>
      </c>
      <c r="B4373" s="3" t="s">
        <v>540</v>
      </c>
      <c r="C4373" s="18">
        <v>311.62</v>
      </c>
      <c r="D4373" s="3" t="s">
        <v>479</v>
      </c>
    </row>
    <row r="4374" spans="1:4" hidden="1" x14ac:dyDescent="0.25">
      <c r="A4374" s="11">
        <v>41388</v>
      </c>
      <c r="B4374" s="3" t="s">
        <v>544</v>
      </c>
      <c r="C4374" s="18">
        <v>268.58</v>
      </c>
      <c r="D4374" s="3" t="s">
        <v>538</v>
      </c>
    </row>
    <row r="4375" spans="1:4" hidden="1" x14ac:dyDescent="0.25">
      <c r="A4375" s="11">
        <v>41589</v>
      </c>
      <c r="B4375" s="3" t="s">
        <v>508</v>
      </c>
      <c r="C4375" s="18">
        <v>396.17</v>
      </c>
      <c r="D4375" s="3" t="s">
        <v>535</v>
      </c>
    </row>
    <row r="4376" spans="1:4" hidden="1" x14ac:dyDescent="0.25">
      <c r="A4376" s="11">
        <v>41637</v>
      </c>
      <c r="B4376" s="3" t="s">
        <v>510</v>
      </c>
      <c r="C4376" s="18">
        <v>538.15</v>
      </c>
      <c r="D4376" s="3" t="s">
        <v>528</v>
      </c>
    </row>
    <row r="4377" spans="1:4" hidden="1" x14ac:dyDescent="0.25">
      <c r="A4377" s="11">
        <v>41380</v>
      </c>
      <c r="B4377" s="3" t="s">
        <v>521</v>
      </c>
      <c r="C4377" s="18">
        <v>139.72</v>
      </c>
      <c r="D4377" s="3" t="s">
        <v>509</v>
      </c>
    </row>
    <row r="4378" spans="1:4" hidden="1" x14ac:dyDescent="0.25">
      <c r="A4378" s="11">
        <v>41623</v>
      </c>
      <c r="B4378" s="3" t="s">
        <v>516</v>
      </c>
      <c r="C4378" s="18">
        <v>553.92999999999995</v>
      </c>
      <c r="D4378" s="3" t="s">
        <v>535</v>
      </c>
    </row>
    <row r="4379" spans="1:4" hidden="1" x14ac:dyDescent="0.25">
      <c r="A4379" s="11">
        <v>41457</v>
      </c>
      <c r="B4379" s="3" t="s">
        <v>540</v>
      </c>
      <c r="C4379" s="18">
        <v>294.27999999999997</v>
      </c>
      <c r="D4379" s="3" t="s">
        <v>479</v>
      </c>
    </row>
    <row r="4380" spans="1:4" hidden="1" x14ac:dyDescent="0.25">
      <c r="A4380" s="11">
        <v>41462</v>
      </c>
      <c r="B4380" s="3" t="s">
        <v>543</v>
      </c>
      <c r="C4380" s="18">
        <v>486.37</v>
      </c>
      <c r="D4380" s="3" t="s">
        <v>529</v>
      </c>
    </row>
    <row r="4381" spans="1:4" hidden="1" x14ac:dyDescent="0.25">
      <c r="A4381" s="11">
        <v>41578</v>
      </c>
      <c r="B4381" s="3" t="s">
        <v>536</v>
      </c>
      <c r="C4381" s="18">
        <v>109.33</v>
      </c>
      <c r="D4381" s="3" t="s">
        <v>511</v>
      </c>
    </row>
    <row r="4382" spans="1:4" hidden="1" x14ac:dyDescent="0.25">
      <c r="A4382" s="11">
        <v>41579</v>
      </c>
      <c r="B4382" s="3" t="s">
        <v>522</v>
      </c>
      <c r="C4382" s="18">
        <v>588.41</v>
      </c>
      <c r="D4382" s="3" t="s">
        <v>535</v>
      </c>
    </row>
    <row r="4383" spans="1:4" hidden="1" x14ac:dyDescent="0.25">
      <c r="A4383" s="11">
        <v>41292</v>
      </c>
      <c r="B4383" s="3" t="s">
        <v>537</v>
      </c>
      <c r="C4383" s="18">
        <v>263.16000000000003</v>
      </c>
      <c r="D4383" s="3" t="s">
        <v>509</v>
      </c>
    </row>
    <row r="4384" spans="1:4" hidden="1" x14ac:dyDescent="0.25">
      <c r="A4384" s="11">
        <v>41541</v>
      </c>
      <c r="B4384" s="3" t="s">
        <v>527</v>
      </c>
      <c r="C4384" s="18">
        <v>561.62</v>
      </c>
      <c r="D4384" s="3" t="s">
        <v>523</v>
      </c>
    </row>
    <row r="4385" spans="1:4" hidden="1" x14ac:dyDescent="0.25">
      <c r="A4385" s="11">
        <v>41501</v>
      </c>
      <c r="B4385" s="3" t="s">
        <v>525</v>
      </c>
      <c r="C4385" s="18">
        <v>150.61000000000001</v>
      </c>
      <c r="D4385" s="3" t="s">
        <v>509</v>
      </c>
    </row>
    <row r="4386" spans="1:4" hidden="1" x14ac:dyDescent="0.25">
      <c r="A4386" s="11">
        <v>41379</v>
      </c>
      <c r="B4386" s="3" t="s">
        <v>533</v>
      </c>
      <c r="C4386" s="18">
        <v>329.05</v>
      </c>
      <c r="D4386" s="3" t="s">
        <v>538</v>
      </c>
    </row>
    <row r="4387" spans="1:4" hidden="1" x14ac:dyDescent="0.25">
      <c r="A4387" s="11">
        <v>41455</v>
      </c>
      <c r="B4387" s="3" t="s">
        <v>514</v>
      </c>
      <c r="C4387" s="18">
        <v>223.74</v>
      </c>
      <c r="D4387" s="3" t="s">
        <v>523</v>
      </c>
    </row>
    <row r="4388" spans="1:4" hidden="1" x14ac:dyDescent="0.25">
      <c r="A4388" s="11">
        <v>41561</v>
      </c>
      <c r="B4388" s="3" t="s">
        <v>532</v>
      </c>
      <c r="C4388" s="18">
        <v>194.64</v>
      </c>
      <c r="D4388" s="3" t="s">
        <v>523</v>
      </c>
    </row>
    <row r="4389" spans="1:4" hidden="1" x14ac:dyDescent="0.25">
      <c r="A4389" s="11">
        <v>41409</v>
      </c>
      <c r="B4389" s="3" t="s">
        <v>527</v>
      </c>
      <c r="C4389" s="18">
        <v>116.82</v>
      </c>
      <c r="D4389" s="3" t="s">
        <v>479</v>
      </c>
    </row>
    <row r="4390" spans="1:4" hidden="1" x14ac:dyDescent="0.25">
      <c r="A4390" s="11">
        <v>41500</v>
      </c>
      <c r="B4390" s="3" t="s">
        <v>539</v>
      </c>
      <c r="C4390" s="18">
        <v>88.35</v>
      </c>
      <c r="D4390" s="3" t="s">
        <v>523</v>
      </c>
    </row>
    <row r="4391" spans="1:4" x14ac:dyDescent="0.25">
      <c r="A4391" s="11">
        <v>41447</v>
      </c>
      <c r="B4391" s="3" t="s">
        <v>508</v>
      </c>
      <c r="C4391" s="18">
        <v>552.6</v>
      </c>
      <c r="D4391" s="3" t="s">
        <v>528</v>
      </c>
    </row>
    <row r="4392" spans="1:4" hidden="1" x14ac:dyDescent="0.25">
      <c r="A4392" s="11">
        <v>41618</v>
      </c>
      <c r="B4392" s="3" t="s">
        <v>534</v>
      </c>
      <c r="C4392" s="18">
        <v>101.01</v>
      </c>
      <c r="D4392" s="3" t="s">
        <v>515</v>
      </c>
    </row>
    <row r="4393" spans="1:4" hidden="1" x14ac:dyDescent="0.25">
      <c r="A4393" s="11">
        <v>41576</v>
      </c>
      <c r="B4393" s="3" t="s">
        <v>541</v>
      </c>
      <c r="C4393" s="18">
        <v>188.07</v>
      </c>
      <c r="D4393" s="3" t="s">
        <v>519</v>
      </c>
    </row>
    <row r="4394" spans="1:4" hidden="1" x14ac:dyDescent="0.25">
      <c r="A4394" s="11">
        <v>41590</v>
      </c>
      <c r="B4394" s="3" t="s">
        <v>543</v>
      </c>
      <c r="C4394" s="18">
        <v>217.54</v>
      </c>
      <c r="D4394" s="3" t="s">
        <v>517</v>
      </c>
    </row>
    <row r="4395" spans="1:4" hidden="1" x14ac:dyDescent="0.25">
      <c r="A4395" s="11">
        <v>41566</v>
      </c>
      <c r="B4395" s="3" t="s">
        <v>541</v>
      </c>
      <c r="C4395" s="18">
        <v>68.02</v>
      </c>
      <c r="D4395" s="3" t="s">
        <v>528</v>
      </c>
    </row>
    <row r="4396" spans="1:4" hidden="1" x14ac:dyDescent="0.25">
      <c r="A4396" s="11">
        <v>41616</v>
      </c>
      <c r="B4396" s="3" t="s">
        <v>544</v>
      </c>
      <c r="C4396" s="18">
        <v>227.24</v>
      </c>
      <c r="D4396" s="3" t="s">
        <v>511</v>
      </c>
    </row>
    <row r="4397" spans="1:4" hidden="1" x14ac:dyDescent="0.25">
      <c r="A4397" s="11">
        <v>41388</v>
      </c>
      <c r="B4397" s="3" t="s">
        <v>537</v>
      </c>
      <c r="C4397" s="18">
        <v>321</v>
      </c>
      <c r="D4397" s="3" t="s">
        <v>509</v>
      </c>
    </row>
    <row r="4398" spans="1:4" hidden="1" x14ac:dyDescent="0.25">
      <c r="A4398" s="11">
        <v>41374</v>
      </c>
      <c r="B4398" s="3" t="s">
        <v>540</v>
      </c>
      <c r="C4398" s="18">
        <v>440.52</v>
      </c>
      <c r="D4398" s="3" t="s">
        <v>535</v>
      </c>
    </row>
    <row r="4399" spans="1:4" hidden="1" x14ac:dyDescent="0.25">
      <c r="A4399" s="11">
        <v>41570</v>
      </c>
      <c r="B4399" s="3" t="s">
        <v>507</v>
      </c>
      <c r="C4399" s="18">
        <v>388.21</v>
      </c>
      <c r="D4399" s="3" t="s">
        <v>535</v>
      </c>
    </row>
    <row r="4400" spans="1:4" hidden="1" x14ac:dyDescent="0.25">
      <c r="A4400" s="11">
        <v>41279</v>
      </c>
      <c r="B4400" s="3" t="s">
        <v>539</v>
      </c>
      <c r="C4400" s="18">
        <v>126.47</v>
      </c>
      <c r="D4400" s="3" t="s">
        <v>511</v>
      </c>
    </row>
    <row r="4401" spans="1:4" hidden="1" x14ac:dyDescent="0.25">
      <c r="A4401" s="11">
        <v>41387</v>
      </c>
      <c r="B4401" s="3" t="s">
        <v>510</v>
      </c>
      <c r="C4401" s="18">
        <v>577.29</v>
      </c>
      <c r="D4401" s="3" t="s">
        <v>477</v>
      </c>
    </row>
    <row r="4402" spans="1:4" hidden="1" x14ac:dyDescent="0.25">
      <c r="A4402" s="11">
        <v>41316</v>
      </c>
      <c r="B4402" s="3" t="s">
        <v>537</v>
      </c>
      <c r="C4402" s="18">
        <v>69.069999999999993</v>
      </c>
      <c r="D4402" s="3" t="s">
        <v>519</v>
      </c>
    </row>
    <row r="4403" spans="1:4" hidden="1" x14ac:dyDescent="0.25">
      <c r="A4403" s="11">
        <v>41556</v>
      </c>
      <c r="B4403" s="3" t="s">
        <v>520</v>
      </c>
      <c r="C4403" s="18">
        <v>172.19</v>
      </c>
      <c r="D4403" s="3" t="s">
        <v>517</v>
      </c>
    </row>
    <row r="4404" spans="1:4" hidden="1" x14ac:dyDescent="0.25">
      <c r="A4404" s="11">
        <v>41287</v>
      </c>
      <c r="B4404" s="3" t="s">
        <v>514</v>
      </c>
      <c r="C4404" s="18">
        <v>168.41</v>
      </c>
      <c r="D4404" s="3" t="s">
        <v>519</v>
      </c>
    </row>
    <row r="4405" spans="1:4" hidden="1" x14ac:dyDescent="0.25">
      <c r="A4405" s="11">
        <v>41563</v>
      </c>
      <c r="B4405" s="3" t="s">
        <v>544</v>
      </c>
      <c r="C4405" s="18">
        <v>291</v>
      </c>
      <c r="D4405" s="3" t="s">
        <v>511</v>
      </c>
    </row>
    <row r="4406" spans="1:4" hidden="1" x14ac:dyDescent="0.25">
      <c r="A4406" s="11">
        <v>41453</v>
      </c>
      <c r="B4406" s="3" t="s">
        <v>544</v>
      </c>
      <c r="C4406" s="18">
        <v>53.29</v>
      </c>
      <c r="D4406" s="3" t="s">
        <v>538</v>
      </c>
    </row>
    <row r="4407" spans="1:4" hidden="1" x14ac:dyDescent="0.25">
      <c r="A4407" s="11">
        <v>41471</v>
      </c>
      <c r="B4407" s="3" t="s">
        <v>514</v>
      </c>
      <c r="C4407" s="18">
        <v>423.47</v>
      </c>
      <c r="D4407" s="3" t="s">
        <v>515</v>
      </c>
    </row>
    <row r="4408" spans="1:4" hidden="1" x14ac:dyDescent="0.25">
      <c r="A4408" s="11">
        <v>41551</v>
      </c>
      <c r="B4408" s="3" t="s">
        <v>544</v>
      </c>
      <c r="C4408" s="18">
        <v>332.36</v>
      </c>
      <c r="D4408" s="3" t="s">
        <v>519</v>
      </c>
    </row>
    <row r="4409" spans="1:4" hidden="1" x14ac:dyDescent="0.25">
      <c r="A4409" s="11">
        <v>41359</v>
      </c>
      <c r="B4409" s="3" t="s">
        <v>524</v>
      </c>
      <c r="C4409" s="18">
        <v>466.48</v>
      </c>
      <c r="D4409" s="3" t="s">
        <v>479</v>
      </c>
    </row>
    <row r="4410" spans="1:4" hidden="1" x14ac:dyDescent="0.25">
      <c r="A4410" s="11">
        <v>41552</v>
      </c>
      <c r="B4410" s="3" t="s">
        <v>524</v>
      </c>
      <c r="C4410" s="18">
        <v>487.34</v>
      </c>
      <c r="D4410" s="3" t="s">
        <v>519</v>
      </c>
    </row>
    <row r="4411" spans="1:4" hidden="1" x14ac:dyDescent="0.25">
      <c r="A4411" s="11">
        <v>41616</v>
      </c>
      <c r="B4411" s="3" t="s">
        <v>544</v>
      </c>
      <c r="C4411" s="18">
        <v>172.21</v>
      </c>
      <c r="D4411" s="3" t="s">
        <v>509</v>
      </c>
    </row>
    <row r="4412" spans="1:4" hidden="1" x14ac:dyDescent="0.25">
      <c r="A4412" s="11">
        <v>41516</v>
      </c>
      <c r="B4412" s="3" t="s">
        <v>543</v>
      </c>
      <c r="C4412" s="18">
        <v>198.37</v>
      </c>
      <c r="D4412" s="3" t="s">
        <v>515</v>
      </c>
    </row>
    <row r="4413" spans="1:4" hidden="1" x14ac:dyDescent="0.25">
      <c r="A4413" s="11">
        <v>41583</v>
      </c>
      <c r="B4413" s="3" t="s">
        <v>520</v>
      </c>
      <c r="C4413" s="18">
        <v>32.380000000000003</v>
      </c>
      <c r="D4413" s="3" t="s">
        <v>535</v>
      </c>
    </row>
    <row r="4414" spans="1:4" hidden="1" x14ac:dyDescent="0.25">
      <c r="A4414" s="11">
        <v>41429</v>
      </c>
      <c r="B4414" s="3" t="s">
        <v>534</v>
      </c>
      <c r="C4414" s="18">
        <v>69.569999999999993</v>
      </c>
      <c r="D4414" s="3" t="s">
        <v>517</v>
      </c>
    </row>
    <row r="4415" spans="1:4" hidden="1" x14ac:dyDescent="0.25">
      <c r="A4415" s="11">
        <v>41545</v>
      </c>
      <c r="B4415" s="3" t="s">
        <v>526</v>
      </c>
      <c r="C4415" s="18">
        <v>250.38</v>
      </c>
      <c r="D4415" s="3" t="s">
        <v>515</v>
      </c>
    </row>
    <row r="4416" spans="1:4" hidden="1" x14ac:dyDescent="0.25">
      <c r="A4416" s="11">
        <v>41562</v>
      </c>
      <c r="B4416" s="3" t="s">
        <v>525</v>
      </c>
      <c r="C4416" s="18">
        <v>81.06</v>
      </c>
      <c r="D4416" s="3" t="s">
        <v>538</v>
      </c>
    </row>
    <row r="4417" spans="1:4" hidden="1" x14ac:dyDescent="0.25">
      <c r="A4417" s="11">
        <v>41600</v>
      </c>
      <c r="B4417" s="3" t="s">
        <v>531</v>
      </c>
      <c r="C4417" s="18">
        <v>429.84</v>
      </c>
      <c r="D4417" s="3" t="s">
        <v>515</v>
      </c>
    </row>
    <row r="4418" spans="1:4" hidden="1" x14ac:dyDescent="0.25">
      <c r="A4418" s="11">
        <v>41444</v>
      </c>
      <c r="B4418" s="3" t="s">
        <v>524</v>
      </c>
      <c r="C4418" s="18">
        <v>583.91</v>
      </c>
      <c r="D4418" s="3" t="s">
        <v>535</v>
      </c>
    </row>
    <row r="4419" spans="1:4" hidden="1" x14ac:dyDescent="0.25">
      <c r="A4419" s="11">
        <v>41358</v>
      </c>
      <c r="B4419" s="3" t="s">
        <v>543</v>
      </c>
      <c r="C4419" s="18">
        <v>247.27</v>
      </c>
      <c r="D4419" s="3" t="s">
        <v>479</v>
      </c>
    </row>
    <row r="4420" spans="1:4" hidden="1" x14ac:dyDescent="0.25">
      <c r="A4420" s="11">
        <v>41365</v>
      </c>
      <c r="B4420" s="3" t="s">
        <v>544</v>
      </c>
      <c r="C4420" s="18">
        <v>371.57</v>
      </c>
      <c r="D4420" s="3" t="s">
        <v>509</v>
      </c>
    </row>
    <row r="4421" spans="1:4" hidden="1" x14ac:dyDescent="0.25">
      <c r="A4421" s="11">
        <v>41364</v>
      </c>
      <c r="B4421" s="3" t="s">
        <v>521</v>
      </c>
      <c r="C4421" s="18">
        <v>173.67</v>
      </c>
      <c r="D4421" s="3" t="s">
        <v>517</v>
      </c>
    </row>
    <row r="4422" spans="1:4" hidden="1" x14ac:dyDescent="0.25">
      <c r="A4422" s="11">
        <v>41592</v>
      </c>
      <c r="B4422" s="3" t="s">
        <v>514</v>
      </c>
      <c r="C4422" s="18">
        <v>133.84</v>
      </c>
      <c r="D4422" s="3" t="s">
        <v>529</v>
      </c>
    </row>
    <row r="4423" spans="1:4" hidden="1" x14ac:dyDescent="0.25">
      <c r="A4423" s="11">
        <v>41611</v>
      </c>
      <c r="B4423" s="3" t="s">
        <v>526</v>
      </c>
      <c r="C4423" s="18">
        <v>412.72</v>
      </c>
      <c r="D4423" s="3" t="s">
        <v>529</v>
      </c>
    </row>
    <row r="4424" spans="1:4" hidden="1" x14ac:dyDescent="0.25">
      <c r="A4424" s="11">
        <v>41534</v>
      </c>
      <c r="B4424" s="3" t="s">
        <v>545</v>
      </c>
      <c r="C4424" s="18">
        <v>446.03</v>
      </c>
      <c r="D4424" s="3" t="s">
        <v>519</v>
      </c>
    </row>
    <row r="4425" spans="1:4" hidden="1" x14ac:dyDescent="0.25">
      <c r="A4425" s="11">
        <v>41627</v>
      </c>
      <c r="B4425" s="3" t="s">
        <v>543</v>
      </c>
      <c r="C4425" s="18">
        <v>452.06</v>
      </c>
      <c r="D4425" s="3" t="s">
        <v>535</v>
      </c>
    </row>
    <row r="4426" spans="1:4" hidden="1" x14ac:dyDescent="0.25">
      <c r="A4426" s="11">
        <v>41300</v>
      </c>
      <c r="B4426" s="3" t="s">
        <v>516</v>
      </c>
      <c r="C4426" s="18">
        <v>224.1</v>
      </c>
      <c r="D4426" s="3" t="s">
        <v>538</v>
      </c>
    </row>
    <row r="4427" spans="1:4" hidden="1" x14ac:dyDescent="0.25">
      <c r="A4427" s="11">
        <v>41504</v>
      </c>
      <c r="B4427" s="3" t="s">
        <v>508</v>
      </c>
      <c r="C4427" s="18">
        <v>127.3</v>
      </c>
      <c r="D4427" s="3" t="s">
        <v>519</v>
      </c>
    </row>
    <row r="4428" spans="1:4" hidden="1" x14ac:dyDescent="0.25">
      <c r="A4428" s="11">
        <v>41502</v>
      </c>
      <c r="B4428" s="3" t="s">
        <v>508</v>
      </c>
      <c r="C4428" s="18">
        <v>196.44</v>
      </c>
      <c r="D4428" s="3" t="s">
        <v>535</v>
      </c>
    </row>
    <row r="4429" spans="1:4" hidden="1" x14ac:dyDescent="0.25">
      <c r="A4429" s="11">
        <v>41515</v>
      </c>
      <c r="B4429" s="3" t="s">
        <v>543</v>
      </c>
      <c r="C4429" s="18">
        <v>421.37</v>
      </c>
      <c r="D4429" s="3" t="s">
        <v>535</v>
      </c>
    </row>
    <row r="4430" spans="1:4" hidden="1" x14ac:dyDescent="0.25">
      <c r="A4430" s="11">
        <v>41340</v>
      </c>
      <c r="B4430" s="3" t="s">
        <v>507</v>
      </c>
      <c r="C4430" s="18">
        <v>23.95</v>
      </c>
      <c r="D4430" s="3" t="s">
        <v>517</v>
      </c>
    </row>
    <row r="4431" spans="1:4" hidden="1" x14ac:dyDescent="0.25">
      <c r="A4431" s="11">
        <v>41304</v>
      </c>
      <c r="B4431" s="3" t="s">
        <v>521</v>
      </c>
      <c r="C4431" s="18">
        <v>587.53</v>
      </c>
      <c r="D4431" s="3" t="s">
        <v>523</v>
      </c>
    </row>
    <row r="4432" spans="1:4" hidden="1" x14ac:dyDescent="0.25">
      <c r="A4432" s="11">
        <v>41591</v>
      </c>
      <c r="B4432" s="3" t="s">
        <v>520</v>
      </c>
      <c r="C4432" s="18">
        <v>122.26</v>
      </c>
      <c r="D4432" s="3" t="s">
        <v>529</v>
      </c>
    </row>
    <row r="4433" spans="1:4" hidden="1" x14ac:dyDescent="0.25">
      <c r="A4433" s="11">
        <v>41317</v>
      </c>
      <c r="B4433" s="3" t="s">
        <v>518</v>
      </c>
      <c r="C4433" s="18">
        <v>222.06</v>
      </c>
      <c r="D4433" s="3" t="s">
        <v>535</v>
      </c>
    </row>
    <row r="4434" spans="1:4" hidden="1" x14ac:dyDescent="0.25">
      <c r="A4434" s="11">
        <v>41467</v>
      </c>
      <c r="B4434" s="3" t="s">
        <v>540</v>
      </c>
      <c r="C4434" s="18">
        <v>540.74</v>
      </c>
      <c r="D4434" s="3" t="s">
        <v>517</v>
      </c>
    </row>
    <row r="4435" spans="1:4" hidden="1" x14ac:dyDescent="0.25">
      <c r="A4435" s="11">
        <v>41356</v>
      </c>
      <c r="B4435" s="3" t="s">
        <v>526</v>
      </c>
      <c r="C4435" s="18">
        <v>215.28</v>
      </c>
      <c r="D4435" s="3" t="s">
        <v>523</v>
      </c>
    </row>
    <row r="4436" spans="1:4" hidden="1" x14ac:dyDescent="0.25">
      <c r="A4436" s="11">
        <v>41377</v>
      </c>
      <c r="B4436" s="3" t="s">
        <v>522</v>
      </c>
      <c r="C4436" s="18">
        <v>355.84</v>
      </c>
      <c r="D4436" s="3" t="s">
        <v>529</v>
      </c>
    </row>
    <row r="4437" spans="1:4" hidden="1" x14ac:dyDescent="0.25">
      <c r="A4437" s="11">
        <v>41396</v>
      </c>
      <c r="B4437" s="3" t="s">
        <v>539</v>
      </c>
      <c r="C4437" s="18">
        <v>67.56</v>
      </c>
      <c r="D4437" s="3" t="s">
        <v>528</v>
      </c>
    </row>
    <row r="4438" spans="1:4" hidden="1" x14ac:dyDescent="0.25">
      <c r="A4438" s="11">
        <v>41617</v>
      </c>
      <c r="B4438" s="3" t="s">
        <v>542</v>
      </c>
      <c r="C4438" s="18">
        <v>203.77</v>
      </c>
      <c r="D4438" s="3" t="s">
        <v>515</v>
      </c>
    </row>
    <row r="4439" spans="1:4" hidden="1" x14ac:dyDescent="0.25">
      <c r="A4439" s="11">
        <v>41460</v>
      </c>
      <c r="B4439" s="3" t="s">
        <v>527</v>
      </c>
      <c r="C4439" s="18">
        <v>66.459999999999994</v>
      </c>
      <c r="D4439" s="3" t="s">
        <v>509</v>
      </c>
    </row>
    <row r="4440" spans="1:4" hidden="1" x14ac:dyDescent="0.25">
      <c r="A4440" s="11">
        <v>41580</v>
      </c>
      <c r="B4440" s="3" t="s">
        <v>516</v>
      </c>
      <c r="C4440" s="18">
        <v>507.07</v>
      </c>
      <c r="D4440" s="3" t="s">
        <v>479</v>
      </c>
    </row>
    <row r="4441" spans="1:4" hidden="1" x14ac:dyDescent="0.25">
      <c r="A4441" s="11">
        <v>41398</v>
      </c>
      <c r="B4441" s="3" t="s">
        <v>539</v>
      </c>
      <c r="C4441" s="18">
        <v>584.30999999999995</v>
      </c>
      <c r="D4441" s="3" t="s">
        <v>517</v>
      </c>
    </row>
    <row r="4442" spans="1:4" hidden="1" x14ac:dyDescent="0.25">
      <c r="A4442" s="11">
        <v>41286</v>
      </c>
      <c r="B4442" s="3" t="s">
        <v>544</v>
      </c>
      <c r="C4442" s="18">
        <v>72.3</v>
      </c>
      <c r="D4442" s="3" t="s">
        <v>523</v>
      </c>
    </row>
    <row r="4443" spans="1:4" hidden="1" x14ac:dyDescent="0.25">
      <c r="A4443" s="11">
        <v>41314</v>
      </c>
      <c r="B4443" s="3" t="s">
        <v>525</v>
      </c>
      <c r="C4443" s="18">
        <v>77.56</v>
      </c>
      <c r="D4443" s="3" t="s">
        <v>529</v>
      </c>
    </row>
    <row r="4444" spans="1:4" hidden="1" x14ac:dyDescent="0.25">
      <c r="A4444" s="11">
        <v>41308</v>
      </c>
      <c r="B4444" s="3" t="s">
        <v>533</v>
      </c>
      <c r="C4444" s="18">
        <v>115.22</v>
      </c>
      <c r="D4444" s="3" t="s">
        <v>529</v>
      </c>
    </row>
    <row r="4445" spans="1:4" hidden="1" x14ac:dyDescent="0.25">
      <c r="A4445" s="11">
        <v>41519</v>
      </c>
      <c r="B4445" s="3" t="s">
        <v>540</v>
      </c>
      <c r="C4445" s="18">
        <v>418.82</v>
      </c>
      <c r="D4445" s="3" t="s">
        <v>519</v>
      </c>
    </row>
    <row r="4446" spans="1:4" x14ac:dyDescent="0.25">
      <c r="A4446" s="11">
        <v>41420</v>
      </c>
      <c r="B4446" s="3" t="s">
        <v>508</v>
      </c>
      <c r="C4446" s="18">
        <v>503.06</v>
      </c>
      <c r="D4446" s="3" t="s">
        <v>479</v>
      </c>
    </row>
    <row r="4447" spans="1:4" hidden="1" x14ac:dyDescent="0.25">
      <c r="A4447" s="11">
        <v>41437</v>
      </c>
      <c r="B4447" s="3" t="s">
        <v>533</v>
      </c>
      <c r="C4447" s="18">
        <v>481.93</v>
      </c>
      <c r="D4447" s="3" t="s">
        <v>523</v>
      </c>
    </row>
    <row r="4448" spans="1:4" hidden="1" x14ac:dyDescent="0.25">
      <c r="A4448" s="11">
        <v>41327</v>
      </c>
      <c r="B4448" s="3" t="s">
        <v>537</v>
      </c>
      <c r="C4448" s="18">
        <v>512.52</v>
      </c>
      <c r="D4448" s="3" t="s">
        <v>538</v>
      </c>
    </row>
    <row r="4449" spans="1:4" hidden="1" x14ac:dyDescent="0.25">
      <c r="A4449" s="11">
        <v>41405</v>
      </c>
      <c r="B4449" s="3" t="s">
        <v>543</v>
      </c>
      <c r="C4449" s="18">
        <v>196.01</v>
      </c>
      <c r="D4449" s="3" t="s">
        <v>519</v>
      </c>
    </row>
    <row r="4450" spans="1:4" hidden="1" x14ac:dyDescent="0.25">
      <c r="A4450" s="11">
        <v>41305</v>
      </c>
      <c r="B4450" s="3" t="s">
        <v>520</v>
      </c>
      <c r="C4450" s="18">
        <v>104.01</v>
      </c>
      <c r="D4450" s="3" t="s">
        <v>538</v>
      </c>
    </row>
    <row r="4451" spans="1:4" hidden="1" x14ac:dyDescent="0.25">
      <c r="A4451" s="11">
        <v>41414</v>
      </c>
      <c r="B4451" s="3" t="s">
        <v>540</v>
      </c>
      <c r="C4451" s="18">
        <v>339.67</v>
      </c>
      <c r="D4451" s="3" t="s">
        <v>517</v>
      </c>
    </row>
    <row r="4452" spans="1:4" hidden="1" x14ac:dyDescent="0.25">
      <c r="A4452" s="11">
        <v>41294</v>
      </c>
      <c r="B4452" s="3" t="s">
        <v>544</v>
      </c>
      <c r="C4452" s="18">
        <v>485.81</v>
      </c>
      <c r="D4452" s="3" t="s">
        <v>509</v>
      </c>
    </row>
    <row r="4453" spans="1:4" hidden="1" x14ac:dyDescent="0.25">
      <c r="A4453" s="11">
        <v>41441</v>
      </c>
      <c r="B4453" s="3" t="s">
        <v>516</v>
      </c>
      <c r="C4453" s="18">
        <v>398.1</v>
      </c>
      <c r="D4453" s="3" t="s">
        <v>529</v>
      </c>
    </row>
    <row r="4454" spans="1:4" hidden="1" x14ac:dyDescent="0.25">
      <c r="A4454" s="11">
        <v>41392</v>
      </c>
      <c r="B4454" s="3" t="s">
        <v>531</v>
      </c>
      <c r="C4454" s="18">
        <v>88.9</v>
      </c>
      <c r="D4454" s="3" t="s">
        <v>529</v>
      </c>
    </row>
    <row r="4455" spans="1:4" hidden="1" x14ac:dyDescent="0.25">
      <c r="A4455" s="11">
        <v>41557</v>
      </c>
      <c r="B4455" s="3" t="s">
        <v>513</v>
      </c>
      <c r="C4455" s="18">
        <v>282.63</v>
      </c>
      <c r="D4455" s="3" t="s">
        <v>509</v>
      </c>
    </row>
    <row r="4456" spans="1:4" hidden="1" x14ac:dyDescent="0.25">
      <c r="A4456" s="11">
        <v>41615</v>
      </c>
      <c r="B4456" s="3" t="s">
        <v>522</v>
      </c>
      <c r="C4456" s="18">
        <v>221.83</v>
      </c>
      <c r="D4456" s="3" t="s">
        <v>515</v>
      </c>
    </row>
    <row r="4457" spans="1:4" hidden="1" x14ac:dyDescent="0.25">
      <c r="A4457" s="11">
        <v>41589</v>
      </c>
      <c r="B4457" s="3" t="s">
        <v>516</v>
      </c>
      <c r="C4457" s="18">
        <v>251.71</v>
      </c>
      <c r="D4457" s="3" t="s">
        <v>511</v>
      </c>
    </row>
    <row r="4458" spans="1:4" hidden="1" x14ac:dyDescent="0.25">
      <c r="A4458" s="11">
        <v>41344</v>
      </c>
      <c r="B4458" s="3" t="s">
        <v>539</v>
      </c>
      <c r="C4458" s="18">
        <v>354.06</v>
      </c>
      <c r="D4458" s="3" t="s">
        <v>517</v>
      </c>
    </row>
    <row r="4459" spans="1:4" hidden="1" x14ac:dyDescent="0.25">
      <c r="A4459" s="11">
        <v>41504</v>
      </c>
      <c r="B4459" s="3" t="s">
        <v>536</v>
      </c>
      <c r="C4459" s="18">
        <v>468.52</v>
      </c>
      <c r="D4459" s="3" t="s">
        <v>479</v>
      </c>
    </row>
    <row r="4460" spans="1:4" hidden="1" x14ac:dyDescent="0.25">
      <c r="A4460" s="11">
        <v>41439</v>
      </c>
      <c r="B4460" s="3" t="s">
        <v>522</v>
      </c>
      <c r="C4460" s="18">
        <v>510.1</v>
      </c>
      <c r="D4460" s="3" t="s">
        <v>511</v>
      </c>
    </row>
    <row r="4461" spans="1:4" hidden="1" x14ac:dyDescent="0.25">
      <c r="A4461" s="11">
        <v>41630</v>
      </c>
      <c r="B4461" s="3" t="s">
        <v>512</v>
      </c>
      <c r="C4461" s="18">
        <v>59.56</v>
      </c>
      <c r="D4461" s="3" t="s">
        <v>523</v>
      </c>
    </row>
    <row r="4462" spans="1:4" hidden="1" x14ac:dyDescent="0.25">
      <c r="A4462" s="11">
        <v>41280</v>
      </c>
      <c r="B4462" s="3" t="s">
        <v>531</v>
      </c>
      <c r="C4462" s="18">
        <v>71.3</v>
      </c>
      <c r="D4462" s="3" t="s">
        <v>477</v>
      </c>
    </row>
    <row r="4463" spans="1:4" hidden="1" x14ac:dyDescent="0.25">
      <c r="A4463" s="11">
        <v>41350</v>
      </c>
      <c r="B4463" s="3" t="s">
        <v>536</v>
      </c>
      <c r="C4463" s="18">
        <v>572.66999999999996</v>
      </c>
      <c r="D4463" s="3" t="s">
        <v>515</v>
      </c>
    </row>
    <row r="4464" spans="1:4" hidden="1" x14ac:dyDescent="0.25">
      <c r="A4464" s="11">
        <v>41492</v>
      </c>
      <c r="B4464" s="3" t="s">
        <v>513</v>
      </c>
      <c r="C4464" s="18">
        <v>435.17</v>
      </c>
      <c r="D4464" s="3" t="s">
        <v>479</v>
      </c>
    </row>
    <row r="4465" spans="1:4" hidden="1" x14ac:dyDescent="0.25">
      <c r="A4465" s="11">
        <v>41372</v>
      </c>
      <c r="B4465" s="3" t="s">
        <v>512</v>
      </c>
      <c r="C4465" s="18">
        <v>555.12</v>
      </c>
      <c r="D4465" s="3" t="s">
        <v>477</v>
      </c>
    </row>
    <row r="4466" spans="1:4" hidden="1" x14ac:dyDescent="0.25">
      <c r="A4466" s="11">
        <v>41587</v>
      </c>
      <c r="B4466" s="3" t="s">
        <v>544</v>
      </c>
      <c r="C4466" s="18">
        <v>404.75</v>
      </c>
      <c r="D4466" s="3" t="s">
        <v>477</v>
      </c>
    </row>
    <row r="4467" spans="1:4" hidden="1" x14ac:dyDescent="0.25">
      <c r="A4467" s="11">
        <v>41453</v>
      </c>
      <c r="B4467" s="3" t="s">
        <v>531</v>
      </c>
      <c r="C4467" s="18">
        <v>404.67</v>
      </c>
      <c r="D4467" s="3" t="s">
        <v>519</v>
      </c>
    </row>
    <row r="4468" spans="1:4" hidden="1" x14ac:dyDescent="0.25">
      <c r="A4468" s="11">
        <v>41386</v>
      </c>
      <c r="B4468" s="3" t="s">
        <v>524</v>
      </c>
      <c r="C4468" s="18">
        <v>83.95</v>
      </c>
      <c r="D4468" s="3" t="s">
        <v>479</v>
      </c>
    </row>
    <row r="4469" spans="1:4" hidden="1" x14ac:dyDescent="0.25">
      <c r="A4469" s="11">
        <v>41517</v>
      </c>
      <c r="B4469" s="3" t="s">
        <v>521</v>
      </c>
      <c r="C4469" s="18">
        <v>98.05</v>
      </c>
      <c r="D4469" s="3" t="s">
        <v>535</v>
      </c>
    </row>
    <row r="4470" spans="1:4" hidden="1" x14ac:dyDescent="0.25">
      <c r="A4470" s="11">
        <v>41377</v>
      </c>
      <c r="B4470" s="3" t="s">
        <v>524</v>
      </c>
      <c r="C4470" s="18">
        <v>28.57</v>
      </c>
      <c r="D4470" s="3" t="s">
        <v>523</v>
      </c>
    </row>
    <row r="4471" spans="1:4" hidden="1" x14ac:dyDescent="0.25">
      <c r="A4471" s="11">
        <v>41410</v>
      </c>
      <c r="B4471" s="3" t="s">
        <v>514</v>
      </c>
      <c r="C4471" s="18">
        <v>164.71</v>
      </c>
      <c r="D4471" s="3" t="s">
        <v>538</v>
      </c>
    </row>
    <row r="4472" spans="1:4" hidden="1" x14ac:dyDescent="0.25">
      <c r="A4472" s="11">
        <v>41485</v>
      </c>
      <c r="B4472" s="3" t="s">
        <v>525</v>
      </c>
      <c r="C4472" s="18">
        <v>359.83</v>
      </c>
      <c r="D4472" s="3" t="s">
        <v>509</v>
      </c>
    </row>
    <row r="4473" spans="1:4" hidden="1" x14ac:dyDescent="0.25">
      <c r="A4473" s="11">
        <v>41386</v>
      </c>
      <c r="B4473" s="3" t="s">
        <v>545</v>
      </c>
      <c r="C4473" s="18">
        <v>501.42</v>
      </c>
      <c r="D4473" s="3" t="s">
        <v>477</v>
      </c>
    </row>
    <row r="4474" spans="1:4" hidden="1" x14ac:dyDescent="0.25">
      <c r="A4474" s="11">
        <v>41315</v>
      </c>
      <c r="B4474" s="3" t="s">
        <v>539</v>
      </c>
      <c r="C4474" s="18">
        <v>60.6</v>
      </c>
      <c r="D4474" s="3" t="s">
        <v>519</v>
      </c>
    </row>
    <row r="4475" spans="1:4" hidden="1" x14ac:dyDescent="0.25">
      <c r="A4475" s="11">
        <v>41535</v>
      </c>
      <c r="B4475" s="3" t="s">
        <v>542</v>
      </c>
      <c r="C4475" s="18">
        <v>576.96</v>
      </c>
      <c r="D4475" s="3" t="s">
        <v>528</v>
      </c>
    </row>
    <row r="4476" spans="1:4" hidden="1" x14ac:dyDescent="0.25">
      <c r="A4476" s="11">
        <v>41636</v>
      </c>
      <c r="B4476" s="3" t="s">
        <v>513</v>
      </c>
      <c r="C4476" s="18">
        <v>324.66000000000003</v>
      </c>
      <c r="D4476" s="3" t="s">
        <v>515</v>
      </c>
    </row>
    <row r="4477" spans="1:4" hidden="1" x14ac:dyDescent="0.25">
      <c r="A4477" s="11">
        <v>41594</v>
      </c>
      <c r="B4477" s="3" t="s">
        <v>536</v>
      </c>
      <c r="C4477" s="18">
        <v>218.13</v>
      </c>
      <c r="D4477" s="3" t="s">
        <v>538</v>
      </c>
    </row>
    <row r="4478" spans="1:4" hidden="1" x14ac:dyDescent="0.25">
      <c r="A4478" s="11">
        <v>41420</v>
      </c>
      <c r="B4478" s="3" t="s">
        <v>530</v>
      </c>
      <c r="C4478" s="18">
        <v>201.7</v>
      </c>
      <c r="D4478" s="3" t="s">
        <v>477</v>
      </c>
    </row>
    <row r="4479" spans="1:4" hidden="1" x14ac:dyDescent="0.25">
      <c r="A4479" s="11">
        <v>41467</v>
      </c>
      <c r="B4479" s="3" t="s">
        <v>541</v>
      </c>
      <c r="C4479" s="18">
        <v>22.65</v>
      </c>
      <c r="D4479" s="3" t="s">
        <v>523</v>
      </c>
    </row>
    <row r="4480" spans="1:4" hidden="1" x14ac:dyDescent="0.25">
      <c r="A4480" s="11">
        <v>41442</v>
      </c>
      <c r="B4480" s="3" t="s">
        <v>516</v>
      </c>
      <c r="C4480" s="18">
        <v>212.64</v>
      </c>
      <c r="D4480" s="3" t="s">
        <v>528</v>
      </c>
    </row>
    <row r="4481" spans="1:4" hidden="1" x14ac:dyDescent="0.25">
      <c r="A4481" s="11">
        <v>41299</v>
      </c>
      <c r="B4481" s="3" t="s">
        <v>514</v>
      </c>
      <c r="C4481" s="18">
        <v>491</v>
      </c>
      <c r="D4481" s="3" t="s">
        <v>517</v>
      </c>
    </row>
    <row r="4482" spans="1:4" hidden="1" x14ac:dyDescent="0.25">
      <c r="A4482" s="11">
        <v>41566</v>
      </c>
      <c r="B4482" s="3" t="s">
        <v>537</v>
      </c>
      <c r="C4482" s="18">
        <v>35.130000000000003</v>
      </c>
      <c r="D4482" s="3" t="s">
        <v>538</v>
      </c>
    </row>
    <row r="4483" spans="1:4" hidden="1" x14ac:dyDescent="0.25">
      <c r="A4483" s="11">
        <v>41371</v>
      </c>
      <c r="B4483" s="3" t="s">
        <v>512</v>
      </c>
      <c r="C4483" s="18">
        <v>342.3</v>
      </c>
      <c r="D4483" s="3" t="s">
        <v>529</v>
      </c>
    </row>
    <row r="4484" spans="1:4" hidden="1" x14ac:dyDescent="0.25">
      <c r="A4484" s="11">
        <v>41540</v>
      </c>
      <c r="B4484" s="3" t="s">
        <v>520</v>
      </c>
      <c r="C4484" s="18">
        <v>381.93</v>
      </c>
      <c r="D4484" s="3" t="s">
        <v>535</v>
      </c>
    </row>
    <row r="4485" spans="1:4" hidden="1" x14ac:dyDescent="0.25">
      <c r="A4485" s="11">
        <v>41424</v>
      </c>
      <c r="B4485" s="3" t="s">
        <v>516</v>
      </c>
      <c r="C4485" s="18">
        <v>529.08000000000004</v>
      </c>
      <c r="D4485" s="3" t="s">
        <v>538</v>
      </c>
    </row>
    <row r="4486" spans="1:4" hidden="1" x14ac:dyDescent="0.25">
      <c r="A4486" s="11">
        <v>41509</v>
      </c>
      <c r="B4486" s="3" t="s">
        <v>530</v>
      </c>
      <c r="C4486" s="18">
        <v>538.46</v>
      </c>
      <c r="D4486" s="3" t="s">
        <v>528</v>
      </c>
    </row>
    <row r="4487" spans="1:4" hidden="1" x14ac:dyDescent="0.25">
      <c r="A4487" s="11">
        <v>41432</v>
      </c>
      <c r="B4487" s="3" t="s">
        <v>531</v>
      </c>
      <c r="C4487" s="18">
        <v>215.69</v>
      </c>
      <c r="D4487" s="3" t="s">
        <v>477</v>
      </c>
    </row>
    <row r="4488" spans="1:4" hidden="1" x14ac:dyDescent="0.25">
      <c r="A4488" s="11">
        <v>41587</v>
      </c>
      <c r="B4488" s="3" t="s">
        <v>541</v>
      </c>
      <c r="C4488" s="18">
        <v>372.29</v>
      </c>
      <c r="D4488" s="3" t="s">
        <v>528</v>
      </c>
    </row>
    <row r="4489" spans="1:4" hidden="1" x14ac:dyDescent="0.25">
      <c r="A4489" s="11">
        <v>41610</v>
      </c>
      <c r="B4489" s="3" t="s">
        <v>533</v>
      </c>
      <c r="C4489" s="18">
        <v>84.99</v>
      </c>
      <c r="D4489" s="3" t="s">
        <v>479</v>
      </c>
    </row>
    <row r="4490" spans="1:4" hidden="1" x14ac:dyDescent="0.25">
      <c r="A4490" s="11">
        <v>41523</v>
      </c>
      <c r="B4490" s="3" t="s">
        <v>518</v>
      </c>
      <c r="C4490" s="18">
        <v>172.77</v>
      </c>
      <c r="D4490" s="3" t="s">
        <v>511</v>
      </c>
    </row>
    <row r="4491" spans="1:4" hidden="1" x14ac:dyDescent="0.25">
      <c r="A4491" s="11">
        <v>41453</v>
      </c>
      <c r="B4491" s="3" t="s">
        <v>521</v>
      </c>
      <c r="C4491" s="18">
        <v>302.89</v>
      </c>
      <c r="D4491" s="3" t="s">
        <v>477</v>
      </c>
    </row>
    <row r="4492" spans="1:4" hidden="1" x14ac:dyDescent="0.25">
      <c r="A4492" s="11">
        <v>41546</v>
      </c>
      <c r="B4492" s="3" t="s">
        <v>510</v>
      </c>
      <c r="C4492" s="18">
        <v>237.88</v>
      </c>
      <c r="D4492" s="3" t="s">
        <v>523</v>
      </c>
    </row>
    <row r="4493" spans="1:4" hidden="1" x14ac:dyDescent="0.25">
      <c r="A4493" s="11">
        <v>41571</v>
      </c>
      <c r="B4493" s="3" t="s">
        <v>533</v>
      </c>
      <c r="C4493" s="18">
        <v>70.06</v>
      </c>
      <c r="D4493" s="3" t="s">
        <v>538</v>
      </c>
    </row>
    <row r="4494" spans="1:4" hidden="1" x14ac:dyDescent="0.25">
      <c r="A4494" s="11">
        <v>41288</v>
      </c>
      <c r="B4494" s="3" t="s">
        <v>521</v>
      </c>
      <c r="C4494" s="18">
        <v>376.53</v>
      </c>
      <c r="D4494" s="3" t="s">
        <v>509</v>
      </c>
    </row>
    <row r="4495" spans="1:4" hidden="1" x14ac:dyDescent="0.25">
      <c r="A4495" s="11">
        <v>41486</v>
      </c>
      <c r="B4495" s="3" t="s">
        <v>542</v>
      </c>
      <c r="C4495" s="18">
        <v>525.03</v>
      </c>
      <c r="D4495" s="3" t="s">
        <v>511</v>
      </c>
    </row>
    <row r="4496" spans="1:4" hidden="1" x14ac:dyDescent="0.25">
      <c r="A4496" s="11">
        <v>41328</v>
      </c>
      <c r="B4496" s="3" t="s">
        <v>537</v>
      </c>
      <c r="C4496" s="18">
        <v>24.5</v>
      </c>
      <c r="D4496" s="3" t="s">
        <v>479</v>
      </c>
    </row>
    <row r="4497" spans="1:4" hidden="1" x14ac:dyDescent="0.25">
      <c r="A4497" s="11">
        <v>41325</v>
      </c>
      <c r="B4497" s="3" t="s">
        <v>532</v>
      </c>
      <c r="C4497" s="18">
        <v>162.53</v>
      </c>
      <c r="D4497" s="3" t="s">
        <v>538</v>
      </c>
    </row>
    <row r="4498" spans="1:4" hidden="1" x14ac:dyDescent="0.25">
      <c r="A4498" s="11">
        <v>41467</v>
      </c>
      <c r="B4498" s="3" t="s">
        <v>518</v>
      </c>
      <c r="C4498" s="18">
        <v>202.76</v>
      </c>
      <c r="D4498" s="3" t="s">
        <v>511</v>
      </c>
    </row>
    <row r="4499" spans="1:4" hidden="1" x14ac:dyDescent="0.25">
      <c r="A4499" s="11">
        <v>41298</v>
      </c>
      <c r="B4499" s="3" t="s">
        <v>537</v>
      </c>
      <c r="C4499" s="18">
        <v>221.4</v>
      </c>
      <c r="D4499" s="3" t="s">
        <v>509</v>
      </c>
    </row>
    <row r="4500" spans="1:4" hidden="1" x14ac:dyDescent="0.25">
      <c r="A4500" s="11">
        <v>41436</v>
      </c>
      <c r="B4500" s="3" t="s">
        <v>510</v>
      </c>
      <c r="C4500" s="18">
        <v>42.48</v>
      </c>
      <c r="D4500" s="3" t="s">
        <v>528</v>
      </c>
    </row>
    <row r="4501" spans="1:4" hidden="1" x14ac:dyDescent="0.25">
      <c r="A4501" s="11">
        <v>41298</v>
      </c>
      <c r="B4501" s="3" t="s">
        <v>524</v>
      </c>
      <c r="C4501" s="18">
        <v>160.11000000000001</v>
      </c>
      <c r="D4501" s="3" t="s">
        <v>479</v>
      </c>
    </row>
    <row r="4502" spans="1:4" hidden="1" x14ac:dyDescent="0.25">
      <c r="A4502" s="11">
        <v>41397</v>
      </c>
      <c r="B4502" s="3" t="s">
        <v>520</v>
      </c>
      <c r="C4502" s="18">
        <v>249.07</v>
      </c>
      <c r="D4502" s="3" t="s">
        <v>479</v>
      </c>
    </row>
    <row r="4503" spans="1:4" hidden="1" x14ac:dyDescent="0.25">
      <c r="A4503" s="11">
        <v>41489</v>
      </c>
      <c r="B4503" s="3" t="s">
        <v>531</v>
      </c>
      <c r="C4503" s="18">
        <v>296.81</v>
      </c>
      <c r="D4503" s="3" t="s">
        <v>538</v>
      </c>
    </row>
    <row r="4504" spans="1:4" hidden="1" x14ac:dyDescent="0.25">
      <c r="A4504" s="11">
        <v>41472</v>
      </c>
      <c r="B4504" s="3" t="s">
        <v>533</v>
      </c>
      <c r="C4504" s="18">
        <v>320.33</v>
      </c>
      <c r="D4504" s="3" t="s">
        <v>535</v>
      </c>
    </row>
    <row r="4505" spans="1:4" hidden="1" x14ac:dyDescent="0.25">
      <c r="A4505" s="11">
        <v>41556</v>
      </c>
      <c r="B4505" s="3" t="s">
        <v>510</v>
      </c>
      <c r="C4505" s="18">
        <v>258.10000000000002</v>
      </c>
      <c r="D4505" s="3" t="s">
        <v>511</v>
      </c>
    </row>
    <row r="4506" spans="1:4" hidden="1" x14ac:dyDescent="0.25">
      <c r="A4506" s="11">
        <v>41373</v>
      </c>
      <c r="B4506" s="3" t="s">
        <v>508</v>
      </c>
      <c r="C4506" s="18">
        <v>374.65</v>
      </c>
      <c r="D4506" s="3" t="s">
        <v>477</v>
      </c>
    </row>
    <row r="4507" spans="1:4" hidden="1" x14ac:dyDescent="0.25">
      <c r="A4507" s="11">
        <v>41462</v>
      </c>
      <c r="B4507" s="3" t="s">
        <v>525</v>
      </c>
      <c r="C4507" s="18">
        <v>141.26</v>
      </c>
      <c r="D4507" s="3" t="s">
        <v>479</v>
      </c>
    </row>
    <row r="4508" spans="1:4" hidden="1" x14ac:dyDescent="0.25">
      <c r="A4508" s="11">
        <v>41536</v>
      </c>
      <c r="B4508" s="3" t="s">
        <v>542</v>
      </c>
      <c r="C4508" s="18">
        <v>45.05</v>
      </c>
      <c r="D4508" s="3" t="s">
        <v>535</v>
      </c>
    </row>
    <row r="4509" spans="1:4" hidden="1" x14ac:dyDescent="0.25">
      <c r="A4509" s="11">
        <v>41594</v>
      </c>
      <c r="B4509" s="3" t="s">
        <v>512</v>
      </c>
      <c r="C4509" s="18">
        <v>423.36</v>
      </c>
      <c r="D4509" s="3" t="s">
        <v>517</v>
      </c>
    </row>
    <row r="4510" spans="1:4" hidden="1" x14ac:dyDescent="0.25">
      <c r="A4510" s="11">
        <v>41442</v>
      </c>
      <c r="B4510" s="3" t="s">
        <v>525</v>
      </c>
      <c r="C4510" s="18">
        <v>193.3</v>
      </c>
      <c r="D4510" s="3" t="s">
        <v>519</v>
      </c>
    </row>
    <row r="4511" spans="1:4" hidden="1" x14ac:dyDescent="0.25">
      <c r="A4511" s="11">
        <v>41619</v>
      </c>
      <c r="B4511" s="3" t="s">
        <v>530</v>
      </c>
      <c r="C4511" s="18">
        <v>398.31</v>
      </c>
      <c r="D4511" s="3" t="s">
        <v>535</v>
      </c>
    </row>
    <row r="4512" spans="1:4" hidden="1" x14ac:dyDescent="0.25">
      <c r="A4512" s="11">
        <v>41350</v>
      </c>
      <c r="B4512" s="3" t="s">
        <v>533</v>
      </c>
      <c r="C4512" s="18">
        <v>264.44</v>
      </c>
      <c r="D4512" s="3" t="s">
        <v>535</v>
      </c>
    </row>
    <row r="4513" spans="1:4" hidden="1" x14ac:dyDescent="0.25">
      <c r="A4513" s="11">
        <v>41560</v>
      </c>
      <c r="B4513" s="3" t="s">
        <v>518</v>
      </c>
      <c r="C4513" s="18">
        <v>327.36</v>
      </c>
      <c r="D4513" s="3" t="s">
        <v>509</v>
      </c>
    </row>
    <row r="4514" spans="1:4" hidden="1" x14ac:dyDescent="0.25">
      <c r="A4514" s="11">
        <v>41349</v>
      </c>
      <c r="B4514" s="3" t="s">
        <v>521</v>
      </c>
      <c r="C4514" s="18">
        <v>134.29</v>
      </c>
      <c r="D4514" s="3" t="s">
        <v>517</v>
      </c>
    </row>
    <row r="4515" spans="1:4" hidden="1" x14ac:dyDescent="0.25">
      <c r="A4515" s="11">
        <v>41298</v>
      </c>
      <c r="B4515" s="3" t="s">
        <v>537</v>
      </c>
      <c r="C4515" s="18">
        <v>67.77</v>
      </c>
      <c r="D4515" s="3" t="s">
        <v>515</v>
      </c>
    </row>
    <row r="4516" spans="1:4" hidden="1" x14ac:dyDescent="0.25">
      <c r="A4516" s="11">
        <v>41551</v>
      </c>
      <c r="B4516" s="3" t="s">
        <v>534</v>
      </c>
      <c r="C4516" s="18">
        <v>361.88</v>
      </c>
      <c r="D4516" s="3" t="s">
        <v>509</v>
      </c>
    </row>
    <row r="4517" spans="1:4" hidden="1" x14ac:dyDescent="0.25">
      <c r="A4517" s="11">
        <v>41329</v>
      </c>
      <c r="B4517" s="3" t="s">
        <v>534</v>
      </c>
      <c r="C4517" s="18">
        <v>165.85</v>
      </c>
      <c r="D4517" s="3" t="s">
        <v>517</v>
      </c>
    </row>
    <row r="4518" spans="1:4" hidden="1" x14ac:dyDescent="0.25">
      <c r="A4518" s="11">
        <v>41510</v>
      </c>
      <c r="B4518" s="3" t="s">
        <v>516</v>
      </c>
      <c r="C4518" s="18">
        <v>480.93</v>
      </c>
      <c r="D4518" s="3" t="s">
        <v>477</v>
      </c>
    </row>
    <row r="4519" spans="1:4" hidden="1" x14ac:dyDescent="0.25">
      <c r="A4519" s="11">
        <v>41353</v>
      </c>
      <c r="B4519" s="3" t="s">
        <v>518</v>
      </c>
      <c r="C4519" s="18">
        <v>455.26</v>
      </c>
      <c r="D4519" s="3" t="s">
        <v>523</v>
      </c>
    </row>
    <row r="4520" spans="1:4" hidden="1" x14ac:dyDescent="0.25">
      <c r="A4520" s="11">
        <v>41530</v>
      </c>
      <c r="B4520" s="3" t="s">
        <v>516</v>
      </c>
      <c r="C4520" s="18">
        <v>563.47</v>
      </c>
      <c r="D4520" s="3" t="s">
        <v>519</v>
      </c>
    </row>
    <row r="4521" spans="1:4" hidden="1" x14ac:dyDescent="0.25">
      <c r="A4521" s="11">
        <v>41507</v>
      </c>
      <c r="B4521" s="3" t="s">
        <v>540</v>
      </c>
      <c r="C4521" s="18">
        <v>505.56</v>
      </c>
      <c r="D4521" s="3" t="s">
        <v>528</v>
      </c>
    </row>
    <row r="4522" spans="1:4" hidden="1" x14ac:dyDescent="0.25">
      <c r="A4522" s="11">
        <v>41533</v>
      </c>
      <c r="B4522" s="3" t="s">
        <v>514</v>
      </c>
      <c r="C4522" s="18">
        <v>172.11</v>
      </c>
      <c r="D4522" s="3" t="s">
        <v>509</v>
      </c>
    </row>
    <row r="4523" spans="1:4" hidden="1" x14ac:dyDescent="0.25">
      <c r="A4523" s="11">
        <v>41302</v>
      </c>
      <c r="B4523" s="3" t="s">
        <v>527</v>
      </c>
      <c r="C4523" s="18">
        <v>127.12</v>
      </c>
      <c r="D4523" s="3" t="s">
        <v>538</v>
      </c>
    </row>
    <row r="4524" spans="1:4" hidden="1" x14ac:dyDescent="0.25">
      <c r="A4524" s="11">
        <v>41620</v>
      </c>
      <c r="B4524" s="3" t="s">
        <v>510</v>
      </c>
      <c r="C4524" s="18">
        <v>196.03</v>
      </c>
      <c r="D4524" s="3" t="s">
        <v>511</v>
      </c>
    </row>
    <row r="4525" spans="1:4" hidden="1" x14ac:dyDescent="0.25">
      <c r="A4525" s="11">
        <v>41314</v>
      </c>
      <c r="B4525" s="3" t="s">
        <v>531</v>
      </c>
      <c r="C4525" s="18">
        <v>296.97000000000003</v>
      </c>
      <c r="D4525" s="3" t="s">
        <v>477</v>
      </c>
    </row>
    <row r="4526" spans="1:4" hidden="1" x14ac:dyDescent="0.25">
      <c r="A4526" s="11">
        <v>41622</v>
      </c>
      <c r="B4526" s="3" t="s">
        <v>534</v>
      </c>
      <c r="C4526" s="18">
        <v>74.7</v>
      </c>
      <c r="D4526" s="3" t="s">
        <v>535</v>
      </c>
    </row>
    <row r="4527" spans="1:4" hidden="1" x14ac:dyDescent="0.25">
      <c r="A4527" s="11">
        <v>41363</v>
      </c>
      <c r="B4527" s="3" t="s">
        <v>527</v>
      </c>
      <c r="C4527" s="18">
        <v>349.28</v>
      </c>
      <c r="D4527" s="3" t="s">
        <v>477</v>
      </c>
    </row>
    <row r="4528" spans="1:4" hidden="1" x14ac:dyDescent="0.25">
      <c r="A4528" s="11">
        <v>41405</v>
      </c>
      <c r="B4528" s="3" t="s">
        <v>522</v>
      </c>
      <c r="C4528" s="18">
        <v>438.38</v>
      </c>
      <c r="D4528" s="3" t="s">
        <v>479</v>
      </c>
    </row>
    <row r="4529" spans="1:4" hidden="1" x14ac:dyDescent="0.25">
      <c r="A4529" s="11">
        <v>41340</v>
      </c>
      <c r="B4529" s="3" t="s">
        <v>532</v>
      </c>
      <c r="C4529" s="18">
        <v>205.34</v>
      </c>
      <c r="D4529" s="3" t="s">
        <v>477</v>
      </c>
    </row>
    <row r="4530" spans="1:4" hidden="1" x14ac:dyDescent="0.25">
      <c r="A4530" s="11">
        <v>41427</v>
      </c>
      <c r="B4530" s="3" t="s">
        <v>527</v>
      </c>
      <c r="C4530" s="18">
        <v>583.58000000000004</v>
      </c>
      <c r="D4530" s="3" t="s">
        <v>517</v>
      </c>
    </row>
    <row r="4531" spans="1:4" hidden="1" x14ac:dyDescent="0.25">
      <c r="A4531" s="11">
        <v>41591</v>
      </c>
      <c r="B4531" s="3" t="s">
        <v>522</v>
      </c>
      <c r="C4531" s="18">
        <v>349.64</v>
      </c>
      <c r="D4531" s="3" t="s">
        <v>477</v>
      </c>
    </row>
    <row r="4532" spans="1:4" hidden="1" x14ac:dyDescent="0.25">
      <c r="A4532" s="11">
        <v>41583</v>
      </c>
      <c r="B4532" s="3" t="s">
        <v>527</v>
      </c>
      <c r="C4532" s="18">
        <v>507.43</v>
      </c>
      <c r="D4532" s="3" t="s">
        <v>528</v>
      </c>
    </row>
    <row r="4533" spans="1:4" hidden="1" x14ac:dyDescent="0.25">
      <c r="A4533" s="11">
        <v>41445</v>
      </c>
      <c r="B4533" s="3" t="s">
        <v>530</v>
      </c>
      <c r="C4533" s="18">
        <v>64.92</v>
      </c>
      <c r="D4533" s="3" t="s">
        <v>477</v>
      </c>
    </row>
    <row r="4534" spans="1:4" hidden="1" x14ac:dyDescent="0.25">
      <c r="A4534" s="11">
        <v>41462</v>
      </c>
      <c r="B4534" s="3" t="s">
        <v>532</v>
      </c>
      <c r="C4534" s="18">
        <v>101.81</v>
      </c>
      <c r="D4534" s="3" t="s">
        <v>479</v>
      </c>
    </row>
    <row r="4535" spans="1:4" hidden="1" x14ac:dyDescent="0.25">
      <c r="A4535" s="11">
        <v>41481</v>
      </c>
      <c r="B4535" s="3" t="s">
        <v>533</v>
      </c>
      <c r="C4535" s="18">
        <v>443.66</v>
      </c>
      <c r="D4535" s="3" t="s">
        <v>517</v>
      </c>
    </row>
    <row r="4536" spans="1:4" hidden="1" x14ac:dyDescent="0.25">
      <c r="A4536" s="11">
        <v>41310</v>
      </c>
      <c r="B4536" s="3" t="s">
        <v>512</v>
      </c>
      <c r="C4536" s="18">
        <v>549.41999999999996</v>
      </c>
      <c r="D4536" s="3" t="s">
        <v>477</v>
      </c>
    </row>
    <row r="4537" spans="1:4" hidden="1" x14ac:dyDescent="0.25">
      <c r="A4537" s="11">
        <v>41470</v>
      </c>
      <c r="B4537" s="3" t="s">
        <v>513</v>
      </c>
      <c r="C4537" s="18">
        <v>484.16</v>
      </c>
      <c r="D4537" s="3" t="s">
        <v>529</v>
      </c>
    </row>
    <row r="4538" spans="1:4" hidden="1" x14ac:dyDescent="0.25">
      <c r="A4538" s="11">
        <v>41618</v>
      </c>
      <c r="B4538" s="3" t="s">
        <v>542</v>
      </c>
      <c r="C4538" s="18">
        <v>463.7</v>
      </c>
      <c r="D4538" s="3" t="s">
        <v>511</v>
      </c>
    </row>
    <row r="4539" spans="1:4" hidden="1" x14ac:dyDescent="0.25">
      <c r="A4539" s="11">
        <v>41539</v>
      </c>
      <c r="B4539" s="3" t="s">
        <v>544</v>
      </c>
      <c r="C4539" s="18">
        <v>21.75</v>
      </c>
      <c r="D4539" s="3" t="s">
        <v>519</v>
      </c>
    </row>
    <row r="4540" spans="1:4" hidden="1" x14ac:dyDescent="0.25">
      <c r="A4540" s="11">
        <v>41327</v>
      </c>
      <c r="B4540" s="3" t="s">
        <v>507</v>
      </c>
      <c r="C4540" s="18">
        <v>541.91999999999996</v>
      </c>
      <c r="D4540" s="3" t="s">
        <v>477</v>
      </c>
    </row>
    <row r="4541" spans="1:4" hidden="1" x14ac:dyDescent="0.25">
      <c r="A4541" s="11">
        <v>41445</v>
      </c>
      <c r="B4541" s="3" t="s">
        <v>545</v>
      </c>
      <c r="C4541" s="18">
        <v>197.37</v>
      </c>
      <c r="D4541" s="3" t="s">
        <v>511</v>
      </c>
    </row>
    <row r="4542" spans="1:4" hidden="1" x14ac:dyDescent="0.25">
      <c r="A4542" s="11">
        <v>41519</v>
      </c>
      <c r="B4542" s="3" t="s">
        <v>533</v>
      </c>
      <c r="C4542" s="18">
        <v>398.37</v>
      </c>
      <c r="D4542" s="3" t="s">
        <v>479</v>
      </c>
    </row>
    <row r="4543" spans="1:4" hidden="1" x14ac:dyDescent="0.25">
      <c r="A4543" s="11">
        <v>41506</v>
      </c>
      <c r="B4543" s="3" t="s">
        <v>525</v>
      </c>
      <c r="C4543" s="18">
        <v>540.85</v>
      </c>
      <c r="D4543" s="3" t="s">
        <v>519</v>
      </c>
    </row>
    <row r="4544" spans="1:4" hidden="1" x14ac:dyDescent="0.25">
      <c r="A4544" s="11">
        <v>41275</v>
      </c>
      <c r="B4544" s="3" t="s">
        <v>514</v>
      </c>
      <c r="C4544" s="18">
        <v>247.84</v>
      </c>
      <c r="D4544" s="3" t="s">
        <v>519</v>
      </c>
    </row>
    <row r="4545" spans="1:4" hidden="1" x14ac:dyDescent="0.25">
      <c r="A4545" s="11">
        <v>41303</v>
      </c>
      <c r="B4545" s="3" t="s">
        <v>545</v>
      </c>
      <c r="C4545" s="18">
        <v>577.53</v>
      </c>
      <c r="D4545" s="3" t="s">
        <v>519</v>
      </c>
    </row>
    <row r="4546" spans="1:4" hidden="1" x14ac:dyDescent="0.25">
      <c r="A4546" s="11">
        <v>41459</v>
      </c>
      <c r="B4546" s="3" t="s">
        <v>518</v>
      </c>
      <c r="C4546" s="18">
        <v>224.92</v>
      </c>
      <c r="D4546" s="3" t="s">
        <v>519</v>
      </c>
    </row>
    <row r="4547" spans="1:4" hidden="1" x14ac:dyDescent="0.25">
      <c r="A4547" s="11">
        <v>41291</v>
      </c>
      <c r="B4547" s="3" t="s">
        <v>543</v>
      </c>
      <c r="C4547" s="18">
        <v>329.69</v>
      </c>
      <c r="D4547" s="3" t="s">
        <v>528</v>
      </c>
    </row>
    <row r="4548" spans="1:4" hidden="1" x14ac:dyDescent="0.25">
      <c r="A4548" s="11">
        <v>41369</v>
      </c>
      <c r="B4548" s="3" t="s">
        <v>518</v>
      </c>
      <c r="C4548" s="18">
        <v>150.9</v>
      </c>
      <c r="D4548" s="3" t="s">
        <v>515</v>
      </c>
    </row>
    <row r="4549" spans="1:4" hidden="1" x14ac:dyDescent="0.25">
      <c r="A4549" s="11">
        <v>41488</v>
      </c>
      <c r="B4549" s="3" t="s">
        <v>542</v>
      </c>
      <c r="C4549" s="18">
        <v>165.86</v>
      </c>
      <c r="D4549" s="3" t="s">
        <v>529</v>
      </c>
    </row>
    <row r="4550" spans="1:4" hidden="1" x14ac:dyDescent="0.25">
      <c r="A4550" s="11">
        <v>41425</v>
      </c>
      <c r="B4550" s="3" t="s">
        <v>541</v>
      </c>
      <c r="C4550" s="18">
        <v>345.9</v>
      </c>
      <c r="D4550" s="3" t="s">
        <v>519</v>
      </c>
    </row>
    <row r="4551" spans="1:4" hidden="1" x14ac:dyDescent="0.25">
      <c r="A4551" s="11">
        <v>41446</v>
      </c>
      <c r="B4551" s="3" t="s">
        <v>520</v>
      </c>
      <c r="C4551" s="18">
        <v>367.34</v>
      </c>
      <c r="D4551" s="3" t="s">
        <v>535</v>
      </c>
    </row>
    <row r="4552" spans="1:4" hidden="1" x14ac:dyDescent="0.25">
      <c r="A4552" s="11">
        <v>41370</v>
      </c>
      <c r="B4552" s="3" t="s">
        <v>521</v>
      </c>
      <c r="C4552" s="18">
        <v>344.07</v>
      </c>
      <c r="D4552" s="3" t="s">
        <v>509</v>
      </c>
    </row>
    <row r="4553" spans="1:4" hidden="1" x14ac:dyDescent="0.25">
      <c r="A4553" s="11">
        <v>41399</v>
      </c>
      <c r="B4553" s="3" t="s">
        <v>508</v>
      </c>
      <c r="C4553" s="18">
        <v>408.28</v>
      </c>
      <c r="D4553" s="3" t="s">
        <v>528</v>
      </c>
    </row>
    <row r="4554" spans="1:4" hidden="1" x14ac:dyDescent="0.25">
      <c r="A4554" s="11">
        <v>41532</v>
      </c>
      <c r="B4554" s="3" t="s">
        <v>508</v>
      </c>
      <c r="C4554" s="18">
        <v>334.32</v>
      </c>
      <c r="D4554" s="3" t="s">
        <v>515</v>
      </c>
    </row>
    <row r="4555" spans="1:4" hidden="1" x14ac:dyDescent="0.25">
      <c r="A4555" s="11">
        <v>41351</v>
      </c>
      <c r="B4555" s="3" t="s">
        <v>510</v>
      </c>
      <c r="C4555" s="18">
        <v>173.56</v>
      </c>
      <c r="D4555" s="3" t="s">
        <v>529</v>
      </c>
    </row>
    <row r="4556" spans="1:4" hidden="1" x14ac:dyDescent="0.25">
      <c r="A4556" s="11">
        <v>41584</v>
      </c>
      <c r="B4556" s="3" t="s">
        <v>513</v>
      </c>
      <c r="C4556" s="18">
        <v>599.1</v>
      </c>
      <c r="D4556" s="3" t="s">
        <v>511</v>
      </c>
    </row>
    <row r="4557" spans="1:4" hidden="1" x14ac:dyDescent="0.25">
      <c r="A4557" s="11">
        <v>41475</v>
      </c>
      <c r="B4557" s="3" t="s">
        <v>532</v>
      </c>
      <c r="C4557" s="18">
        <v>434.93</v>
      </c>
      <c r="D4557" s="3" t="s">
        <v>519</v>
      </c>
    </row>
    <row r="4558" spans="1:4" hidden="1" x14ac:dyDescent="0.25">
      <c r="A4558" s="11">
        <v>41625</v>
      </c>
      <c r="B4558" s="3" t="s">
        <v>545</v>
      </c>
      <c r="C4558" s="18">
        <v>528.51</v>
      </c>
      <c r="D4558" s="3" t="s">
        <v>517</v>
      </c>
    </row>
    <row r="4559" spans="1:4" hidden="1" x14ac:dyDescent="0.25">
      <c r="A4559" s="11">
        <v>41291</v>
      </c>
      <c r="B4559" s="3" t="s">
        <v>531</v>
      </c>
      <c r="C4559" s="18">
        <v>507.27</v>
      </c>
      <c r="D4559" s="3" t="s">
        <v>479</v>
      </c>
    </row>
    <row r="4560" spans="1:4" hidden="1" x14ac:dyDescent="0.25">
      <c r="A4560" s="11">
        <v>41634</v>
      </c>
      <c r="B4560" s="3" t="s">
        <v>540</v>
      </c>
      <c r="C4560" s="18">
        <v>194.26</v>
      </c>
      <c r="D4560" s="3" t="s">
        <v>479</v>
      </c>
    </row>
    <row r="4561" spans="1:4" hidden="1" x14ac:dyDescent="0.25">
      <c r="A4561" s="11">
        <v>41549</v>
      </c>
      <c r="B4561" s="3" t="s">
        <v>536</v>
      </c>
      <c r="C4561" s="18">
        <v>407.82</v>
      </c>
      <c r="D4561" s="3" t="s">
        <v>477</v>
      </c>
    </row>
    <row r="4562" spans="1:4" hidden="1" x14ac:dyDescent="0.25">
      <c r="A4562" s="11">
        <v>41455</v>
      </c>
      <c r="B4562" s="3" t="s">
        <v>537</v>
      </c>
      <c r="C4562" s="18">
        <v>44.92</v>
      </c>
      <c r="D4562" s="3" t="s">
        <v>519</v>
      </c>
    </row>
    <row r="4563" spans="1:4" hidden="1" x14ac:dyDescent="0.25">
      <c r="A4563" s="11">
        <v>41343</v>
      </c>
      <c r="B4563" s="3" t="s">
        <v>521</v>
      </c>
      <c r="C4563" s="18">
        <v>283.85000000000002</v>
      </c>
      <c r="D4563" s="3" t="s">
        <v>509</v>
      </c>
    </row>
    <row r="4564" spans="1:4" hidden="1" x14ac:dyDescent="0.25">
      <c r="A4564" s="11">
        <v>41575</v>
      </c>
      <c r="B4564" s="3" t="s">
        <v>533</v>
      </c>
      <c r="C4564" s="18">
        <v>461.2</v>
      </c>
      <c r="D4564" s="3" t="s">
        <v>528</v>
      </c>
    </row>
    <row r="4565" spans="1:4" hidden="1" x14ac:dyDescent="0.25">
      <c r="A4565" s="11">
        <v>41596</v>
      </c>
      <c r="B4565" s="3" t="s">
        <v>530</v>
      </c>
      <c r="C4565" s="18">
        <v>253.5</v>
      </c>
      <c r="D4565" s="3" t="s">
        <v>523</v>
      </c>
    </row>
    <row r="4566" spans="1:4" hidden="1" x14ac:dyDescent="0.25">
      <c r="A4566" s="11">
        <v>41421</v>
      </c>
      <c r="B4566" s="3" t="s">
        <v>530</v>
      </c>
      <c r="C4566" s="18">
        <v>257.64</v>
      </c>
      <c r="D4566" s="3" t="s">
        <v>523</v>
      </c>
    </row>
    <row r="4567" spans="1:4" hidden="1" x14ac:dyDescent="0.25">
      <c r="A4567" s="11">
        <v>41317</v>
      </c>
      <c r="B4567" s="3" t="s">
        <v>543</v>
      </c>
      <c r="C4567" s="18">
        <v>438.32</v>
      </c>
      <c r="D4567" s="3" t="s">
        <v>479</v>
      </c>
    </row>
    <row r="4568" spans="1:4" hidden="1" x14ac:dyDescent="0.25">
      <c r="A4568" s="11">
        <v>41431</v>
      </c>
      <c r="B4568" s="3" t="s">
        <v>507</v>
      </c>
      <c r="C4568" s="18">
        <v>170.95</v>
      </c>
      <c r="D4568" s="3" t="s">
        <v>535</v>
      </c>
    </row>
    <row r="4569" spans="1:4" hidden="1" x14ac:dyDescent="0.25">
      <c r="A4569" s="11">
        <v>41417</v>
      </c>
      <c r="B4569" s="3" t="s">
        <v>510</v>
      </c>
      <c r="C4569" s="18">
        <v>532.41</v>
      </c>
      <c r="D4569" s="3" t="s">
        <v>538</v>
      </c>
    </row>
    <row r="4570" spans="1:4" hidden="1" x14ac:dyDescent="0.25">
      <c r="A4570" s="11">
        <v>41460</v>
      </c>
      <c r="B4570" s="3" t="s">
        <v>508</v>
      </c>
      <c r="C4570" s="18">
        <v>220.59</v>
      </c>
      <c r="D4570" s="3" t="s">
        <v>509</v>
      </c>
    </row>
    <row r="4571" spans="1:4" hidden="1" x14ac:dyDescent="0.25">
      <c r="A4571" s="11">
        <v>41297</v>
      </c>
      <c r="B4571" s="3" t="s">
        <v>532</v>
      </c>
      <c r="C4571" s="18">
        <v>548.1</v>
      </c>
      <c r="D4571" s="3" t="s">
        <v>517</v>
      </c>
    </row>
    <row r="4572" spans="1:4" hidden="1" x14ac:dyDescent="0.25">
      <c r="A4572" s="11">
        <v>41384</v>
      </c>
      <c r="B4572" s="3" t="s">
        <v>544</v>
      </c>
      <c r="C4572" s="18">
        <v>507.27</v>
      </c>
      <c r="D4572" s="3" t="s">
        <v>509</v>
      </c>
    </row>
    <row r="4573" spans="1:4" hidden="1" x14ac:dyDescent="0.25">
      <c r="A4573" s="11">
        <v>41383</v>
      </c>
      <c r="B4573" s="3" t="s">
        <v>545</v>
      </c>
      <c r="C4573" s="18">
        <v>558.16999999999996</v>
      </c>
      <c r="D4573" s="3" t="s">
        <v>477</v>
      </c>
    </row>
    <row r="4574" spans="1:4" hidden="1" x14ac:dyDescent="0.25">
      <c r="A4574" s="11">
        <v>41448</v>
      </c>
      <c r="B4574" s="3" t="s">
        <v>514</v>
      </c>
      <c r="C4574" s="18">
        <v>277.62</v>
      </c>
      <c r="D4574" s="3" t="s">
        <v>511</v>
      </c>
    </row>
    <row r="4575" spans="1:4" hidden="1" x14ac:dyDescent="0.25">
      <c r="A4575" s="11">
        <v>41339</v>
      </c>
      <c r="B4575" s="3" t="s">
        <v>541</v>
      </c>
      <c r="C4575" s="18">
        <v>587.67999999999995</v>
      </c>
      <c r="D4575" s="3" t="s">
        <v>511</v>
      </c>
    </row>
    <row r="4576" spans="1:4" hidden="1" x14ac:dyDescent="0.25">
      <c r="A4576" s="11">
        <v>41387</v>
      </c>
      <c r="B4576" s="3" t="s">
        <v>510</v>
      </c>
      <c r="C4576" s="18">
        <v>20.64</v>
      </c>
      <c r="D4576" s="3" t="s">
        <v>515</v>
      </c>
    </row>
    <row r="4577" spans="1:4" hidden="1" x14ac:dyDescent="0.25">
      <c r="A4577" s="11">
        <v>41387</v>
      </c>
      <c r="B4577" s="3" t="s">
        <v>532</v>
      </c>
      <c r="C4577" s="18">
        <v>182.39</v>
      </c>
      <c r="D4577" s="3" t="s">
        <v>523</v>
      </c>
    </row>
    <row r="4578" spans="1:4" hidden="1" x14ac:dyDescent="0.25">
      <c r="A4578" s="11">
        <v>41543</v>
      </c>
      <c r="B4578" s="3" t="s">
        <v>540</v>
      </c>
      <c r="C4578" s="18">
        <v>267.33</v>
      </c>
      <c r="D4578" s="3" t="s">
        <v>479</v>
      </c>
    </row>
    <row r="4579" spans="1:4" hidden="1" x14ac:dyDescent="0.25">
      <c r="A4579" s="11">
        <v>41275</v>
      </c>
      <c r="B4579" s="3" t="s">
        <v>510</v>
      </c>
      <c r="C4579" s="18">
        <v>481.81</v>
      </c>
      <c r="D4579" s="3" t="s">
        <v>517</v>
      </c>
    </row>
    <row r="4580" spans="1:4" hidden="1" x14ac:dyDescent="0.25">
      <c r="A4580" s="11">
        <v>41627</v>
      </c>
      <c r="B4580" s="3" t="s">
        <v>524</v>
      </c>
      <c r="C4580" s="18">
        <v>587.54999999999995</v>
      </c>
      <c r="D4580" s="3" t="s">
        <v>529</v>
      </c>
    </row>
    <row r="4581" spans="1:4" hidden="1" x14ac:dyDescent="0.25">
      <c r="A4581" s="11">
        <v>41389</v>
      </c>
      <c r="B4581" s="3" t="s">
        <v>507</v>
      </c>
      <c r="C4581" s="18">
        <v>425.5</v>
      </c>
      <c r="D4581" s="3" t="s">
        <v>535</v>
      </c>
    </row>
    <row r="4582" spans="1:4" hidden="1" x14ac:dyDescent="0.25">
      <c r="A4582" s="11">
        <v>41587</v>
      </c>
      <c r="B4582" s="3" t="s">
        <v>510</v>
      </c>
      <c r="C4582" s="18">
        <v>459.6</v>
      </c>
      <c r="D4582" s="3" t="s">
        <v>509</v>
      </c>
    </row>
    <row r="4583" spans="1:4" hidden="1" x14ac:dyDescent="0.25">
      <c r="A4583" s="11">
        <v>41437</v>
      </c>
      <c r="B4583" s="3" t="s">
        <v>545</v>
      </c>
      <c r="C4583" s="18">
        <v>534.66999999999996</v>
      </c>
      <c r="D4583" s="3" t="s">
        <v>529</v>
      </c>
    </row>
    <row r="4584" spans="1:4" hidden="1" x14ac:dyDescent="0.25">
      <c r="A4584" s="11">
        <v>41352</v>
      </c>
      <c r="B4584" s="3" t="s">
        <v>522</v>
      </c>
      <c r="C4584" s="18">
        <v>516.52</v>
      </c>
      <c r="D4584" s="3" t="s">
        <v>528</v>
      </c>
    </row>
    <row r="4585" spans="1:4" hidden="1" x14ac:dyDescent="0.25">
      <c r="A4585" s="11">
        <v>41511</v>
      </c>
      <c r="B4585" s="3" t="s">
        <v>534</v>
      </c>
      <c r="C4585" s="18">
        <v>66.510000000000005</v>
      </c>
      <c r="D4585" s="3" t="s">
        <v>479</v>
      </c>
    </row>
    <row r="4586" spans="1:4" hidden="1" x14ac:dyDescent="0.25">
      <c r="A4586" s="11">
        <v>41367</v>
      </c>
      <c r="B4586" s="3" t="s">
        <v>542</v>
      </c>
      <c r="C4586" s="18">
        <v>17.75</v>
      </c>
      <c r="D4586" s="3" t="s">
        <v>517</v>
      </c>
    </row>
    <row r="4587" spans="1:4" hidden="1" x14ac:dyDescent="0.25">
      <c r="A4587" s="11">
        <v>41393</v>
      </c>
      <c r="B4587" s="3" t="s">
        <v>543</v>
      </c>
      <c r="C4587" s="18">
        <v>210.95</v>
      </c>
      <c r="D4587" s="3" t="s">
        <v>479</v>
      </c>
    </row>
    <row r="4588" spans="1:4" hidden="1" x14ac:dyDescent="0.25">
      <c r="A4588" s="11">
        <v>41400</v>
      </c>
      <c r="B4588" s="3" t="s">
        <v>542</v>
      </c>
      <c r="C4588" s="18">
        <v>56.87</v>
      </c>
      <c r="D4588" s="3" t="s">
        <v>538</v>
      </c>
    </row>
    <row r="4589" spans="1:4" hidden="1" x14ac:dyDescent="0.25">
      <c r="A4589" s="11">
        <v>41369</v>
      </c>
      <c r="B4589" s="3" t="s">
        <v>545</v>
      </c>
      <c r="C4589" s="18">
        <v>427.18</v>
      </c>
      <c r="D4589" s="3" t="s">
        <v>477</v>
      </c>
    </row>
    <row r="4590" spans="1:4" hidden="1" x14ac:dyDescent="0.25">
      <c r="A4590" s="11">
        <v>41421</v>
      </c>
      <c r="B4590" s="3" t="s">
        <v>518</v>
      </c>
      <c r="C4590" s="18">
        <v>390.13</v>
      </c>
      <c r="D4590" s="3" t="s">
        <v>535</v>
      </c>
    </row>
    <row r="4591" spans="1:4" hidden="1" x14ac:dyDescent="0.25">
      <c r="A4591" s="11">
        <v>41568</v>
      </c>
      <c r="B4591" s="3" t="s">
        <v>521</v>
      </c>
      <c r="C4591" s="18">
        <v>36.74</v>
      </c>
      <c r="D4591" s="3" t="s">
        <v>535</v>
      </c>
    </row>
    <row r="4592" spans="1:4" hidden="1" x14ac:dyDescent="0.25">
      <c r="A4592" s="11">
        <v>41321</v>
      </c>
      <c r="B4592" s="3" t="s">
        <v>526</v>
      </c>
      <c r="C4592" s="18">
        <v>453.6</v>
      </c>
      <c r="D4592" s="3" t="s">
        <v>523</v>
      </c>
    </row>
    <row r="4593" spans="1:4" hidden="1" x14ac:dyDescent="0.25">
      <c r="A4593" s="11">
        <v>41289</v>
      </c>
      <c r="B4593" s="3" t="s">
        <v>534</v>
      </c>
      <c r="C4593" s="18">
        <v>282.41000000000003</v>
      </c>
      <c r="D4593" s="3" t="s">
        <v>515</v>
      </c>
    </row>
    <row r="4594" spans="1:4" hidden="1" x14ac:dyDescent="0.25">
      <c r="A4594" s="11">
        <v>41612</v>
      </c>
      <c r="B4594" s="3" t="s">
        <v>513</v>
      </c>
      <c r="C4594" s="18">
        <v>122.92</v>
      </c>
      <c r="D4594" s="3" t="s">
        <v>509</v>
      </c>
    </row>
    <row r="4595" spans="1:4" hidden="1" x14ac:dyDescent="0.25">
      <c r="A4595" s="11">
        <v>41464</v>
      </c>
      <c r="B4595" s="3" t="s">
        <v>539</v>
      </c>
      <c r="C4595" s="18">
        <v>498.12</v>
      </c>
      <c r="D4595" s="3" t="s">
        <v>477</v>
      </c>
    </row>
    <row r="4596" spans="1:4" hidden="1" x14ac:dyDescent="0.25">
      <c r="A4596" s="11">
        <v>41445</v>
      </c>
      <c r="B4596" s="3" t="s">
        <v>534</v>
      </c>
      <c r="C4596" s="18">
        <v>117.1</v>
      </c>
      <c r="D4596" s="3" t="s">
        <v>515</v>
      </c>
    </row>
    <row r="4597" spans="1:4" hidden="1" x14ac:dyDescent="0.25">
      <c r="A4597" s="11">
        <v>41290</v>
      </c>
      <c r="B4597" s="3" t="s">
        <v>527</v>
      </c>
      <c r="C4597" s="18">
        <v>318.08999999999997</v>
      </c>
      <c r="D4597" s="3" t="s">
        <v>517</v>
      </c>
    </row>
    <row r="4598" spans="1:4" hidden="1" x14ac:dyDescent="0.25">
      <c r="A4598" s="11">
        <v>41425</v>
      </c>
      <c r="B4598" s="3" t="s">
        <v>507</v>
      </c>
      <c r="C4598" s="18">
        <v>464.13</v>
      </c>
      <c r="D4598" s="3" t="s">
        <v>523</v>
      </c>
    </row>
    <row r="4599" spans="1:4" hidden="1" x14ac:dyDescent="0.25">
      <c r="A4599" s="11">
        <v>41600</v>
      </c>
      <c r="B4599" s="3" t="s">
        <v>542</v>
      </c>
      <c r="C4599" s="18">
        <v>258.43</v>
      </c>
      <c r="D4599" s="3" t="s">
        <v>515</v>
      </c>
    </row>
    <row r="4600" spans="1:4" hidden="1" x14ac:dyDescent="0.25">
      <c r="A4600" s="11">
        <v>41599</v>
      </c>
      <c r="B4600" s="3" t="s">
        <v>543</v>
      </c>
      <c r="C4600" s="18">
        <v>235.13</v>
      </c>
      <c r="D4600" s="3" t="s">
        <v>517</v>
      </c>
    </row>
    <row r="4601" spans="1:4" hidden="1" x14ac:dyDescent="0.25">
      <c r="A4601" s="11">
        <v>41402</v>
      </c>
      <c r="B4601" s="3" t="s">
        <v>512</v>
      </c>
      <c r="C4601" s="18">
        <v>12.36</v>
      </c>
      <c r="D4601" s="3" t="s">
        <v>515</v>
      </c>
    </row>
    <row r="4602" spans="1:4" hidden="1" x14ac:dyDescent="0.25">
      <c r="A4602" s="11">
        <v>41589</v>
      </c>
      <c r="B4602" s="3" t="s">
        <v>545</v>
      </c>
      <c r="C4602" s="18">
        <v>360.59</v>
      </c>
      <c r="D4602" s="3" t="s">
        <v>529</v>
      </c>
    </row>
    <row r="4603" spans="1:4" hidden="1" x14ac:dyDescent="0.25">
      <c r="A4603" s="11">
        <v>41278</v>
      </c>
      <c r="B4603" s="3" t="s">
        <v>530</v>
      </c>
      <c r="C4603" s="18">
        <v>107.38</v>
      </c>
      <c r="D4603" s="3" t="s">
        <v>509</v>
      </c>
    </row>
    <row r="4604" spans="1:4" hidden="1" x14ac:dyDescent="0.25">
      <c r="A4604" s="11">
        <v>41379</v>
      </c>
      <c r="B4604" s="3" t="s">
        <v>536</v>
      </c>
      <c r="C4604" s="18">
        <v>177.44</v>
      </c>
      <c r="D4604" s="3" t="s">
        <v>479</v>
      </c>
    </row>
    <row r="4605" spans="1:4" hidden="1" x14ac:dyDescent="0.25">
      <c r="A4605" s="11">
        <v>41566</v>
      </c>
      <c r="B4605" s="3" t="s">
        <v>539</v>
      </c>
      <c r="C4605" s="18">
        <v>328.02</v>
      </c>
      <c r="D4605" s="3" t="s">
        <v>535</v>
      </c>
    </row>
    <row r="4606" spans="1:4" hidden="1" x14ac:dyDescent="0.25">
      <c r="A4606" s="11">
        <v>41419</v>
      </c>
      <c r="B4606" s="3" t="s">
        <v>537</v>
      </c>
      <c r="C4606" s="18">
        <v>431.19</v>
      </c>
      <c r="D4606" s="3" t="s">
        <v>523</v>
      </c>
    </row>
    <row r="4607" spans="1:4" hidden="1" x14ac:dyDescent="0.25">
      <c r="A4607" s="11">
        <v>41323</v>
      </c>
      <c r="B4607" s="3" t="s">
        <v>516</v>
      </c>
      <c r="C4607" s="18">
        <v>150.22999999999999</v>
      </c>
      <c r="D4607" s="3" t="s">
        <v>517</v>
      </c>
    </row>
    <row r="4608" spans="1:4" hidden="1" x14ac:dyDescent="0.25">
      <c r="A4608" s="11">
        <v>41575</v>
      </c>
      <c r="B4608" s="3" t="s">
        <v>518</v>
      </c>
      <c r="C4608" s="18">
        <v>399.13</v>
      </c>
      <c r="D4608" s="3" t="s">
        <v>529</v>
      </c>
    </row>
    <row r="4609" spans="1:4" hidden="1" x14ac:dyDescent="0.25">
      <c r="A4609" s="11">
        <v>41525</v>
      </c>
      <c r="B4609" s="3" t="s">
        <v>542</v>
      </c>
      <c r="C4609" s="18">
        <v>299.27</v>
      </c>
      <c r="D4609" s="3" t="s">
        <v>517</v>
      </c>
    </row>
    <row r="4610" spans="1:4" hidden="1" x14ac:dyDescent="0.25">
      <c r="A4610" s="11">
        <v>41297</v>
      </c>
      <c r="B4610" s="3" t="s">
        <v>521</v>
      </c>
      <c r="C4610" s="18">
        <v>302.66000000000003</v>
      </c>
      <c r="D4610" s="3" t="s">
        <v>517</v>
      </c>
    </row>
    <row r="4611" spans="1:4" hidden="1" x14ac:dyDescent="0.25">
      <c r="A4611" s="11">
        <v>41542</v>
      </c>
      <c r="B4611" s="3" t="s">
        <v>539</v>
      </c>
      <c r="C4611" s="18">
        <v>31.85</v>
      </c>
      <c r="D4611" s="3" t="s">
        <v>511</v>
      </c>
    </row>
    <row r="4612" spans="1:4" hidden="1" x14ac:dyDescent="0.25">
      <c r="A4612" s="11">
        <v>41623</v>
      </c>
      <c r="B4612" s="3" t="s">
        <v>514</v>
      </c>
      <c r="C4612" s="18">
        <v>29.9</v>
      </c>
      <c r="D4612" s="3" t="s">
        <v>535</v>
      </c>
    </row>
    <row r="4613" spans="1:4" hidden="1" x14ac:dyDescent="0.25">
      <c r="A4613" s="11">
        <v>41581</v>
      </c>
      <c r="B4613" s="3" t="s">
        <v>530</v>
      </c>
      <c r="C4613" s="18">
        <v>342.03</v>
      </c>
      <c r="D4613" s="3" t="s">
        <v>509</v>
      </c>
    </row>
    <row r="4614" spans="1:4" hidden="1" x14ac:dyDescent="0.25">
      <c r="A4614" s="11">
        <v>41453</v>
      </c>
      <c r="B4614" s="3" t="s">
        <v>513</v>
      </c>
      <c r="C4614" s="18">
        <v>248.35</v>
      </c>
      <c r="D4614" s="3" t="s">
        <v>523</v>
      </c>
    </row>
    <row r="4615" spans="1:4" hidden="1" x14ac:dyDescent="0.25">
      <c r="A4615" s="11">
        <v>41392</v>
      </c>
      <c r="B4615" s="3" t="s">
        <v>521</v>
      </c>
      <c r="C4615" s="18">
        <v>399.69</v>
      </c>
      <c r="D4615" s="3" t="s">
        <v>511</v>
      </c>
    </row>
    <row r="4616" spans="1:4" hidden="1" x14ac:dyDescent="0.25">
      <c r="A4616" s="11">
        <v>41562</v>
      </c>
      <c r="B4616" s="3" t="s">
        <v>533</v>
      </c>
      <c r="C4616" s="18">
        <v>381.79</v>
      </c>
      <c r="D4616" s="3" t="s">
        <v>538</v>
      </c>
    </row>
    <row r="4617" spans="1:4" hidden="1" x14ac:dyDescent="0.25">
      <c r="A4617" s="11">
        <v>41493</v>
      </c>
      <c r="B4617" s="3" t="s">
        <v>526</v>
      </c>
      <c r="C4617" s="18">
        <v>414.14</v>
      </c>
      <c r="D4617" s="3" t="s">
        <v>479</v>
      </c>
    </row>
    <row r="4618" spans="1:4" hidden="1" x14ac:dyDescent="0.25">
      <c r="A4618" s="11">
        <v>41285</v>
      </c>
      <c r="B4618" s="3" t="s">
        <v>531</v>
      </c>
      <c r="C4618" s="18">
        <v>546.19000000000005</v>
      </c>
      <c r="D4618" s="3" t="s">
        <v>477</v>
      </c>
    </row>
    <row r="4619" spans="1:4" hidden="1" x14ac:dyDescent="0.25">
      <c r="A4619" s="11">
        <v>41403</v>
      </c>
      <c r="B4619" s="3" t="s">
        <v>533</v>
      </c>
      <c r="C4619" s="18">
        <v>558.6</v>
      </c>
      <c r="D4619" s="3" t="s">
        <v>538</v>
      </c>
    </row>
    <row r="4620" spans="1:4" hidden="1" x14ac:dyDescent="0.25">
      <c r="A4620" s="11">
        <v>41292</v>
      </c>
      <c r="B4620" s="3" t="s">
        <v>541</v>
      </c>
      <c r="C4620" s="18">
        <v>12.84</v>
      </c>
      <c r="D4620" s="3" t="s">
        <v>515</v>
      </c>
    </row>
    <row r="4621" spans="1:4" hidden="1" x14ac:dyDescent="0.25">
      <c r="A4621" s="11">
        <v>41556</v>
      </c>
      <c r="B4621" s="3" t="s">
        <v>531</v>
      </c>
      <c r="C4621" s="18">
        <v>238.8</v>
      </c>
      <c r="D4621" s="3" t="s">
        <v>509</v>
      </c>
    </row>
    <row r="4622" spans="1:4" hidden="1" x14ac:dyDescent="0.25">
      <c r="A4622" s="11">
        <v>41467</v>
      </c>
      <c r="B4622" s="3" t="s">
        <v>516</v>
      </c>
      <c r="C4622" s="18">
        <v>151.68</v>
      </c>
      <c r="D4622" s="3" t="s">
        <v>511</v>
      </c>
    </row>
    <row r="4623" spans="1:4" hidden="1" x14ac:dyDescent="0.25">
      <c r="A4623" s="11">
        <v>41337</v>
      </c>
      <c r="B4623" s="3" t="s">
        <v>539</v>
      </c>
      <c r="C4623" s="18">
        <v>223.62</v>
      </c>
      <c r="D4623" s="3" t="s">
        <v>528</v>
      </c>
    </row>
    <row r="4624" spans="1:4" hidden="1" x14ac:dyDescent="0.25">
      <c r="A4624" s="11">
        <v>41472</v>
      </c>
      <c r="B4624" s="3" t="s">
        <v>542</v>
      </c>
      <c r="C4624" s="18">
        <v>403.68</v>
      </c>
      <c r="D4624" s="3" t="s">
        <v>517</v>
      </c>
    </row>
    <row r="4625" spans="1:4" hidden="1" x14ac:dyDescent="0.25">
      <c r="A4625" s="11">
        <v>41360</v>
      </c>
      <c r="B4625" s="3" t="s">
        <v>516</v>
      </c>
      <c r="C4625" s="18">
        <v>449.51</v>
      </c>
      <c r="D4625" s="3" t="s">
        <v>515</v>
      </c>
    </row>
    <row r="4626" spans="1:4" hidden="1" x14ac:dyDescent="0.25">
      <c r="A4626" s="11">
        <v>41452</v>
      </c>
      <c r="B4626" s="3" t="s">
        <v>516</v>
      </c>
      <c r="C4626" s="18">
        <v>411.6</v>
      </c>
      <c r="D4626" s="3" t="s">
        <v>535</v>
      </c>
    </row>
    <row r="4627" spans="1:4" hidden="1" x14ac:dyDescent="0.25">
      <c r="A4627" s="11">
        <v>41317</v>
      </c>
      <c r="B4627" s="3" t="s">
        <v>518</v>
      </c>
      <c r="C4627" s="18">
        <v>67.2</v>
      </c>
      <c r="D4627" s="3" t="s">
        <v>535</v>
      </c>
    </row>
    <row r="4628" spans="1:4" hidden="1" x14ac:dyDescent="0.25">
      <c r="A4628" s="11">
        <v>41398</v>
      </c>
      <c r="B4628" s="3" t="s">
        <v>530</v>
      </c>
      <c r="C4628" s="18">
        <v>409.31</v>
      </c>
      <c r="D4628" s="3" t="s">
        <v>519</v>
      </c>
    </row>
    <row r="4629" spans="1:4" hidden="1" x14ac:dyDescent="0.25">
      <c r="A4629" s="11">
        <v>41617</v>
      </c>
      <c r="B4629" s="3" t="s">
        <v>537</v>
      </c>
      <c r="C4629" s="18">
        <v>450.09</v>
      </c>
      <c r="D4629" s="3" t="s">
        <v>477</v>
      </c>
    </row>
    <row r="4630" spans="1:4" hidden="1" x14ac:dyDescent="0.25">
      <c r="A4630" s="11">
        <v>41310</v>
      </c>
      <c r="B4630" s="3" t="s">
        <v>542</v>
      </c>
      <c r="C4630" s="18">
        <v>350.05</v>
      </c>
      <c r="D4630" s="3" t="s">
        <v>479</v>
      </c>
    </row>
    <row r="4631" spans="1:4" hidden="1" x14ac:dyDescent="0.25">
      <c r="A4631" s="11">
        <v>41544</v>
      </c>
      <c r="B4631" s="3" t="s">
        <v>518</v>
      </c>
      <c r="C4631" s="18">
        <v>131.35</v>
      </c>
      <c r="D4631" s="3" t="s">
        <v>538</v>
      </c>
    </row>
    <row r="4632" spans="1:4" hidden="1" x14ac:dyDescent="0.25">
      <c r="A4632" s="11">
        <v>41276</v>
      </c>
      <c r="B4632" s="3" t="s">
        <v>521</v>
      </c>
      <c r="C4632" s="18">
        <v>290.37</v>
      </c>
      <c r="D4632" s="3" t="s">
        <v>511</v>
      </c>
    </row>
    <row r="4633" spans="1:4" hidden="1" x14ac:dyDescent="0.25">
      <c r="A4633" s="11">
        <v>41512</v>
      </c>
      <c r="B4633" s="3" t="s">
        <v>508</v>
      </c>
      <c r="C4633" s="18">
        <v>56.98</v>
      </c>
      <c r="D4633" s="3" t="s">
        <v>535</v>
      </c>
    </row>
    <row r="4634" spans="1:4" hidden="1" x14ac:dyDescent="0.25">
      <c r="A4634" s="11">
        <v>41378</v>
      </c>
      <c r="B4634" s="3" t="s">
        <v>534</v>
      </c>
      <c r="C4634" s="18">
        <v>323.77999999999997</v>
      </c>
      <c r="D4634" s="3" t="s">
        <v>523</v>
      </c>
    </row>
    <row r="4635" spans="1:4" hidden="1" x14ac:dyDescent="0.25">
      <c r="A4635" s="11">
        <v>41431</v>
      </c>
      <c r="B4635" s="3" t="s">
        <v>521</v>
      </c>
      <c r="C4635" s="18">
        <v>499.64</v>
      </c>
      <c r="D4635" s="3" t="s">
        <v>479</v>
      </c>
    </row>
    <row r="4636" spans="1:4" hidden="1" x14ac:dyDescent="0.25">
      <c r="A4636" s="11">
        <v>41305</v>
      </c>
      <c r="B4636" s="3" t="s">
        <v>530</v>
      </c>
      <c r="C4636" s="18">
        <v>243.02</v>
      </c>
      <c r="D4636" s="3" t="s">
        <v>479</v>
      </c>
    </row>
    <row r="4637" spans="1:4" hidden="1" x14ac:dyDescent="0.25">
      <c r="A4637" s="11">
        <v>41600</v>
      </c>
      <c r="B4637" s="3" t="s">
        <v>539</v>
      </c>
      <c r="C4637" s="18">
        <v>463.51</v>
      </c>
      <c r="D4637" s="3" t="s">
        <v>538</v>
      </c>
    </row>
    <row r="4638" spans="1:4" hidden="1" x14ac:dyDescent="0.25">
      <c r="A4638" s="11">
        <v>41285</v>
      </c>
      <c r="B4638" s="3" t="s">
        <v>534</v>
      </c>
      <c r="C4638" s="18">
        <v>477.79</v>
      </c>
      <c r="D4638" s="3" t="s">
        <v>529</v>
      </c>
    </row>
    <row r="4639" spans="1:4" hidden="1" x14ac:dyDescent="0.25">
      <c r="A4639" s="11">
        <v>41625</v>
      </c>
      <c r="B4639" s="3" t="s">
        <v>532</v>
      </c>
      <c r="C4639" s="18">
        <v>395.56</v>
      </c>
      <c r="D4639" s="3" t="s">
        <v>477</v>
      </c>
    </row>
    <row r="4640" spans="1:4" hidden="1" x14ac:dyDescent="0.25">
      <c r="A4640" s="11">
        <v>41634</v>
      </c>
      <c r="B4640" s="3" t="s">
        <v>543</v>
      </c>
      <c r="C4640" s="18">
        <v>161.30000000000001</v>
      </c>
      <c r="D4640" s="3" t="s">
        <v>515</v>
      </c>
    </row>
    <row r="4641" spans="1:4" hidden="1" x14ac:dyDescent="0.25">
      <c r="A4641" s="11">
        <v>41600</v>
      </c>
      <c r="B4641" s="3" t="s">
        <v>526</v>
      </c>
      <c r="C4641" s="18">
        <v>464.88</v>
      </c>
      <c r="D4641" s="3" t="s">
        <v>523</v>
      </c>
    </row>
    <row r="4642" spans="1:4" hidden="1" x14ac:dyDescent="0.25">
      <c r="A4642" s="11">
        <v>41285</v>
      </c>
      <c r="B4642" s="3" t="s">
        <v>521</v>
      </c>
      <c r="C4642" s="18">
        <v>259.73</v>
      </c>
      <c r="D4642" s="3" t="s">
        <v>529</v>
      </c>
    </row>
    <row r="4643" spans="1:4" hidden="1" x14ac:dyDescent="0.25">
      <c r="A4643" s="11">
        <v>41594</v>
      </c>
      <c r="B4643" s="3" t="s">
        <v>545</v>
      </c>
      <c r="C4643" s="18">
        <v>592.96</v>
      </c>
      <c r="D4643" s="3" t="s">
        <v>479</v>
      </c>
    </row>
    <row r="4644" spans="1:4" hidden="1" x14ac:dyDescent="0.25">
      <c r="A4644" s="11">
        <v>41503</v>
      </c>
      <c r="B4644" s="3" t="s">
        <v>518</v>
      </c>
      <c r="C4644" s="18">
        <v>183.65</v>
      </c>
      <c r="D4644" s="3" t="s">
        <v>523</v>
      </c>
    </row>
    <row r="4645" spans="1:4" hidden="1" x14ac:dyDescent="0.25">
      <c r="A4645" s="11">
        <v>41532</v>
      </c>
      <c r="B4645" s="3" t="s">
        <v>534</v>
      </c>
      <c r="C4645" s="18">
        <v>430.53</v>
      </c>
      <c r="D4645" s="3" t="s">
        <v>509</v>
      </c>
    </row>
    <row r="4646" spans="1:4" hidden="1" x14ac:dyDescent="0.25">
      <c r="A4646" s="11">
        <v>41538</v>
      </c>
      <c r="B4646" s="3" t="s">
        <v>533</v>
      </c>
      <c r="C4646" s="18">
        <v>102.13</v>
      </c>
      <c r="D4646" s="3" t="s">
        <v>535</v>
      </c>
    </row>
    <row r="4647" spans="1:4" x14ac:dyDescent="0.25">
      <c r="A4647" s="11">
        <v>41440</v>
      </c>
      <c r="B4647" s="3" t="s">
        <v>508</v>
      </c>
      <c r="C4647" s="18">
        <v>580.79</v>
      </c>
      <c r="D4647" s="3" t="s">
        <v>479</v>
      </c>
    </row>
    <row r="4648" spans="1:4" hidden="1" x14ac:dyDescent="0.25">
      <c r="A4648" s="11">
        <v>41379</v>
      </c>
      <c r="B4648" s="3" t="s">
        <v>512</v>
      </c>
      <c r="C4648" s="18">
        <v>287.98</v>
      </c>
      <c r="D4648" s="3" t="s">
        <v>529</v>
      </c>
    </row>
    <row r="4649" spans="1:4" hidden="1" x14ac:dyDescent="0.25">
      <c r="A4649" s="11">
        <v>41382</v>
      </c>
      <c r="B4649" s="3" t="s">
        <v>522</v>
      </c>
      <c r="C4649" s="18">
        <v>206.42</v>
      </c>
      <c r="D4649" s="3" t="s">
        <v>519</v>
      </c>
    </row>
    <row r="4650" spans="1:4" hidden="1" x14ac:dyDescent="0.25">
      <c r="A4650" s="11">
        <v>41620</v>
      </c>
      <c r="B4650" s="3" t="s">
        <v>540</v>
      </c>
      <c r="C4650" s="18">
        <v>440.03</v>
      </c>
      <c r="D4650" s="3" t="s">
        <v>477</v>
      </c>
    </row>
    <row r="4651" spans="1:4" hidden="1" x14ac:dyDescent="0.25">
      <c r="A4651" s="11">
        <v>41453</v>
      </c>
      <c r="B4651" s="3" t="s">
        <v>516</v>
      </c>
      <c r="C4651" s="18">
        <v>15.83</v>
      </c>
      <c r="D4651" s="3" t="s">
        <v>523</v>
      </c>
    </row>
    <row r="4652" spans="1:4" hidden="1" x14ac:dyDescent="0.25">
      <c r="A4652" s="11">
        <v>41494</v>
      </c>
      <c r="B4652" s="3" t="s">
        <v>537</v>
      </c>
      <c r="C4652" s="18">
        <v>582.94000000000005</v>
      </c>
      <c r="D4652" s="3" t="s">
        <v>509</v>
      </c>
    </row>
    <row r="4653" spans="1:4" hidden="1" x14ac:dyDescent="0.25">
      <c r="A4653" s="11">
        <v>41554</v>
      </c>
      <c r="B4653" s="3" t="s">
        <v>512</v>
      </c>
      <c r="C4653" s="18">
        <v>167.85</v>
      </c>
      <c r="D4653" s="3" t="s">
        <v>511</v>
      </c>
    </row>
    <row r="4654" spans="1:4" hidden="1" x14ac:dyDescent="0.25">
      <c r="A4654" s="11">
        <v>41429</v>
      </c>
      <c r="B4654" s="3" t="s">
        <v>513</v>
      </c>
      <c r="C4654" s="18">
        <v>479.72</v>
      </c>
      <c r="D4654" s="3" t="s">
        <v>523</v>
      </c>
    </row>
    <row r="4655" spans="1:4" hidden="1" x14ac:dyDescent="0.25">
      <c r="A4655" s="11">
        <v>41403</v>
      </c>
      <c r="B4655" s="3" t="s">
        <v>525</v>
      </c>
      <c r="C4655" s="18">
        <v>237.88</v>
      </c>
      <c r="D4655" s="3" t="s">
        <v>515</v>
      </c>
    </row>
    <row r="4656" spans="1:4" hidden="1" x14ac:dyDescent="0.25">
      <c r="A4656" s="11">
        <v>41365</v>
      </c>
      <c r="B4656" s="3" t="s">
        <v>544</v>
      </c>
      <c r="C4656" s="18">
        <v>87.35</v>
      </c>
      <c r="D4656" s="3" t="s">
        <v>538</v>
      </c>
    </row>
    <row r="4657" spans="1:4" hidden="1" x14ac:dyDescent="0.25">
      <c r="A4657" s="11">
        <v>41590</v>
      </c>
      <c r="B4657" s="3" t="s">
        <v>533</v>
      </c>
      <c r="C4657" s="18">
        <v>366.14</v>
      </c>
      <c r="D4657" s="3" t="s">
        <v>538</v>
      </c>
    </row>
    <row r="4658" spans="1:4" hidden="1" x14ac:dyDescent="0.25">
      <c r="A4658" s="11">
        <v>41429</v>
      </c>
      <c r="B4658" s="3" t="s">
        <v>512</v>
      </c>
      <c r="C4658" s="18">
        <v>103.16</v>
      </c>
      <c r="D4658" s="3" t="s">
        <v>479</v>
      </c>
    </row>
    <row r="4659" spans="1:4" hidden="1" x14ac:dyDescent="0.25">
      <c r="A4659" s="11">
        <v>41563</v>
      </c>
      <c r="B4659" s="3" t="s">
        <v>522</v>
      </c>
      <c r="C4659" s="18">
        <v>31.03</v>
      </c>
      <c r="D4659" s="3" t="s">
        <v>477</v>
      </c>
    </row>
    <row r="4660" spans="1:4" hidden="1" x14ac:dyDescent="0.25">
      <c r="A4660" s="11">
        <v>41504</v>
      </c>
      <c r="B4660" s="3" t="s">
        <v>543</v>
      </c>
      <c r="C4660" s="18">
        <v>499.55</v>
      </c>
      <c r="D4660" s="3" t="s">
        <v>511</v>
      </c>
    </row>
    <row r="4661" spans="1:4" hidden="1" x14ac:dyDescent="0.25">
      <c r="A4661" s="11">
        <v>41452</v>
      </c>
      <c r="B4661" s="3" t="s">
        <v>507</v>
      </c>
      <c r="C4661" s="18">
        <v>43.92</v>
      </c>
      <c r="D4661" s="3" t="s">
        <v>479</v>
      </c>
    </row>
    <row r="4662" spans="1:4" hidden="1" x14ac:dyDescent="0.25">
      <c r="A4662" s="11">
        <v>41508</v>
      </c>
      <c r="B4662" s="3" t="s">
        <v>533</v>
      </c>
      <c r="C4662" s="18">
        <v>475.88</v>
      </c>
      <c r="D4662" s="3" t="s">
        <v>509</v>
      </c>
    </row>
    <row r="4663" spans="1:4" hidden="1" x14ac:dyDescent="0.25">
      <c r="A4663" s="11">
        <v>41521</v>
      </c>
      <c r="B4663" s="3" t="s">
        <v>543</v>
      </c>
      <c r="C4663" s="18">
        <v>57.93</v>
      </c>
      <c r="D4663" s="3" t="s">
        <v>519</v>
      </c>
    </row>
    <row r="4664" spans="1:4" hidden="1" x14ac:dyDescent="0.25">
      <c r="A4664" s="11">
        <v>41439</v>
      </c>
      <c r="B4664" s="3" t="s">
        <v>525</v>
      </c>
      <c r="C4664" s="18">
        <v>110.32</v>
      </c>
      <c r="D4664" s="3" t="s">
        <v>479</v>
      </c>
    </row>
    <row r="4665" spans="1:4" hidden="1" x14ac:dyDescent="0.25">
      <c r="A4665" s="11">
        <v>41495</v>
      </c>
      <c r="B4665" s="3" t="s">
        <v>543</v>
      </c>
      <c r="C4665" s="18">
        <v>527.6</v>
      </c>
      <c r="D4665" s="3" t="s">
        <v>529</v>
      </c>
    </row>
    <row r="4666" spans="1:4" hidden="1" x14ac:dyDescent="0.25">
      <c r="A4666" s="11">
        <v>41570</v>
      </c>
      <c r="B4666" s="3" t="s">
        <v>539</v>
      </c>
      <c r="C4666" s="18">
        <v>61.06</v>
      </c>
      <c r="D4666" s="3" t="s">
        <v>517</v>
      </c>
    </row>
    <row r="4667" spans="1:4" hidden="1" x14ac:dyDescent="0.25">
      <c r="A4667" s="11">
        <v>41417</v>
      </c>
      <c r="B4667" s="3" t="s">
        <v>542</v>
      </c>
      <c r="C4667" s="18">
        <v>346.34</v>
      </c>
      <c r="D4667" s="3" t="s">
        <v>511</v>
      </c>
    </row>
    <row r="4668" spans="1:4" hidden="1" x14ac:dyDescent="0.25">
      <c r="A4668" s="11">
        <v>41447</v>
      </c>
      <c r="B4668" s="3" t="s">
        <v>507</v>
      </c>
      <c r="C4668" s="18">
        <v>597.28</v>
      </c>
      <c r="D4668" s="3" t="s">
        <v>511</v>
      </c>
    </row>
    <row r="4669" spans="1:4" hidden="1" x14ac:dyDescent="0.25">
      <c r="A4669" s="11">
        <v>41511</v>
      </c>
      <c r="B4669" s="3" t="s">
        <v>540</v>
      </c>
      <c r="C4669" s="18">
        <v>459.32</v>
      </c>
      <c r="D4669" s="3" t="s">
        <v>511</v>
      </c>
    </row>
    <row r="4670" spans="1:4" hidden="1" x14ac:dyDescent="0.25">
      <c r="A4670" s="11">
        <v>41632</v>
      </c>
      <c r="B4670" s="3" t="s">
        <v>513</v>
      </c>
      <c r="C4670" s="18">
        <v>405.91</v>
      </c>
      <c r="D4670" s="3" t="s">
        <v>515</v>
      </c>
    </row>
    <row r="4671" spans="1:4" hidden="1" x14ac:dyDescent="0.25">
      <c r="A4671" s="11">
        <v>41339</v>
      </c>
      <c r="B4671" s="3" t="s">
        <v>524</v>
      </c>
      <c r="C4671" s="18">
        <v>202.56</v>
      </c>
      <c r="D4671" s="3" t="s">
        <v>515</v>
      </c>
    </row>
    <row r="4672" spans="1:4" hidden="1" x14ac:dyDescent="0.25">
      <c r="A4672" s="11">
        <v>41328</v>
      </c>
      <c r="B4672" s="3" t="s">
        <v>507</v>
      </c>
      <c r="C4672" s="18">
        <v>341.34</v>
      </c>
      <c r="D4672" s="3" t="s">
        <v>479</v>
      </c>
    </row>
    <row r="4673" spans="1:4" hidden="1" x14ac:dyDescent="0.25">
      <c r="A4673" s="11">
        <v>41348</v>
      </c>
      <c r="B4673" s="3" t="s">
        <v>532</v>
      </c>
      <c r="C4673" s="18">
        <v>575.20000000000005</v>
      </c>
      <c r="D4673" s="3" t="s">
        <v>529</v>
      </c>
    </row>
    <row r="4674" spans="1:4" hidden="1" x14ac:dyDescent="0.25">
      <c r="A4674" s="11">
        <v>41509</v>
      </c>
      <c r="B4674" s="3" t="s">
        <v>521</v>
      </c>
      <c r="C4674" s="18">
        <v>26.4</v>
      </c>
      <c r="D4674" s="3" t="s">
        <v>509</v>
      </c>
    </row>
    <row r="4675" spans="1:4" hidden="1" x14ac:dyDescent="0.25">
      <c r="A4675" s="11">
        <v>41400</v>
      </c>
      <c r="B4675" s="3" t="s">
        <v>533</v>
      </c>
      <c r="C4675" s="18">
        <v>269.20999999999998</v>
      </c>
      <c r="D4675" s="3" t="s">
        <v>515</v>
      </c>
    </row>
    <row r="4676" spans="1:4" hidden="1" x14ac:dyDescent="0.25">
      <c r="A4676" s="11">
        <v>41380</v>
      </c>
      <c r="B4676" s="3" t="s">
        <v>525</v>
      </c>
      <c r="C4676" s="18">
        <v>108.26</v>
      </c>
      <c r="D4676" s="3" t="s">
        <v>523</v>
      </c>
    </row>
    <row r="4677" spans="1:4" hidden="1" x14ac:dyDescent="0.25">
      <c r="A4677" s="11">
        <v>41294</v>
      </c>
      <c r="B4677" s="3" t="s">
        <v>541</v>
      </c>
      <c r="C4677" s="18">
        <v>331.43</v>
      </c>
      <c r="D4677" s="3" t="s">
        <v>528</v>
      </c>
    </row>
    <row r="4678" spans="1:4" hidden="1" x14ac:dyDescent="0.25">
      <c r="A4678" s="11">
        <v>41363</v>
      </c>
      <c r="B4678" s="3" t="s">
        <v>514</v>
      </c>
      <c r="C4678" s="18">
        <v>300.95999999999998</v>
      </c>
      <c r="D4678" s="3" t="s">
        <v>538</v>
      </c>
    </row>
    <row r="4679" spans="1:4" hidden="1" x14ac:dyDescent="0.25">
      <c r="A4679" s="11">
        <v>41491</v>
      </c>
      <c r="B4679" s="3" t="s">
        <v>544</v>
      </c>
      <c r="C4679" s="18">
        <v>422.51</v>
      </c>
      <c r="D4679" s="3" t="s">
        <v>519</v>
      </c>
    </row>
    <row r="4680" spans="1:4" hidden="1" x14ac:dyDescent="0.25">
      <c r="A4680" s="11">
        <v>41529</v>
      </c>
      <c r="B4680" s="3" t="s">
        <v>507</v>
      </c>
      <c r="C4680" s="18">
        <v>303.27</v>
      </c>
      <c r="D4680" s="3" t="s">
        <v>517</v>
      </c>
    </row>
    <row r="4681" spans="1:4" hidden="1" x14ac:dyDescent="0.25">
      <c r="A4681" s="11">
        <v>41526</v>
      </c>
      <c r="B4681" s="3" t="s">
        <v>525</v>
      </c>
      <c r="C4681" s="18">
        <v>300.77999999999997</v>
      </c>
      <c r="D4681" s="3" t="s">
        <v>519</v>
      </c>
    </row>
    <row r="4682" spans="1:4" hidden="1" x14ac:dyDescent="0.25">
      <c r="A4682" s="11">
        <v>41584</v>
      </c>
      <c r="B4682" s="3" t="s">
        <v>537</v>
      </c>
      <c r="C4682" s="18">
        <v>250.34</v>
      </c>
      <c r="D4682" s="3" t="s">
        <v>517</v>
      </c>
    </row>
    <row r="4683" spans="1:4" hidden="1" x14ac:dyDescent="0.25">
      <c r="A4683" s="11">
        <v>41607</v>
      </c>
      <c r="B4683" s="3" t="s">
        <v>512</v>
      </c>
      <c r="C4683" s="18">
        <v>236.53</v>
      </c>
      <c r="D4683" s="3" t="s">
        <v>479</v>
      </c>
    </row>
    <row r="4684" spans="1:4" hidden="1" x14ac:dyDescent="0.25">
      <c r="A4684" s="11">
        <v>41294</v>
      </c>
      <c r="B4684" s="3" t="s">
        <v>507</v>
      </c>
      <c r="C4684" s="18">
        <v>454.57</v>
      </c>
      <c r="D4684" s="3" t="s">
        <v>511</v>
      </c>
    </row>
    <row r="4685" spans="1:4" hidden="1" x14ac:dyDescent="0.25">
      <c r="A4685" s="11">
        <v>41446</v>
      </c>
      <c r="B4685" s="3" t="s">
        <v>544</v>
      </c>
      <c r="C4685" s="18">
        <v>511.39</v>
      </c>
      <c r="D4685" s="3" t="s">
        <v>515</v>
      </c>
    </row>
    <row r="4686" spans="1:4" hidden="1" x14ac:dyDescent="0.25">
      <c r="A4686" s="11">
        <v>41545</v>
      </c>
      <c r="B4686" s="3" t="s">
        <v>522</v>
      </c>
      <c r="C4686" s="18">
        <v>272.98</v>
      </c>
      <c r="D4686" s="3" t="s">
        <v>515</v>
      </c>
    </row>
    <row r="4687" spans="1:4" hidden="1" x14ac:dyDescent="0.25">
      <c r="A4687" s="11">
        <v>41318</v>
      </c>
      <c r="B4687" s="3" t="s">
        <v>543</v>
      </c>
      <c r="C4687" s="18">
        <v>135.07</v>
      </c>
      <c r="D4687" s="3" t="s">
        <v>523</v>
      </c>
    </row>
    <row r="4688" spans="1:4" hidden="1" x14ac:dyDescent="0.25">
      <c r="A4688" s="11">
        <v>41463</v>
      </c>
      <c r="B4688" s="3" t="s">
        <v>507</v>
      </c>
      <c r="C4688" s="18">
        <v>522.64</v>
      </c>
      <c r="D4688" s="3" t="s">
        <v>529</v>
      </c>
    </row>
    <row r="4689" spans="1:4" hidden="1" x14ac:dyDescent="0.25">
      <c r="A4689" s="11">
        <v>41360</v>
      </c>
      <c r="B4689" s="3" t="s">
        <v>527</v>
      </c>
      <c r="C4689" s="18">
        <v>150.11000000000001</v>
      </c>
      <c r="D4689" s="3" t="s">
        <v>528</v>
      </c>
    </row>
    <row r="4690" spans="1:4" hidden="1" x14ac:dyDescent="0.25">
      <c r="A4690" s="11">
        <v>41607</v>
      </c>
      <c r="B4690" s="3" t="s">
        <v>514</v>
      </c>
      <c r="C4690" s="18">
        <v>412.7</v>
      </c>
      <c r="D4690" s="3" t="s">
        <v>523</v>
      </c>
    </row>
    <row r="4691" spans="1:4" hidden="1" x14ac:dyDescent="0.25">
      <c r="A4691" s="11">
        <v>41500</v>
      </c>
      <c r="B4691" s="3" t="s">
        <v>539</v>
      </c>
      <c r="C4691" s="18">
        <v>425.6</v>
      </c>
      <c r="D4691" s="3" t="s">
        <v>511</v>
      </c>
    </row>
    <row r="4692" spans="1:4" hidden="1" x14ac:dyDescent="0.25">
      <c r="A4692" s="11">
        <v>41336</v>
      </c>
      <c r="B4692" s="3" t="s">
        <v>531</v>
      </c>
      <c r="C4692" s="18">
        <v>365.09</v>
      </c>
      <c r="D4692" s="3" t="s">
        <v>517</v>
      </c>
    </row>
    <row r="4693" spans="1:4" hidden="1" x14ac:dyDescent="0.25">
      <c r="A4693" s="11">
        <v>41430</v>
      </c>
      <c r="B4693" s="3" t="s">
        <v>508</v>
      </c>
      <c r="C4693" s="18">
        <v>408.68</v>
      </c>
      <c r="D4693" s="3" t="s">
        <v>477</v>
      </c>
    </row>
    <row r="4694" spans="1:4" hidden="1" x14ac:dyDescent="0.25">
      <c r="A4694" s="11">
        <v>41566</v>
      </c>
      <c r="B4694" s="3" t="s">
        <v>507</v>
      </c>
      <c r="C4694" s="18">
        <v>326.25</v>
      </c>
      <c r="D4694" s="3" t="s">
        <v>538</v>
      </c>
    </row>
    <row r="4695" spans="1:4" hidden="1" x14ac:dyDescent="0.25">
      <c r="A4695" s="11">
        <v>41316</v>
      </c>
      <c r="B4695" s="3" t="s">
        <v>527</v>
      </c>
      <c r="C4695" s="18">
        <v>333.38</v>
      </c>
      <c r="D4695" s="3" t="s">
        <v>528</v>
      </c>
    </row>
    <row r="4696" spans="1:4" hidden="1" x14ac:dyDescent="0.25">
      <c r="A4696" s="11">
        <v>41452</v>
      </c>
      <c r="B4696" s="3" t="s">
        <v>541</v>
      </c>
      <c r="C4696" s="18">
        <v>557.72</v>
      </c>
      <c r="D4696" s="3" t="s">
        <v>535</v>
      </c>
    </row>
    <row r="4697" spans="1:4" hidden="1" x14ac:dyDescent="0.25">
      <c r="A4697" s="11">
        <v>41447</v>
      </c>
      <c r="B4697" s="3" t="s">
        <v>524</v>
      </c>
      <c r="C4697" s="18">
        <v>387.41</v>
      </c>
      <c r="D4697" s="3" t="s">
        <v>477</v>
      </c>
    </row>
    <row r="4698" spans="1:4" hidden="1" x14ac:dyDescent="0.25">
      <c r="A4698" s="11">
        <v>41543</v>
      </c>
      <c r="B4698" s="3" t="s">
        <v>513</v>
      </c>
      <c r="C4698" s="18">
        <v>579.26</v>
      </c>
      <c r="D4698" s="3" t="s">
        <v>528</v>
      </c>
    </row>
    <row r="4699" spans="1:4" hidden="1" x14ac:dyDescent="0.25">
      <c r="A4699" s="11">
        <v>41372</v>
      </c>
      <c r="B4699" s="3" t="s">
        <v>532</v>
      </c>
      <c r="C4699" s="18">
        <v>143.29</v>
      </c>
      <c r="D4699" s="3" t="s">
        <v>529</v>
      </c>
    </row>
    <row r="4700" spans="1:4" hidden="1" x14ac:dyDescent="0.25">
      <c r="A4700" s="11">
        <v>41380</v>
      </c>
      <c r="B4700" s="3" t="s">
        <v>540</v>
      </c>
      <c r="C4700" s="18">
        <v>455.84</v>
      </c>
      <c r="D4700" s="3" t="s">
        <v>515</v>
      </c>
    </row>
    <row r="4701" spans="1:4" hidden="1" x14ac:dyDescent="0.25">
      <c r="A4701" s="11">
        <v>41535</v>
      </c>
      <c r="B4701" s="3" t="s">
        <v>540</v>
      </c>
      <c r="C4701" s="18">
        <v>485.43</v>
      </c>
      <c r="D4701" s="3" t="s">
        <v>509</v>
      </c>
    </row>
    <row r="4702" spans="1:4" hidden="1" x14ac:dyDescent="0.25">
      <c r="A4702" s="11">
        <v>41563</v>
      </c>
      <c r="B4702" s="3" t="s">
        <v>537</v>
      </c>
      <c r="C4702" s="18">
        <v>495.05</v>
      </c>
      <c r="D4702" s="3" t="s">
        <v>528</v>
      </c>
    </row>
    <row r="4703" spans="1:4" hidden="1" x14ac:dyDescent="0.25">
      <c r="A4703" s="11">
        <v>41348</v>
      </c>
      <c r="B4703" s="3" t="s">
        <v>533</v>
      </c>
      <c r="C4703" s="18">
        <v>457.67</v>
      </c>
      <c r="D4703" s="3" t="s">
        <v>479</v>
      </c>
    </row>
    <row r="4704" spans="1:4" hidden="1" x14ac:dyDescent="0.25">
      <c r="A4704" s="11">
        <v>41485</v>
      </c>
      <c r="B4704" s="3" t="s">
        <v>510</v>
      </c>
      <c r="C4704" s="18">
        <v>483.35</v>
      </c>
      <c r="D4704" s="3" t="s">
        <v>529</v>
      </c>
    </row>
    <row r="4705" spans="1:4" hidden="1" x14ac:dyDescent="0.25">
      <c r="A4705" s="11">
        <v>41473</v>
      </c>
      <c r="B4705" s="3" t="s">
        <v>543</v>
      </c>
      <c r="C4705" s="18">
        <v>471.03</v>
      </c>
      <c r="D4705" s="3" t="s">
        <v>523</v>
      </c>
    </row>
    <row r="4706" spans="1:4" hidden="1" x14ac:dyDescent="0.25">
      <c r="A4706" s="11">
        <v>41418</v>
      </c>
      <c r="B4706" s="3" t="s">
        <v>536</v>
      </c>
      <c r="C4706" s="18">
        <v>67.77</v>
      </c>
      <c r="D4706" s="3" t="s">
        <v>535</v>
      </c>
    </row>
    <row r="4707" spans="1:4" hidden="1" x14ac:dyDescent="0.25">
      <c r="A4707" s="11">
        <v>41434</v>
      </c>
      <c r="B4707" s="3" t="s">
        <v>524</v>
      </c>
      <c r="C4707" s="18">
        <v>382.22</v>
      </c>
      <c r="D4707" s="3" t="s">
        <v>528</v>
      </c>
    </row>
    <row r="4708" spans="1:4" hidden="1" x14ac:dyDescent="0.25">
      <c r="A4708" s="11">
        <v>41621</v>
      </c>
      <c r="B4708" s="3" t="s">
        <v>516</v>
      </c>
      <c r="C4708" s="18">
        <v>216.05</v>
      </c>
      <c r="D4708" s="3" t="s">
        <v>528</v>
      </c>
    </row>
    <row r="4709" spans="1:4" hidden="1" x14ac:dyDescent="0.25">
      <c r="A4709" s="11">
        <v>41550</v>
      </c>
      <c r="B4709" s="3" t="s">
        <v>525</v>
      </c>
      <c r="C4709" s="18">
        <v>372.01</v>
      </c>
      <c r="D4709" s="3" t="s">
        <v>523</v>
      </c>
    </row>
    <row r="4710" spans="1:4" hidden="1" x14ac:dyDescent="0.25">
      <c r="A4710" s="11">
        <v>41371</v>
      </c>
      <c r="B4710" s="3" t="s">
        <v>516</v>
      </c>
      <c r="C4710" s="18">
        <v>224.77</v>
      </c>
      <c r="D4710" s="3" t="s">
        <v>479</v>
      </c>
    </row>
    <row r="4711" spans="1:4" hidden="1" x14ac:dyDescent="0.25">
      <c r="A4711" s="11">
        <v>41293</v>
      </c>
      <c r="B4711" s="3" t="s">
        <v>513</v>
      </c>
      <c r="C4711" s="18">
        <v>391.77</v>
      </c>
      <c r="D4711" s="3" t="s">
        <v>517</v>
      </c>
    </row>
    <row r="4712" spans="1:4" hidden="1" x14ac:dyDescent="0.25">
      <c r="A4712" s="11">
        <v>41419</v>
      </c>
      <c r="B4712" s="3" t="s">
        <v>536</v>
      </c>
      <c r="C4712" s="18">
        <v>313.64999999999998</v>
      </c>
      <c r="D4712" s="3" t="s">
        <v>529</v>
      </c>
    </row>
    <row r="4713" spans="1:4" hidden="1" x14ac:dyDescent="0.25">
      <c r="A4713" s="11">
        <v>41371</v>
      </c>
      <c r="B4713" s="3" t="s">
        <v>526</v>
      </c>
      <c r="C4713" s="18">
        <v>453.19</v>
      </c>
      <c r="D4713" s="3" t="s">
        <v>517</v>
      </c>
    </row>
    <row r="4714" spans="1:4" hidden="1" x14ac:dyDescent="0.25">
      <c r="A4714" s="11">
        <v>41404</v>
      </c>
      <c r="B4714" s="3" t="s">
        <v>537</v>
      </c>
      <c r="C4714" s="18">
        <v>359.25</v>
      </c>
      <c r="D4714" s="3" t="s">
        <v>477</v>
      </c>
    </row>
    <row r="4715" spans="1:4" hidden="1" x14ac:dyDescent="0.25">
      <c r="A4715" s="11">
        <v>41472</v>
      </c>
      <c r="B4715" s="3" t="s">
        <v>508</v>
      </c>
      <c r="C4715" s="18">
        <v>296.89999999999998</v>
      </c>
      <c r="D4715" s="3" t="s">
        <v>517</v>
      </c>
    </row>
    <row r="4716" spans="1:4" hidden="1" x14ac:dyDescent="0.25">
      <c r="A4716" s="11">
        <v>41620</v>
      </c>
      <c r="B4716" s="3" t="s">
        <v>543</v>
      </c>
      <c r="C4716" s="18">
        <v>159.43</v>
      </c>
      <c r="D4716" s="3" t="s">
        <v>517</v>
      </c>
    </row>
    <row r="4717" spans="1:4" hidden="1" x14ac:dyDescent="0.25">
      <c r="A4717" s="11">
        <v>41634</v>
      </c>
      <c r="B4717" s="3" t="s">
        <v>520</v>
      </c>
      <c r="C4717" s="18">
        <v>190.71</v>
      </c>
      <c r="D4717" s="3" t="s">
        <v>509</v>
      </c>
    </row>
    <row r="4718" spans="1:4" hidden="1" x14ac:dyDescent="0.25">
      <c r="A4718" s="11">
        <v>41592</v>
      </c>
      <c r="B4718" s="3" t="s">
        <v>533</v>
      </c>
      <c r="C4718" s="18">
        <v>189.66</v>
      </c>
      <c r="D4718" s="3" t="s">
        <v>477</v>
      </c>
    </row>
    <row r="4719" spans="1:4" hidden="1" x14ac:dyDescent="0.25">
      <c r="A4719" s="11">
        <v>41313</v>
      </c>
      <c r="B4719" s="3" t="s">
        <v>531</v>
      </c>
      <c r="C4719" s="18">
        <v>363.05</v>
      </c>
      <c r="D4719" s="3" t="s">
        <v>515</v>
      </c>
    </row>
    <row r="4720" spans="1:4" hidden="1" x14ac:dyDescent="0.25">
      <c r="A4720" s="11">
        <v>41496</v>
      </c>
      <c r="B4720" s="3" t="s">
        <v>513</v>
      </c>
      <c r="C4720" s="18">
        <v>344.28</v>
      </c>
      <c r="D4720" s="3" t="s">
        <v>509</v>
      </c>
    </row>
    <row r="4721" spans="1:4" hidden="1" x14ac:dyDescent="0.25">
      <c r="A4721" s="11">
        <v>41309</v>
      </c>
      <c r="B4721" s="3" t="s">
        <v>524</v>
      </c>
      <c r="C4721" s="18">
        <v>254.38</v>
      </c>
      <c r="D4721" s="3" t="s">
        <v>523</v>
      </c>
    </row>
    <row r="4722" spans="1:4" hidden="1" x14ac:dyDescent="0.25">
      <c r="A4722" s="11">
        <v>41326</v>
      </c>
      <c r="B4722" s="3" t="s">
        <v>522</v>
      </c>
      <c r="C4722" s="18">
        <v>391.8</v>
      </c>
      <c r="D4722" s="3" t="s">
        <v>479</v>
      </c>
    </row>
    <row r="4723" spans="1:4" hidden="1" x14ac:dyDescent="0.25">
      <c r="A4723" s="11">
        <v>41620</v>
      </c>
      <c r="B4723" s="3" t="s">
        <v>527</v>
      </c>
      <c r="C4723" s="18">
        <v>141.59</v>
      </c>
      <c r="D4723" s="3" t="s">
        <v>538</v>
      </c>
    </row>
    <row r="4724" spans="1:4" hidden="1" x14ac:dyDescent="0.25">
      <c r="A4724" s="11">
        <v>41395</v>
      </c>
      <c r="B4724" s="3" t="s">
        <v>533</v>
      </c>
      <c r="C4724" s="18">
        <v>367.15</v>
      </c>
      <c r="D4724" s="3" t="s">
        <v>528</v>
      </c>
    </row>
    <row r="4725" spans="1:4" hidden="1" x14ac:dyDescent="0.25">
      <c r="A4725" s="11">
        <v>41472</v>
      </c>
      <c r="B4725" s="3" t="s">
        <v>543</v>
      </c>
      <c r="C4725" s="18">
        <v>166.07</v>
      </c>
      <c r="D4725" s="3" t="s">
        <v>538</v>
      </c>
    </row>
    <row r="4726" spans="1:4" hidden="1" x14ac:dyDescent="0.25">
      <c r="A4726" s="11">
        <v>41538</v>
      </c>
      <c r="B4726" s="3" t="s">
        <v>541</v>
      </c>
      <c r="C4726" s="18">
        <v>408.98</v>
      </c>
      <c r="D4726" s="3" t="s">
        <v>528</v>
      </c>
    </row>
    <row r="4727" spans="1:4" hidden="1" x14ac:dyDescent="0.25">
      <c r="A4727" s="11">
        <v>41396</v>
      </c>
      <c r="B4727" s="3" t="s">
        <v>522</v>
      </c>
      <c r="C4727" s="18">
        <v>541.70000000000005</v>
      </c>
      <c r="D4727" s="3" t="s">
        <v>523</v>
      </c>
    </row>
    <row r="4728" spans="1:4" hidden="1" x14ac:dyDescent="0.25">
      <c r="A4728" s="11">
        <v>41573</v>
      </c>
      <c r="B4728" s="3" t="s">
        <v>537</v>
      </c>
      <c r="C4728" s="18">
        <v>354.99</v>
      </c>
      <c r="D4728" s="3" t="s">
        <v>517</v>
      </c>
    </row>
    <row r="4729" spans="1:4" hidden="1" x14ac:dyDescent="0.25">
      <c r="A4729" s="11">
        <v>41344</v>
      </c>
      <c r="B4729" s="3" t="s">
        <v>522</v>
      </c>
      <c r="C4729" s="18">
        <v>519.45000000000005</v>
      </c>
      <c r="D4729" s="3" t="s">
        <v>477</v>
      </c>
    </row>
    <row r="4730" spans="1:4" hidden="1" x14ac:dyDescent="0.25">
      <c r="A4730" s="11">
        <v>41420</v>
      </c>
      <c r="B4730" s="3" t="s">
        <v>520</v>
      </c>
      <c r="C4730" s="18">
        <v>339.74</v>
      </c>
      <c r="D4730" s="3" t="s">
        <v>517</v>
      </c>
    </row>
    <row r="4731" spans="1:4" hidden="1" x14ac:dyDescent="0.25">
      <c r="A4731" s="11">
        <v>41469</v>
      </c>
      <c r="B4731" s="3" t="s">
        <v>533</v>
      </c>
      <c r="C4731" s="18">
        <v>279.48</v>
      </c>
      <c r="D4731" s="3" t="s">
        <v>538</v>
      </c>
    </row>
    <row r="4732" spans="1:4" hidden="1" x14ac:dyDescent="0.25">
      <c r="A4732" s="11">
        <v>41406</v>
      </c>
      <c r="B4732" s="3" t="s">
        <v>516</v>
      </c>
      <c r="C4732" s="18">
        <v>306.20999999999998</v>
      </c>
      <c r="D4732" s="3" t="s">
        <v>535</v>
      </c>
    </row>
    <row r="4733" spans="1:4" hidden="1" x14ac:dyDescent="0.25">
      <c r="A4733" s="11">
        <v>41515</v>
      </c>
      <c r="B4733" s="3" t="s">
        <v>539</v>
      </c>
      <c r="C4733" s="18">
        <v>214.5</v>
      </c>
      <c r="D4733" s="3" t="s">
        <v>509</v>
      </c>
    </row>
    <row r="4734" spans="1:4" hidden="1" x14ac:dyDescent="0.25">
      <c r="A4734" s="11">
        <v>41503</v>
      </c>
      <c r="B4734" s="3" t="s">
        <v>507</v>
      </c>
      <c r="C4734" s="18">
        <v>537.25</v>
      </c>
      <c r="D4734" s="3" t="s">
        <v>477</v>
      </c>
    </row>
    <row r="4735" spans="1:4" hidden="1" x14ac:dyDescent="0.25">
      <c r="A4735" s="11">
        <v>41367</v>
      </c>
      <c r="B4735" s="3" t="s">
        <v>543</v>
      </c>
      <c r="C4735" s="18">
        <v>422.72</v>
      </c>
      <c r="D4735" s="3" t="s">
        <v>528</v>
      </c>
    </row>
    <row r="4736" spans="1:4" hidden="1" x14ac:dyDescent="0.25">
      <c r="A4736" s="11">
        <v>41596</v>
      </c>
      <c r="B4736" s="3" t="s">
        <v>530</v>
      </c>
      <c r="C4736" s="18">
        <v>271.56</v>
      </c>
      <c r="D4736" s="3" t="s">
        <v>509</v>
      </c>
    </row>
    <row r="4737" spans="1:4" hidden="1" x14ac:dyDescent="0.25">
      <c r="A4737" s="11">
        <v>41310</v>
      </c>
      <c r="B4737" s="3" t="s">
        <v>507</v>
      </c>
      <c r="C4737" s="18">
        <v>403.74</v>
      </c>
      <c r="D4737" s="3" t="s">
        <v>517</v>
      </c>
    </row>
    <row r="4738" spans="1:4" hidden="1" x14ac:dyDescent="0.25">
      <c r="A4738" s="11">
        <v>41556</v>
      </c>
      <c r="B4738" s="3" t="s">
        <v>527</v>
      </c>
      <c r="C4738" s="18">
        <v>370.84</v>
      </c>
      <c r="D4738" s="3" t="s">
        <v>529</v>
      </c>
    </row>
    <row r="4739" spans="1:4" hidden="1" x14ac:dyDescent="0.25">
      <c r="A4739" s="11">
        <v>41369</v>
      </c>
      <c r="B4739" s="3" t="s">
        <v>526</v>
      </c>
      <c r="C4739" s="18">
        <v>598.97</v>
      </c>
      <c r="D4739" s="3" t="s">
        <v>477</v>
      </c>
    </row>
    <row r="4740" spans="1:4" hidden="1" x14ac:dyDescent="0.25">
      <c r="A4740" s="11">
        <v>41567</v>
      </c>
      <c r="B4740" s="3" t="s">
        <v>542</v>
      </c>
      <c r="C4740" s="18">
        <v>355.22</v>
      </c>
      <c r="D4740" s="3" t="s">
        <v>479</v>
      </c>
    </row>
    <row r="4741" spans="1:4" hidden="1" x14ac:dyDescent="0.25">
      <c r="A4741" s="11">
        <v>41366</v>
      </c>
      <c r="B4741" s="3" t="s">
        <v>521</v>
      </c>
      <c r="C4741" s="18">
        <v>339.88</v>
      </c>
      <c r="D4741" s="3" t="s">
        <v>511</v>
      </c>
    </row>
    <row r="4742" spans="1:4" hidden="1" x14ac:dyDescent="0.25">
      <c r="A4742" s="11">
        <v>41548</v>
      </c>
      <c r="B4742" s="3" t="s">
        <v>532</v>
      </c>
      <c r="C4742" s="18">
        <v>139.13999999999999</v>
      </c>
      <c r="D4742" s="3" t="s">
        <v>517</v>
      </c>
    </row>
    <row r="4743" spans="1:4" hidden="1" x14ac:dyDescent="0.25">
      <c r="A4743" s="11">
        <v>41572</v>
      </c>
      <c r="B4743" s="3" t="s">
        <v>536</v>
      </c>
      <c r="C4743" s="18">
        <v>78.739999999999995</v>
      </c>
      <c r="D4743" s="3" t="s">
        <v>529</v>
      </c>
    </row>
    <row r="4744" spans="1:4" hidden="1" x14ac:dyDescent="0.25">
      <c r="A4744" s="11">
        <v>41393</v>
      </c>
      <c r="B4744" s="3" t="s">
        <v>536</v>
      </c>
      <c r="C4744" s="18">
        <v>270.42</v>
      </c>
      <c r="D4744" s="3" t="s">
        <v>529</v>
      </c>
    </row>
    <row r="4745" spans="1:4" hidden="1" x14ac:dyDescent="0.25">
      <c r="A4745" s="11">
        <v>41493</v>
      </c>
      <c r="B4745" s="3" t="s">
        <v>539</v>
      </c>
      <c r="C4745" s="18">
        <v>86.96</v>
      </c>
      <c r="D4745" s="3" t="s">
        <v>517</v>
      </c>
    </row>
    <row r="4746" spans="1:4" hidden="1" x14ac:dyDescent="0.25">
      <c r="A4746" s="11">
        <v>41516</v>
      </c>
      <c r="B4746" s="3" t="s">
        <v>525</v>
      </c>
      <c r="C4746" s="18">
        <v>74.61</v>
      </c>
      <c r="D4746" s="3" t="s">
        <v>535</v>
      </c>
    </row>
    <row r="4747" spans="1:4" hidden="1" x14ac:dyDescent="0.25">
      <c r="A4747" s="11">
        <v>41413</v>
      </c>
      <c r="B4747" s="3" t="s">
        <v>527</v>
      </c>
      <c r="C4747" s="18">
        <v>219.58</v>
      </c>
      <c r="D4747" s="3" t="s">
        <v>511</v>
      </c>
    </row>
    <row r="4748" spans="1:4" hidden="1" x14ac:dyDescent="0.25">
      <c r="A4748" s="11">
        <v>41597</v>
      </c>
      <c r="B4748" s="3" t="s">
        <v>537</v>
      </c>
      <c r="C4748" s="18">
        <v>180.5</v>
      </c>
      <c r="D4748" s="3" t="s">
        <v>528</v>
      </c>
    </row>
    <row r="4749" spans="1:4" hidden="1" x14ac:dyDescent="0.25">
      <c r="A4749" s="11">
        <v>41317</v>
      </c>
      <c r="B4749" s="3" t="s">
        <v>540</v>
      </c>
      <c r="C4749" s="18">
        <v>438.78</v>
      </c>
      <c r="D4749" s="3" t="s">
        <v>511</v>
      </c>
    </row>
    <row r="4750" spans="1:4" hidden="1" x14ac:dyDescent="0.25">
      <c r="A4750" s="11">
        <v>41453</v>
      </c>
      <c r="B4750" s="3" t="s">
        <v>508</v>
      </c>
      <c r="C4750" s="18">
        <v>238.07</v>
      </c>
      <c r="D4750" s="3" t="s">
        <v>538</v>
      </c>
    </row>
    <row r="4751" spans="1:4" hidden="1" x14ac:dyDescent="0.25">
      <c r="A4751" s="11">
        <v>41592</v>
      </c>
      <c r="B4751" s="3" t="s">
        <v>510</v>
      </c>
      <c r="C4751" s="18">
        <v>303.16000000000003</v>
      </c>
      <c r="D4751" s="3" t="s">
        <v>477</v>
      </c>
    </row>
    <row r="4752" spans="1:4" hidden="1" x14ac:dyDescent="0.25">
      <c r="A4752" s="11">
        <v>41301</v>
      </c>
      <c r="B4752" s="3" t="s">
        <v>541</v>
      </c>
      <c r="C4752" s="18">
        <v>526.20000000000005</v>
      </c>
      <c r="D4752" s="3" t="s">
        <v>528</v>
      </c>
    </row>
    <row r="4753" spans="1:4" hidden="1" x14ac:dyDescent="0.25">
      <c r="A4753" s="11">
        <v>41399</v>
      </c>
      <c r="B4753" s="3" t="s">
        <v>518</v>
      </c>
      <c r="C4753" s="18">
        <v>147.63</v>
      </c>
      <c r="D4753" s="3" t="s">
        <v>523</v>
      </c>
    </row>
    <row r="4754" spans="1:4" hidden="1" x14ac:dyDescent="0.25">
      <c r="A4754" s="11">
        <v>41480</v>
      </c>
      <c r="B4754" s="3" t="s">
        <v>521</v>
      </c>
      <c r="C4754" s="18">
        <v>551.59</v>
      </c>
      <c r="D4754" s="3" t="s">
        <v>528</v>
      </c>
    </row>
    <row r="4755" spans="1:4" hidden="1" x14ac:dyDescent="0.25">
      <c r="A4755" s="11">
        <v>41632</v>
      </c>
      <c r="B4755" s="3" t="s">
        <v>514</v>
      </c>
      <c r="C4755" s="18">
        <v>497.8</v>
      </c>
      <c r="D4755" s="3" t="s">
        <v>477</v>
      </c>
    </row>
    <row r="4756" spans="1:4" hidden="1" x14ac:dyDescent="0.25">
      <c r="A4756" s="11">
        <v>41598</v>
      </c>
      <c r="B4756" s="3" t="s">
        <v>525</v>
      </c>
      <c r="C4756" s="18">
        <v>268.45</v>
      </c>
      <c r="D4756" s="3" t="s">
        <v>538</v>
      </c>
    </row>
    <row r="4757" spans="1:4" hidden="1" x14ac:dyDescent="0.25">
      <c r="A4757" s="11">
        <v>41465</v>
      </c>
      <c r="B4757" s="3" t="s">
        <v>531</v>
      </c>
      <c r="C4757" s="18">
        <v>88.25</v>
      </c>
      <c r="D4757" s="3" t="s">
        <v>538</v>
      </c>
    </row>
    <row r="4758" spans="1:4" hidden="1" x14ac:dyDescent="0.25">
      <c r="A4758" s="11">
        <v>41546</v>
      </c>
      <c r="B4758" s="3" t="s">
        <v>544</v>
      </c>
      <c r="C4758" s="18">
        <v>34.72</v>
      </c>
      <c r="D4758" s="3" t="s">
        <v>479</v>
      </c>
    </row>
    <row r="4759" spans="1:4" hidden="1" x14ac:dyDescent="0.25">
      <c r="A4759" s="11">
        <v>41541</v>
      </c>
      <c r="B4759" s="3" t="s">
        <v>526</v>
      </c>
      <c r="C4759" s="18">
        <v>92.33</v>
      </c>
      <c r="D4759" s="3" t="s">
        <v>523</v>
      </c>
    </row>
    <row r="4760" spans="1:4" hidden="1" x14ac:dyDescent="0.25">
      <c r="A4760" s="11">
        <v>41635</v>
      </c>
      <c r="B4760" s="3" t="s">
        <v>527</v>
      </c>
      <c r="C4760" s="18">
        <v>389.15</v>
      </c>
      <c r="D4760" s="3" t="s">
        <v>523</v>
      </c>
    </row>
    <row r="4761" spans="1:4" hidden="1" x14ac:dyDescent="0.25">
      <c r="A4761" s="11">
        <v>41618</v>
      </c>
      <c r="B4761" s="3" t="s">
        <v>531</v>
      </c>
      <c r="C4761" s="18">
        <v>456.99</v>
      </c>
      <c r="D4761" s="3" t="s">
        <v>479</v>
      </c>
    </row>
    <row r="4762" spans="1:4" hidden="1" x14ac:dyDescent="0.25">
      <c r="A4762" s="11">
        <v>41324</v>
      </c>
      <c r="B4762" s="3" t="s">
        <v>534</v>
      </c>
      <c r="C4762" s="18">
        <v>260.49</v>
      </c>
      <c r="D4762" s="3" t="s">
        <v>479</v>
      </c>
    </row>
    <row r="4763" spans="1:4" hidden="1" x14ac:dyDescent="0.25">
      <c r="A4763" s="11">
        <v>41633</v>
      </c>
      <c r="B4763" s="3" t="s">
        <v>534</v>
      </c>
      <c r="C4763" s="18">
        <v>80.849999999999994</v>
      </c>
      <c r="D4763" s="3" t="s">
        <v>519</v>
      </c>
    </row>
    <row r="4764" spans="1:4" hidden="1" x14ac:dyDescent="0.25">
      <c r="A4764" s="11">
        <v>41353</v>
      </c>
      <c r="B4764" s="3" t="s">
        <v>516</v>
      </c>
      <c r="C4764" s="18">
        <v>517.67999999999995</v>
      </c>
      <c r="D4764" s="3" t="s">
        <v>515</v>
      </c>
    </row>
    <row r="4765" spans="1:4" hidden="1" x14ac:dyDescent="0.25">
      <c r="A4765" s="11">
        <v>41600</v>
      </c>
      <c r="B4765" s="3" t="s">
        <v>514</v>
      </c>
      <c r="C4765" s="18">
        <v>598.25</v>
      </c>
      <c r="D4765" s="3" t="s">
        <v>479</v>
      </c>
    </row>
    <row r="4766" spans="1:4" hidden="1" x14ac:dyDescent="0.25">
      <c r="A4766" s="11">
        <v>41568</v>
      </c>
      <c r="B4766" s="3" t="s">
        <v>539</v>
      </c>
      <c r="C4766" s="18">
        <v>468.32</v>
      </c>
      <c r="D4766" s="3" t="s">
        <v>535</v>
      </c>
    </row>
    <row r="4767" spans="1:4" hidden="1" x14ac:dyDescent="0.25">
      <c r="A4767" s="11">
        <v>41591</v>
      </c>
      <c r="B4767" s="3" t="s">
        <v>545</v>
      </c>
      <c r="C4767" s="18">
        <v>475.19</v>
      </c>
      <c r="D4767" s="3" t="s">
        <v>479</v>
      </c>
    </row>
    <row r="4768" spans="1:4" hidden="1" x14ac:dyDescent="0.25">
      <c r="A4768" s="11">
        <v>41617</v>
      </c>
      <c r="B4768" s="3" t="s">
        <v>524</v>
      </c>
      <c r="C4768" s="18">
        <v>386.06</v>
      </c>
      <c r="D4768" s="3" t="s">
        <v>515</v>
      </c>
    </row>
    <row r="4769" spans="1:4" hidden="1" x14ac:dyDescent="0.25">
      <c r="A4769" s="11">
        <v>41540</v>
      </c>
      <c r="B4769" s="3" t="s">
        <v>533</v>
      </c>
      <c r="C4769" s="18">
        <v>453.88</v>
      </c>
      <c r="D4769" s="3" t="s">
        <v>535</v>
      </c>
    </row>
    <row r="4770" spans="1:4" hidden="1" x14ac:dyDescent="0.25">
      <c r="A4770" s="11">
        <v>41582</v>
      </c>
      <c r="B4770" s="3" t="s">
        <v>520</v>
      </c>
      <c r="C4770" s="18">
        <v>259.55</v>
      </c>
      <c r="D4770" s="3" t="s">
        <v>511</v>
      </c>
    </row>
    <row r="4771" spans="1:4" hidden="1" x14ac:dyDescent="0.25">
      <c r="A4771" s="11">
        <v>41484</v>
      </c>
      <c r="B4771" s="3" t="s">
        <v>542</v>
      </c>
      <c r="C4771" s="18">
        <v>366.36</v>
      </c>
      <c r="D4771" s="3" t="s">
        <v>515</v>
      </c>
    </row>
    <row r="4772" spans="1:4" hidden="1" x14ac:dyDescent="0.25">
      <c r="A4772" s="11">
        <v>41437</v>
      </c>
      <c r="B4772" s="3" t="s">
        <v>533</v>
      </c>
      <c r="C4772" s="18">
        <v>450.96</v>
      </c>
      <c r="D4772" s="3" t="s">
        <v>509</v>
      </c>
    </row>
    <row r="4773" spans="1:4" hidden="1" x14ac:dyDescent="0.25">
      <c r="A4773" s="11">
        <v>41521</v>
      </c>
      <c r="B4773" s="3" t="s">
        <v>521</v>
      </c>
      <c r="C4773" s="18">
        <v>187.22</v>
      </c>
      <c r="D4773" s="3" t="s">
        <v>477</v>
      </c>
    </row>
    <row r="4774" spans="1:4" hidden="1" x14ac:dyDescent="0.25">
      <c r="A4774" s="11">
        <v>41586</v>
      </c>
      <c r="B4774" s="3" t="s">
        <v>545</v>
      </c>
      <c r="C4774" s="18">
        <v>50.31</v>
      </c>
      <c r="D4774" s="3" t="s">
        <v>477</v>
      </c>
    </row>
    <row r="4775" spans="1:4" hidden="1" x14ac:dyDescent="0.25">
      <c r="A4775" s="11">
        <v>41402</v>
      </c>
      <c r="B4775" s="3" t="s">
        <v>508</v>
      </c>
      <c r="C4775" s="18">
        <v>249.68</v>
      </c>
      <c r="D4775" s="3" t="s">
        <v>529</v>
      </c>
    </row>
    <row r="4776" spans="1:4" hidden="1" x14ac:dyDescent="0.25">
      <c r="A4776" s="11">
        <v>41360</v>
      </c>
      <c r="B4776" s="3" t="s">
        <v>537</v>
      </c>
      <c r="C4776" s="18">
        <v>286.08999999999997</v>
      </c>
      <c r="D4776" s="3" t="s">
        <v>519</v>
      </c>
    </row>
    <row r="4777" spans="1:4" hidden="1" x14ac:dyDescent="0.25">
      <c r="A4777" s="11">
        <v>41286</v>
      </c>
      <c r="B4777" s="3" t="s">
        <v>537</v>
      </c>
      <c r="C4777" s="18">
        <v>199.58</v>
      </c>
      <c r="D4777" s="3" t="s">
        <v>511</v>
      </c>
    </row>
    <row r="4778" spans="1:4" hidden="1" x14ac:dyDescent="0.25">
      <c r="A4778" s="11">
        <v>41362</v>
      </c>
      <c r="B4778" s="3" t="s">
        <v>539</v>
      </c>
      <c r="C4778" s="18">
        <v>354.52</v>
      </c>
      <c r="D4778" s="3" t="s">
        <v>529</v>
      </c>
    </row>
    <row r="4779" spans="1:4" hidden="1" x14ac:dyDescent="0.25">
      <c r="A4779" s="11">
        <v>41459</v>
      </c>
      <c r="B4779" s="3" t="s">
        <v>521</v>
      </c>
      <c r="C4779" s="18">
        <v>185.04</v>
      </c>
      <c r="D4779" s="3" t="s">
        <v>515</v>
      </c>
    </row>
    <row r="4780" spans="1:4" hidden="1" x14ac:dyDescent="0.25">
      <c r="A4780" s="11">
        <v>41591</v>
      </c>
      <c r="B4780" s="3" t="s">
        <v>526</v>
      </c>
      <c r="C4780" s="18">
        <v>251.7</v>
      </c>
      <c r="D4780" s="3" t="s">
        <v>538</v>
      </c>
    </row>
    <row r="4781" spans="1:4" hidden="1" x14ac:dyDescent="0.25">
      <c r="A4781" s="11">
        <v>41376</v>
      </c>
      <c r="B4781" s="3" t="s">
        <v>514</v>
      </c>
      <c r="C4781" s="18">
        <v>77.510000000000005</v>
      </c>
      <c r="D4781" s="3" t="s">
        <v>529</v>
      </c>
    </row>
    <row r="4782" spans="1:4" hidden="1" x14ac:dyDescent="0.25">
      <c r="A4782" s="11">
        <v>41612</v>
      </c>
      <c r="B4782" s="3" t="s">
        <v>540</v>
      </c>
      <c r="C4782" s="18">
        <v>471.29</v>
      </c>
      <c r="D4782" s="3" t="s">
        <v>509</v>
      </c>
    </row>
    <row r="4783" spans="1:4" hidden="1" x14ac:dyDescent="0.25">
      <c r="A4783" s="11">
        <v>41409</v>
      </c>
      <c r="B4783" s="3" t="s">
        <v>513</v>
      </c>
      <c r="C4783" s="18">
        <v>392.22</v>
      </c>
      <c r="D4783" s="3" t="s">
        <v>538</v>
      </c>
    </row>
    <row r="4784" spans="1:4" hidden="1" x14ac:dyDescent="0.25">
      <c r="A4784" s="11">
        <v>41603</v>
      </c>
      <c r="B4784" s="3" t="s">
        <v>530</v>
      </c>
      <c r="C4784" s="18">
        <v>223.34</v>
      </c>
      <c r="D4784" s="3" t="s">
        <v>479</v>
      </c>
    </row>
    <row r="4785" spans="1:4" hidden="1" x14ac:dyDescent="0.25">
      <c r="A4785" s="11">
        <v>41574</v>
      </c>
      <c r="B4785" s="3" t="s">
        <v>513</v>
      </c>
      <c r="C4785" s="18">
        <v>48.5</v>
      </c>
      <c r="D4785" s="3" t="s">
        <v>509</v>
      </c>
    </row>
    <row r="4786" spans="1:4" hidden="1" x14ac:dyDescent="0.25">
      <c r="A4786" s="11">
        <v>41574</v>
      </c>
      <c r="B4786" s="3" t="s">
        <v>527</v>
      </c>
      <c r="C4786" s="18">
        <v>423.09</v>
      </c>
      <c r="D4786" s="3" t="s">
        <v>519</v>
      </c>
    </row>
    <row r="4787" spans="1:4" hidden="1" x14ac:dyDescent="0.25">
      <c r="A4787" s="11">
        <v>41349</v>
      </c>
      <c r="B4787" s="3" t="s">
        <v>520</v>
      </c>
      <c r="C4787" s="18">
        <v>477.99</v>
      </c>
      <c r="D4787" s="3" t="s">
        <v>519</v>
      </c>
    </row>
    <row r="4788" spans="1:4" hidden="1" x14ac:dyDescent="0.25">
      <c r="A4788" s="11">
        <v>41290</v>
      </c>
      <c r="B4788" s="3" t="s">
        <v>513</v>
      </c>
      <c r="C4788" s="18">
        <v>187.64</v>
      </c>
      <c r="D4788" s="3" t="s">
        <v>477</v>
      </c>
    </row>
    <row r="4789" spans="1:4" hidden="1" x14ac:dyDescent="0.25">
      <c r="A4789" s="11">
        <v>41332</v>
      </c>
      <c r="B4789" s="3" t="s">
        <v>524</v>
      </c>
      <c r="C4789" s="18">
        <v>66.290000000000006</v>
      </c>
      <c r="D4789" s="3" t="s">
        <v>528</v>
      </c>
    </row>
    <row r="4790" spans="1:4" hidden="1" x14ac:dyDescent="0.25">
      <c r="A4790" s="11">
        <v>41297</v>
      </c>
      <c r="B4790" s="3" t="s">
        <v>516</v>
      </c>
      <c r="C4790" s="18">
        <v>141.33000000000001</v>
      </c>
      <c r="D4790" s="3" t="s">
        <v>523</v>
      </c>
    </row>
    <row r="4791" spans="1:4" hidden="1" x14ac:dyDescent="0.25">
      <c r="A4791" s="11">
        <v>41610</v>
      </c>
      <c r="B4791" s="3" t="s">
        <v>539</v>
      </c>
      <c r="C4791" s="18">
        <v>346.47</v>
      </c>
      <c r="D4791" s="3" t="s">
        <v>511</v>
      </c>
    </row>
    <row r="4792" spans="1:4" hidden="1" x14ac:dyDescent="0.25">
      <c r="A4792" s="11">
        <v>41492</v>
      </c>
      <c r="B4792" s="3" t="s">
        <v>522</v>
      </c>
      <c r="C4792" s="18">
        <v>362.81</v>
      </c>
      <c r="D4792" s="3" t="s">
        <v>515</v>
      </c>
    </row>
    <row r="4793" spans="1:4" hidden="1" x14ac:dyDescent="0.25">
      <c r="A4793" s="11">
        <v>41303</v>
      </c>
      <c r="B4793" s="3" t="s">
        <v>516</v>
      </c>
      <c r="C4793" s="18">
        <v>84.18</v>
      </c>
      <c r="D4793" s="3" t="s">
        <v>519</v>
      </c>
    </row>
    <row r="4794" spans="1:4" hidden="1" x14ac:dyDescent="0.25">
      <c r="A4794" s="11">
        <v>41456</v>
      </c>
      <c r="B4794" s="3" t="s">
        <v>539</v>
      </c>
      <c r="C4794" s="18">
        <v>344.05</v>
      </c>
      <c r="D4794" s="3" t="s">
        <v>517</v>
      </c>
    </row>
    <row r="4795" spans="1:4" hidden="1" x14ac:dyDescent="0.25">
      <c r="A4795" s="11">
        <v>41288</v>
      </c>
      <c r="B4795" s="3" t="s">
        <v>525</v>
      </c>
      <c r="C4795" s="18">
        <v>406.88</v>
      </c>
      <c r="D4795" s="3" t="s">
        <v>477</v>
      </c>
    </row>
    <row r="4796" spans="1:4" hidden="1" x14ac:dyDescent="0.25">
      <c r="A4796" s="11">
        <v>41577</v>
      </c>
      <c r="B4796" s="3" t="s">
        <v>527</v>
      </c>
      <c r="C4796" s="18">
        <v>173.41</v>
      </c>
      <c r="D4796" s="3" t="s">
        <v>535</v>
      </c>
    </row>
    <row r="4797" spans="1:4" hidden="1" x14ac:dyDescent="0.25">
      <c r="A4797" s="11">
        <v>41412</v>
      </c>
      <c r="B4797" s="3" t="s">
        <v>516</v>
      </c>
      <c r="C4797" s="18">
        <v>245.1</v>
      </c>
      <c r="D4797" s="3" t="s">
        <v>538</v>
      </c>
    </row>
    <row r="4798" spans="1:4" hidden="1" x14ac:dyDescent="0.25">
      <c r="A4798" s="11">
        <v>41634</v>
      </c>
      <c r="B4798" s="3" t="s">
        <v>532</v>
      </c>
      <c r="C4798" s="18">
        <v>596.98</v>
      </c>
      <c r="D4798" s="3" t="s">
        <v>517</v>
      </c>
    </row>
    <row r="4799" spans="1:4" hidden="1" x14ac:dyDescent="0.25">
      <c r="A4799" s="11">
        <v>41364</v>
      </c>
      <c r="B4799" s="3" t="s">
        <v>507</v>
      </c>
      <c r="C4799" s="18">
        <v>435.09</v>
      </c>
      <c r="D4799" s="3" t="s">
        <v>529</v>
      </c>
    </row>
    <row r="4800" spans="1:4" hidden="1" x14ac:dyDescent="0.25">
      <c r="A4800" s="11">
        <v>41442</v>
      </c>
      <c r="B4800" s="3" t="s">
        <v>540</v>
      </c>
      <c r="C4800" s="18">
        <v>556.94000000000005</v>
      </c>
      <c r="D4800" s="3" t="s">
        <v>538</v>
      </c>
    </row>
    <row r="4801" spans="1:4" hidden="1" x14ac:dyDescent="0.25">
      <c r="A4801" s="11">
        <v>41559</v>
      </c>
      <c r="B4801" s="3" t="s">
        <v>533</v>
      </c>
      <c r="C4801" s="18">
        <v>247.37</v>
      </c>
      <c r="D4801" s="3" t="s">
        <v>477</v>
      </c>
    </row>
    <row r="4802" spans="1:4" hidden="1" x14ac:dyDescent="0.25">
      <c r="A4802" s="11">
        <v>41543</v>
      </c>
      <c r="B4802" s="3" t="s">
        <v>522</v>
      </c>
      <c r="C4802" s="18">
        <v>44.49</v>
      </c>
      <c r="D4802" s="3" t="s">
        <v>477</v>
      </c>
    </row>
    <row r="4803" spans="1:4" hidden="1" x14ac:dyDescent="0.25">
      <c r="A4803" s="11">
        <v>41387</v>
      </c>
      <c r="B4803" s="3" t="s">
        <v>510</v>
      </c>
      <c r="C4803" s="18">
        <v>445.53</v>
      </c>
      <c r="D4803" s="3" t="s">
        <v>538</v>
      </c>
    </row>
    <row r="4804" spans="1:4" hidden="1" x14ac:dyDescent="0.25">
      <c r="A4804" s="11">
        <v>41329</v>
      </c>
      <c r="B4804" s="3" t="s">
        <v>534</v>
      </c>
      <c r="C4804" s="18">
        <v>356.75</v>
      </c>
      <c r="D4804" s="3" t="s">
        <v>509</v>
      </c>
    </row>
    <row r="4805" spans="1:4" hidden="1" x14ac:dyDescent="0.25">
      <c r="A4805" s="11">
        <v>41473</v>
      </c>
      <c r="B4805" s="3" t="s">
        <v>512</v>
      </c>
      <c r="C4805" s="18">
        <v>541.22</v>
      </c>
      <c r="D4805" s="3" t="s">
        <v>511</v>
      </c>
    </row>
    <row r="4806" spans="1:4" hidden="1" x14ac:dyDescent="0.25">
      <c r="A4806" s="11">
        <v>41463</v>
      </c>
      <c r="B4806" s="3" t="s">
        <v>522</v>
      </c>
      <c r="C4806" s="18">
        <v>28.65</v>
      </c>
      <c r="D4806" s="3" t="s">
        <v>477</v>
      </c>
    </row>
    <row r="4807" spans="1:4" hidden="1" x14ac:dyDescent="0.25">
      <c r="A4807" s="11">
        <v>41594</v>
      </c>
      <c r="B4807" s="3" t="s">
        <v>507</v>
      </c>
      <c r="C4807" s="18">
        <v>442.54</v>
      </c>
      <c r="D4807" s="3" t="s">
        <v>477</v>
      </c>
    </row>
    <row r="4808" spans="1:4" hidden="1" x14ac:dyDescent="0.25">
      <c r="A4808" s="11">
        <v>41427</v>
      </c>
      <c r="B4808" s="3" t="s">
        <v>542</v>
      </c>
      <c r="C4808" s="18">
        <v>499.1</v>
      </c>
      <c r="D4808" s="3" t="s">
        <v>538</v>
      </c>
    </row>
    <row r="4809" spans="1:4" hidden="1" x14ac:dyDescent="0.25">
      <c r="A4809" s="11">
        <v>41549</v>
      </c>
      <c r="B4809" s="3" t="s">
        <v>541</v>
      </c>
      <c r="C4809" s="18">
        <v>449.06</v>
      </c>
      <c r="D4809" s="3" t="s">
        <v>509</v>
      </c>
    </row>
    <row r="4810" spans="1:4" hidden="1" x14ac:dyDescent="0.25">
      <c r="A4810" s="11">
        <v>41557</v>
      </c>
      <c r="B4810" s="3" t="s">
        <v>534</v>
      </c>
      <c r="C4810" s="18">
        <v>595.12</v>
      </c>
      <c r="D4810" s="3" t="s">
        <v>479</v>
      </c>
    </row>
    <row r="4811" spans="1:4" hidden="1" x14ac:dyDescent="0.25">
      <c r="A4811" s="11">
        <v>41566</v>
      </c>
      <c r="B4811" s="3" t="s">
        <v>541</v>
      </c>
      <c r="C4811" s="18">
        <v>127.27</v>
      </c>
      <c r="D4811" s="3" t="s">
        <v>517</v>
      </c>
    </row>
    <row r="4812" spans="1:4" hidden="1" x14ac:dyDescent="0.25">
      <c r="A4812" s="11">
        <v>41537</v>
      </c>
      <c r="B4812" s="3" t="s">
        <v>514</v>
      </c>
      <c r="C4812" s="18">
        <v>227.82</v>
      </c>
      <c r="D4812" s="3" t="s">
        <v>535</v>
      </c>
    </row>
    <row r="4813" spans="1:4" hidden="1" x14ac:dyDescent="0.25">
      <c r="A4813" s="11">
        <v>41611</v>
      </c>
      <c r="B4813" s="3" t="s">
        <v>543</v>
      </c>
      <c r="C4813" s="18">
        <v>91.9</v>
      </c>
      <c r="D4813" s="3" t="s">
        <v>479</v>
      </c>
    </row>
    <row r="4814" spans="1:4" hidden="1" x14ac:dyDescent="0.25">
      <c r="A4814" s="11">
        <v>41632</v>
      </c>
      <c r="B4814" s="3" t="s">
        <v>531</v>
      </c>
      <c r="C4814" s="18">
        <v>50.32</v>
      </c>
      <c r="D4814" s="3" t="s">
        <v>528</v>
      </c>
    </row>
    <row r="4815" spans="1:4" hidden="1" x14ac:dyDescent="0.25">
      <c r="A4815" s="11">
        <v>41326</v>
      </c>
      <c r="B4815" s="3" t="s">
        <v>513</v>
      </c>
      <c r="C4815" s="18">
        <v>80.55</v>
      </c>
      <c r="D4815" s="3" t="s">
        <v>529</v>
      </c>
    </row>
    <row r="4816" spans="1:4" hidden="1" x14ac:dyDescent="0.25">
      <c r="A4816" s="11">
        <v>41322</v>
      </c>
      <c r="B4816" s="3" t="s">
        <v>525</v>
      </c>
      <c r="C4816" s="18">
        <v>417.65</v>
      </c>
      <c r="D4816" s="3" t="s">
        <v>479</v>
      </c>
    </row>
    <row r="4817" spans="1:4" hidden="1" x14ac:dyDescent="0.25">
      <c r="A4817" s="11">
        <v>41624</v>
      </c>
      <c r="B4817" s="3" t="s">
        <v>539</v>
      </c>
      <c r="C4817" s="18">
        <v>563.57000000000005</v>
      </c>
      <c r="D4817" s="3" t="s">
        <v>517</v>
      </c>
    </row>
    <row r="4818" spans="1:4" hidden="1" x14ac:dyDescent="0.25">
      <c r="A4818" s="11">
        <v>41380</v>
      </c>
      <c r="B4818" s="3" t="s">
        <v>536</v>
      </c>
      <c r="C4818" s="18">
        <v>12.01</v>
      </c>
      <c r="D4818" s="3" t="s">
        <v>529</v>
      </c>
    </row>
    <row r="4819" spans="1:4" hidden="1" x14ac:dyDescent="0.25">
      <c r="A4819" s="11">
        <v>41352</v>
      </c>
      <c r="B4819" s="3" t="s">
        <v>526</v>
      </c>
      <c r="C4819" s="18">
        <v>317.89999999999998</v>
      </c>
      <c r="D4819" s="3" t="s">
        <v>515</v>
      </c>
    </row>
    <row r="4820" spans="1:4" hidden="1" x14ac:dyDescent="0.25">
      <c r="A4820" s="11">
        <v>41300</v>
      </c>
      <c r="B4820" s="3" t="s">
        <v>520</v>
      </c>
      <c r="C4820" s="18">
        <v>432.88</v>
      </c>
      <c r="D4820" s="3" t="s">
        <v>523</v>
      </c>
    </row>
    <row r="4821" spans="1:4" hidden="1" x14ac:dyDescent="0.25">
      <c r="A4821" s="11">
        <v>41576</v>
      </c>
      <c r="B4821" s="3" t="s">
        <v>526</v>
      </c>
      <c r="C4821" s="18">
        <v>448.97</v>
      </c>
      <c r="D4821" s="3" t="s">
        <v>511</v>
      </c>
    </row>
    <row r="4822" spans="1:4" hidden="1" x14ac:dyDescent="0.25">
      <c r="A4822" s="11">
        <v>41290</v>
      </c>
      <c r="B4822" s="3" t="s">
        <v>539</v>
      </c>
      <c r="C4822" s="18">
        <v>586.66</v>
      </c>
      <c r="D4822" s="3" t="s">
        <v>538</v>
      </c>
    </row>
    <row r="4823" spans="1:4" hidden="1" x14ac:dyDescent="0.25">
      <c r="A4823" s="11">
        <v>41481</v>
      </c>
      <c r="B4823" s="3" t="s">
        <v>527</v>
      </c>
      <c r="C4823" s="18">
        <v>359.72</v>
      </c>
      <c r="D4823" s="3" t="s">
        <v>535</v>
      </c>
    </row>
    <row r="4824" spans="1:4" hidden="1" x14ac:dyDescent="0.25">
      <c r="A4824" s="11">
        <v>41619</v>
      </c>
      <c r="B4824" s="3" t="s">
        <v>534</v>
      </c>
      <c r="C4824" s="18">
        <v>358.3</v>
      </c>
      <c r="D4824" s="3" t="s">
        <v>511</v>
      </c>
    </row>
    <row r="4825" spans="1:4" hidden="1" x14ac:dyDescent="0.25">
      <c r="A4825" s="11">
        <v>41591</v>
      </c>
      <c r="B4825" s="3" t="s">
        <v>522</v>
      </c>
      <c r="C4825" s="18">
        <v>213.7</v>
      </c>
      <c r="D4825" s="3" t="s">
        <v>479</v>
      </c>
    </row>
    <row r="4826" spans="1:4" hidden="1" x14ac:dyDescent="0.25">
      <c r="A4826" s="11">
        <v>41430</v>
      </c>
      <c r="B4826" s="3" t="s">
        <v>520</v>
      </c>
      <c r="C4826" s="18">
        <v>428.38</v>
      </c>
      <c r="D4826" s="3" t="s">
        <v>511</v>
      </c>
    </row>
    <row r="4827" spans="1:4" hidden="1" x14ac:dyDescent="0.25">
      <c r="A4827" s="11">
        <v>41409</v>
      </c>
      <c r="B4827" s="3" t="s">
        <v>545</v>
      </c>
      <c r="C4827" s="18">
        <v>499.54</v>
      </c>
      <c r="D4827" s="3" t="s">
        <v>538</v>
      </c>
    </row>
    <row r="4828" spans="1:4" hidden="1" x14ac:dyDescent="0.25">
      <c r="A4828" s="11">
        <v>41618</v>
      </c>
      <c r="B4828" s="3" t="s">
        <v>534</v>
      </c>
      <c r="C4828" s="18">
        <v>397.73</v>
      </c>
      <c r="D4828" s="3" t="s">
        <v>535</v>
      </c>
    </row>
    <row r="4829" spans="1:4" hidden="1" x14ac:dyDescent="0.25">
      <c r="A4829" s="11">
        <v>41284</v>
      </c>
      <c r="B4829" s="3" t="s">
        <v>543</v>
      </c>
      <c r="C4829" s="18">
        <v>66.05</v>
      </c>
      <c r="D4829" s="3" t="s">
        <v>511</v>
      </c>
    </row>
    <row r="4830" spans="1:4" hidden="1" x14ac:dyDescent="0.25">
      <c r="A4830" s="11">
        <v>41337</v>
      </c>
      <c r="B4830" s="3" t="s">
        <v>534</v>
      </c>
      <c r="C4830" s="18">
        <v>213.39</v>
      </c>
      <c r="D4830" s="3" t="s">
        <v>528</v>
      </c>
    </row>
    <row r="4831" spans="1:4" hidden="1" x14ac:dyDescent="0.25">
      <c r="A4831" s="11">
        <v>41636</v>
      </c>
      <c r="B4831" s="3" t="s">
        <v>512</v>
      </c>
      <c r="C4831" s="18">
        <v>559.97</v>
      </c>
      <c r="D4831" s="3" t="s">
        <v>509</v>
      </c>
    </row>
    <row r="4832" spans="1:4" hidden="1" x14ac:dyDescent="0.25">
      <c r="A4832" s="11">
        <v>41338</v>
      </c>
      <c r="B4832" s="3" t="s">
        <v>521</v>
      </c>
      <c r="C4832" s="18">
        <v>541.15</v>
      </c>
      <c r="D4832" s="3" t="s">
        <v>511</v>
      </c>
    </row>
    <row r="4833" spans="1:4" hidden="1" x14ac:dyDescent="0.25">
      <c r="A4833" s="11">
        <v>41387</v>
      </c>
      <c r="B4833" s="3" t="s">
        <v>518</v>
      </c>
      <c r="C4833" s="18">
        <v>502.13</v>
      </c>
      <c r="D4833" s="3" t="s">
        <v>511</v>
      </c>
    </row>
    <row r="4834" spans="1:4" hidden="1" x14ac:dyDescent="0.25">
      <c r="A4834" s="11">
        <v>41599</v>
      </c>
      <c r="B4834" s="3" t="s">
        <v>507</v>
      </c>
      <c r="C4834" s="18">
        <v>574.27</v>
      </c>
      <c r="D4834" s="3" t="s">
        <v>517</v>
      </c>
    </row>
    <row r="4835" spans="1:4" hidden="1" x14ac:dyDescent="0.25">
      <c r="A4835" s="11">
        <v>41368</v>
      </c>
      <c r="B4835" s="3" t="s">
        <v>507</v>
      </c>
      <c r="C4835" s="18">
        <v>19.309999999999999</v>
      </c>
      <c r="D4835" s="3" t="s">
        <v>535</v>
      </c>
    </row>
    <row r="4836" spans="1:4" hidden="1" x14ac:dyDescent="0.25">
      <c r="A4836" s="11">
        <v>41377</v>
      </c>
      <c r="B4836" s="3" t="s">
        <v>543</v>
      </c>
      <c r="C4836" s="18">
        <v>531.08000000000004</v>
      </c>
      <c r="D4836" s="3" t="s">
        <v>515</v>
      </c>
    </row>
    <row r="4837" spans="1:4" hidden="1" x14ac:dyDescent="0.25">
      <c r="A4837" s="11">
        <v>41291</v>
      </c>
      <c r="B4837" s="3" t="s">
        <v>514</v>
      </c>
      <c r="C4837" s="18">
        <v>595.82000000000005</v>
      </c>
      <c r="D4837" s="3" t="s">
        <v>517</v>
      </c>
    </row>
    <row r="4838" spans="1:4" hidden="1" x14ac:dyDescent="0.25">
      <c r="A4838" s="11">
        <v>41582</v>
      </c>
      <c r="B4838" s="3" t="s">
        <v>544</v>
      </c>
      <c r="C4838" s="18">
        <v>279.64</v>
      </c>
      <c r="D4838" s="3" t="s">
        <v>477</v>
      </c>
    </row>
    <row r="4839" spans="1:4" hidden="1" x14ac:dyDescent="0.25">
      <c r="A4839" s="11">
        <v>41410</v>
      </c>
      <c r="B4839" s="3" t="s">
        <v>532</v>
      </c>
      <c r="C4839" s="18">
        <v>420.76</v>
      </c>
      <c r="D4839" s="3" t="s">
        <v>515</v>
      </c>
    </row>
    <row r="4840" spans="1:4" hidden="1" x14ac:dyDescent="0.25">
      <c r="A4840" s="11">
        <v>41371</v>
      </c>
      <c r="B4840" s="3" t="s">
        <v>532</v>
      </c>
      <c r="C4840" s="18">
        <v>406.04</v>
      </c>
      <c r="D4840" s="3" t="s">
        <v>517</v>
      </c>
    </row>
    <row r="4841" spans="1:4" hidden="1" x14ac:dyDescent="0.25">
      <c r="A4841" s="11">
        <v>41437</v>
      </c>
      <c r="B4841" s="3" t="s">
        <v>510</v>
      </c>
      <c r="C4841" s="18">
        <v>118.99</v>
      </c>
      <c r="D4841" s="3" t="s">
        <v>529</v>
      </c>
    </row>
    <row r="4842" spans="1:4" hidden="1" x14ac:dyDescent="0.25">
      <c r="A4842" s="11">
        <v>41317</v>
      </c>
      <c r="B4842" s="3" t="s">
        <v>520</v>
      </c>
      <c r="C4842" s="18">
        <v>492.58</v>
      </c>
      <c r="D4842" s="3" t="s">
        <v>538</v>
      </c>
    </row>
    <row r="4843" spans="1:4" hidden="1" x14ac:dyDescent="0.25">
      <c r="A4843" s="11">
        <v>41574</v>
      </c>
      <c r="B4843" s="3" t="s">
        <v>521</v>
      </c>
      <c r="C4843" s="18">
        <v>200.65</v>
      </c>
      <c r="D4843" s="3" t="s">
        <v>509</v>
      </c>
    </row>
    <row r="4844" spans="1:4" hidden="1" x14ac:dyDescent="0.25">
      <c r="A4844" s="11">
        <v>41376</v>
      </c>
      <c r="B4844" s="3" t="s">
        <v>531</v>
      </c>
      <c r="C4844" s="18">
        <v>52.99</v>
      </c>
      <c r="D4844" s="3" t="s">
        <v>519</v>
      </c>
    </row>
    <row r="4845" spans="1:4" hidden="1" x14ac:dyDescent="0.25">
      <c r="A4845" s="11">
        <v>41547</v>
      </c>
      <c r="B4845" s="3" t="s">
        <v>534</v>
      </c>
      <c r="C4845" s="18">
        <v>103.26</v>
      </c>
      <c r="D4845" s="3" t="s">
        <v>519</v>
      </c>
    </row>
    <row r="4846" spans="1:4" hidden="1" x14ac:dyDescent="0.25">
      <c r="A4846" s="11">
        <v>41362</v>
      </c>
      <c r="B4846" s="3" t="s">
        <v>545</v>
      </c>
      <c r="C4846" s="18">
        <v>333.59</v>
      </c>
      <c r="D4846" s="3" t="s">
        <v>509</v>
      </c>
    </row>
    <row r="4847" spans="1:4" hidden="1" x14ac:dyDescent="0.25">
      <c r="A4847" s="11">
        <v>41327</v>
      </c>
      <c r="B4847" s="3" t="s">
        <v>540</v>
      </c>
      <c r="C4847" s="18">
        <v>54.48</v>
      </c>
      <c r="D4847" s="3" t="s">
        <v>509</v>
      </c>
    </row>
    <row r="4848" spans="1:4" hidden="1" x14ac:dyDescent="0.25">
      <c r="A4848" s="11">
        <v>41504</v>
      </c>
      <c r="B4848" s="3" t="s">
        <v>516</v>
      </c>
      <c r="C4848" s="18">
        <v>144.11000000000001</v>
      </c>
      <c r="D4848" s="3" t="s">
        <v>523</v>
      </c>
    </row>
    <row r="4849" spans="1:4" hidden="1" x14ac:dyDescent="0.25">
      <c r="A4849" s="11">
        <v>41494</v>
      </c>
      <c r="B4849" s="3" t="s">
        <v>520</v>
      </c>
      <c r="C4849" s="18">
        <v>337.11</v>
      </c>
      <c r="D4849" s="3" t="s">
        <v>519</v>
      </c>
    </row>
    <row r="4850" spans="1:4" hidden="1" x14ac:dyDescent="0.25">
      <c r="A4850" s="11">
        <v>41570</v>
      </c>
      <c r="B4850" s="3" t="s">
        <v>513</v>
      </c>
      <c r="C4850" s="18">
        <v>260.24</v>
      </c>
      <c r="D4850" s="3" t="s">
        <v>523</v>
      </c>
    </row>
    <row r="4851" spans="1:4" hidden="1" x14ac:dyDescent="0.25">
      <c r="A4851" s="11">
        <v>41309</v>
      </c>
      <c r="B4851" s="3" t="s">
        <v>534</v>
      </c>
      <c r="C4851" s="18">
        <v>456.08</v>
      </c>
      <c r="D4851" s="3" t="s">
        <v>528</v>
      </c>
    </row>
    <row r="4852" spans="1:4" hidden="1" x14ac:dyDescent="0.25">
      <c r="A4852" s="11">
        <v>41414</v>
      </c>
      <c r="B4852" s="3" t="s">
        <v>543</v>
      </c>
      <c r="C4852" s="18">
        <v>259.14</v>
      </c>
      <c r="D4852" s="3" t="s">
        <v>529</v>
      </c>
    </row>
    <row r="4853" spans="1:4" hidden="1" x14ac:dyDescent="0.25">
      <c r="A4853" s="11">
        <v>41487</v>
      </c>
      <c r="B4853" s="3" t="s">
        <v>543</v>
      </c>
      <c r="C4853" s="18">
        <v>486.12</v>
      </c>
      <c r="D4853" s="3" t="s">
        <v>519</v>
      </c>
    </row>
    <row r="4854" spans="1:4" hidden="1" x14ac:dyDescent="0.25">
      <c r="A4854" s="11">
        <v>41430</v>
      </c>
      <c r="B4854" s="3" t="s">
        <v>518</v>
      </c>
      <c r="C4854" s="18">
        <v>286.47000000000003</v>
      </c>
      <c r="D4854" s="3" t="s">
        <v>538</v>
      </c>
    </row>
    <row r="4855" spans="1:4" hidden="1" x14ac:dyDescent="0.25">
      <c r="A4855" s="11">
        <v>41505</v>
      </c>
      <c r="B4855" s="3" t="s">
        <v>514</v>
      </c>
      <c r="C4855" s="18">
        <v>311.72000000000003</v>
      </c>
      <c r="D4855" s="3" t="s">
        <v>535</v>
      </c>
    </row>
    <row r="4856" spans="1:4" hidden="1" x14ac:dyDescent="0.25">
      <c r="A4856" s="11">
        <v>41339</v>
      </c>
      <c r="B4856" s="3" t="s">
        <v>539</v>
      </c>
      <c r="C4856" s="18">
        <v>407.37</v>
      </c>
      <c r="D4856" s="3" t="s">
        <v>515</v>
      </c>
    </row>
    <row r="4857" spans="1:4" hidden="1" x14ac:dyDescent="0.25">
      <c r="A4857" s="11">
        <v>41305</v>
      </c>
      <c r="B4857" s="3" t="s">
        <v>521</v>
      </c>
      <c r="C4857" s="18">
        <v>55.17</v>
      </c>
      <c r="D4857" s="3" t="s">
        <v>509</v>
      </c>
    </row>
    <row r="4858" spans="1:4" hidden="1" x14ac:dyDescent="0.25">
      <c r="A4858" s="11">
        <v>41451</v>
      </c>
      <c r="B4858" s="3" t="s">
        <v>513</v>
      </c>
      <c r="C4858" s="18">
        <v>546.89</v>
      </c>
      <c r="D4858" s="3" t="s">
        <v>515</v>
      </c>
    </row>
    <row r="4859" spans="1:4" hidden="1" x14ac:dyDescent="0.25">
      <c r="A4859" s="11">
        <v>41282</v>
      </c>
      <c r="B4859" s="3" t="s">
        <v>524</v>
      </c>
      <c r="C4859" s="18">
        <v>433.23</v>
      </c>
      <c r="D4859" s="3" t="s">
        <v>515</v>
      </c>
    </row>
    <row r="4860" spans="1:4" hidden="1" x14ac:dyDescent="0.25">
      <c r="A4860" s="11">
        <v>41376</v>
      </c>
      <c r="B4860" s="3" t="s">
        <v>514</v>
      </c>
      <c r="C4860" s="18">
        <v>440.56</v>
      </c>
      <c r="D4860" s="3" t="s">
        <v>515</v>
      </c>
    </row>
    <row r="4861" spans="1:4" hidden="1" x14ac:dyDescent="0.25">
      <c r="A4861" s="11">
        <v>41331</v>
      </c>
      <c r="B4861" s="3" t="s">
        <v>545</v>
      </c>
      <c r="C4861" s="18">
        <v>111.78</v>
      </c>
      <c r="D4861" s="3" t="s">
        <v>523</v>
      </c>
    </row>
    <row r="4862" spans="1:4" hidden="1" x14ac:dyDescent="0.25">
      <c r="A4862" s="11">
        <v>41369</v>
      </c>
      <c r="B4862" s="3" t="s">
        <v>532</v>
      </c>
      <c r="C4862" s="18">
        <v>12.55</v>
      </c>
      <c r="D4862" s="3" t="s">
        <v>528</v>
      </c>
    </row>
    <row r="4863" spans="1:4" hidden="1" x14ac:dyDescent="0.25">
      <c r="A4863" s="11">
        <v>41626</v>
      </c>
      <c r="B4863" s="3" t="s">
        <v>540</v>
      </c>
      <c r="C4863" s="18">
        <v>277.22000000000003</v>
      </c>
      <c r="D4863" s="3" t="s">
        <v>528</v>
      </c>
    </row>
    <row r="4864" spans="1:4" hidden="1" x14ac:dyDescent="0.25">
      <c r="A4864" s="11">
        <v>41510</v>
      </c>
      <c r="B4864" s="3" t="s">
        <v>533</v>
      </c>
      <c r="C4864" s="18">
        <v>450</v>
      </c>
      <c r="D4864" s="3" t="s">
        <v>523</v>
      </c>
    </row>
    <row r="4865" spans="1:4" hidden="1" x14ac:dyDescent="0.25">
      <c r="A4865" s="11">
        <v>41296</v>
      </c>
      <c r="B4865" s="3" t="s">
        <v>508</v>
      </c>
      <c r="C4865" s="18">
        <v>102.62</v>
      </c>
      <c r="D4865" s="3" t="s">
        <v>535</v>
      </c>
    </row>
    <row r="4866" spans="1:4" hidden="1" x14ac:dyDescent="0.25">
      <c r="A4866" s="11">
        <v>41423</v>
      </c>
      <c r="B4866" s="3" t="s">
        <v>545</v>
      </c>
      <c r="C4866" s="18">
        <v>113.37</v>
      </c>
      <c r="D4866" s="3" t="s">
        <v>517</v>
      </c>
    </row>
    <row r="4867" spans="1:4" hidden="1" x14ac:dyDescent="0.25">
      <c r="A4867" s="11">
        <v>41527</v>
      </c>
      <c r="B4867" s="3" t="s">
        <v>508</v>
      </c>
      <c r="C4867" s="18">
        <v>89.36</v>
      </c>
      <c r="D4867" s="3" t="s">
        <v>511</v>
      </c>
    </row>
    <row r="4868" spans="1:4" hidden="1" x14ac:dyDescent="0.25">
      <c r="A4868" s="11">
        <v>41386</v>
      </c>
      <c r="B4868" s="3" t="s">
        <v>522</v>
      </c>
      <c r="C4868" s="18">
        <v>18.079999999999998</v>
      </c>
      <c r="D4868" s="3" t="s">
        <v>535</v>
      </c>
    </row>
    <row r="4869" spans="1:4" hidden="1" x14ac:dyDescent="0.25">
      <c r="A4869" s="11">
        <v>41623</v>
      </c>
      <c r="B4869" s="3" t="s">
        <v>514</v>
      </c>
      <c r="C4869" s="18">
        <v>426.87</v>
      </c>
      <c r="D4869" s="3" t="s">
        <v>477</v>
      </c>
    </row>
    <row r="4870" spans="1:4" hidden="1" x14ac:dyDescent="0.25">
      <c r="A4870" s="11">
        <v>41596</v>
      </c>
      <c r="B4870" s="3" t="s">
        <v>518</v>
      </c>
      <c r="C4870" s="18">
        <v>563.20000000000005</v>
      </c>
      <c r="D4870" s="3" t="s">
        <v>535</v>
      </c>
    </row>
    <row r="4871" spans="1:4" hidden="1" x14ac:dyDescent="0.25">
      <c r="A4871" s="11">
        <v>41637</v>
      </c>
      <c r="B4871" s="3" t="s">
        <v>536</v>
      </c>
      <c r="C4871" s="18">
        <v>540.22</v>
      </c>
      <c r="D4871" s="3" t="s">
        <v>511</v>
      </c>
    </row>
    <row r="4872" spans="1:4" hidden="1" x14ac:dyDescent="0.25">
      <c r="A4872" s="11">
        <v>41524</v>
      </c>
      <c r="B4872" s="3" t="s">
        <v>545</v>
      </c>
      <c r="C4872" s="18">
        <v>212.86</v>
      </c>
      <c r="D4872" s="3" t="s">
        <v>538</v>
      </c>
    </row>
    <row r="4873" spans="1:4" hidden="1" x14ac:dyDescent="0.25">
      <c r="A4873" s="11">
        <v>41564</v>
      </c>
      <c r="B4873" s="3" t="s">
        <v>520</v>
      </c>
      <c r="C4873" s="18">
        <v>278.61</v>
      </c>
      <c r="D4873" s="3" t="s">
        <v>479</v>
      </c>
    </row>
    <row r="4874" spans="1:4" hidden="1" x14ac:dyDescent="0.25">
      <c r="A4874" s="11">
        <v>41414</v>
      </c>
      <c r="B4874" s="3" t="s">
        <v>513</v>
      </c>
      <c r="C4874" s="18">
        <v>141.52000000000001</v>
      </c>
      <c r="D4874" s="3" t="s">
        <v>529</v>
      </c>
    </row>
    <row r="4875" spans="1:4" hidden="1" x14ac:dyDescent="0.25">
      <c r="A4875" s="11">
        <v>41306</v>
      </c>
      <c r="B4875" s="3" t="s">
        <v>513</v>
      </c>
      <c r="C4875" s="18">
        <v>80.3</v>
      </c>
      <c r="D4875" s="3" t="s">
        <v>519</v>
      </c>
    </row>
    <row r="4876" spans="1:4" hidden="1" x14ac:dyDescent="0.25">
      <c r="A4876" s="11">
        <v>41521</v>
      </c>
      <c r="B4876" s="3" t="s">
        <v>532</v>
      </c>
      <c r="C4876" s="18">
        <v>365.28</v>
      </c>
      <c r="D4876" s="3" t="s">
        <v>517</v>
      </c>
    </row>
    <row r="4877" spans="1:4" hidden="1" x14ac:dyDescent="0.25">
      <c r="A4877" s="11">
        <v>41583</v>
      </c>
      <c r="B4877" s="3" t="s">
        <v>520</v>
      </c>
      <c r="C4877" s="18">
        <v>164.72</v>
      </c>
      <c r="D4877" s="3" t="s">
        <v>529</v>
      </c>
    </row>
    <row r="4878" spans="1:4" hidden="1" x14ac:dyDescent="0.25">
      <c r="A4878" s="11">
        <v>41302</v>
      </c>
      <c r="B4878" s="3" t="s">
        <v>524</v>
      </c>
      <c r="C4878" s="18">
        <v>219.19</v>
      </c>
      <c r="D4878" s="3" t="s">
        <v>535</v>
      </c>
    </row>
    <row r="4879" spans="1:4" hidden="1" x14ac:dyDescent="0.25">
      <c r="A4879" s="11">
        <v>41491</v>
      </c>
      <c r="B4879" s="3" t="s">
        <v>534</v>
      </c>
      <c r="C4879" s="18">
        <v>512.37</v>
      </c>
      <c r="D4879" s="3" t="s">
        <v>529</v>
      </c>
    </row>
    <row r="4880" spans="1:4" hidden="1" x14ac:dyDescent="0.25">
      <c r="A4880" s="11">
        <v>41392</v>
      </c>
      <c r="B4880" s="3" t="s">
        <v>518</v>
      </c>
      <c r="C4880" s="18">
        <v>90.25</v>
      </c>
      <c r="D4880" s="3" t="s">
        <v>509</v>
      </c>
    </row>
    <row r="4881" spans="1:4" hidden="1" x14ac:dyDescent="0.25">
      <c r="A4881" s="11">
        <v>41552</v>
      </c>
      <c r="B4881" s="3" t="s">
        <v>540</v>
      </c>
      <c r="C4881" s="18">
        <v>38.03</v>
      </c>
      <c r="D4881" s="3" t="s">
        <v>528</v>
      </c>
    </row>
    <row r="4882" spans="1:4" hidden="1" x14ac:dyDescent="0.25">
      <c r="A4882" s="11">
        <v>41464</v>
      </c>
      <c r="B4882" s="3" t="s">
        <v>534</v>
      </c>
      <c r="C4882" s="18">
        <v>105.91</v>
      </c>
      <c r="D4882" s="3" t="s">
        <v>517</v>
      </c>
    </row>
    <row r="4883" spans="1:4" hidden="1" x14ac:dyDescent="0.25">
      <c r="A4883" s="11">
        <v>41308</v>
      </c>
      <c r="B4883" s="3" t="s">
        <v>526</v>
      </c>
      <c r="C4883" s="18">
        <v>181.55</v>
      </c>
      <c r="D4883" s="3" t="s">
        <v>515</v>
      </c>
    </row>
    <row r="4884" spans="1:4" hidden="1" x14ac:dyDescent="0.25">
      <c r="A4884" s="11">
        <v>41280</v>
      </c>
      <c r="B4884" s="3" t="s">
        <v>513</v>
      </c>
      <c r="C4884" s="18">
        <v>311.64999999999998</v>
      </c>
      <c r="D4884" s="3" t="s">
        <v>519</v>
      </c>
    </row>
    <row r="4885" spans="1:4" hidden="1" x14ac:dyDescent="0.25">
      <c r="A4885" s="11">
        <v>41452</v>
      </c>
      <c r="B4885" s="3" t="s">
        <v>532</v>
      </c>
      <c r="C4885" s="18">
        <v>388.83</v>
      </c>
      <c r="D4885" s="3" t="s">
        <v>523</v>
      </c>
    </row>
    <row r="4886" spans="1:4" hidden="1" x14ac:dyDescent="0.25">
      <c r="A4886" s="11">
        <v>41488</v>
      </c>
      <c r="B4886" s="3" t="s">
        <v>508</v>
      </c>
      <c r="C4886" s="18">
        <v>305.39</v>
      </c>
      <c r="D4886" s="3" t="s">
        <v>515</v>
      </c>
    </row>
    <row r="4887" spans="1:4" hidden="1" x14ac:dyDescent="0.25">
      <c r="A4887" s="11">
        <v>41423</v>
      </c>
      <c r="B4887" s="3" t="s">
        <v>530</v>
      </c>
      <c r="C4887" s="18">
        <v>465.96</v>
      </c>
      <c r="D4887" s="3" t="s">
        <v>479</v>
      </c>
    </row>
    <row r="4888" spans="1:4" hidden="1" x14ac:dyDescent="0.25">
      <c r="A4888" s="11">
        <v>41396</v>
      </c>
      <c r="B4888" s="3" t="s">
        <v>518</v>
      </c>
      <c r="C4888" s="18">
        <v>55.83</v>
      </c>
      <c r="D4888" s="3" t="s">
        <v>515</v>
      </c>
    </row>
    <row r="4889" spans="1:4" hidden="1" x14ac:dyDescent="0.25">
      <c r="A4889" s="11">
        <v>41353</v>
      </c>
      <c r="B4889" s="3" t="s">
        <v>521</v>
      </c>
      <c r="C4889" s="18">
        <v>252.5</v>
      </c>
      <c r="D4889" s="3" t="s">
        <v>529</v>
      </c>
    </row>
    <row r="4890" spans="1:4" hidden="1" x14ac:dyDescent="0.25">
      <c r="A4890" s="11">
        <v>41414</v>
      </c>
      <c r="B4890" s="3" t="s">
        <v>522</v>
      </c>
      <c r="C4890" s="18">
        <v>424.74</v>
      </c>
      <c r="D4890" s="3" t="s">
        <v>519</v>
      </c>
    </row>
    <row r="4891" spans="1:4" hidden="1" x14ac:dyDescent="0.25">
      <c r="A4891" s="11">
        <v>41549</v>
      </c>
      <c r="B4891" s="3" t="s">
        <v>526</v>
      </c>
      <c r="C4891" s="18">
        <v>402.82</v>
      </c>
      <c r="D4891" s="3" t="s">
        <v>517</v>
      </c>
    </row>
    <row r="4892" spans="1:4" hidden="1" x14ac:dyDescent="0.25">
      <c r="A4892" s="11">
        <v>41592</v>
      </c>
      <c r="B4892" s="3" t="s">
        <v>533</v>
      </c>
      <c r="C4892" s="18">
        <v>412.54</v>
      </c>
      <c r="D4892" s="3" t="s">
        <v>519</v>
      </c>
    </row>
    <row r="4893" spans="1:4" hidden="1" x14ac:dyDescent="0.25">
      <c r="A4893" s="11">
        <v>41624</v>
      </c>
      <c r="B4893" s="3" t="s">
        <v>526</v>
      </c>
      <c r="C4893" s="18">
        <v>52.86</v>
      </c>
      <c r="D4893" s="3" t="s">
        <v>538</v>
      </c>
    </row>
    <row r="4894" spans="1:4" hidden="1" x14ac:dyDescent="0.25">
      <c r="A4894" s="11">
        <v>41539</v>
      </c>
      <c r="B4894" s="3" t="s">
        <v>526</v>
      </c>
      <c r="C4894" s="18">
        <v>172.14</v>
      </c>
      <c r="D4894" s="3" t="s">
        <v>509</v>
      </c>
    </row>
    <row r="4895" spans="1:4" hidden="1" x14ac:dyDescent="0.25">
      <c r="A4895" s="11">
        <v>41551</v>
      </c>
      <c r="B4895" s="3" t="s">
        <v>541</v>
      </c>
      <c r="C4895" s="18">
        <v>534.26</v>
      </c>
      <c r="D4895" s="3" t="s">
        <v>535</v>
      </c>
    </row>
    <row r="4896" spans="1:4" hidden="1" x14ac:dyDescent="0.25">
      <c r="A4896" s="11">
        <v>41308</v>
      </c>
      <c r="B4896" s="3" t="s">
        <v>533</v>
      </c>
      <c r="C4896" s="18">
        <v>473.39</v>
      </c>
      <c r="D4896" s="3" t="s">
        <v>477</v>
      </c>
    </row>
    <row r="4897" spans="1:4" hidden="1" x14ac:dyDescent="0.25">
      <c r="A4897" s="11">
        <v>41308</v>
      </c>
      <c r="B4897" s="3" t="s">
        <v>530</v>
      </c>
      <c r="C4897" s="18">
        <v>281.83</v>
      </c>
      <c r="D4897" s="3" t="s">
        <v>479</v>
      </c>
    </row>
    <row r="4898" spans="1:4" hidden="1" x14ac:dyDescent="0.25">
      <c r="A4898" s="11">
        <v>41336</v>
      </c>
      <c r="B4898" s="3" t="s">
        <v>507</v>
      </c>
      <c r="C4898" s="18">
        <v>482.96</v>
      </c>
      <c r="D4898" s="3" t="s">
        <v>535</v>
      </c>
    </row>
    <row r="4899" spans="1:4" hidden="1" x14ac:dyDescent="0.25">
      <c r="A4899" s="11">
        <v>41432</v>
      </c>
      <c r="B4899" s="3" t="s">
        <v>512</v>
      </c>
      <c r="C4899" s="18">
        <v>134.9</v>
      </c>
      <c r="D4899" s="3" t="s">
        <v>528</v>
      </c>
    </row>
    <row r="4900" spans="1:4" hidden="1" x14ac:dyDescent="0.25">
      <c r="A4900" s="11">
        <v>41483</v>
      </c>
      <c r="B4900" s="3" t="s">
        <v>510</v>
      </c>
      <c r="C4900" s="18">
        <v>514.04</v>
      </c>
      <c r="D4900" s="3" t="s">
        <v>511</v>
      </c>
    </row>
    <row r="4901" spans="1:4" hidden="1" x14ac:dyDescent="0.25">
      <c r="A4901" s="11">
        <v>41501</v>
      </c>
      <c r="B4901" s="3" t="s">
        <v>537</v>
      </c>
      <c r="C4901" s="18">
        <v>534.21</v>
      </c>
      <c r="D4901" s="3" t="s">
        <v>511</v>
      </c>
    </row>
    <row r="4902" spans="1:4" hidden="1" x14ac:dyDescent="0.25">
      <c r="A4902" s="11">
        <v>41463</v>
      </c>
      <c r="B4902" s="3" t="s">
        <v>522</v>
      </c>
      <c r="C4902" s="18">
        <v>426.88</v>
      </c>
      <c r="D4902" s="3" t="s">
        <v>538</v>
      </c>
    </row>
    <row r="4903" spans="1:4" hidden="1" x14ac:dyDescent="0.25">
      <c r="A4903" s="11">
        <v>41505</v>
      </c>
      <c r="B4903" s="3" t="s">
        <v>537</v>
      </c>
      <c r="C4903" s="18">
        <v>208.05</v>
      </c>
      <c r="D4903" s="3" t="s">
        <v>528</v>
      </c>
    </row>
    <row r="4904" spans="1:4" hidden="1" x14ac:dyDescent="0.25">
      <c r="A4904" s="11">
        <v>41548</v>
      </c>
      <c r="B4904" s="3" t="s">
        <v>516</v>
      </c>
      <c r="C4904" s="18">
        <v>234.29</v>
      </c>
      <c r="D4904" s="3" t="s">
        <v>515</v>
      </c>
    </row>
    <row r="4905" spans="1:4" hidden="1" x14ac:dyDescent="0.25">
      <c r="A4905" s="11">
        <v>41546</v>
      </c>
      <c r="B4905" s="3" t="s">
        <v>540</v>
      </c>
      <c r="C4905" s="18">
        <v>127.77</v>
      </c>
      <c r="D4905" s="3" t="s">
        <v>519</v>
      </c>
    </row>
    <row r="4906" spans="1:4" hidden="1" x14ac:dyDescent="0.25">
      <c r="A4906" s="11">
        <v>41474</v>
      </c>
      <c r="B4906" s="3" t="s">
        <v>533</v>
      </c>
      <c r="C4906" s="18">
        <v>78.5</v>
      </c>
      <c r="D4906" s="3" t="s">
        <v>529</v>
      </c>
    </row>
    <row r="4907" spans="1:4" hidden="1" x14ac:dyDescent="0.25">
      <c r="A4907" s="11">
        <v>41619</v>
      </c>
      <c r="B4907" s="3" t="s">
        <v>536</v>
      </c>
      <c r="C4907" s="18">
        <v>184.04</v>
      </c>
      <c r="D4907" s="3" t="s">
        <v>528</v>
      </c>
    </row>
    <row r="4908" spans="1:4" hidden="1" x14ac:dyDescent="0.25">
      <c r="A4908" s="11">
        <v>41314</v>
      </c>
      <c r="B4908" s="3" t="s">
        <v>507</v>
      </c>
      <c r="C4908" s="18">
        <v>225.13</v>
      </c>
      <c r="D4908" s="3" t="s">
        <v>517</v>
      </c>
    </row>
    <row r="4909" spans="1:4" hidden="1" x14ac:dyDescent="0.25">
      <c r="A4909" s="11">
        <v>41331</v>
      </c>
      <c r="B4909" s="3" t="s">
        <v>507</v>
      </c>
      <c r="C4909" s="18">
        <v>64.790000000000006</v>
      </c>
      <c r="D4909" s="3" t="s">
        <v>509</v>
      </c>
    </row>
    <row r="4910" spans="1:4" hidden="1" x14ac:dyDescent="0.25">
      <c r="A4910" s="11">
        <v>41331</v>
      </c>
      <c r="B4910" s="3" t="s">
        <v>527</v>
      </c>
      <c r="C4910" s="18">
        <v>288.08</v>
      </c>
      <c r="D4910" s="3" t="s">
        <v>529</v>
      </c>
    </row>
    <row r="4911" spans="1:4" hidden="1" x14ac:dyDescent="0.25">
      <c r="A4911" s="11">
        <v>41324</v>
      </c>
      <c r="B4911" s="3" t="s">
        <v>544</v>
      </c>
      <c r="C4911" s="18">
        <v>370.36</v>
      </c>
      <c r="D4911" s="3" t="s">
        <v>479</v>
      </c>
    </row>
    <row r="4912" spans="1:4" hidden="1" x14ac:dyDescent="0.25">
      <c r="A4912" s="11">
        <v>41501</v>
      </c>
      <c r="B4912" s="3" t="s">
        <v>537</v>
      </c>
      <c r="C4912" s="18">
        <v>475.22</v>
      </c>
      <c r="D4912" s="3" t="s">
        <v>509</v>
      </c>
    </row>
    <row r="4913" spans="1:4" hidden="1" x14ac:dyDescent="0.25">
      <c r="A4913" s="11">
        <v>41567</v>
      </c>
      <c r="B4913" s="3" t="s">
        <v>525</v>
      </c>
      <c r="C4913" s="18">
        <v>209.93</v>
      </c>
      <c r="D4913" s="3" t="s">
        <v>529</v>
      </c>
    </row>
    <row r="4914" spans="1:4" hidden="1" x14ac:dyDescent="0.25">
      <c r="A4914" s="11">
        <v>41363</v>
      </c>
      <c r="B4914" s="3" t="s">
        <v>540</v>
      </c>
      <c r="C4914" s="18">
        <v>340.1</v>
      </c>
      <c r="D4914" s="3" t="s">
        <v>511</v>
      </c>
    </row>
    <row r="4915" spans="1:4" hidden="1" x14ac:dyDescent="0.25">
      <c r="A4915" s="11">
        <v>41369</v>
      </c>
      <c r="B4915" s="3" t="s">
        <v>539</v>
      </c>
      <c r="C4915" s="18">
        <v>547.54999999999995</v>
      </c>
      <c r="D4915" s="3" t="s">
        <v>517</v>
      </c>
    </row>
    <row r="4916" spans="1:4" hidden="1" x14ac:dyDescent="0.25">
      <c r="A4916" s="11">
        <v>41315</v>
      </c>
      <c r="B4916" s="3" t="s">
        <v>518</v>
      </c>
      <c r="C4916" s="18">
        <v>432.27</v>
      </c>
      <c r="D4916" s="3" t="s">
        <v>511</v>
      </c>
    </row>
    <row r="4917" spans="1:4" hidden="1" x14ac:dyDescent="0.25">
      <c r="A4917" s="11">
        <v>41412</v>
      </c>
      <c r="B4917" s="3" t="s">
        <v>508</v>
      </c>
      <c r="C4917" s="18">
        <v>243.32</v>
      </c>
      <c r="D4917" s="3" t="s">
        <v>511</v>
      </c>
    </row>
    <row r="4918" spans="1:4" hidden="1" x14ac:dyDescent="0.25">
      <c r="A4918" s="11">
        <v>41453</v>
      </c>
      <c r="B4918" s="3" t="s">
        <v>520</v>
      </c>
      <c r="C4918" s="18">
        <v>568.87</v>
      </c>
      <c r="D4918" s="3" t="s">
        <v>529</v>
      </c>
    </row>
    <row r="4919" spans="1:4" hidden="1" x14ac:dyDescent="0.25">
      <c r="A4919" s="11">
        <v>41555</v>
      </c>
      <c r="B4919" s="3" t="s">
        <v>516</v>
      </c>
      <c r="C4919" s="18">
        <v>376.62</v>
      </c>
      <c r="D4919" s="3" t="s">
        <v>528</v>
      </c>
    </row>
    <row r="4920" spans="1:4" hidden="1" x14ac:dyDescent="0.25">
      <c r="A4920" s="11">
        <v>41624</v>
      </c>
      <c r="B4920" s="3" t="s">
        <v>510</v>
      </c>
      <c r="C4920" s="18">
        <v>236.64</v>
      </c>
      <c r="D4920" s="3" t="s">
        <v>528</v>
      </c>
    </row>
    <row r="4921" spans="1:4" hidden="1" x14ac:dyDescent="0.25">
      <c r="A4921" s="11">
        <v>41422</v>
      </c>
      <c r="B4921" s="3" t="s">
        <v>537</v>
      </c>
      <c r="C4921" s="18">
        <v>422.86</v>
      </c>
      <c r="D4921" s="3" t="s">
        <v>523</v>
      </c>
    </row>
    <row r="4922" spans="1:4" hidden="1" x14ac:dyDescent="0.25">
      <c r="A4922" s="11">
        <v>41352</v>
      </c>
      <c r="B4922" s="3" t="s">
        <v>543</v>
      </c>
      <c r="C4922" s="18">
        <v>450.34</v>
      </c>
      <c r="D4922" s="3" t="s">
        <v>477</v>
      </c>
    </row>
    <row r="4923" spans="1:4" hidden="1" x14ac:dyDescent="0.25">
      <c r="A4923" s="11">
        <v>41414</v>
      </c>
      <c r="B4923" s="3" t="s">
        <v>542</v>
      </c>
      <c r="C4923" s="18">
        <v>429.23</v>
      </c>
      <c r="D4923" s="3" t="s">
        <v>528</v>
      </c>
    </row>
    <row r="4924" spans="1:4" hidden="1" x14ac:dyDescent="0.25">
      <c r="A4924" s="11">
        <v>41311</v>
      </c>
      <c r="B4924" s="3" t="s">
        <v>527</v>
      </c>
      <c r="C4924" s="18">
        <v>102.99</v>
      </c>
      <c r="D4924" s="3" t="s">
        <v>528</v>
      </c>
    </row>
    <row r="4925" spans="1:4" hidden="1" x14ac:dyDescent="0.25">
      <c r="A4925" s="11">
        <v>41296</v>
      </c>
      <c r="B4925" s="3" t="s">
        <v>518</v>
      </c>
      <c r="C4925" s="18">
        <v>318.12</v>
      </c>
      <c r="D4925" s="3" t="s">
        <v>479</v>
      </c>
    </row>
    <row r="4926" spans="1:4" hidden="1" x14ac:dyDescent="0.25">
      <c r="A4926" s="11">
        <v>41523</v>
      </c>
      <c r="B4926" s="3" t="s">
        <v>510</v>
      </c>
      <c r="C4926" s="18">
        <v>266.13</v>
      </c>
      <c r="D4926" s="3" t="s">
        <v>538</v>
      </c>
    </row>
    <row r="4927" spans="1:4" hidden="1" x14ac:dyDescent="0.25">
      <c r="A4927" s="11">
        <v>41402</v>
      </c>
      <c r="B4927" s="3" t="s">
        <v>510</v>
      </c>
      <c r="C4927" s="18">
        <v>141.32</v>
      </c>
      <c r="D4927" s="3" t="s">
        <v>515</v>
      </c>
    </row>
    <row r="4928" spans="1:4" hidden="1" x14ac:dyDescent="0.25">
      <c r="A4928" s="11">
        <v>41522</v>
      </c>
      <c r="B4928" s="3" t="s">
        <v>540</v>
      </c>
      <c r="C4928" s="18">
        <v>174.15</v>
      </c>
      <c r="D4928" s="3" t="s">
        <v>529</v>
      </c>
    </row>
    <row r="4929" spans="1:4" hidden="1" x14ac:dyDescent="0.25">
      <c r="A4929" s="11">
        <v>41542</v>
      </c>
      <c r="B4929" s="3" t="s">
        <v>534</v>
      </c>
      <c r="C4929" s="18">
        <v>189.86</v>
      </c>
      <c r="D4929" s="3" t="s">
        <v>517</v>
      </c>
    </row>
    <row r="4930" spans="1:4" hidden="1" x14ac:dyDescent="0.25">
      <c r="A4930" s="11">
        <v>41284</v>
      </c>
      <c r="B4930" s="3" t="s">
        <v>534</v>
      </c>
      <c r="C4930" s="18">
        <v>549.08000000000004</v>
      </c>
      <c r="D4930" s="3" t="s">
        <v>515</v>
      </c>
    </row>
    <row r="4931" spans="1:4" hidden="1" x14ac:dyDescent="0.25">
      <c r="A4931" s="11">
        <v>41473</v>
      </c>
      <c r="B4931" s="3" t="s">
        <v>518</v>
      </c>
      <c r="C4931" s="18">
        <v>241.75</v>
      </c>
      <c r="D4931" s="3" t="s">
        <v>523</v>
      </c>
    </row>
    <row r="4932" spans="1:4" hidden="1" x14ac:dyDescent="0.25">
      <c r="A4932" s="11">
        <v>41346</v>
      </c>
      <c r="B4932" s="3" t="s">
        <v>532</v>
      </c>
      <c r="C4932" s="18">
        <v>356.31</v>
      </c>
      <c r="D4932" s="3" t="s">
        <v>528</v>
      </c>
    </row>
    <row r="4933" spans="1:4" hidden="1" x14ac:dyDescent="0.25">
      <c r="A4933" s="11">
        <v>41497</v>
      </c>
      <c r="B4933" s="3" t="s">
        <v>539</v>
      </c>
      <c r="C4933" s="18">
        <v>247.51</v>
      </c>
      <c r="D4933" s="3" t="s">
        <v>538</v>
      </c>
    </row>
    <row r="4934" spans="1:4" hidden="1" x14ac:dyDescent="0.25">
      <c r="A4934" s="11">
        <v>41427</v>
      </c>
      <c r="B4934" s="3" t="s">
        <v>534</v>
      </c>
      <c r="C4934" s="18">
        <v>36.24</v>
      </c>
      <c r="D4934" s="3" t="s">
        <v>529</v>
      </c>
    </row>
    <row r="4935" spans="1:4" hidden="1" x14ac:dyDescent="0.25">
      <c r="A4935" s="11">
        <v>41304</v>
      </c>
      <c r="B4935" s="3" t="s">
        <v>542</v>
      </c>
      <c r="C4935" s="18">
        <v>53.35</v>
      </c>
      <c r="D4935" s="3" t="s">
        <v>519</v>
      </c>
    </row>
    <row r="4936" spans="1:4" hidden="1" x14ac:dyDescent="0.25">
      <c r="A4936" s="11">
        <v>41327</v>
      </c>
      <c r="B4936" s="3" t="s">
        <v>512</v>
      </c>
      <c r="C4936" s="18">
        <v>413.28</v>
      </c>
      <c r="D4936" s="3" t="s">
        <v>535</v>
      </c>
    </row>
    <row r="4937" spans="1:4" hidden="1" x14ac:dyDescent="0.25">
      <c r="A4937" s="11">
        <v>41292</v>
      </c>
      <c r="B4937" s="3" t="s">
        <v>518</v>
      </c>
      <c r="C4937" s="18">
        <v>142.75</v>
      </c>
      <c r="D4937" s="3" t="s">
        <v>511</v>
      </c>
    </row>
    <row r="4938" spans="1:4" hidden="1" x14ac:dyDescent="0.25">
      <c r="A4938" s="11">
        <v>41453</v>
      </c>
      <c r="B4938" s="3" t="s">
        <v>534</v>
      </c>
      <c r="C4938" s="18">
        <v>323.83</v>
      </c>
      <c r="D4938" s="3" t="s">
        <v>479</v>
      </c>
    </row>
    <row r="4939" spans="1:4" hidden="1" x14ac:dyDescent="0.25">
      <c r="A4939" s="11">
        <v>41397</v>
      </c>
      <c r="B4939" s="3" t="s">
        <v>533</v>
      </c>
      <c r="C4939" s="18">
        <v>12.83</v>
      </c>
      <c r="D4939" s="3" t="s">
        <v>517</v>
      </c>
    </row>
    <row r="4940" spans="1:4" hidden="1" x14ac:dyDescent="0.25">
      <c r="A4940" s="11">
        <v>41394</v>
      </c>
      <c r="B4940" s="3" t="s">
        <v>534</v>
      </c>
      <c r="C4940" s="18">
        <v>589.15</v>
      </c>
      <c r="D4940" s="3" t="s">
        <v>477</v>
      </c>
    </row>
    <row r="4941" spans="1:4" hidden="1" x14ac:dyDescent="0.25">
      <c r="A4941" s="11">
        <v>41327</v>
      </c>
      <c r="B4941" s="3" t="s">
        <v>533</v>
      </c>
      <c r="C4941" s="18">
        <v>240.29</v>
      </c>
      <c r="D4941" s="3" t="s">
        <v>535</v>
      </c>
    </row>
    <row r="4942" spans="1:4" hidden="1" x14ac:dyDescent="0.25">
      <c r="A4942" s="11">
        <v>41466</v>
      </c>
      <c r="B4942" s="3" t="s">
        <v>541</v>
      </c>
      <c r="C4942" s="18">
        <v>247.84</v>
      </c>
      <c r="D4942" s="3" t="s">
        <v>511</v>
      </c>
    </row>
    <row r="4943" spans="1:4" hidden="1" x14ac:dyDescent="0.25">
      <c r="A4943" s="11">
        <v>41578</v>
      </c>
      <c r="B4943" s="3" t="s">
        <v>508</v>
      </c>
      <c r="C4943" s="18">
        <v>413.86</v>
      </c>
      <c r="D4943" s="3" t="s">
        <v>519</v>
      </c>
    </row>
    <row r="4944" spans="1:4" hidden="1" x14ac:dyDescent="0.25">
      <c r="A4944" s="11">
        <v>41524</v>
      </c>
      <c r="B4944" s="3" t="s">
        <v>527</v>
      </c>
      <c r="C4944" s="18">
        <v>261.07</v>
      </c>
      <c r="D4944" s="3" t="s">
        <v>477</v>
      </c>
    </row>
    <row r="4945" spans="1:4" hidden="1" x14ac:dyDescent="0.25">
      <c r="A4945" s="11">
        <v>41555</v>
      </c>
      <c r="B4945" s="3" t="s">
        <v>532</v>
      </c>
      <c r="C4945" s="18">
        <v>544.44000000000005</v>
      </c>
      <c r="D4945" s="3" t="s">
        <v>511</v>
      </c>
    </row>
    <row r="4946" spans="1:4" hidden="1" x14ac:dyDescent="0.25">
      <c r="A4946" s="11">
        <v>41355</v>
      </c>
      <c r="B4946" s="3" t="s">
        <v>536</v>
      </c>
      <c r="C4946" s="18">
        <v>553.36</v>
      </c>
      <c r="D4946" s="3" t="s">
        <v>528</v>
      </c>
    </row>
    <row r="4947" spans="1:4" hidden="1" x14ac:dyDescent="0.25">
      <c r="A4947" s="11">
        <v>41627</v>
      </c>
      <c r="B4947" s="3" t="s">
        <v>512</v>
      </c>
      <c r="C4947" s="18">
        <v>142.75</v>
      </c>
      <c r="D4947" s="3" t="s">
        <v>523</v>
      </c>
    </row>
    <row r="4948" spans="1:4" hidden="1" x14ac:dyDescent="0.25">
      <c r="A4948" s="11">
        <v>41530</v>
      </c>
      <c r="B4948" s="3" t="s">
        <v>532</v>
      </c>
      <c r="C4948" s="18">
        <v>292.97000000000003</v>
      </c>
      <c r="D4948" s="3" t="s">
        <v>528</v>
      </c>
    </row>
    <row r="4949" spans="1:4" hidden="1" x14ac:dyDescent="0.25">
      <c r="A4949" s="11">
        <v>41357</v>
      </c>
      <c r="B4949" s="3" t="s">
        <v>522</v>
      </c>
      <c r="C4949" s="18">
        <v>201.46</v>
      </c>
      <c r="D4949" s="3" t="s">
        <v>519</v>
      </c>
    </row>
    <row r="4950" spans="1:4" hidden="1" x14ac:dyDescent="0.25">
      <c r="A4950" s="11">
        <v>41565</v>
      </c>
      <c r="B4950" s="3" t="s">
        <v>514</v>
      </c>
      <c r="C4950" s="18">
        <v>47.45</v>
      </c>
      <c r="D4950" s="3" t="s">
        <v>538</v>
      </c>
    </row>
    <row r="4951" spans="1:4" hidden="1" x14ac:dyDescent="0.25">
      <c r="A4951" s="11">
        <v>41524</v>
      </c>
      <c r="B4951" s="3" t="s">
        <v>522</v>
      </c>
      <c r="C4951" s="18">
        <v>461.13</v>
      </c>
      <c r="D4951" s="3" t="s">
        <v>535</v>
      </c>
    </row>
    <row r="4952" spans="1:4" hidden="1" x14ac:dyDescent="0.25">
      <c r="A4952" s="11">
        <v>41588</v>
      </c>
      <c r="B4952" s="3" t="s">
        <v>544</v>
      </c>
      <c r="C4952" s="18">
        <v>396.55</v>
      </c>
      <c r="D4952" s="3" t="s">
        <v>535</v>
      </c>
    </row>
    <row r="4953" spans="1:4" hidden="1" x14ac:dyDescent="0.25">
      <c r="A4953" s="11">
        <v>41328</v>
      </c>
      <c r="B4953" s="3" t="s">
        <v>513</v>
      </c>
      <c r="C4953" s="18">
        <v>370.09</v>
      </c>
      <c r="D4953" s="3" t="s">
        <v>535</v>
      </c>
    </row>
    <row r="4954" spans="1:4" hidden="1" x14ac:dyDescent="0.25">
      <c r="A4954" s="11">
        <v>41342</v>
      </c>
      <c r="B4954" s="3" t="s">
        <v>533</v>
      </c>
      <c r="C4954" s="18">
        <v>297.35000000000002</v>
      </c>
      <c r="D4954" s="3" t="s">
        <v>529</v>
      </c>
    </row>
    <row r="4955" spans="1:4" hidden="1" x14ac:dyDescent="0.25">
      <c r="A4955" s="11">
        <v>41308</v>
      </c>
      <c r="B4955" s="3" t="s">
        <v>539</v>
      </c>
      <c r="C4955" s="18">
        <v>257.52999999999997</v>
      </c>
      <c r="D4955" s="3" t="s">
        <v>477</v>
      </c>
    </row>
    <row r="4956" spans="1:4" hidden="1" x14ac:dyDescent="0.25">
      <c r="A4956" s="11">
        <v>41542</v>
      </c>
      <c r="B4956" s="3" t="s">
        <v>533</v>
      </c>
      <c r="C4956" s="18">
        <v>161.62</v>
      </c>
      <c r="D4956" s="3" t="s">
        <v>529</v>
      </c>
    </row>
    <row r="4957" spans="1:4" hidden="1" x14ac:dyDescent="0.25">
      <c r="A4957" s="11">
        <v>41440</v>
      </c>
      <c r="B4957" s="3" t="s">
        <v>536</v>
      </c>
      <c r="C4957" s="18">
        <v>521.94000000000005</v>
      </c>
      <c r="D4957" s="3" t="s">
        <v>528</v>
      </c>
    </row>
    <row r="4958" spans="1:4" hidden="1" x14ac:dyDescent="0.25">
      <c r="A4958" s="11">
        <v>41380</v>
      </c>
      <c r="B4958" s="3" t="s">
        <v>539</v>
      </c>
      <c r="C4958" s="18">
        <v>349.14</v>
      </c>
      <c r="D4958" s="3" t="s">
        <v>479</v>
      </c>
    </row>
    <row r="4959" spans="1:4" hidden="1" x14ac:dyDescent="0.25">
      <c r="A4959" s="11">
        <v>41504</v>
      </c>
      <c r="B4959" s="3" t="s">
        <v>542</v>
      </c>
      <c r="C4959" s="18">
        <v>292.64999999999998</v>
      </c>
      <c r="D4959" s="3" t="s">
        <v>529</v>
      </c>
    </row>
    <row r="4960" spans="1:4" hidden="1" x14ac:dyDescent="0.25">
      <c r="A4960" s="11">
        <v>41316</v>
      </c>
      <c r="B4960" s="3" t="s">
        <v>521</v>
      </c>
      <c r="C4960" s="18">
        <v>295.56</v>
      </c>
      <c r="D4960" s="3" t="s">
        <v>535</v>
      </c>
    </row>
    <row r="4961" spans="1:4" hidden="1" x14ac:dyDescent="0.25">
      <c r="A4961" s="11">
        <v>41302</v>
      </c>
      <c r="B4961" s="3" t="s">
        <v>541</v>
      </c>
      <c r="C4961" s="18">
        <v>502.6</v>
      </c>
      <c r="D4961" s="3" t="s">
        <v>517</v>
      </c>
    </row>
    <row r="4962" spans="1:4" hidden="1" x14ac:dyDescent="0.25">
      <c r="A4962" s="11">
        <v>41528</v>
      </c>
      <c r="B4962" s="3" t="s">
        <v>514</v>
      </c>
      <c r="C4962" s="18">
        <v>563.32000000000005</v>
      </c>
      <c r="D4962" s="3" t="s">
        <v>517</v>
      </c>
    </row>
    <row r="4963" spans="1:4" hidden="1" x14ac:dyDescent="0.25">
      <c r="A4963" s="11">
        <v>41353</v>
      </c>
      <c r="B4963" s="3" t="s">
        <v>532</v>
      </c>
      <c r="C4963" s="18">
        <v>260.47000000000003</v>
      </c>
      <c r="D4963" s="3" t="s">
        <v>479</v>
      </c>
    </row>
    <row r="4964" spans="1:4" hidden="1" x14ac:dyDescent="0.25">
      <c r="A4964" s="11">
        <v>41327</v>
      </c>
      <c r="B4964" s="3" t="s">
        <v>527</v>
      </c>
      <c r="C4964" s="18">
        <v>13.79</v>
      </c>
      <c r="D4964" s="3" t="s">
        <v>479</v>
      </c>
    </row>
    <row r="4965" spans="1:4" hidden="1" x14ac:dyDescent="0.25">
      <c r="A4965" s="11">
        <v>41609</v>
      </c>
      <c r="B4965" s="3" t="s">
        <v>533</v>
      </c>
      <c r="C4965" s="18">
        <v>50.75</v>
      </c>
      <c r="D4965" s="3" t="s">
        <v>528</v>
      </c>
    </row>
    <row r="4966" spans="1:4" hidden="1" x14ac:dyDescent="0.25">
      <c r="A4966" s="11">
        <v>41444</v>
      </c>
      <c r="B4966" s="3" t="s">
        <v>531</v>
      </c>
      <c r="C4966" s="18">
        <v>573.33000000000004</v>
      </c>
      <c r="D4966" s="3" t="s">
        <v>517</v>
      </c>
    </row>
    <row r="4967" spans="1:4" hidden="1" x14ac:dyDescent="0.25">
      <c r="A4967" s="11">
        <v>41557</v>
      </c>
      <c r="B4967" s="3" t="s">
        <v>540</v>
      </c>
      <c r="C4967" s="18">
        <v>285.26</v>
      </c>
      <c r="D4967" s="3" t="s">
        <v>528</v>
      </c>
    </row>
    <row r="4968" spans="1:4" hidden="1" x14ac:dyDescent="0.25">
      <c r="A4968" s="11">
        <v>41525</v>
      </c>
      <c r="B4968" s="3" t="s">
        <v>524</v>
      </c>
      <c r="C4968" s="18">
        <v>484.53</v>
      </c>
      <c r="D4968" s="3" t="s">
        <v>477</v>
      </c>
    </row>
    <row r="4969" spans="1:4" hidden="1" x14ac:dyDescent="0.25">
      <c r="A4969" s="11">
        <v>41377</v>
      </c>
      <c r="B4969" s="3" t="s">
        <v>539</v>
      </c>
      <c r="C4969" s="18">
        <v>102.86</v>
      </c>
      <c r="D4969" s="3" t="s">
        <v>517</v>
      </c>
    </row>
    <row r="4970" spans="1:4" hidden="1" x14ac:dyDescent="0.25">
      <c r="A4970" s="11">
        <v>41328</v>
      </c>
      <c r="B4970" s="3" t="s">
        <v>533</v>
      </c>
      <c r="C4970" s="18">
        <v>201.29</v>
      </c>
      <c r="D4970" s="3" t="s">
        <v>529</v>
      </c>
    </row>
    <row r="4971" spans="1:4" hidden="1" x14ac:dyDescent="0.25">
      <c r="A4971" s="11">
        <v>41353</v>
      </c>
      <c r="B4971" s="3" t="s">
        <v>513</v>
      </c>
      <c r="C4971" s="18">
        <v>33</v>
      </c>
      <c r="D4971" s="3" t="s">
        <v>477</v>
      </c>
    </row>
    <row r="4972" spans="1:4" hidden="1" x14ac:dyDescent="0.25">
      <c r="A4972" s="11">
        <v>41463</v>
      </c>
      <c r="B4972" s="3" t="s">
        <v>510</v>
      </c>
      <c r="C4972" s="18">
        <v>318.58999999999997</v>
      </c>
      <c r="D4972" s="3" t="s">
        <v>515</v>
      </c>
    </row>
    <row r="4973" spans="1:4" hidden="1" x14ac:dyDescent="0.25">
      <c r="A4973" s="11">
        <v>41315</v>
      </c>
      <c r="B4973" s="3" t="s">
        <v>531</v>
      </c>
      <c r="C4973" s="18">
        <v>69.290000000000006</v>
      </c>
      <c r="D4973" s="3" t="s">
        <v>529</v>
      </c>
    </row>
    <row r="4974" spans="1:4" hidden="1" x14ac:dyDescent="0.25">
      <c r="A4974" s="11">
        <v>41458</v>
      </c>
      <c r="B4974" s="3" t="s">
        <v>516</v>
      </c>
      <c r="C4974" s="18">
        <v>566.49</v>
      </c>
      <c r="D4974" s="3" t="s">
        <v>515</v>
      </c>
    </row>
    <row r="4975" spans="1:4" hidden="1" x14ac:dyDescent="0.25">
      <c r="A4975" s="11">
        <v>41606</v>
      </c>
      <c r="B4975" s="3" t="s">
        <v>527</v>
      </c>
      <c r="C4975" s="18">
        <v>354.14</v>
      </c>
      <c r="D4975" s="3" t="s">
        <v>509</v>
      </c>
    </row>
    <row r="4976" spans="1:4" hidden="1" x14ac:dyDescent="0.25">
      <c r="A4976" s="11">
        <v>41522</v>
      </c>
      <c r="B4976" s="3" t="s">
        <v>518</v>
      </c>
      <c r="C4976" s="18">
        <v>333.9</v>
      </c>
      <c r="D4976" s="3" t="s">
        <v>519</v>
      </c>
    </row>
    <row r="4977" spans="1:4" hidden="1" x14ac:dyDescent="0.25">
      <c r="A4977" s="11">
        <v>41634</v>
      </c>
      <c r="B4977" s="3" t="s">
        <v>533</v>
      </c>
      <c r="C4977" s="18">
        <v>215.98</v>
      </c>
      <c r="D4977" s="3" t="s">
        <v>479</v>
      </c>
    </row>
    <row r="4978" spans="1:4" hidden="1" x14ac:dyDescent="0.25">
      <c r="A4978" s="11">
        <v>41304</v>
      </c>
      <c r="B4978" s="3" t="s">
        <v>537</v>
      </c>
      <c r="C4978" s="18">
        <v>458.86</v>
      </c>
      <c r="D4978" s="3" t="s">
        <v>538</v>
      </c>
    </row>
    <row r="4979" spans="1:4" hidden="1" x14ac:dyDescent="0.25">
      <c r="A4979" s="11">
        <v>41287</v>
      </c>
      <c r="B4979" s="3" t="s">
        <v>531</v>
      </c>
      <c r="C4979" s="18">
        <v>226.62</v>
      </c>
      <c r="D4979" s="3" t="s">
        <v>477</v>
      </c>
    </row>
    <row r="4980" spans="1:4" hidden="1" x14ac:dyDescent="0.25">
      <c r="A4980" s="11">
        <v>41545</v>
      </c>
      <c r="B4980" s="3" t="s">
        <v>542</v>
      </c>
      <c r="C4980" s="18">
        <v>358.08</v>
      </c>
      <c r="D4980" s="3" t="s">
        <v>535</v>
      </c>
    </row>
    <row r="4981" spans="1:4" hidden="1" x14ac:dyDescent="0.25">
      <c r="A4981" s="11">
        <v>41503</v>
      </c>
      <c r="B4981" s="3" t="s">
        <v>534</v>
      </c>
      <c r="C4981" s="18">
        <v>444.03</v>
      </c>
      <c r="D4981" s="3" t="s">
        <v>538</v>
      </c>
    </row>
    <row r="4982" spans="1:4" hidden="1" x14ac:dyDescent="0.25">
      <c r="A4982" s="11">
        <v>41277</v>
      </c>
      <c r="B4982" s="3" t="s">
        <v>544</v>
      </c>
      <c r="C4982" s="18">
        <v>211.53</v>
      </c>
      <c r="D4982" s="3" t="s">
        <v>529</v>
      </c>
    </row>
    <row r="4983" spans="1:4" hidden="1" x14ac:dyDescent="0.25">
      <c r="A4983" s="11">
        <v>41367</v>
      </c>
      <c r="B4983" s="3" t="s">
        <v>512</v>
      </c>
      <c r="C4983" s="18">
        <v>127.38</v>
      </c>
      <c r="D4983" s="3" t="s">
        <v>519</v>
      </c>
    </row>
    <row r="4984" spans="1:4" hidden="1" x14ac:dyDescent="0.25">
      <c r="A4984" s="11">
        <v>41543</v>
      </c>
      <c r="B4984" s="3" t="s">
        <v>530</v>
      </c>
      <c r="C4984" s="18">
        <v>445.29</v>
      </c>
      <c r="D4984" s="3" t="s">
        <v>519</v>
      </c>
    </row>
    <row r="4985" spans="1:4" hidden="1" x14ac:dyDescent="0.25">
      <c r="A4985" s="11">
        <v>41618</v>
      </c>
      <c r="B4985" s="3" t="s">
        <v>545</v>
      </c>
      <c r="C4985" s="18">
        <v>20.96</v>
      </c>
      <c r="D4985" s="3" t="s">
        <v>535</v>
      </c>
    </row>
    <row r="4986" spans="1:4" hidden="1" x14ac:dyDescent="0.25">
      <c r="A4986" s="11">
        <v>41331</v>
      </c>
      <c r="B4986" s="3" t="s">
        <v>533</v>
      </c>
      <c r="C4986" s="18">
        <v>446.69</v>
      </c>
      <c r="D4986" s="3" t="s">
        <v>515</v>
      </c>
    </row>
    <row r="4987" spans="1:4" hidden="1" x14ac:dyDescent="0.25">
      <c r="A4987" s="11">
        <v>41600</v>
      </c>
      <c r="B4987" s="3" t="s">
        <v>520</v>
      </c>
      <c r="C4987" s="18">
        <v>87.5</v>
      </c>
      <c r="D4987" s="3" t="s">
        <v>517</v>
      </c>
    </row>
    <row r="4988" spans="1:4" hidden="1" x14ac:dyDescent="0.25">
      <c r="A4988" s="11">
        <v>41313</v>
      </c>
      <c r="B4988" s="3" t="s">
        <v>543</v>
      </c>
      <c r="C4988" s="18">
        <v>65.849999999999994</v>
      </c>
      <c r="D4988" s="3" t="s">
        <v>511</v>
      </c>
    </row>
    <row r="4989" spans="1:4" hidden="1" x14ac:dyDescent="0.25">
      <c r="A4989" s="11">
        <v>41543</v>
      </c>
      <c r="B4989" s="3" t="s">
        <v>530</v>
      </c>
      <c r="C4989" s="18">
        <v>441.06</v>
      </c>
      <c r="D4989" s="3" t="s">
        <v>511</v>
      </c>
    </row>
    <row r="4990" spans="1:4" hidden="1" x14ac:dyDescent="0.25">
      <c r="A4990" s="11">
        <v>41321</v>
      </c>
      <c r="B4990" s="3" t="s">
        <v>537</v>
      </c>
      <c r="C4990" s="18">
        <v>80.7</v>
      </c>
      <c r="D4990" s="3" t="s">
        <v>477</v>
      </c>
    </row>
    <row r="4991" spans="1:4" hidden="1" x14ac:dyDescent="0.25">
      <c r="A4991" s="11">
        <v>41414</v>
      </c>
      <c r="B4991" s="3" t="s">
        <v>521</v>
      </c>
      <c r="C4991" s="18">
        <v>265.2</v>
      </c>
      <c r="D4991" s="3" t="s">
        <v>477</v>
      </c>
    </row>
    <row r="4992" spans="1:4" hidden="1" x14ac:dyDescent="0.25">
      <c r="A4992" s="11">
        <v>41524</v>
      </c>
      <c r="B4992" s="3" t="s">
        <v>510</v>
      </c>
      <c r="C4992" s="18">
        <v>532.04</v>
      </c>
      <c r="D4992" s="3" t="s">
        <v>515</v>
      </c>
    </row>
    <row r="4993" spans="1:4" hidden="1" x14ac:dyDescent="0.25">
      <c r="A4993" s="11">
        <v>41350</v>
      </c>
      <c r="B4993" s="3" t="s">
        <v>534</v>
      </c>
      <c r="C4993" s="18">
        <v>421.87</v>
      </c>
      <c r="D4993" s="3" t="s">
        <v>538</v>
      </c>
    </row>
    <row r="4994" spans="1:4" hidden="1" x14ac:dyDescent="0.25">
      <c r="A4994" s="11">
        <v>41593</v>
      </c>
      <c r="B4994" s="3" t="s">
        <v>512</v>
      </c>
      <c r="C4994" s="18">
        <v>162.81</v>
      </c>
      <c r="D4994" s="3" t="s">
        <v>479</v>
      </c>
    </row>
    <row r="4995" spans="1:4" hidden="1" x14ac:dyDescent="0.25">
      <c r="A4995" s="11">
        <v>41277</v>
      </c>
      <c r="B4995" s="3" t="s">
        <v>533</v>
      </c>
      <c r="C4995" s="18">
        <v>533.17999999999995</v>
      </c>
      <c r="D4995" s="3" t="s">
        <v>511</v>
      </c>
    </row>
    <row r="4996" spans="1:4" hidden="1" x14ac:dyDescent="0.25">
      <c r="A4996" s="11">
        <v>41427</v>
      </c>
      <c r="B4996" s="3" t="s">
        <v>508</v>
      </c>
      <c r="C4996" s="18">
        <v>316.7</v>
      </c>
      <c r="D4996" s="3" t="s">
        <v>519</v>
      </c>
    </row>
    <row r="4997" spans="1:4" hidden="1" x14ac:dyDescent="0.25">
      <c r="A4997" s="11">
        <v>41525</v>
      </c>
      <c r="B4997" s="3" t="s">
        <v>540</v>
      </c>
      <c r="C4997" s="18">
        <v>271.11</v>
      </c>
      <c r="D4997" s="3" t="s">
        <v>523</v>
      </c>
    </row>
    <row r="4998" spans="1:4" hidden="1" x14ac:dyDescent="0.25">
      <c r="A4998" s="11">
        <v>41288</v>
      </c>
      <c r="B4998" s="3" t="s">
        <v>513</v>
      </c>
      <c r="C4998" s="18">
        <v>284.75</v>
      </c>
      <c r="D4998" s="3" t="s">
        <v>511</v>
      </c>
    </row>
    <row r="4999" spans="1:4" hidden="1" x14ac:dyDescent="0.25">
      <c r="A4999" s="11">
        <v>41353</v>
      </c>
      <c r="B4999" s="3" t="s">
        <v>527</v>
      </c>
      <c r="C4999" s="18">
        <v>82.35</v>
      </c>
      <c r="D4999" s="3" t="s">
        <v>509</v>
      </c>
    </row>
    <row r="5000" spans="1:4" hidden="1" x14ac:dyDescent="0.25">
      <c r="A5000" s="11">
        <v>41611</v>
      </c>
      <c r="B5000" s="3" t="s">
        <v>527</v>
      </c>
      <c r="C5000" s="18">
        <v>497.38</v>
      </c>
      <c r="D5000" s="3" t="s">
        <v>479</v>
      </c>
    </row>
    <row r="5001" spans="1:4" hidden="1" x14ac:dyDescent="0.25">
      <c r="A5001" s="11">
        <v>41382</v>
      </c>
      <c r="B5001" s="3" t="s">
        <v>518</v>
      </c>
      <c r="C5001" s="18">
        <v>511.41</v>
      </c>
      <c r="D5001" s="3" t="s">
        <v>529</v>
      </c>
    </row>
    <row r="5002" spans="1:4" hidden="1" x14ac:dyDescent="0.25">
      <c r="A5002" s="11">
        <v>41454</v>
      </c>
      <c r="B5002" s="3" t="s">
        <v>544</v>
      </c>
      <c r="C5002" s="18">
        <v>211.97</v>
      </c>
      <c r="D5002" s="3" t="s">
        <v>515</v>
      </c>
    </row>
    <row r="5003" spans="1:4" hidden="1" x14ac:dyDescent="0.25">
      <c r="A5003" s="11">
        <v>41614</v>
      </c>
      <c r="B5003" s="3" t="s">
        <v>534</v>
      </c>
      <c r="C5003" s="18">
        <v>547.55999999999995</v>
      </c>
      <c r="D5003" s="3" t="s">
        <v>535</v>
      </c>
    </row>
    <row r="5004" spans="1:4" hidden="1" x14ac:dyDescent="0.25">
      <c r="A5004" s="11">
        <v>41532</v>
      </c>
      <c r="B5004" s="3" t="s">
        <v>524</v>
      </c>
      <c r="C5004" s="18">
        <v>521.17999999999995</v>
      </c>
      <c r="D5004" s="3" t="s">
        <v>538</v>
      </c>
    </row>
    <row r="5005" spans="1:4" hidden="1" x14ac:dyDescent="0.25">
      <c r="A5005" s="11">
        <v>41446</v>
      </c>
      <c r="B5005" s="3" t="s">
        <v>507</v>
      </c>
      <c r="C5005" s="18">
        <v>473.99</v>
      </c>
      <c r="D5005" s="3" t="s">
        <v>529</v>
      </c>
    </row>
    <row r="5006" spans="1:4" hidden="1" x14ac:dyDescent="0.25">
      <c r="A5006" s="11">
        <v>41448</v>
      </c>
      <c r="B5006" s="3" t="s">
        <v>524</v>
      </c>
      <c r="C5006" s="18">
        <v>162.54</v>
      </c>
      <c r="D5006" s="3" t="s">
        <v>535</v>
      </c>
    </row>
    <row r="5007" spans="1:4" hidden="1" x14ac:dyDescent="0.25">
      <c r="A5007" s="11">
        <v>41471</v>
      </c>
      <c r="B5007" s="3" t="s">
        <v>508</v>
      </c>
      <c r="C5007" s="18">
        <v>145.06</v>
      </c>
      <c r="D5007" s="3" t="s">
        <v>515</v>
      </c>
    </row>
    <row r="5008" spans="1:4" hidden="1" x14ac:dyDescent="0.25">
      <c r="A5008" s="11">
        <v>41560</v>
      </c>
      <c r="B5008" s="3" t="s">
        <v>543</v>
      </c>
      <c r="C5008" s="18">
        <v>137.32</v>
      </c>
      <c r="D5008" s="3" t="s">
        <v>523</v>
      </c>
    </row>
    <row r="5009" spans="1:4" hidden="1" x14ac:dyDescent="0.25">
      <c r="A5009" s="11">
        <v>41334</v>
      </c>
      <c r="B5009" s="3" t="s">
        <v>545</v>
      </c>
      <c r="C5009" s="18">
        <v>257.89999999999998</v>
      </c>
      <c r="D5009" s="3" t="s">
        <v>511</v>
      </c>
    </row>
    <row r="5010" spans="1:4" hidden="1" x14ac:dyDescent="0.25">
      <c r="A5010" s="11">
        <v>41618</v>
      </c>
      <c r="B5010" s="3" t="s">
        <v>518</v>
      </c>
      <c r="C5010" s="18">
        <v>302.64999999999998</v>
      </c>
      <c r="D5010" s="3" t="s">
        <v>515</v>
      </c>
    </row>
    <row r="5011" spans="1:4" hidden="1" x14ac:dyDescent="0.25">
      <c r="A5011" s="11">
        <v>41453</v>
      </c>
      <c r="B5011" s="3" t="s">
        <v>508</v>
      </c>
      <c r="C5011" s="18">
        <v>436.53</v>
      </c>
      <c r="D5011" s="3" t="s">
        <v>509</v>
      </c>
    </row>
    <row r="5012" spans="1:4" hidden="1" x14ac:dyDescent="0.25">
      <c r="A5012" s="11">
        <v>41405</v>
      </c>
      <c r="B5012" s="3" t="s">
        <v>539</v>
      </c>
      <c r="C5012" s="18">
        <v>269.91000000000003</v>
      </c>
      <c r="D5012" s="3" t="s">
        <v>515</v>
      </c>
    </row>
    <row r="5013" spans="1:4" hidden="1" x14ac:dyDescent="0.25">
      <c r="A5013" s="11">
        <v>41553</v>
      </c>
      <c r="B5013" s="3" t="s">
        <v>527</v>
      </c>
      <c r="C5013" s="18">
        <v>25.31</v>
      </c>
      <c r="D5013" s="3" t="s">
        <v>528</v>
      </c>
    </row>
    <row r="5014" spans="1:4" hidden="1" x14ac:dyDescent="0.25">
      <c r="A5014" s="11">
        <v>41524</v>
      </c>
      <c r="B5014" s="3" t="s">
        <v>516</v>
      </c>
      <c r="C5014" s="18">
        <v>132.5</v>
      </c>
      <c r="D5014" s="3" t="s">
        <v>509</v>
      </c>
    </row>
    <row r="5015" spans="1:4" hidden="1" x14ac:dyDescent="0.25">
      <c r="A5015" s="11">
        <v>41533</v>
      </c>
      <c r="B5015" s="3" t="s">
        <v>527</v>
      </c>
      <c r="C5015" s="18">
        <v>47.23</v>
      </c>
      <c r="D5015" s="3" t="s">
        <v>519</v>
      </c>
    </row>
    <row r="5016" spans="1:4" hidden="1" x14ac:dyDescent="0.25">
      <c r="A5016" s="11">
        <v>41366</v>
      </c>
      <c r="B5016" s="3" t="s">
        <v>536</v>
      </c>
      <c r="C5016" s="18">
        <v>400.05</v>
      </c>
      <c r="D5016" s="3" t="s">
        <v>523</v>
      </c>
    </row>
    <row r="5017" spans="1:4" hidden="1" x14ac:dyDescent="0.25">
      <c r="A5017" s="11">
        <v>41355</v>
      </c>
      <c r="B5017" s="3" t="s">
        <v>541</v>
      </c>
      <c r="C5017" s="18">
        <v>213.72</v>
      </c>
      <c r="D5017" s="3" t="s">
        <v>509</v>
      </c>
    </row>
    <row r="5018" spans="1:4" hidden="1" x14ac:dyDescent="0.25">
      <c r="A5018" s="11">
        <v>41525</v>
      </c>
      <c r="B5018" s="3" t="s">
        <v>545</v>
      </c>
      <c r="C5018" s="18">
        <v>281.11</v>
      </c>
      <c r="D5018" s="3" t="s">
        <v>528</v>
      </c>
    </row>
    <row r="5019" spans="1:4" hidden="1" x14ac:dyDescent="0.25">
      <c r="A5019" s="11">
        <v>41567</v>
      </c>
      <c r="B5019" s="3" t="s">
        <v>514</v>
      </c>
      <c r="C5019" s="18">
        <v>189.62</v>
      </c>
      <c r="D5019" s="3" t="s">
        <v>529</v>
      </c>
    </row>
    <row r="5020" spans="1:4" hidden="1" x14ac:dyDescent="0.25">
      <c r="A5020" s="11">
        <v>41365</v>
      </c>
      <c r="B5020" s="3" t="s">
        <v>508</v>
      </c>
      <c r="C5020" s="18">
        <v>121.32</v>
      </c>
      <c r="D5020" s="3" t="s">
        <v>477</v>
      </c>
    </row>
    <row r="5021" spans="1:4" hidden="1" x14ac:dyDescent="0.25">
      <c r="A5021" s="11">
        <v>41297</v>
      </c>
      <c r="B5021" s="3" t="s">
        <v>527</v>
      </c>
      <c r="C5021" s="18">
        <v>458.99</v>
      </c>
      <c r="D5021" s="3" t="s">
        <v>538</v>
      </c>
    </row>
    <row r="5022" spans="1:4" hidden="1" x14ac:dyDescent="0.25">
      <c r="A5022" s="11">
        <v>41484</v>
      </c>
      <c r="B5022" s="3" t="s">
        <v>521</v>
      </c>
      <c r="C5022" s="18">
        <v>372.3</v>
      </c>
      <c r="D5022" s="3" t="s">
        <v>538</v>
      </c>
    </row>
    <row r="5023" spans="1:4" hidden="1" x14ac:dyDescent="0.25">
      <c r="A5023" s="11">
        <v>41360</v>
      </c>
      <c r="B5023" s="3" t="s">
        <v>527</v>
      </c>
      <c r="C5023" s="18">
        <v>227.9</v>
      </c>
      <c r="D5023" s="3" t="s">
        <v>538</v>
      </c>
    </row>
    <row r="5024" spans="1:4" hidden="1" x14ac:dyDescent="0.25">
      <c r="A5024" s="11">
        <v>41486</v>
      </c>
      <c r="B5024" s="3" t="s">
        <v>507</v>
      </c>
      <c r="C5024" s="18">
        <v>259.64</v>
      </c>
      <c r="D5024" s="3" t="s">
        <v>538</v>
      </c>
    </row>
    <row r="5025" spans="1:4" hidden="1" x14ac:dyDescent="0.25">
      <c r="A5025" s="11">
        <v>41495</v>
      </c>
      <c r="B5025" s="3" t="s">
        <v>545</v>
      </c>
      <c r="C5025" s="18">
        <v>124.33</v>
      </c>
      <c r="D5025" s="3" t="s">
        <v>519</v>
      </c>
    </row>
    <row r="5026" spans="1:4" hidden="1" x14ac:dyDescent="0.25">
      <c r="A5026" s="11">
        <v>41500</v>
      </c>
      <c r="B5026" s="3" t="s">
        <v>543</v>
      </c>
      <c r="C5026" s="18">
        <v>467.77</v>
      </c>
      <c r="D5026" s="3" t="s">
        <v>528</v>
      </c>
    </row>
    <row r="5027" spans="1:4" hidden="1" x14ac:dyDescent="0.25">
      <c r="A5027" s="11">
        <v>41351</v>
      </c>
      <c r="B5027" s="3" t="s">
        <v>508</v>
      </c>
      <c r="C5027" s="18">
        <v>74.16</v>
      </c>
      <c r="D5027" s="3" t="s">
        <v>528</v>
      </c>
    </row>
    <row r="5028" spans="1:4" hidden="1" x14ac:dyDescent="0.25">
      <c r="A5028" s="11">
        <v>41467</v>
      </c>
      <c r="B5028" s="3" t="s">
        <v>512</v>
      </c>
      <c r="C5028" s="18">
        <v>416.82</v>
      </c>
      <c r="D5028" s="3" t="s">
        <v>528</v>
      </c>
    </row>
    <row r="5029" spans="1:4" hidden="1" x14ac:dyDescent="0.25">
      <c r="A5029" s="11">
        <v>41543</v>
      </c>
      <c r="B5029" s="3" t="s">
        <v>532</v>
      </c>
      <c r="C5029" s="18">
        <v>408.13</v>
      </c>
      <c r="D5029" s="3" t="s">
        <v>479</v>
      </c>
    </row>
    <row r="5030" spans="1:4" hidden="1" x14ac:dyDescent="0.25">
      <c r="A5030" s="11">
        <v>41382</v>
      </c>
      <c r="B5030" s="3" t="s">
        <v>544</v>
      </c>
      <c r="C5030" s="18">
        <v>276.52999999999997</v>
      </c>
      <c r="D5030" s="3" t="s">
        <v>523</v>
      </c>
    </row>
    <row r="5031" spans="1:4" hidden="1" x14ac:dyDescent="0.25">
      <c r="A5031" s="11">
        <v>41609</v>
      </c>
      <c r="B5031" s="3" t="s">
        <v>539</v>
      </c>
      <c r="C5031" s="18">
        <v>293.85000000000002</v>
      </c>
      <c r="D5031" s="3" t="s">
        <v>509</v>
      </c>
    </row>
    <row r="5032" spans="1:4" hidden="1" x14ac:dyDescent="0.25">
      <c r="A5032" s="11">
        <v>41454</v>
      </c>
      <c r="B5032" s="3" t="s">
        <v>516</v>
      </c>
      <c r="C5032" s="18">
        <v>328.01</v>
      </c>
      <c r="D5032" s="3" t="s">
        <v>523</v>
      </c>
    </row>
    <row r="5033" spans="1:4" hidden="1" x14ac:dyDescent="0.25">
      <c r="A5033" s="11">
        <v>41319</v>
      </c>
      <c r="B5033" s="3" t="s">
        <v>532</v>
      </c>
      <c r="C5033" s="18">
        <v>245.32</v>
      </c>
      <c r="D5033" s="3" t="s">
        <v>519</v>
      </c>
    </row>
    <row r="5034" spans="1:4" hidden="1" x14ac:dyDescent="0.25">
      <c r="A5034" s="11">
        <v>41395</v>
      </c>
      <c r="B5034" s="3" t="s">
        <v>520</v>
      </c>
      <c r="C5034" s="18">
        <v>224.03</v>
      </c>
      <c r="D5034" s="3" t="s">
        <v>511</v>
      </c>
    </row>
    <row r="5035" spans="1:4" hidden="1" x14ac:dyDescent="0.25">
      <c r="A5035" s="11">
        <v>41455</v>
      </c>
      <c r="B5035" s="3" t="s">
        <v>536</v>
      </c>
      <c r="C5035" s="18">
        <v>433.79</v>
      </c>
      <c r="D5035" s="3" t="s">
        <v>515</v>
      </c>
    </row>
    <row r="5036" spans="1:4" hidden="1" x14ac:dyDescent="0.25">
      <c r="A5036" s="11">
        <v>41620</v>
      </c>
      <c r="B5036" s="3" t="s">
        <v>524</v>
      </c>
      <c r="C5036" s="18">
        <v>33.08</v>
      </c>
      <c r="D5036" s="3" t="s">
        <v>517</v>
      </c>
    </row>
    <row r="5037" spans="1:4" hidden="1" x14ac:dyDescent="0.25">
      <c r="A5037" s="11">
        <v>41409</v>
      </c>
      <c r="B5037" s="3" t="s">
        <v>539</v>
      </c>
      <c r="C5037" s="18">
        <v>382.47</v>
      </c>
      <c r="D5037" s="3" t="s">
        <v>535</v>
      </c>
    </row>
    <row r="5038" spans="1:4" hidden="1" x14ac:dyDescent="0.25">
      <c r="A5038" s="11">
        <v>41279</v>
      </c>
      <c r="B5038" s="3" t="s">
        <v>533</v>
      </c>
      <c r="C5038" s="18">
        <v>123.81</v>
      </c>
      <c r="D5038" s="3" t="s">
        <v>517</v>
      </c>
    </row>
    <row r="5039" spans="1:4" hidden="1" x14ac:dyDescent="0.25">
      <c r="A5039" s="11">
        <v>41335</v>
      </c>
      <c r="B5039" s="3" t="s">
        <v>536</v>
      </c>
      <c r="C5039" s="18">
        <v>480.72</v>
      </c>
      <c r="D5039" s="3" t="s">
        <v>529</v>
      </c>
    </row>
    <row r="5040" spans="1:4" hidden="1" x14ac:dyDescent="0.25">
      <c r="A5040" s="11">
        <v>41336</v>
      </c>
      <c r="B5040" s="3" t="s">
        <v>527</v>
      </c>
      <c r="C5040" s="18">
        <v>554.70000000000005</v>
      </c>
      <c r="D5040" s="3" t="s">
        <v>535</v>
      </c>
    </row>
    <row r="5041" spans="1:4" hidden="1" x14ac:dyDescent="0.25">
      <c r="A5041" s="11">
        <v>41598</v>
      </c>
      <c r="B5041" s="3" t="s">
        <v>507</v>
      </c>
      <c r="C5041" s="18">
        <v>37.54</v>
      </c>
      <c r="D5041" s="3" t="s">
        <v>538</v>
      </c>
    </row>
    <row r="5042" spans="1:4" hidden="1" x14ac:dyDescent="0.25">
      <c r="A5042" s="11">
        <v>41320</v>
      </c>
      <c r="B5042" s="3" t="s">
        <v>543</v>
      </c>
      <c r="C5042" s="18">
        <v>32.270000000000003</v>
      </c>
      <c r="D5042" s="3" t="s">
        <v>511</v>
      </c>
    </row>
    <row r="5043" spans="1:4" hidden="1" x14ac:dyDescent="0.25">
      <c r="A5043" s="11">
        <v>41282</v>
      </c>
      <c r="B5043" s="3" t="s">
        <v>521</v>
      </c>
      <c r="C5043" s="18">
        <v>488.74</v>
      </c>
      <c r="D5043" s="3" t="s">
        <v>517</v>
      </c>
    </row>
    <row r="5044" spans="1:4" hidden="1" x14ac:dyDescent="0.25">
      <c r="A5044" s="11">
        <v>41576</v>
      </c>
      <c r="B5044" s="3" t="s">
        <v>512</v>
      </c>
      <c r="C5044" s="18">
        <v>333.65</v>
      </c>
      <c r="D5044" s="3" t="s">
        <v>509</v>
      </c>
    </row>
    <row r="5045" spans="1:4" hidden="1" x14ac:dyDescent="0.25">
      <c r="A5045" s="11">
        <v>41338</v>
      </c>
      <c r="B5045" s="3" t="s">
        <v>524</v>
      </c>
      <c r="C5045" s="18">
        <v>354.37</v>
      </c>
      <c r="D5045" s="3" t="s">
        <v>509</v>
      </c>
    </row>
    <row r="5046" spans="1:4" hidden="1" x14ac:dyDescent="0.25">
      <c r="A5046" s="11">
        <v>41514</v>
      </c>
      <c r="B5046" s="3" t="s">
        <v>542</v>
      </c>
      <c r="C5046" s="18">
        <v>319.83999999999997</v>
      </c>
      <c r="D5046" s="3" t="s">
        <v>477</v>
      </c>
    </row>
    <row r="5047" spans="1:4" hidden="1" x14ac:dyDescent="0.25">
      <c r="A5047" s="11">
        <v>41523</v>
      </c>
      <c r="B5047" s="3" t="s">
        <v>510</v>
      </c>
      <c r="C5047" s="18">
        <v>423.37</v>
      </c>
      <c r="D5047" s="3" t="s">
        <v>528</v>
      </c>
    </row>
    <row r="5048" spans="1:4" hidden="1" x14ac:dyDescent="0.25">
      <c r="A5048" s="11">
        <v>41421</v>
      </c>
      <c r="B5048" s="3" t="s">
        <v>526</v>
      </c>
      <c r="C5048" s="18">
        <v>515.70000000000005</v>
      </c>
      <c r="D5048" s="3" t="s">
        <v>523</v>
      </c>
    </row>
    <row r="5049" spans="1:4" hidden="1" x14ac:dyDescent="0.25">
      <c r="A5049" s="11">
        <v>41294</v>
      </c>
      <c r="B5049" s="3" t="s">
        <v>530</v>
      </c>
      <c r="C5049" s="18">
        <v>488.06</v>
      </c>
      <c r="D5049" s="3" t="s">
        <v>511</v>
      </c>
    </row>
    <row r="5050" spans="1:4" hidden="1" x14ac:dyDescent="0.25">
      <c r="A5050" s="11">
        <v>41288</v>
      </c>
      <c r="B5050" s="3" t="s">
        <v>507</v>
      </c>
      <c r="C5050" s="18">
        <v>47.9</v>
      </c>
      <c r="D5050" s="3" t="s">
        <v>517</v>
      </c>
    </row>
    <row r="5051" spans="1:4" hidden="1" x14ac:dyDescent="0.25">
      <c r="A5051" s="11">
        <v>41419</v>
      </c>
      <c r="B5051" s="3" t="s">
        <v>534</v>
      </c>
      <c r="C5051" s="18">
        <v>587.59</v>
      </c>
      <c r="D5051" s="3" t="s">
        <v>538</v>
      </c>
    </row>
    <row r="5052" spans="1:4" hidden="1" x14ac:dyDescent="0.25">
      <c r="A5052" s="11">
        <v>41618</v>
      </c>
      <c r="B5052" s="3" t="s">
        <v>507</v>
      </c>
      <c r="C5052" s="18">
        <v>219.11</v>
      </c>
      <c r="D5052" s="3" t="s">
        <v>517</v>
      </c>
    </row>
    <row r="5053" spans="1:4" hidden="1" x14ac:dyDescent="0.25">
      <c r="A5053" s="11">
        <v>41315</v>
      </c>
      <c r="B5053" s="3" t="s">
        <v>518</v>
      </c>
      <c r="C5053" s="18">
        <v>526.91</v>
      </c>
      <c r="D5053" s="3" t="s">
        <v>535</v>
      </c>
    </row>
    <row r="5054" spans="1:4" hidden="1" x14ac:dyDescent="0.25">
      <c r="A5054" s="11">
        <v>41638</v>
      </c>
      <c r="B5054" s="3" t="s">
        <v>530</v>
      </c>
      <c r="C5054" s="18">
        <v>342.94</v>
      </c>
      <c r="D5054" s="3" t="s">
        <v>479</v>
      </c>
    </row>
    <row r="5055" spans="1:4" hidden="1" x14ac:dyDescent="0.25">
      <c r="A5055" s="11">
        <v>41427</v>
      </c>
      <c r="B5055" s="3" t="s">
        <v>524</v>
      </c>
      <c r="C5055" s="18">
        <v>584.34</v>
      </c>
      <c r="D5055" s="3" t="s">
        <v>479</v>
      </c>
    </row>
    <row r="5056" spans="1:4" hidden="1" x14ac:dyDescent="0.25">
      <c r="A5056" s="11">
        <v>41613</v>
      </c>
      <c r="B5056" s="3" t="s">
        <v>542</v>
      </c>
      <c r="C5056" s="18">
        <v>45.31</v>
      </c>
      <c r="D5056" s="3" t="s">
        <v>517</v>
      </c>
    </row>
    <row r="5057" spans="1:4" hidden="1" x14ac:dyDescent="0.25">
      <c r="A5057" s="11">
        <v>41626</v>
      </c>
      <c r="B5057" s="3" t="s">
        <v>525</v>
      </c>
      <c r="C5057" s="18">
        <v>183.82</v>
      </c>
      <c r="D5057" s="3" t="s">
        <v>511</v>
      </c>
    </row>
    <row r="5058" spans="1:4" hidden="1" x14ac:dyDescent="0.25">
      <c r="A5058" s="11">
        <v>41575</v>
      </c>
      <c r="B5058" s="3" t="s">
        <v>527</v>
      </c>
      <c r="C5058" s="18">
        <v>63.17</v>
      </c>
      <c r="D5058" s="3" t="s">
        <v>477</v>
      </c>
    </row>
    <row r="5059" spans="1:4" hidden="1" x14ac:dyDescent="0.25">
      <c r="A5059" s="11">
        <v>41386</v>
      </c>
      <c r="B5059" s="3" t="s">
        <v>544</v>
      </c>
      <c r="C5059" s="18">
        <v>228.85</v>
      </c>
      <c r="D5059" s="3" t="s">
        <v>519</v>
      </c>
    </row>
    <row r="5060" spans="1:4" hidden="1" x14ac:dyDescent="0.25">
      <c r="A5060" s="11">
        <v>41546</v>
      </c>
      <c r="B5060" s="3" t="s">
        <v>534</v>
      </c>
      <c r="C5060" s="18">
        <v>531.35</v>
      </c>
      <c r="D5060" s="3" t="s">
        <v>517</v>
      </c>
    </row>
    <row r="5061" spans="1:4" hidden="1" x14ac:dyDescent="0.25">
      <c r="A5061" s="11">
        <v>41422</v>
      </c>
      <c r="B5061" s="3" t="s">
        <v>543</v>
      </c>
      <c r="C5061" s="18">
        <v>337.58</v>
      </c>
      <c r="D5061" s="3" t="s">
        <v>528</v>
      </c>
    </row>
    <row r="5062" spans="1:4" hidden="1" x14ac:dyDescent="0.25">
      <c r="A5062" s="11">
        <v>41567</v>
      </c>
      <c r="B5062" s="3" t="s">
        <v>524</v>
      </c>
      <c r="C5062" s="18">
        <v>125.21</v>
      </c>
      <c r="D5062" s="3" t="s">
        <v>519</v>
      </c>
    </row>
    <row r="5063" spans="1:4" hidden="1" x14ac:dyDescent="0.25">
      <c r="A5063" s="11">
        <v>41346</v>
      </c>
      <c r="B5063" s="3" t="s">
        <v>534</v>
      </c>
      <c r="C5063" s="18">
        <v>15.93</v>
      </c>
      <c r="D5063" s="3" t="s">
        <v>538</v>
      </c>
    </row>
    <row r="5064" spans="1:4" hidden="1" x14ac:dyDescent="0.25">
      <c r="A5064" s="11">
        <v>41574</v>
      </c>
      <c r="B5064" s="3" t="s">
        <v>518</v>
      </c>
      <c r="C5064" s="18">
        <v>175.04</v>
      </c>
      <c r="D5064" s="3" t="s">
        <v>529</v>
      </c>
    </row>
    <row r="5065" spans="1:4" hidden="1" x14ac:dyDescent="0.25">
      <c r="A5065" s="11">
        <v>41581</v>
      </c>
      <c r="B5065" s="3" t="s">
        <v>525</v>
      </c>
      <c r="C5065" s="18">
        <v>422.15</v>
      </c>
      <c r="D5065" s="3" t="s">
        <v>515</v>
      </c>
    </row>
    <row r="5066" spans="1:4" hidden="1" x14ac:dyDescent="0.25">
      <c r="A5066" s="11">
        <v>41631</v>
      </c>
      <c r="B5066" s="3" t="s">
        <v>542</v>
      </c>
      <c r="C5066" s="18">
        <v>102.49</v>
      </c>
      <c r="D5066" s="3" t="s">
        <v>477</v>
      </c>
    </row>
    <row r="5067" spans="1:4" hidden="1" x14ac:dyDescent="0.25">
      <c r="A5067" s="11">
        <v>41546</v>
      </c>
      <c r="B5067" s="3" t="s">
        <v>532</v>
      </c>
      <c r="C5067" s="18">
        <v>530.72</v>
      </c>
      <c r="D5067" s="3" t="s">
        <v>515</v>
      </c>
    </row>
    <row r="5068" spans="1:4" hidden="1" x14ac:dyDescent="0.25">
      <c r="A5068" s="11">
        <v>41428</v>
      </c>
      <c r="B5068" s="3" t="s">
        <v>516</v>
      </c>
      <c r="C5068" s="18">
        <v>215.68</v>
      </c>
      <c r="D5068" s="3" t="s">
        <v>538</v>
      </c>
    </row>
    <row r="5069" spans="1:4" hidden="1" x14ac:dyDescent="0.25">
      <c r="A5069" s="11">
        <v>41293</v>
      </c>
      <c r="B5069" s="3" t="s">
        <v>533</v>
      </c>
      <c r="C5069" s="18">
        <v>353.18</v>
      </c>
      <c r="D5069" s="3" t="s">
        <v>509</v>
      </c>
    </row>
    <row r="5070" spans="1:4" hidden="1" x14ac:dyDescent="0.25">
      <c r="A5070" s="11">
        <v>41430</v>
      </c>
      <c r="B5070" s="3" t="s">
        <v>533</v>
      </c>
      <c r="C5070" s="18">
        <v>117.67</v>
      </c>
      <c r="D5070" s="3" t="s">
        <v>509</v>
      </c>
    </row>
    <row r="5071" spans="1:4" hidden="1" x14ac:dyDescent="0.25">
      <c r="A5071" s="11">
        <v>41403</v>
      </c>
      <c r="B5071" s="3" t="s">
        <v>518</v>
      </c>
      <c r="C5071" s="18">
        <v>426</v>
      </c>
      <c r="D5071" s="3" t="s">
        <v>529</v>
      </c>
    </row>
    <row r="5072" spans="1:4" hidden="1" x14ac:dyDescent="0.25">
      <c r="A5072" s="11">
        <v>41345</v>
      </c>
      <c r="B5072" s="3" t="s">
        <v>541</v>
      </c>
      <c r="C5072" s="18">
        <v>71.69</v>
      </c>
      <c r="D5072" s="3" t="s">
        <v>529</v>
      </c>
    </row>
    <row r="5073" spans="1:4" hidden="1" x14ac:dyDescent="0.25">
      <c r="A5073" s="11">
        <v>41598</v>
      </c>
      <c r="B5073" s="3" t="s">
        <v>513</v>
      </c>
      <c r="C5073" s="18">
        <v>497.32</v>
      </c>
      <c r="D5073" s="3" t="s">
        <v>509</v>
      </c>
    </row>
    <row r="5074" spans="1:4" hidden="1" x14ac:dyDescent="0.25">
      <c r="A5074" s="11">
        <v>41468</v>
      </c>
      <c r="B5074" s="3" t="s">
        <v>507</v>
      </c>
      <c r="C5074" s="18">
        <v>47.77</v>
      </c>
      <c r="D5074" s="3" t="s">
        <v>511</v>
      </c>
    </row>
    <row r="5075" spans="1:4" hidden="1" x14ac:dyDescent="0.25">
      <c r="A5075" s="11">
        <v>41533</v>
      </c>
      <c r="B5075" s="3" t="s">
        <v>543</v>
      </c>
      <c r="C5075" s="18">
        <v>428.08</v>
      </c>
      <c r="D5075" s="3" t="s">
        <v>479</v>
      </c>
    </row>
    <row r="5076" spans="1:4" hidden="1" x14ac:dyDescent="0.25">
      <c r="A5076" s="11">
        <v>41303</v>
      </c>
      <c r="B5076" s="3" t="s">
        <v>526</v>
      </c>
      <c r="C5076" s="18">
        <v>88.77</v>
      </c>
      <c r="D5076" s="3" t="s">
        <v>509</v>
      </c>
    </row>
    <row r="5077" spans="1:4" hidden="1" x14ac:dyDescent="0.25">
      <c r="A5077" s="11">
        <v>41277</v>
      </c>
      <c r="B5077" s="3" t="s">
        <v>531</v>
      </c>
      <c r="C5077" s="18">
        <v>53.97</v>
      </c>
      <c r="D5077" s="3" t="s">
        <v>517</v>
      </c>
    </row>
    <row r="5078" spans="1:4" hidden="1" x14ac:dyDescent="0.25">
      <c r="A5078" s="11">
        <v>41588</v>
      </c>
      <c r="B5078" s="3" t="s">
        <v>514</v>
      </c>
      <c r="C5078" s="18">
        <v>294.29000000000002</v>
      </c>
      <c r="D5078" s="3" t="s">
        <v>511</v>
      </c>
    </row>
    <row r="5079" spans="1:4" hidden="1" x14ac:dyDescent="0.25">
      <c r="A5079" s="11">
        <v>41598</v>
      </c>
      <c r="B5079" s="3" t="s">
        <v>514</v>
      </c>
      <c r="C5079" s="18">
        <v>265.35000000000002</v>
      </c>
      <c r="D5079" s="3" t="s">
        <v>519</v>
      </c>
    </row>
    <row r="5080" spans="1:4" hidden="1" x14ac:dyDescent="0.25">
      <c r="A5080" s="11">
        <v>41373</v>
      </c>
      <c r="B5080" s="3" t="s">
        <v>518</v>
      </c>
      <c r="C5080" s="18">
        <v>282.14999999999998</v>
      </c>
      <c r="D5080" s="3" t="s">
        <v>519</v>
      </c>
    </row>
    <row r="5081" spans="1:4" hidden="1" x14ac:dyDescent="0.25">
      <c r="A5081" s="11">
        <v>41387</v>
      </c>
      <c r="B5081" s="3" t="s">
        <v>545</v>
      </c>
      <c r="C5081" s="18">
        <v>79.27</v>
      </c>
      <c r="D5081" s="3" t="s">
        <v>511</v>
      </c>
    </row>
    <row r="5082" spans="1:4" hidden="1" x14ac:dyDescent="0.25">
      <c r="A5082" s="11">
        <v>41527</v>
      </c>
      <c r="B5082" s="3" t="s">
        <v>545</v>
      </c>
      <c r="C5082" s="18">
        <v>460.14</v>
      </c>
      <c r="D5082" s="3" t="s">
        <v>528</v>
      </c>
    </row>
    <row r="5083" spans="1:4" hidden="1" x14ac:dyDescent="0.25">
      <c r="A5083" s="11">
        <v>41426</v>
      </c>
      <c r="B5083" s="3" t="s">
        <v>542</v>
      </c>
      <c r="C5083" s="18">
        <v>565.84</v>
      </c>
      <c r="D5083" s="3" t="s">
        <v>477</v>
      </c>
    </row>
    <row r="5084" spans="1:4" hidden="1" x14ac:dyDescent="0.25">
      <c r="A5084" s="11">
        <v>41633</v>
      </c>
      <c r="B5084" s="3" t="s">
        <v>536</v>
      </c>
      <c r="C5084" s="18">
        <v>317.89999999999998</v>
      </c>
      <c r="D5084" s="3" t="s">
        <v>519</v>
      </c>
    </row>
    <row r="5085" spans="1:4" hidden="1" x14ac:dyDescent="0.25">
      <c r="A5085" s="11">
        <v>41389</v>
      </c>
      <c r="B5085" s="3" t="s">
        <v>532</v>
      </c>
      <c r="C5085" s="18">
        <v>59.23</v>
      </c>
      <c r="D5085" s="3" t="s">
        <v>538</v>
      </c>
    </row>
    <row r="5086" spans="1:4" hidden="1" x14ac:dyDescent="0.25">
      <c r="A5086" s="11">
        <v>41414</v>
      </c>
      <c r="B5086" s="3" t="s">
        <v>541</v>
      </c>
      <c r="C5086" s="18">
        <v>334.84</v>
      </c>
      <c r="D5086" s="3" t="s">
        <v>529</v>
      </c>
    </row>
    <row r="5087" spans="1:4" hidden="1" x14ac:dyDescent="0.25">
      <c r="A5087" s="11">
        <v>41370</v>
      </c>
      <c r="B5087" s="3" t="s">
        <v>521</v>
      </c>
      <c r="C5087" s="18">
        <v>218.79</v>
      </c>
      <c r="D5087" s="3" t="s">
        <v>535</v>
      </c>
    </row>
    <row r="5088" spans="1:4" hidden="1" x14ac:dyDescent="0.25">
      <c r="A5088" s="11">
        <v>41631</v>
      </c>
      <c r="B5088" s="3" t="s">
        <v>527</v>
      </c>
      <c r="C5088" s="18">
        <v>274.63</v>
      </c>
      <c r="D5088" s="3" t="s">
        <v>511</v>
      </c>
    </row>
    <row r="5089" spans="1:4" hidden="1" x14ac:dyDescent="0.25">
      <c r="A5089" s="11">
        <v>41395</v>
      </c>
      <c r="B5089" s="3" t="s">
        <v>540</v>
      </c>
      <c r="C5089" s="18">
        <v>45.53</v>
      </c>
      <c r="D5089" s="3" t="s">
        <v>538</v>
      </c>
    </row>
    <row r="5090" spans="1:4" hidden="1" x14ac:dyDescent="0.25">
      <c r="A5090" s="11">
        <v>41387</v>
      </c>
      <c r="B5090" s="3" t="s">
        <v>530</v>
      </c>
      <c r="C5090" s="18">
        <v>437.6</v>
      </c>
      <c r="D5090" s="3" t="s">
        <v>535</v>
      </c>
    </row>
    <row r="5091" spans="1:4" hidden="1" x14ac:dyDescent="0.25">
      <c r="A5091" s="11">
        <v>41606</v>
      </c>
      <c r="B5091" s="3" t="s">
        <v>514</v>
      </c>
      <c r="C5091" s="18">
        <v>522.38</v>
      </c>
      <c r="D5091" s="3" t="s">
        <v>528</v>
      </c>
    </row>
    <row r="5092" spans="1:4" hidden="1" x14ac:dyDescent="0.25">
      <c r="A5092" s="11">
        <v>41556</v>
      </c>
      <c r="B5092" s="3" t="s">
        <v>518</v>
      </c>
      <c r="C5092" s="18">
        <v>338.93</v>
      </c>
      <c r="D5092" s="3" t="s">
        <v>528</v>
      </c>
    </row>
    <row r="5093" spans="1:4" hidden="1" x14ac:dyDescent="0.25">
      <c r="A5093" s="11">
        <v>41305</v>
      </c>
      <c r="B5093" s="3" t="s">
        <v>532</v>
      </c>
      <c r="C5093" s="18">
        <v>332.34</v>
      </c>
      <c r="D5093" s="3" t="s">
        <v>509</v>
      </c>
    </row>
    <row r="5094" spans="1:4" hidden="1" x14ac:dyDescent="0.25">
      <c r="A5094" s="11">
        <v>41449</v>
      </c>
      <c r="B5094" s="3" t="s">
        <v>521</v>
      </c>
      <c r="C5094" s="18">
        <v>494.81</v>
      </c>
      <c r="D5094" s="3" t="s">
        <v>509</v>
      </c>
    </row>
    <row r="5095" spans="1:4" hidden="1" x14ac:dyDescent="0.25">
      <c r="A5095" s="11">
        <v>41421</v>
      </c>
      <c r="B5095" s="3" t="s">
        <v>540</v>
      </c>
      <c r="C5095" s="18">
        <v>554.35</v>
      </c>
      <c r="D5095" s="3" t="s">
        <v>529</v>
      </c>
    </row>
    <row r="5096" spans="1:4" hidden="1" x14ac:dyDescent="0.25">
      <c r="A5096" s="11">
        <v>41404</v>
      </c>
      <c r="B5096" s="3" t="s">
        <v>521</v>
      </c>
      <c r="C5096" s="18">
        <v>48.41</v>
      </c>
      <c r="D5096" s="3" t="s">
        <v>538</v>
      </c>
    </row>
    <row r="5097" spans="1:4" hidden="1" x14ac:dyDescent="0.25">
      <c r="A5097" s="11">
        <v>41555</v>
      </c>
      <c r="B5097" s="3" t="s">
        <v>543</v>
      </c>
      <c r="C5097" s="18">
        <v>148.47</v>
      </c>
      <c r="D5097" s="3" t="s">
        <v>519</v>
      </c>
    </row>
    <row r="5098" spans="1:4" hidden="1" x14ac:dyDescent="0.25">
      <c r="A5098" s="11">
        <v>41279</v>
      </c>
      <c r="B5098" s="3" t="s">
        <v>536</v>
      </c>
      <c r="C5098" s="18">
        <v>218.3</v>
      </c>
      <c r="D5098" s="3" t="s">
        <v>538</v>
      </c>
    </row>
    <row r="5099" spans="1:4" hidden="1" x14ac:dyDescent="0.25">
      <c r="A5099" s="11">
        <v>41334</v>
      </c>
      <c r="B5099" s="3" t="s">
        <v>521</v>
      </c>
      <c r="C5099" s="18">
        <v>522.52</v>
      </c>
      <c r="D5099" s="3" t="s">
        <v>509</v>
      </c>
    </row>
    <row r="5100" spans="1:4" hidden="1" x14ac:dyDescent="0.25">
      <c r="A5100" s="11">
        <v>41631</v>
      </c>
      <c r="B5100" s="3" t="s">
        <v>508</v>
      </c>
      <c r="C5100" s="18">
        <v>87.24</v>
      </c>
      <c r="D5100" s="3" t="s">
        <v>529</v>
      </c>
    </row>
    <row r="5101" spans="1:4" hidden="1" x14ac:dyDescent="0.25">
      <c r="A5101" s="11">
        <v>41514</v>
      </c>
      <c r="B5101" s="3" t="s">
        <v>533</v>
      </c>
      <c r="C5101" s="18">
        <v>563.85</v>
      </c>
      <c r="D5101" s="3" t="s">
        <v>515</v>
      </c>
    </row>
    <row r="5102" spans="1:4" hidden="1" x14ac:dyDescent="0.25">
      <c r="A5102" s="11">
        <v>41594</v>
      </c>
      <c r="B5102" s="3" t="s">
        <v>542</v>
      </c>
      <c r="C5102" s="18">
        <v>214.79</v>
      </c>
      <c r="D5102" s="3" t="s">
        <v>528</v>
      </c>
    </row>
    <row r="5103" spans="1:4" hidden="1" x14ac:dyDescent="0.25">
      <c r="A5103" s="11">
        <v>41422</v>
      </c>
      <c r="B5103" s="3" t="s">
        <v>525</v>
      </c>
      <c r="C5103" s="18">
        <v>556.79999999999995</v>
      </c>
      <c r="D5103" s="3" t="s">
        <v>529</v>
      </c>
    </row>
    <row r="5104" spans="1:4" hidden="1" x14ac:dyDescent="0.25">
      <c r="A5104" s="11">
        <v>41540</v>
      </c>
      <c r="B5104" s="3" t="s">
        <v>545</v>
      </c>
      <c r="C5104" s="18">
        <v>387.49</v>
      </c>
      <c r="D5104" s="3" t="s">
        <v>523</v>
      </c>
    </row>
    <row r="5105" spans="1:4" hidden="1" x14ac:dyDescent="0.25">
      <c r="A5105" s="11">
        <v>41313</v>
      </c>
      <c r="B5105" s="3" t="s">
        <v>537</v>
      </c>
      <c r="C5105" s="18">
        <v>47.97</v>
      </c>
      <c r="D5105" s="3" t="s">
        <v>477</v>
      </c>
    </row>
    <row r="5106" spans="1:4" hidden="1" x14ac:dyDescent="0.25">
      <c r="A5106" s="11">
        <v>41378</v>
      </c>
      <c r="B5106" s="3" t="s">
        <v>537</v>
      </c>
      <c r="C5106" s="18">
        <v>55.73</v>
      </c>
      <c r="D5106" s="3" t="s">
        <v>515</v>
      </c>
    </row>
    <row r="5107" spans="1:4" hidden="1" x14ac:dyDescent="0.25">
      <c r="A5107" s="11">
        <v>41573</v>
      </c>
      <c r="B5107" s="3" t="s">
        <v>520</v>
      </c>
      <c r="C5107" s="18">
        <v>597.14</v>
      </c>
      <c r="D5107" s="3" t="s">
        <v>529</v>
      </c>
    </row>
    <row r="5108" spans="1:4" hidden="1" x14ac:dyDescent="0.25">
      <c r="A5108" s="11">
        <v>41389</v>
      </c>
      <c r="B5108" s="3" t="s">
        <v>543</v>
      </c>
      <c r="C5108" s="18">
        <v>358.41</v>
      </c>
      <c r="D5108" s="3" t="s">
        <v>523</v>
      </c>
    </row>
    <row r="5109" spans="1:4" hidden="1" x14ac:dyDescent="0.25">
      <c r="A5109" s="11">
        <v>41286</v>
      </c>
      <c r="B5109" s="3" t="s">
        <v>516</v>
      </c>
      <c r="C5109" s="18">
        <v>576.01</v>
      </c>
      <c r="D5109" s="3" t="s">
        <v>517</v>
      </c>
    </row>
    <row r="5110" spans="1:4" hidden="1" x14ac:dyDescent="0.25">
      <c r="A5110" s="11">
        <v>41556</v>
      </c>
      <c r="B5110" s="3" t="s">
        <v>520</v>
      </c>
      <c r="C5110" s="18">
        <v>505.64</v>
      </c>
      <c r="D5110" s="3" t="s">
        <v>517</v>
      </c>
    </row>
    <row r="5111" spans="1:4" hidden="1" x14ac:dyDescent="0.25">
      <c r="A5111" s="11">
        <v>41305</v>
      </c>
      <c r="B5111" s="3" t="s">
        <v>533</v>
      </c>
      <c r="C5111" s="18">
        <v>255.53</v>
      </c>
      <c r="D5111" s="3" t="s">
        <v>535</v>
      </c>
    </row>
    <row r="5112" spans="1:4" hidden="1" x14ac:dyDescent="0.25">
      <c r="A5112" s="11">
        <v>41321</v>
      </c>
      <c r="B5112" s="3" t="s">
        <v>513</v>
      </c>
      <c r="C5112" s="18">
        <v>117.75</v>
      </c>
      <c r="D5112" s="3" t="s">
        <v>523</v>
      </c>
    </row>
    <row r="5113" spans="1:4" hidden="1" x14ac:dyDescent="0.25">
      <c r="A5113" s="11">
        <v>41572</v>
      </c>
      <c r="B5113" s="3" t="s">
        <v>542</v>
      </c>
      <c r="C5113" s="18">
        <v>520.88</v>
      </c>
      <c r="D5113" s="3" t="s">
        <v>515</v>
      </c>
    </row>
    <row r="5114" spans="1:4" hidden="1" x14ac:dyDescent="0.25">
      <c r="A5114" s="11">
        <v>41548</v>
      </c>
      <c r="B5114" s="3" t="s">
        <v>544</v>
      </c>
      <c r="C5114" s="18">
        <v>421.08</v>
      </c>
      <c r="D5114" s="3" t="s">
        <v>515</v>
      </c>
    </row>
    <row r="5115" spans="1:4" hidden="1" x14ac:dyDescent="0.25">
      <c r="A5115" s="11">
        <v>41420</v>
      </c>
      <c r="B5115" s="3" t="s">
        <v>545</v>
      </c>
      <c r="C5115" s="18">
        <v>110.26</v>
      </c>
      <c r="D5115" s="3" t="s">
        <v>479</v>
      </c>
    </row>
    <row r="5116" spans="1:4" hidden="1" x14ac:dyDescent="0.25">
      <c r="A5116" s="11">
        <v>41512</v>
      </c>
      <c r="B5116" s="3" t="s">
        <v>525</v>
      </c>
      <c r="C5116" s="18">
        <v>513.03</v>
      </c>
      <c r="D5116" s="3" t="s">
        <v>528</v>
      </c>
    </row>
    <row r="5117" spans="1:4" hidden="1" x14ac:dyDescent="0.25">
      <c r="A5117" s="11">
        <v>41374</v>
      </c>
      <c r="B5117" s="3" t="s">
        <v>541</v>
      </c>
      <c r="C5117" s="18">
        <v>384.79</v>
      </c>
      <c r="D5117" s="3" t="s">
        <v>477</v>
      </c>
    </row>
    <row r="5118" spans="1:4" hidden="1" x14ac:dyDescent="0.25">
      <c r="A5118" s="11">
        <v>41448</v>
      </c>
      <c r="B5118" s="3" t="s">
        <v>533</v>
      </c>
      <c r="C5118" s="18">
        <v>95.65</v>
      </c>
      <c r="D5118" s="3" t="s">
        <v>519</v>
      </c>
    </row>
    <row r="5119" spans="1:4" hidden="1" x14ac:dyDescent="0.25">
      <c r="A5119" s="11">
        <v>41561</v>
      </c>
      <c r="B5119" s="3" t="s">
        <v>544</v>
      </c>
      <c r="C5119" s="18">
        <v>366.01</v>
      </c>
      <c r="D5119" s="3" t="s">
        <v>517</v>
      </c>
    </row>
    <row r="5120" spans="1:4" hidden="1" x14ac:dyDescent="0.25">
      <c r="A5120" s="11">
        <v>41620</v>
      </c>
      <c r="B5120" s="3" t="s">
        <v>533</v>
      </c>
      <c r="C5120" s="18">
        <v>221.57</v>
      </c>
      <c r="D5120" s="3" t="s">
        <v>477</v>
      </c>
    </row>
    <row r="5121" spans="1:4" hidden="1" x14ac:dyDescent="0.25">
      <c r="A5121" s="11">
        <v>41516</v>
      </c>
      <c r="B5121" s="3" t="s">
        <v>525</v>
      </c>
      <c r="C5121" s="18">
        <v>244.44</v>
      </c>
      <c r="D5121" s="3" t="s">
        <v>523</v>
      </c>
    </row>
    <row r="5122" spans="1:4" hidden="1" x14ac:dyDescent="0.25">
      <c r="A5122" s="11">
        <v>41381</v>
      </c>
      <c r="B5122" s="3" t="s">
        <v>530</v>
      </c>
      <c r="C5122" s="18">
        <v>590.75</v>
      </c>
      <c r="D5122" s="3" t="s">
        <v>515</v>
      </c>
    </row>
    <row r="5123" spans="1:4" hidden="1" x14ac:dyDescent="0.25">
      <c r="A5123" s="11">
        <v>41505</v>
      </c>
      <c r="B5123" s="3" t="s">
        <v>527</v>
      </c>
      <c r="C5123" s="18">
        <v>116.68</v>
      </c>
      <c r="D5123" s="3" t="s">
        <v>517</v>
      </c>
    </row>
    <row r="5124" spans="1:4" hidden="1" x14ac:dyDescent="0.25">
      <c r="A5124" s="11">
        <v>41352</v>
      </c>
      <c r="B5124" s="3" t="s">
        <v>533</v>
      </c>
      <c r="C5124" s="18">
        <v>82.34</v>
      </c>
      <c r="D5124" s="3" t="s">
        <v>523</v>
      </c>
    </row>
    <row r="5125" spans="1:4" hidden="1" x14ac:dyDescent="0.25">
      <c r="A5125" s="11">
        <v>41354</v>
      </c>
      <c r="B5125" s="3" t="s">
        <v>526</v>
      </c>
      <c r="C5125" s="18">
        <v>265.68</v>
      </c>
      <c r="D5125" s="3" t="s">
        <v>477</v>
      </c>
    </row>
    <row r="5126" spans="1:4" hidden="1" x14ac:dyDescent="0.25">
      <c r="A5126" s="11">
        <v>41573</v>
      </c>
      <c r="B5126" s="3" t="s">
        <v>534</v>
      </c>
      <c r="C5126" s="18">
        <v>44.76</v>
      </c>
      <c r="D5126" s="3" t="s">
        <v>517</v>
      </c>
    </row>
    <row r="5127" spans="1:4" hidden="1" x14ac:dyDescent="0.25">
      <c r="A5127" s="11">
        <v>41523</v>
      </c>
      <c r="B5127" s="3" t="s">
        <v>513</v>
      </c>
      <c r="C5127" s="18">
        <v>59.15</v>
      </c>
      <c r="D5127" s="3" t="s">
        <v>517</v>
      </c>
    </row>
    <row r="5128" spans="1:4" hidden="1" x14ac:dyDescent="0.25">
      <c r="A5128" s="11">
        <v>41542</v>
      </c>
      <c r="B5128" s="3" t="s">
        <v>530</v>
      </c>
      <c r="C5128" s="18">
        <v>56.94</v>
      </c>
      <c r="D5128" s="3" t="s">
        <v>519</v>
      </c>
    </row>
    <row r="5129" spans="1:4" hidden="1" x14ac:dyDescent="0.25">
      <c r="A5129" s="11">
        <v>41581</v>
      </c>
      <c r="B5129" s="3" t="s">
        <v>524</v>
      </c>
      <c r="C5129" s="18">
        <v>532.91999999999996</v>
      </c>
      <c r="D5129" s="3" t="s">
        <v>509</v>
      </c>
    </row>
    <row r="5130" spans="1:4" hidden="1" x14ac:dyDescent="0.25">
      <c r="A5130" s="11">
        <v>41436</v>
      </c>
      <c r="B5130" s="3" t="s">
        <v>521</v>
      </c>
      <c r="C5130" s="18">
        <v>260.33999999999997</v>
      </c>
      <c r="D5130" s="3" t="s">
        <v>538</v>
      </c>
    </row>
    <row r="5131" spans="1:4" hidden="1" x14ac:dyDescent="0.25">
      <c r="A5131" s="11">
        <v>41484</v>
      </c>
      <c r="B5131" s="3" t="s">
        <v>531</v>
      </c>
      <c r="C5131" s="18">
        <v>67.75</v>
      </c>
      <c r="D5131" s="3" t="s">
        <v>479</v>
      </c>
    </row>
    <row r="5132" spans="1:4" hidden="1" x14ac:dyDescent="0.25">
      <c r="A5132" s="11">
        <v>41362</v>
      </c>
      <c r="B5132" s="3" t="s">
        <v>525</v>
      </c>
      <c r="C5132" s="18">
        <v>194.02</v>
      </c>
      <c r="D5132" s="3" t="s">
        <v>528</v>
      </c>
    </row>
    <row r="5133" spans="1:4" hidden="1" x14ac:dyDescent="0.25">
      <c r="A5133" s="11">
        <v>41284</v>
      </c>
      <c r="B5133" s="3" t="s">
        <v>533</v>
      </c>
      <c r="C5133" s="18">
        <v>63.95</v>
      </c>
      <c r="D5133" s="3" t="s">
        <v>517</v>
      </c>
    </row>
    <row r="5134" spans="1:4" hidden="1" x14ac:dyDescent="0.25">
      <c r="A5134" s="11">
        <v>41373</v>
      </c>
      <c r="B5134" s="3" t="s">
        <v>514</v>
      </c>
      <c r="C5134" s="18">
        <v>593.66</v>
      </c>
      <c r="D5134" s="3" t="s">
        <v>479</v>
      </c>
    </row>
    <row r="5135" spans="1:4" hidden="1" x14ac:dyDescent="0.25">
      <c r="A5135" s="11">
        <v>41316</v>
      </c>
      <c r="B5135" s="3" t="s">
        <v>518</v>
      </c>
      <c r="C5135" s="18">
        <v>466.81</v>
      </c>
      <c r="D5135" s="3" t="s">
        <v>517</v>
      </c>
    </row>
    <row r="5136" spans="1:4" hidden="1" x14ac:dyDescent="0.25">
      <c r="A5136" s="11">
        <v>41526</v>
      </c>
      <c r="B5136" s="3" t="s">
        <v>518</v>
      </c>
      <c r="C5136" s="18">
        <v>413.36</v>
      </c>
      <c r="D5136" s="3" t="s">
        <v>517</v>
      </c>
    </row>
    <row r="5137" spans="1:4" hidden="1" x14ac:dyDescent="0.25">
      <c r="A5137" s="11">
        <v>41344</v>
      </c>
      <c r="B5137" s="3" t="s">
        <v>510</v>
      </c>
      <c r="C5137" s="18">
        <v>267.75</v>
      </c>
      <c r="D5137" s="3" t="s">
        <v>523</v>
      </c>
    </row>
    <row r="5138" spans="1:4" hidden="1" x14ac:dyDescent="0.25">
      <c r="A5138" s="11">
        <v>41499</v>
      </c>
      <c r="B5138" s="3" t="s">
        <v>512</v>
      </c>
      <c r="C5138" s="18">
        <v>246.19</v>
      </c>
      <c r="D5138" s="3" t="s">
        <v>517</v>
      </c>
    </row>
    <row r="5139" spans="1:4" hidden="1" x14ac:dyDescent="0.25">
      <c r="A5139" s="11">
        <v>41508</v>
      </c>
      <c r="B5139" s="3" t="s">
        <v>532</v>
      </c>
      <c r="C5139" s="18">
        <v>382.23</v>
      </c>
      <c r="D5139" s="3" t="s">
        <v>529</v>
      </c>
    </row>
    <row r="5140" spans="1:4" hidden="1" x14ac:dyDescent="0.25">
      <c r="A5140" s="11">
        <v>41541</v>
      </c>
      <c r="B5140" s="3" t="s">
        <v>522</v>
      </c>
      <c r="C5140" s="18">
        <v>547.44000000000005</v>
      </c>
      <c r="D5140" s="3" t="s">
        <v>511</v>
      </c>
    </row>
    <row r="5141" spans="1:4" hidden="1" x14ac:dyDescent="0.25">
      <c r="A5141" s="11">
        <v>41558</v>
      </c>
      <c r="B5141" s="3" t="s">
        <v>512</v>
      </c>
      <c r="C5141" s="18">
        <v>451</v>
      </c>
      <c r="D5141" s="3" t="s">
        <v>538</v>
      </c>
    </row>
    <row r="5142" spans="1:4" hidden="1" x14ac:dyDescent="0.25">
      <c r="A5142" s="11">
        <v>41596</v>
      </c>
      <c r="B5142" s="3" t="s">
        <v>534</v>
      </c>
      <c r="C5142" s="18">
        <v>336.38</v>
      </c>
      <c r="D5142" s="3" t="s">
        <v>509</v>
      </c>
    </row>
    <row r="5143" spans="1:4" hidden="1" x14ac:dyDescent="0.25">
      <c r="A5143" s="11">
        <v>41595</v>
      </c>
      <c r="B5143" s="3" t="s">
        <v>521</v>
      </c>
      <c r="C5143" s="18">
        <v>205.9</v>
      </c>
      <c r="D5143" s="3" t="s">
        <v>538</v>
      </c>
    </row>
    <row r="5144" spans="1:4" hidden="1" x14ac:dyDescent="0.25">
      <c r="A5144" s="11">
        <v>41282</v>
      </c>
      <c r="B5144" s="3" t="s">
        <v>513</v>
      </c>
      <c r="C5144" s="18">
        <v>75.73</v>
      </c>
      <c r="D5144" s="3" t="s">
        <v>535</v>
      </c>
    </row>
    <row r="5145" spans="1:4" hidden="1" x14ac:dyDescent="0.25">
      <c r="A5145" s="11">
        <v>41606</v>
      </c>
      <c r="B5145" s="3" t="s">
        <v>545</v>
      </c>
      <c r="C5145" s="18">
        <v>404.79</v>
      </c>
      <c r="D5145" s="3" t="s">
        <v>477</v>
      </c>
    </row>
    <row r="5146" spans="1:4" hidden="1" x14ac:dyDescent="0.25">
      <c r="A5146" s="11">
        <v>41549</v>
      </c>
      <c r="B5146" s="3" t="s">
        <v>530</v>
      </c>
      <c r="C5146" s="18">
        <v>89.32</v>
      </c>
      <c r="D5146" s="3" t="s">
        <v>538</v>
      </c>
    </row>
    <row r="5147" spans="1:4" hidden="1" x14ac:dyDescent="0.25">
      <c r="A5147" s="11">
        <v>41483</v>
      </c>
      <c r="B5147" s="3" t="s">
        <v>543</v>
      </c>
      <c r="C5147" s="18">
        <v>409.04</v>
      </c>
      <c r="D5147" s="3" t="s">
        <v>519</v>
      </c>
    </row>
    <row r="5148" spans="1:4" hidden="1" x14ac:dyDescent="0.25">
      <c r="A5148" s="11">
        <v>41537</v>
      </c>
      <c r="B5148" s="3" t="s">
        <v>544</v>
      </c>
      <c r="C5148" s="18">
        <v>215.5</v>
      </c>
      <c r="D5148" s="3" t="s">
        <v>538</v>
      </c>
    </row>
    <row r="5149" spans="1:4" hidden="1" x14ac:dyDescent="0.25">
      <c r="A5149" s="11">
        <v>41561</v>
      </c>
      <c r="B5149" s="3" t="s">
        <v>537</v>
      </c>
      <c r="C5149" s="18">
        <v>63.16</v>
      </c>
      <c r="D5149" s="3" t="s">
        <v>523</v>
      </c>
    </row>
    <row r="5150" spans="1:4" hidden="1" x14ac:dyDescent="0.25">
      <c r="A5150" s="11">
        <v>41420</v>
      </c>
      <c r="B5150" s="3" t="s">
        <v>533</v>
      </c>
      <c r="C5150" s="18">
        <v>351.5</v>
      </c>
      <c r="D5150" s="3" t="s">
        <v>509</v>
      </c>
    </row>
    <row r="5151" spans="1:4" hidden="1" x14ac:dyDescent="0.25">
      <c r="A5151" s="11">
        <v>41315</v>
      </c>
      <c r="B5151" s="3" t="s">
        <v>542</v>
      </c>
      <c r="C5151" s="18">
        <v>50.41</v>
      </c>
      <c r="D5151" s="3" t="s">
        <v>517</v>
      </c>
    </row>
    <row r="5152" spans="1:4" hidden="1" x14ac:dyDescent="0.25">
      <c r="A5152" s="11">
        <v>41353</v>
      </c>
      <c r="B5152" s="3" t="s">
        <v>513</v>
      </c>
      <c r="C5152" s="18">
        <v>299.54000000000002</v>
      </c>
      <c r="D5152" s="3" t="s">
        <v>517</v>
      </c>
    </row>
    <row r="5153" spans="1:4" hidden="1" x14ac:dyDescent="0.25">
      <c r="A5153" s="11">
        <v>41453</v>
      </c>
      <c r="B5153" s="3" t="s">
        <v>541</v>
      </c>
      <c r="C5153" s="18">
        <v>587.73</v>
      </c>
      <c r="D5153" s="3" t="s">
        <v>535</v>
      </c>
    </row>
    <row r="5154" spans="1:4" hidden="1" x14ac:dyDescent="0.25">
      <c r="A5154" s="11">
        <v>41543</v>
      </c>
      <c r="B5154" s="3" t="s">
        <v>525</v>
      </c>
      <c r="C5154" s="18">
        <v>281.58</v>
      </c>
      <c r="D5154" s="3" t="s">
        <v>515</v>
      </c>
    </row>
    <row r="5155" spans="1:4" hidden="1" x14ac:dyDescent="0.25">
      <c r="A5155" s="11">
        <v>41571</v>
      </c>
      <c r="B5155" s="3" t="s">
        <v>527</v>
      </c>
      <c r="C5155" s="18">
        <v>77.790000000000006</v>
      </c>
      <c r="D5155" s="3" t="s">
        <v>535</v>
      </c>
    </row>
    <row r="5156" spans="1:4" hidden="1" x14ac:dyDescent="0.25">
      <c r="A5156" s="11">
        <v>41449</v>
      </c>
      <c r="B5156" s="3" t="s">
        <v>513</v>
      </c>
      <c r="C5156" s="18">
        <v>226.67</v>
      </c>
      <c r="D5156" s="3" t="s">
        <v>519</v>
      </c>
    </row>
    <row r="5157" spans="1:4" hidden="1" x14ac:dyDescent="0.25">
      <c r="A5157" s="11">
        <v>41486</v>
      </c>
      <c r="B5157" s="3" t="s">
        <v>530</v>
      </c>
      <c r="C5157" s="18">
        <v>303.66000000000003</v>
      </c>
      <c r="D5157" s="3" t="s">
        <v>523</v>
      </c>
    </row>
    <row r="5158" spans="1:4" hidden="1" x14ac:dyDescent="0.25">
      <c r="A5158" s="11">
        <v>41452</v>
      </c>
      <c r="B5158" s="3" t="s">
        <v>545</v>
      </c>
      <c r="C5158" s="18">
        <v>141.76</v>
      </c>
      <c r="D5158" s="3" t="s">
        <v>529</v>
      </c>
    </row>
    <row r="5159" spans="1:4" hidden="1" x14ac:dyDescent="0.25">
      <c r="A5159" s="11">
        <v>41517</v>
      </c>
      <c r="B5159" s="3" t="s">
        <v>531</v>
      </c>
      <c r="C5159" s="18">
        <v>55.82</v>
      </c>
      <c r="D5159" s="3" t="s">
        <v>523</v>
      </c>
    </row>
    <row r="5160" spans="1:4" hidden="1" x14ac:dyDescent="0.25">
      <c r="A5160" s="11">
        <v>41631</v>
      </c>
      <c r="B5160" s="3" t="s">
        <v>531</v>
      </c>
      <c r="C5160" s="18">
        <v>261.10000000000002</v>
      </c>
      <c r="D5160" s="3" t="s">
        <v>523</v>
      </c>
    </row>
    <row r="5161" spans="1:4" hidden="1" x14ac:dyDescent="0.25">
      <c r="A5161" s="11">
        <v>41462</v>
      </c>
      <c r="B5161" s="3" t="s">
        <v>540</v>
      </c>
      <c r="C5161" s="18">
        <v>547.83000000000004</v>
      </c>
      <c r="D5161" s="3" t="s">
        <v>535</v>
      </c>
    </row>
    <row r="5162" spans="1:4" hidden="1" x14ac:dyDescent="0.25">
      <c r="A5162" s="11">
        <v>41592</v>
      </c>
      <c r="B5162" s="3" t="s">
        <v>512</v>
      </c>
      <c r="C5162" s="18">
        <v>580.08000000000004</v>
      </c>
      <c r="D5162" s="3" t="s">
        <v>517</v>
      </c>
    </row>
    <row r="5163" spans="1:4" hidden="1" x14ac:dyDescent="0.25">
      <c r="A5163" s="11">
        <v>41529</v>
      </c>
      <c r="B5163" s="3" t="s">
        <v>508</v>
      </c>
      <c r="C5163" s="18">
        <v>99.41</v>
      </c>
      <c r="D5163" s="3" t="s">
        <v>538</v>
      </c>
    </row>
    <row r="5164" spans="1:4" hidden="1" x14ac:dyDescent="0.25">
      <c r="A5164" s="11">
        <v>41556</v>
      </c>
      <c r="B5164" s="3" t="s">
        <v>520</v>
      </c>
      <c r="C5164" s="18">
        <v>340.53</v>
      </c>
      <c r="D5164" s="3" t="s">
        <v>515</v>
      </c>
    </row>
    <row r="5165" spans="1:4" hidden="1" x14ac:dyDescent="0.25">
      <c r="A5165" s="11">
        <v>41405</v>
      </c>
      <c r="B5165" s="3" t="s">
        <v>540</v>
      </c>
      <c r="C5165" s="18">
        <v>577.41999999999996</v>
      </c>
      <c r="D5165" s="3" t="s">
        <v>535</v>
      </c>
    </row>
    <row r="5166" spans="1:4" hidden="1" x14ac:dyDescent="0.25">
      <c r="A5166" s="11">
        <v>41470</v>
      </c>
      <c r="B5166" s="3" t="s">
        <v>518</v>
      </c>
      <c r="C5166" s="18">
        <v>171.54</v>
      </c>
      <c r="D5166" s="3" t="s">
        <v>528</v>
      </c>
    </row>
    <row r="5167" spans="1:4" hidden="1" x14ac:dyDescent="0.25">
      <c r="A5167" s="11">
        <v>41521</v>
      </c>
      <c r="B5167" s="3" t="s">
        <v>543</v>
      </c>
      <c r="C5167" s="18">
        <v>205.45</v>
      </c>
      <c r="D5167" s="3" t="s">
        <v>515</v>
      </c>
    </row>
    <row r="5168" spans="1:4" hidden="1" x14ac:dyDescent="0.25">
      <c r="A5168" s="11">
        <v>41523</v>
      </c>
      <c r="B5168" s="3" t="s">
        <v>545</v>
      </c>
      <c r="C5168" s="18">
        <v>112.75</v>
      </c>
      <c r="D5168" s="3" t="s">
        <v>523</v>
      </c>
    </row>
    <row r="5169" spans="1:4" hidden="1" x14ac:dyDescent="0.25">
      <c r="A5169" s="11">
        <v>41355</v>
      </c>
      <c r="B5169" s="3" t="s">
        <v>518</v>
      </c>
      <c r="C5169" s="18">
        <v>513.20000000000005</v>
      </c>
      <c r="D5169" s="3" t="s">
        <v>535</v>
      </c>
    </row>
    <row r="5170" spans="1:4" hidden="1" x14ac:dyDescent="0.25">
      <c r="A5170" s="11">
        <v>41289</v>
      </c>
      <c r="B5170" s="3" t="s">
        <v>543</v>
      </c>
      <c r="C5170" s="18">
        <v>282.52</v>
      </c>
      <c r="D5170" s="3" t="s">
        <v>529</v>
      </c>
    </row>
    <row r="5171" spans="1:4" hidden="1" x14ac:dyDescent="0.25">
      <c r="A5171" s="11">
        <v>41349</v>
      </c>
      <c r="B5171" s="3" t="s">
        <v>518</v>
      </c>
      <c r="C5171" s="18">
        <v>54.02</v>
      </c>
      <c r="D5171" s="3" t="s">
        <v>477</v>
      </c>
    </row>
    <row r="5172" spans="1:4" hidden="1" x14ac:dyDescent="0.25">
      <c r="A5172" s="11">
        <v>41639</v>
      </c>
      <c r="B5172" s="3" t="s">
        <v>520</v>
      </c>
      <c r="C5172" s="18">
        <v>553.28</v>
      </c>
      <c r="D5172" s="3" t="s">
        <v>515</v>
      </c>
    </row>
    <row r="5173" spans="1:4" hidden="1" x14ac:dyDescent="0.25">
      <c r="A5173" s="11">
        <v>41532</v>
      </c>
      <c r="B5173" s="3" t="s">
        <v>527</v>
      </c>
      <c r="C5173" s="18">
        <v>574.01</v>
      </c>
      <c r="D5173" s="3" t="s">
        <v>538</v>
      </c>
    </row>
    <row r="5174" spans="1:4" hidden="1" x14ac:dyDescent="0.25">
      <c r="A5174" s="11">
        <v>41381</v>
      </c>
      <c r="B5174" s="3" t="s">
        <v>533</v>
      </c>
      <c r="C5174" s="18">
        <v>334.04</v>
      </c>
      <c r="D5174" s="3" t="s">
        <v>511</v>
      </c>
    </row>
    <row r="5175" spans="1:4" hidden="1" x14ac:dyDescent="0.25">
      <c r="A5175" s="11">
        <v>41522</v>
      </c>
      <c r="B5175" s="3" t="s">
        <v>537</v>
      </c>
      <c r="C5175" s="18">
        <v>356.02</v>
      </c>
      <c r="D5175" s="3" t="s">
        <v>479</v>
      </c>
    </row>
    <row r="5176" spans="1:4" hidden="1" x14ac:dyDescent="0.25">
      <c r="A5176" s="11">
        <v>41463</v>
      </c>
      <c r="B5176" s="3" t="s">
        <v>544</v>
      </c>
      <c r="C5176" s="18">
        <v>103.63</v>
      </c>
      <c r="D5176" s="3" t="s">
        <v>519</v>
      </c>
    </row>
    <row r="5177" spans="1:4" hidden="1" x14ac:dyDescent="0.25">
      <c r="A5177" s="11">
        <v>41338</v>
      </c>
      <c r="B5177" s="3" t="s">
        <v>544</v>
      </c>
      <c r="C5177" s="18">
        <v>511.1</v>
      </c>
      <c r="D5177" s="3" t="s">
        <v>509</v>
      </c>
    </row>
    <row r="5178" spans="1:4" hidden="1" x14ac:dyDescent="0.25">
      <c r="A5178" s="11">
        <v>41440</v>
      </c>
      <c r="B5178" s="3" t="s">
        <v>524</v>
      </c>
      <c r="C5178" s="18">
        <v>422.49</v>
      </c>
      <c r="D5178" s="3" t="s">
        <v>523</v>
      </c>
    </row>
    <row r="5179" spans="1:4" hidden="1" x14ac:dyDescent="0.25">
      <c r="A5179" s="11">
        <v>41530</v>
      </c>
      <c r="B5179" s="3" t="s">
        <v>544</v>
      </c>
      <c r="C5179" s="18">
        <v>562.92999999999995</v>
      </c>
      <c r="D5179" s="3" t="s">
        <v>519</v>
      </c>
    </row>
    <row r="5180" spans="1:4" hidden="1" x14ac:dyDescent="0.25">
      <c r="A5180" s="11">
        <v>41332</v>
      </c>
      <c r="B5180" s="3" t="s">
        <v>536</v>
      </c>
      <c r="C5180" s="18">
        <v>581.55999999999995</v>
      </c>
      <c r="D5180" s="3" t="s">
        <v>511</v>
      </c>
    </row>
    <row r="5181" spans="1:4" hidden="1" x14ac:dyDescent="0.25">
      <c r="A5181" s="11">
        <v>41501</v>
      </c>
      <c r="B5181" s="3" t="s">
        <v>533</v>
      </c>
      <c r="C5181" s="18">
        <v>257.08999999999997</v>
      </c>
      <c r="D5181" s="3" t="s">
        <v>529</v>
      </c>
    </row>
    <row r="5182" spans="1:4" hidden="1" x14ac:dyDescent="0.25">
      <c r="A5182" s="11">
        <v>41467</v>
      </c>
      <c r="B5182" s="3" t="s">
        <v>525</v>
      </c>
      <c r="C5182" s="18">
        <v>592.16999999999996</v>
      </c>
      <c r="D5182" s="3" t="s">
        <v>511</v>
      </c>
    </row>
    <row r="5183" spans="1:4" hidden="1" x14ac:dyDescent="0.25">
      <c r="A5183" s="11">
        <v>41377</v>
      </c>
      <c r="B5183" s="3" t="s">
        <v>541</v>
      </c>
      <c r="C5183" s="18">
        <v>305.3</v>
      </c>
      <c r="D5183" s="3" t="s">
        <v>523</v>
      </c>
    </row>
    <row r="5184" spans="1:4" hidden="1" x14ac:dyDescent="0.25">
      <c r="A5184" s="11">
        <v>41452</v>
      </c>
      <c r="B5184" s="3" t="s">
        <v>518</v>
      </c>
      <c r="C5184" s="18">
        <v>508.98</v>
      </c>
      <c r="D5184" s="3" t="s">
        <v>515</v>
      </c>
    </row>
    <row r="5185" spans="1:4" hidden="1" x14ac:dyDescent="0.25">
      <c r="A5185" s="11">
        <v>41280</v>
      </c>
      <c r="B5185" s="3" t="s">
        <v>525</v>
      </c>
      <c r="C5185" s="18">
        <v>407.84</v>
      </c>
      <c r="D5185" s="3" t="s">
        <v>529</v>
      </c>
    </row>
    <row r="5186" spans="1:4" hidden="1" x14ac:dyDescent="0.25">
      <c r="A5186" s="11">
        <v>41500</v>
      </c>
      <c r="B5186" s="3" t="s">
        <v>543</v>
      </c>
      <c r="C5186" s="18">
        <v>335.33</v>
      </c>
      <c r="D5186" s="3" t="s">
        <v>529</v>
      </c>
    </row>
    <row r="5187" spans="1:4" hidden="1" x14ac:dyDescent="0.25">
      <c r="A5187" s="11">
        <v>41476</v>
      </c>
      <c r="B5187" s="3" t="s">
        <v>534</v>
      </c>
      <c r="C5187" s="18">
        <v>426.5</v>
      </c>
      <c r="D5187" s="3" t="s">
        <v>535</v>
      </c>
    </row>
    <row r="5188" spans="1:4" hidden="1" x14ac:dyDescent="0.25">
      <c r="A5188" s="11">
        <v>41281</v>
      </c>
      <c r="B5188" s="3" t="s">
        <v>544</v>
      </c>
      <c r="C5188" s="18">
        <v>272.5</v>
      </c>
      <c r="D5188" s="3" t="s">
        <v>523</v>
      </c>
    </row>
    <row r="5189" spans="1:4" hidden="1" x14ac:dyDescent="0.25">
      <c r="A5189" s="11">
        <v>41584</v>
      </c>
      <c r="B5189" s="3" t="s">
        <v>532</v>
      </c>
      <c r="C5189" s="18">
        <v>242.67</v>
      </c>
      <c r="D5189" s="3" t="s">
        <v>477</v>
      </c>
    </row>
    <row r="5190" spans="1:4" hidden="1" x14ac:dyDescent="0.25">
      <c r="A5190" s="11">
        <v>41595</v>
      </c>
      <c r="B5190" s="3" t="s">
        <v>543</v>
      </c>
      <c r="C5190" s="18">
        <v>14.7</v>
      </c>
      <c r="D5190" s="3" t="s">
        <v>528</v>
      </c>
    </row>
    <row r="5191" spans="1:4" hidden="1" x14ac:dyDescent="0.25">
      <c r="A5191" s="11">
        <v>41439</v>
      </c>
      <c r="B5191" s="3" t="s">
        <v>522</v>
      </c>
      <c r="C5191" s="18">
        <v>108.28</v>
      </c>
      <c r="D5191" s="3" t="s">
        <v>517</v>
      </c>
    </row>
    <row r="5192" spans="1:4" hidden="1" x14ac:dyDescent="0.25">
      <c r="A5192" s="11">
        <v>41559</v>
      </c>
      <c r="B5192" s="3" t="s">
        <v>513</v>
      </c>
      <c r="C5192" s="18">
        <v>281.58999999999997</v>
      </c>
      <c r="D5192" s="3" t="s">
        <v>511</v>
      </c>
    </row>
    <row r="5193" spans="1:4" hidden="1" x14ac:dyDescent="0.25">
      <c r="A5193" s="11">
        <v>41288</v>
      </c>
      <c r="B5193" s="3" t="s">
        <v>537</v>
      </c>
      <c r="C5193" s="18">
        <v>224.59</v>
      </c>
      <c r="D5193" s="3" t="s">
        <v>509</v>
      </c>
    </row>
    <row r="5194" spans="1:4" hidden="1" x14ac:dyDescent="0.25">
      <c r="A5194" s="11">
        <v>41311</v>
      </c>
      <c r="B5194" s="3" t="s">
        <v>507</v>
      </c>
      <c r="C5194" s="18">
        <v>392.83</v>
      </c>
      <c r="D5194" s="3" t="s">
        <v>529</v>
      </c>
    </row>
    <row r="5195" spans="1:4" hidden="1" x14ac:dyDescent="0.25">
      <c r="A5195" s="11">
        <v>41310</v>
      </c>
      <c r="B5195" s="3" t="s">
        <v>510</v>
      </c>
      <c r="C5195" s="18">
        <v>502.07</v>
      </c>
      <c r="D5195" s="3" t="s">
        <v>535</v>
      </c>
    </row>
    <row r="5196" spans="1:4" hidden="1" x14ac:dyDescent="0.25">
      <c r="A5196" s="11">
        <v>41374</v>
      </c>
      <c r="B5196" s="3" t="s">
        <v>531</v>
      </c>
      <c r="C5196" s="18">
        <v>227.16</v>
      </c>
      <c r="D5196" s="3" t="s">
        <v>509</v>
      </c>
    </row>
    <row r="5197" spans="1:4" hidden="1" x14ac:dyDescent="0.25">
      <c r="A5197" s="11">
        <v>41580</v>
      </c>
      <c r="B5197" s="3" t="s">
        <v>536</v>
      </c>
      <c r="C5197" s="18">
        <v>195.57</v>
      </c>
      <c r="D5197" s="3" t="s">
        <v>535</v>
      </c>
    </row>
    <row r="5198" spans="1:4" hidden="1" x14ac:dyDescent="0.25">
      <c r="A5198" s="11">
        <v>41346</v>
      </c>
      <c r="B5198" s="3" t="s">
        <v>510</v>
      </c>
      <c r="C5198" s="18">
        <v>129.84</v>
      </c>
      <c r="D5198" s="3" t="s">
        <v>523</v>
      </c>
    </row>
    <row r="5199" spans="1:4" hidden="1" x14ac:dyDescent="0.25">
      <c r="A5199" s="11">
        <v>41340</v>
      </c>
      <c r="B5199" s="3" t="s">
        <v>541</v>
      </c>
      <c r="C5199" s="18">
        <v>388.73</v>
      </c>
      <c r="D5199" s="3" t="s">
        <v>538</v>
      </c>
    </row>
    <row r="5200" spans="1:4" hidden="1" x14ac:dyDescent="0.25">
      <c r="A5200" s="11">
        <v>41513</v>
      </c>
      <c r="B5200" s="3" t="s">
        <v>536</v>
      </c>
      <c r="C5200" s="18">
        <v>459.91</v>
      </c>
      <c r="D5200" s="3" t="s">
        <v>535</v>
      </c>
    </row>
    <row r="5201" spans="1:4" hidden="1" x14ac:dyDescent="0.25">
      <c r="A5201" s="11">
        <v>41458</v>
      </c>
      <c r="B5201" s="3" t="s">
        <v>521</v>
      </c>
      <c r="C5201" s="18">
        <v>71.81</v>
      </c>
      <c r="D5201" s="3" t="s">
        <v>538</v>
      </c>
    </row>
    <row r="5202" spans="1:4" hidden="1" x14ac:dyDescent="0.25">
      <c r="A5202" s="11">
        <v>41490</v>
      </c>
      <c r="B5202" s="3" t="s">
        <v>508</v>
      </c>
      <c r="C5202" s="18">
        <v>441.67</v>
      </c>
      <c r="D5202" s="3" t="s">
        <v>519</v>
      </c>
    </row>
    <row r="5203" spans="1:4" hidden="1" x14ac:dyDescent="0.25">
      <c r="A5203" s="11">
        <v>41486</v>
      </c>
      <c r="B5203" s="3" t="s">
        <v>531</v>
      </c>
      <c r="C5203" s="18">
        <v>418.31</v>
      </c>
      <c r="D5203" s="3" t="s">
        <v>511</v>
      </c>
    </row>
    <row r="5204" spans="1:4" hidden="1" x14ac:dyDescent="0.25">
      <c r="A5204" s="11">
        <v>41479</v>
      </c>
      <c r="B5204" s="3" t="s">
        <v>541</v>
      </c>
      <c r="C5204" s="18">
        <v>402.37</v>
      </c>
      <c r="D5204" s="3" t="s">
        <v>519</v>
      </c>
    </row>
    <row r="5205" spans="1:4" hidden="1" x14ac:dyDescent="0.25">
      <c r="A5205" s="11">
        <v>41352</v>
      </c>
      <c r="B5205" s="3" t="s">
        <v>507</v>
      </c>
      <c r="C5205" s="18">
        <v>509.56</v>
      </c>
      <c r="D5205" s="3" t="s">
        <v>477</v>
      </c>
    </row>
    <row r="5206" spans="1:4" hidden="1" x14ac:dyDescent="0.25">
      <c r="A5206" s="11">
        <v>41626</v>
      </c>
      <c r="B5206" s="3" t="s">
        <v>540</v>
      </c>
      <c r="C5206" s="18">
        <v>470.65</v>
      </c>
      <c r="D5206" s="3" t="s">
        <v>479</v>
      </c>
    </row>
    <row r="5207" spans="1:4" hidden="1" x14ac:dyDescent="0.25">
      <c r="A5207" s="11">
        <v>41374</v>
      </c>
      <c r="B5207" s="3" t="s">
        <v>533</v>
      </c>
      <c r="C5207" s="18">
        <v>323.85000000000002</v>
      </c>
      <c r="D5207" s="3" t="s">
        <v>511</v>
      </c>
    </row>
    <row r="5208" spans="1:4" hidden="1" x14ac:dyDescent="0.25">
      <c r="A5208" s="11">
        <v>41553</v>
      </c>
      <c r="B5208" s="3" t="s">
        <v>520</v>
      </c>
      <c r="C5208" s="18">
        <v>335.77</v>
      </c>
      <c r="D5208" s="3" t="s">
        <v>538</v>
      </c>
    </row>
    <row r="5209" spans="1:4" hidden="1" x14ac:dyDescent="0.25">
      <c r="A5209" s="11">
        <v>41554</v>
      </c>
      <c r="B5209" s="3" t="s">
        <v>532</v>
      </c>
      <c r="C5209" s="18">
        <v>385.25</v>
      </c>
      <c r="D5209" s="3" t="s">
        <v>517</v>
      </c>
    </row>
    <row r="5210" spans="1:4" hidden="1" x14ac:dyDescent="0.25">
      <c r="A5210" s="11">
        <v>41576</v>
      </c>
      <c r="B5210" s="3" t="s">
        <v>522</v>
      </c>
      <c r="C5210" s="18">
        <v>443.66</v>
      </c>
      <c r="D5210" s="3" t="s">
        <v>511</v>
      </c>
    </row>
    <row r="5211" spans="1:4" hidden="1" x14ac:dyDescent="0.25">
      <c r="A5211" s="11">
        <v>41303</v>
      </c>
      <c r="B5211" s="3" t="s">
        <v>537</v>
      </c>
      <c r="C5211" s="18">
        <v>424.04</v>
      </c>
      <c r="D5211" s="3" t="s">
        <v>477</v>
      </c>
    </row>
    <row r="5212" spans="1:4" hidden="1" x14ac:dyDescent="0.25">
      <c r="A5212" s="11">
        <v>41578</v>
      </c>
      <c r="B5212" s="3" t="s">
        <v>513</v>
      </c>
      <c r="C5212" s="18">
        <v>564.14</v>
      </c>
      <c r="D5212" s="3" t="s">
        <v>515</v>
      </c>
    </row>
    <row r="5213" spans="1:4" hidden="1" x14ac:dyDescent="0.25">
      <c r="A5213" s="11">
        <v>41460</v>
      </c>
      <c r="B5213" s="3" t="s">
        <v>526</v>
      </c>
      <c r="C5213" s="18">
        <v>221.08</v>
      </c>
      <c r="D5213" s="3" t="s">
        <v>515</v>
      </c>
    </row>
    <row r="5214" spans="1:4" hidden="1" x14ac:dyDescent="0.25">
      <c r="A5214" s="11">
        <v>41410</v>
      </c>
      <c r="B5214" s="3" t="s">
        <v>513</v>
      </c>
      <c r="C5214" s="18">
        <v>195.53</v>
      </c>
      <c r="D5214" s="3" t="s">
        <v>517</v>
      </c>
    </row>
    <row r="5215" spans="1:4" hidden="1" x14ac:dyDescent="0.25">
      <c r="A5215" s="11">
        <v>41344</v>
      </c>
      <c r="B5215" s="3" t="s">
        <v>533</v>
      </c>
      <c r="C5215" s="18">
        <v>198.42</v>
      </c>
      <c r="D5215" s="3" t="s">
        <v>538</v>
      </c>
    </row>
    <row r="5216" spans="1:4" hidden="1" x14ac:dyDescent="0.25">
      <c r="A5216" s="11">
        <v>41473</v>
      </c>
      <c r="B5216" s="3" t="s">
        <v>507</v>
      </c>
      <c r="C5216" s="18">
        <v>266.19</v>
      </c>
      <c r="D5216" s="3" t="s">
        <v>528</v>
      </c>
    </row>
    <row r="5217" spans="1:4" hidden="1" x14ac:dyDescent="0.25">
      <c r="A5217" s="11">
        <v>41614</v>
      </c>
      <c r="B5217" s="3" t="s">
        <v>525</v>
      </c>
      <c r="C5217" s="18">
        <v>254.92</v>
      </c>
      <c r="D5217" s="3" t="s">
        <v>477</v>
      </c>
    </row>
    <row r="5218" spans="1:4" hidden="1" x14ac:dyDescent="0.25">
      <c r="A5218" s="11">
        <v>41360</v>
      </c>
      <c r="B5218" s="3" t="s">
        <v>522</v>
      </c>
      <c r="C5218" s="18">
        <v>417.85</v>
      </c>
      <c r="D5218" s="3" t="s">
        <v>477</v>
      </c>
    </row>
    <row r="5219" spans="1:4" hidden="1" x14ac:dyDescent="0.25">
      <c r="A5219" s="11">
        <v>41316</v>
      </c>
      <c r="B5219" s="3" t="s">
        <v>514</v>
      </c>
      <c r="C5219" s="18">
        <v>311.38</v>
      </c>
      <c r="D5219" s="3" t="s">
        <v>515</v>
      </c>
    </row>
    <row r="5220" spans="1:4" hidden="1" x14ac:dyDescent="0.25">
      <c r="A5220" s="11">
        <v>41394</v>
      </c>
      <c r="B5220" s="3" t="s">
        <v>539</v>
      </c>
      <c r="C5220" s="18">
        <v>172.12</v>
      </c>
      <c r="D5220" s="3" t="s">
        <v>519</v>
      </c>
    </row>
    <row r="5221" spans="1:4" hidden="1" x14ac:dyDescent="0.25">
      <c r="A5221" s="11">
        <v>41285</v>
      </c>
      <c r="B5221" s="3" t="s">
        <v>540</v>
      </c>
      <c r="C5221" s="18">
        <v>238.57</v>
      </c>
      <c r="D5221" s="3" t="s">
        <v>535</v>
      </c>
    </row>
    <row r="5222" spans="1:4" hidden="1" x14ac:dyDescent="0.25">
      <c r="A5222" s="11">
        <v>41366</v>
      </c>
      <c r="B5222" s="3" t="s">
        <v>533</v>
      </c>
      <c r="C5222" s="18">
        <v>189.83</v>
      </c>
      <c r="D5222" s="3" t="s">
        <v>509</v>
      </c>
    </row>
    <row r="5223" spans="1:4" hidden="1" x14ac:dyDescent="0.25">
      <c r="A5223" s="11">
        <v>41503</v>
      </c>
      <c r="B5223" s="3" t="s">
        <v>518</v>
      </c>
      <c r="C5223" s="18">
        <v>375.87</v>
      </c>
      <c r="D5223" s="3" t="s">
        <v>509</v>
      </c>
    </row>
    <row r="5224" spans="1:4" hidden="1" x14ac:dyDescent="0.25">
      <c r="A5224" s="11">
        <v>41402</v>
      </c>
      <c r="B5224" s="3" t="s">
        <v>508</v>
      </c>
      <c r="C5224" s="18">
        <v>186.48</v>
      </c>
      <c r="D5224" s="3" t="s">
        <v>479</v>
      </c>
    </row>
    <row r="5225" spans="1:4" hidden="1" x14ac:dyDescent="0.25">
      <c r="A5225" s="11">
        <v>41427</v>
      </c>
      <c r="B5225" s="3" t="s">
        <v>518</v>
      </c>
      <c r="C5225" s="18">
        <v>58.59</v>
      </c>
      <c r="D5225" s="3" t="s">
        <v>529</v>
      </c>
    </row>
    <row r="5226" spans="1:4" hidden="1" x14ac:dyDescent="0.25">
      <c r="A5226" s="11">
        <v>41579</v>
      </c>
      <c r="B5226" s="3" t="s">
        <v>514</v>
      </c>
      <c r="C5226" s="18">
        <v>135.53</v>
      </c>
      <c r="D5226" s="3" t="s">
        <v>519</v>
      </c>
    </row>
    <row r="5227" spans="1:4" hidden="1" x14ac:dyDescent="0.25">
      <c r="A5227" s="11">
        <v>41525</v>
      </c>
      <c r="B5227" s="3" t="s">
        <v>530</v>
      </c>
      <c r="C5227" s="18">
        <v>439.87</v>
      </c>
      <c r="D5227" s="3" t="s">
        <v>477</v>
      </c>
    </row>
    <row r="5228" spans="1:4" hidden="1" x14ac:dyDescent="0.25">
      <c r="A5228" s="11">
        <v>41527</v>
      </c>
      <c r="B5228" s="3" t="s">
        <v>527</v>
      </c>
      <c r="C5228" s="18">
        <v>128.9</v>
      </c>
      <c r="D5228" s="3" t="s">
        <v>511</v>
      </c>
    </row>
    <row r="5229" spans="1:4" hidden="1" x14ac:dyDescent="0.25">
      <c r="A5229" s="11">
        <v>41495</v>
      </c>
      <c r="B5229" s="3" t="s">
        <v>524</v>
      </c>
      <c r="C5229" s="18">
        <v>55.89</v>
      </c>
      <c r="D5229" s="3" t="s">
        <v>515</v>
      </c>
    </row>
    <row r="5230" spans="1:4" hidden="1" x14ac:dyDescent="0.25">
      <c r="A5230" s="11">
        <v>41578</v>
      </c>
      <c r="B5230" s="3" t="s">
        <v>540</v>
      </c>
      <c r="C5230" s="18">
        <v>542.1</v>
      </c>
      <c r="D5230" s="3" t="s">
        <v>517</v>
      </c>
    </row>
    <row r="5231" spans="1:4" hidden="1" x14ac:dyDescent="0.25">
      <c r="A5231" s="11">
        <v>41303</v>
      </c>
      <c r="B5231" s="3" t="s">
        <v>514</v>
      </c>
      <c r="C5231" s="18">
        <v>324.39</v>
      </c>
      <c r="D5231" s="3" t="s">
        <v>535</v>
      </c>
    </row>
    <row r="5232" spans="1:4" hidden="1" x14ac:dyDescent="0.25">
      <c r="A5232" s="11">
        <v>41539</v>
      </c>
      <c r="B5232" s="3" t="s">
        <v>525</v>
      </c>
      <c r="C5232" s="18">
        <v>184.64</v>
      </c>
      <c r="D5232" s="3" t="s">
        <v>479</v>
      </c>
    </row>
    <row r="5233" spans="1:4" hidden="1" x14ac:dyDescent="0.25">
      <c r="A5233" s="11">
        <v>41343</v>
      </c>
      <c r="B5233" s="3" t="s">
        <v>512</v>
      </c>
      <c r="C5233" s="18">
        <v>266.95999999999998</v>
      </c>
      <c r="D5233" s="3" t="s">
        <v>529</v>
      </c>
    </row>
    <row r="5234" spans="1:4" hidden="1" x14ac:dyDescent="0.25">
      <c r="A5234" s="11">
        <v>41462</v>
      </c>
      <c r="B5234" s="3" t="s">
        <v>527</v>
      </c>
      <c r="C5234" s="18">
        <v>35.33</v>
      </c>
      <c r="D5234" s="3" t="s">
        <v>535</v>
      </c>
    </row>
    <row r="5235" spans="1:4" hidden="1" x14ac:dyDescent="0.25">
      <c r="A5235" s="11">
        <v>41405</v>
      </c>
      <c r="B5235" s="3" t="s">
        <v>525</v>
      </c>
      <c r="C5235" s="18">
        <v>108.24</v>
      </c>
      <c r="D5235" s="3" t="s">
        <v>509</v>
      </c>
    </row>
    <row r="5236" spans="1:4" hidden="1" x14ac:dyDescent="0.25">
      <c r="A5236" s="11">
        <v>41622</v>
      </c>
      <c r="B5236" s="3" t="s">
        <v>527</v>
      </c>
      <c r="C5236" s="18">
        <v>241.9</v>
      </c>
      <c r="D5236" s="3" t="s">
        <v>511</v>
      </c>
    </row>
    <row r="5237" spans="1:4" hidden="1" x14ac:dyDescent="0.25">
      <c r="A5237" s="11">
        <v>41577</v>
      </c>
      <c r="B5237" s="3" t="s">
        <v>544</v>
      </c>
      <c r="C5237" s="18">
        <v>362.75</v>
      </c>
      <c r="D5237" s="3" t="s">
        <v>511</v>
      </c>
    </row>
    <row r="5238" spans="1:4" hidden="1" x14ac:dyDescent="0.25">
      <c r="A5238" s="11">
        <v>41554</v>
      </c>
      <c r="B5238" s="3" t="s">
        <v>536</v>
      </c>
      <c r="C5238" s="18">
        <v>267.74</v>
      </c>
      <c r="D5238" s="3" t="s">
        <v>477</v>
      </c>
    </row>
    <row r="5239" spans="1:4" hidden="1" x14ac:dyDescent="0.25">
      <c r="A5239" s="11">
        <v>41499</v>
      </c>
      <c r="B5239" s="3" t="s">
        <v>530</v>
      </c>
      <c r="C5239" s="18">
        <v>518.01</v>
      </c>
      <c r="D5239" s="3" t="s">
        <v>477</v>
      </c>
    </row>
    <row r="5240" spans="1:4" hidden="1" x14ac:dyDescent="0.25">
      <c r="A5240" s="11">
        <v>41394</v>
      </c>
      <c r="B5240" s="3" t="s">
        <v>512</v>
      </c>
      <c r="C5240" s="18">
        <v>398.65</v>
      </c>
      <c r="D5240" s="3" t="s">
        <v>538</v>
      </c>
    </row>
    <row r="5241" spans="1:4" hidden="1" x14ac:dyDescent="0.25">
      <c r="A5241" s="11">
        <v>41542</v>
      </c>
      <c r="B5241" s="3" t="s">
        <v>516</v>
      </c>
      <c r="C5241" s="18">
        <v>446.02</v>
      </c>
      <c r="D5241" s="3" t="s">
        <v>529</v>
      </c>
    </row>
    <row r="5242" spans="1:4" hidden="1" x14ac:dyDescent="0.25">
      <c r="A5242" s="11">
        <v>41449</v>
      </c>
      <c r="B5242" s="3" t="s">
        <v>543</v>
      </c>
      <c r="C5242" s="18">
        <v>205.5</v>
      </c>
      <c r="D5242" s="3" t="s">
        <v>529</v>
      </c>
    </row>
    <row r="5243" spans="1:4" hidden="1" x14ac:dyDescent="0.25">
      <c r="A5243" s="11">
        <v>41435</v>
      </c>
      <c r="B5243" s="3" t="s">
        <v>545</v>
      </c>
      <c r="C5243" s="18">
        <v>316.07</v>
      </c>
      <c r="D5243" s="3" t="s">
        <v>519</v>
      </c>
    </row>
    <row r="5244" spans="1:4" hidden="1" x14ac:dyDescent="0.25">
      <c r="A5244" s="11">
        <v>41322</v>
      </c>
      <c r="B5244" s="3" t="s">
        <v>530</v>
      </c>
      <c r="C5244" s="18">
        <v>29.71</v>
      </c>
      <c r="D5244" s="3" t="s">
        <v>538</v>
      </c>
    </row>
    <row r="5245" spans="1:4" hidden="1" x14ac:dyDescent="0.25">
      <c r="A5245" s="11">
        <v>41505</v>
      </c>
      <c r="B5245" s="3" t="s">
        <v>518</v>
      </c>
      <c r="C5245" s="18">
        <v>306.08999999999997</v>
      </c>
      <c r="D5245" s="3" t="s">
        <v>529</v>
      </c>
    </row>
    <row r="5246" spans="1:4" hidden="1" x14ac:dyDescent="0.25">
      <c r="A5246" s="11">
        <v>41542</v>
      </c>
      <c r="B5246" s="3" t="s">
        <v>516</v>
      </c>
      <c r="C5246" s="18">
        <v>428.22</v>
      </c>
      <c r="D5246" s="3" t="s">
        <v>529</v>
      </c>
    </row>
    <row r="5247" spans="1:4" hidden="1" x14ac:dyDescent="0.25">
      <c r="A5247" s="11">
        <v>41371</v>
      </c>
      <c r="B5247" s="3" t="s">
        <v>536</v>
      </c>
      <c r="C5247" s="18">
        <v>193.76</v>
      </c>
      <c r="D5247" s="3" t="s">
        <v>517</v>
      </c>
    </row>
    <row r="5248" spans="1:4" hidden="1" x14ac:dyDescent="0.25">
      <c r="A5248" s="11">
        <v>41559</v>
      </c>
      <c r="B5248" s="3" t="s">
        <v>545</v>
      </c>
      <c r="C5248" s="18">
        <v>430.76</v>
      </c>
      <c r="D5248" s="3" t="s">
        <v>535</v>
      </c>
    </row>
    <row r="5249" spans="1:4" hidden="1" x14ac:dyDescent="0.25">
      <c r="A5249" s="11">
        <v>41463</v>
      </c>
      <c r="B5249" s="3" t="s">
        <v>514</v>
      </c>
      <c r="C5249" s="18">
        <v>323.67</v>
      </c>
      <c r="D5249" s="3" t="s">
        <v>515</v>
      </c>
    </row>
    <row r="5250" spans="1:4" hidden="1" x14ac:dyDescent="0.25">
      <c r="A5250" s="11">
        <v>41465</v>
      </c>
      <c r="B5250" s="3" t="s">
        <v>533</v>
      </c>
      <c r="C5250" s="18">
        <v>421.95</v>
      </c>
      <c r="D5250" s="3" t="s">
        <v>509</v>
      </c>
    </row>
    <row r="5251" spans="1:4" hidden="1" x14ac:dyDescent="0.25">
      <c r="A5251" s="11">
        <v>41422</v>
      </c>
      <c r="B5251" s="3" t="s">
        <v>527</v>
      </c>
      <c r="C5251" s="18">
        <v>72.790000000000006</v>
      </c>
      <c r="D5251" s="3" t="s">
        <v>538</v>
      </c>
    </row>
    <row r="5252" spans="1:4" hidden="1" x14ac:dyDescent="0.25">
      <c r="A5252" s="11">
        <v>41349</v>
      </c>
      <c r="B5252" s="3" t="s">
        <v>516</v>
      </c>
      <c r="C5252" s="18">
        <v>591.78</v>
      </c>
      <c r="D5252" s="3" t="s">
        <v>515</v>
      </c>
    </row>
    <row r="5253" spans="1:4" x14ac:dyDescent="0.25">
      <c r="A5253" s="11">
        <v>41437</v>
      </c>
      <c r="B5253" s="3" t="s">
        <v>508</v>
      </c>
      <c r="C5253" s="18">
        <v>567.79999999999995</v>
      </c>
      <c r="D5253" s="3" t="s">
        <v>479</v>
      </c>
    </row>
    <row r="5254" spans="1:4" hidden="1" x14ac:dyDescent="0.25">
      <c r="A5254" s="11">
        <v>41311</v>
      </c>
      <c r="B5254" s="3" t="s">
        <v>542</v>
      </c>
      <c r="C5254" s="18">
        <v>339.88</v>
      </c>
      <c r="D5254" s="3" t="s">
        <v>511</v>
      </c>
    </row>
    <row r="5255" spans="1:4" hidden="1" x14ac:dyDescent="0.25">
      <c r="A5255" s="11">
        <v>41455</v>
      </c>
      <c r="B5255" s="3" t="s">
        <v>542</v>
      </c>
      <c r="C5255" s="18">
        <v>208.46</v>
      </c>
      <c r="D5255" s="3" t="s">
        <v>515</v>
      </c>
    </row>
    <row r="5256" spans="1:4" hidden="1" x14ac:dyDescent="0.25">
      <c r="A5256" s="11">
        <v>41407</v>
      </c>
      <c r="B5256" s="3" t="s">
        <v>542</v>
      </c>
      <c r="C5256" s="18">
        <v>21.26</v>
      </c>
      <c r="D5256" s="3" t="s">
        <v>535</v>
      </c>
    </row>
    <row r="5257" spans="1:4" hidden="1" x14ac:dyDescent="0.25">
      <c r="A5257" s="11">
        <v>41384</v>
      </c>
      <c r="B5257" s="3" t="s">
        <v>514</v>
      </c>
      <c r="C5257" s="18">
        <v>81.86</v>
      </c>
      <c r="D5257" s="3" t="s">
        <v>515</v>
      </c>
    </row>
    <row r="5258" spans="1:4" hidden="1" x14ac:dyDescent="0.25">
      <c r="A5258" s="11">
        <v>41320</v>
      </c>
      <c r="B5258" s="3" t="s">
        <v>534</v>
      </c>
      <c r="C5258" s="18">
        <v>588.32000000000005</v>
      </c>
      <c r="D5258" s="3" t="s">
        <v>538</v>
      </c>
    </row>
    <row r="5259" spans="1:4" hidden="1" x14ac:dyDescent="0.25">
      <c r="A5259" s="11">
        <v>41481</v>
      </c>
      <c r="B5259" s="3" t="s">
        <v>536</v>
      </c>
      <c r="C5259" s="18">
        <v>51.72</v>
      </c>
      <c r="D5259" s="3" t="s">
        <v>529</v>
      </c>
    </row>
    <row r="5260" spans="1:4" hidden="1" x14ac:dyDescent="0.25">
      <c r="A5260" s="11">
        <v>41444</v>
      </c>
      <c r="B5260" s="3" t="s">
        <v>543</v>
      </c>
      <c r="C5260" s="18">
        <v>555.52</v>
      </c>
      <c r="D5260" s="3" t="s">
        <v>523</v>
      </c>
    </row>
    <row r="5261" spans="1:4" hidden="1" x14ac:dyDescent="0.25">
      <c r="A5261" s="11">
        <v>41542</v>
      </c>
      <c r="B5261" s="3" t="s">
        <v>545</v>
      </c>
      <c r="C5261" s="18">
        <v>210.67</v>
      </c>
      <c r="D5261" s="3" t="s">
        <v>528</v>
      </c>
    </row>
    <row r="5262" spans="1:4" hidden="1" x14ac:dyDescent="0.25">
      <c r="A5262" s="11">
        <v>41413</v>
      </c>
      <c r="B5262" s="3" t="s">
        <v>527</v>
      </c>
      <c r="C5262" s="18">
        <v>272.60000000000002</v>
      </c>
      <c r="D5262" s="3" t="s">
        <v>479</v>
      </c>
    </row>
    <row r="5263" spans="1:4" hidden="1" x14ac:dyDescent="0.25">
      <c r="A5263" s="11">
        <v>41507</v>
      </c>
      <c r="B5263" s="3" t="s">
        <v>543</v>
      </c>
      <c r="C5263" s="18">
        <v>587.24</v>
      </c>
      <c r="D5263" s="3" t="s">
        <v>528</v>
      </c>
    </row>
    <row r="5264" spans="1:4" hidden="1" x14ac:dyDescent="0.25">
      <c r="A5264" s="11">
        <v>41513</v>
      </c>
      <c r="B5264" s="3" t="s">
        <v>524</v>
      </c>
      <c r="C5264" s="18">
        <v>338.88</v>
      </c>
      <c r="D5264" s="3" t="s">
        <v>523</v>
      </c>
    </row>
    <row r="5265" spans="1:4" hidden="1" x14ac:dyDescent="0.25">
      <c r="A5265" s="11">
        <v>41473</v>
      </c>
      <c r="B5265" s="3" t="s">
        <v>544</v>
      </c>
      <c r="C5265" s="18">
        <v>440.34</v>
      </c>
      <c r="D5265" s="3" t="s">
        <v>477</v>
      </c>
    </row>
    <row r="5266" spans="1:4" hidden="1" x14ac:dyDescent="0.25">
      <c r="A5266" s="11">
        <v>41632</v>
      </c>
      <c r="B5266" s="3" t="s">
        <v>534</v>
      </c>
      <c r="C5266" s="18">
        <v>73.77</v>
      </c>
      <c r="D5266" s="3" t="s">
        <v>529</v>
      </c>
    </row>
    <row r="5267" spans="1:4" hidden="1" x14ac:dyDescent="0.25">
      <c r="A5267" s="11">
        <v>41549</v>
      </c>
      <c r="B5267" s="3" t="s">
        <v>507</v>
      </c>
      <c r="C5267" s="18">
        <v>532.01</v>
      </c>
      <c r="D5267" s="3" t="s">
        <v>535</v>
      </c>
    </row>
    <row r="5268" spans="1:4" hidden="1" x14ac:dyDescent="0.25">
      <c r="A5268" s="11">
        <v>41292</v>
      </c>
      <c r="B5268" s="3" t="s">
        <v>531</v>
      </c>
      <c r="C5268" s="18">
        <v>426.06</v>
      </c>
      <c r="D5268" s="3" t="s">
        <v>509</v>
      </c>
    </row>
    <row r="5269" spans="1:4" hidden="1" x14ac:dyDescent="0.25">
      <c r="A5269" s="11">
        <v>41582</v>
      </c>
      <c r="B5269" s="3" t="s">
        <v>533</v>
      </c>
      <c r="C5269" s="18">
        <v>436.45</v>
      </c>
      <c r="D5269" s="3" t="s">
        <v>515</v>
      </c>
    </row>
    <row r="5270" spans="1:4" hidden="1" x14ac:dyDescent="0.25">
      <c r="A5270" s="11">
        <v>41543</v>
      </c>
      <c r="B5270" s="3" t="s">
        <v>518</v>
      </c>
      <c r="C5270" s="18">
        <v>257.33999999999997</v>
      </c>
      <c r="D5270" s="3" t="s">
        <v>519</v>
      </c>
    </row>
    <row r="5271" spans="1:4" hidden="1" x14ac:dyDescent="0.25">
      <c r="A5271" s="11">
        <v>41545</v>
      </c>
      <c r="B5271" s="3" t="s">
        <v>537</v>
      </c>
      <c r="C5271" s="18">
        <v>182.72</v>
      </c>
      <c r="D5271" s="3" t="s">
        <v>509</v>
      </c>
    </row>
    <row r="5272" spans="1:4" hidden="1" x14ac:dyDescent="0.25">
      <c r="A5272" s="11">
        <v>41392</v>
      </c>
      <c r="B5272" s="3" t="s">
        <v>537</v>
      </c>
      <c r="C5272" s="18">
        <v>219.74</v>
      </c>
      <c r="D5272" s="3" t="s">
        <v>515</v>
      </c>
    </row>
    <row r="5273" spans="1:4" hidden="1" x14ac:dyDescent="0.25">
      <c r="A5273" s="11">
        <v>41394</v>
      </c>
      <c r="B5273" s="3" t="s">
        <v>533</v>
      </c>
      <c r="C5273" s="18">
        <v>316.56</v>
      </c>
      <c r="D5273" s="3" t="s">
        <v>538</v>
      </c>
    </row>
    <row r="5274" spans="1:4" hidden="1" x14ac:dyDescent="0.25">
      <c r="A5274" s="11">
        <v>41286</v>
      </c>
      <c r="B5274" s="3" t="s">
        <v>527</v>
      </c>
      <c r="C5274" s="18">
        <v>524.22</v>
      </c>
      <c r="D5274" s="3" t="s">
        <v>523</v>
      </c>
    </row>
    <row r="5275" spans="1:4" hidden="1" x14ac:dyDescent="0.25">
      <c r="A5275" s="11">
        <v>41488</v>
      </c>
      <c r="B5275" s="3" t="s">
        <v>514</v>
      </c>
      <c r="C5275" s="18">
        <v>165.25</v>
      </c>
      <c r="D5275" s="3" t="s">
        <v>528</v>
      </c>
    </row>
    <row r="5276" spans="1:4" hidden="1" x14ac:dyDescent="0.25">
      <c r="A5276" s="11">
        <v>41315</v>
      </c>
      <c r="B5276" s="3" t="s">
        <v>510</v>
      </c>
      <c r="C5276" s="18">
        <v>353.53</v>
      </c>
      <c r="D5276" s="3" t="s">
        <v>529</v>
      </c>
    </row>
    <row r="5277" spans="1:4" hidden="1" x14ac:dyDescent="0.25">
      <c r="A5277" s="11">
        <v>41517</v>
      </c>
      <c r="B5277" s="3" t="s">
        <v>522</v>
      </c>
      <c r="C5277" s="18">
        <v>117.96</v>
      </c>
      <c r="D5277" s="3" t="s">
        <v>529</v>
      </c>
    </row>
    <row r="5278" spans="1:4" hidden="1" x14ac:dyDescent="0.25">
      <c r="A5278" s="11">
        <v>41498</v>
      </c>
      <c r="B5278" s="3" t="s">
        <v>541</v>
      </c>
      <c r="C5278" s="18">
        <v>304.45999999999998</v>
      </c>
      <c r="D5278" s="3" t="s">
        <v>538</v>
      </c>
    </row>
    <row r="5279" spans="1:4" hidden="1" x14ac:dyDescent="0.25">
      <c r="A5279" s="11">
        <v>41338</v>
      </c>
      <c r="B5279" s="3" t="s">
        <v>532</v>
      </c>
      <c r="C5279" s="18">
        <v>253.15</v>
      </c>
      <c r="D5279" s="3" t="s">
        <v>509</v>
      </c>
    </row>
    <row r="5280" spans="1:4" hidden="1" x14ac:dyDescent="0.25">
      <c r="A5280" s="11">
        <v>41558</v>
      </c>
      <c r="B5280" s="3" t="s">
        <v>514</v>
      </c>
      <c r="C5280" s="18">
        <v>193.36</v>
      </c>
      <c r="D5280" s="3" t="s">
        <v>528</v>
      </c>
    </row>
    <row r="5281" spans="1:4" hidden="1" x14ac:dyDescent="0.25">
      <c r="A5281" s="11">
        <v>41547</v>
      </c>
      <c r="B5281" s="3" t="s">
        <v>537</v>
      </c>
      <c r="C5281" s="18">
        <v>20.010000000000002</v>
      </c>
      <c r="D5281" s="3" t="s">
        <v>535</v>
      </c>
    </row>
    <row r="5282" spans="1:4" hidden="1" x14ac:dyDescent="0.25">
      <c r="A5282" s="11">
        <v>41437</v>
      </c>
      <c r="B5282" s="3" t="s">
        <v>542</v>
      </c>
      <c r="C5282" s="18">
        <v>76.86</v>
      </c>
      <c r="D5282" s="3" t="s">
        <v>519</v>
      </c>
    </row>
    <row r="5283" spans="1:4" hidden="1" x14ac:dyDescent="0.25">
      <c r="A5283" s="11">
        <v>41384</v>
      </c>
      <c r="B5283" s="3" t="s">
        <v>508</v>
      </c>
      <c r="C5283" s="18">
        <v>352.51</v>
      </c>
      <c r="D5283" s="3" t="s">
        <v>523</v>
      </c>
    </row>
    <row r="5284" spans="1:4" hidden="1" x14ac:dyDescent="0.25">
      <c r="A5284" s="11">
        <v>41503</v>
      </c>
      <c r="B5284" s="3" t="s">
        <v>512</v>
      </c>
      <c r="C5284" s="18">
        <v>377.54</v>
      </c>
      <c r="D5284" s="3" t="s">
        <v>477</v>
      </c>
    </row>
    <row r="5285" spans="1:4" hidden="1" x14ac:dyDescent="0.25">
      <c r="A5285" s="11">
        <v>41601</v>
      </c>
      <c r="B5285" s="3" t="s">
        <v>521</v>
      </c>
      <c r="C5285" s="18">
        <v>142.28</v>
      </c>
      <c r="D5285" s="3" t="s">
        <v>517</v>
      </c>
    </row>
    <row r="5286" spans="1:4" hidden="1" x14ac:dyDescent="0.25">
      <c r="A5286" s="11">
        <v>41623</v>
      </c>
      <c r="B5286" s="3" t="s">
        <v>540</v>
      </c>
      <c r="C5286" s="18">
        <v>455.96</v>
      </c>
      <c r="D5286" s="3" t="s">
        <v>528</v>
      </c>
    </row>
    <row r="5287" spans="1:4" hidden="1" x14ac:dyDescent="0.25">
      <c r="A5287" s="11">
        <v>41492</v>
      </c>
      <c r="B5287" s="3" t="s">
        <v>540</v>
      </c>
      <c r="C5287" s="18">
        <v>230.66</v>
      </c>
      <c r="D5287" s="3" t="s">
        <v>523</v>
      </c>
    </row>
    <row r="5288" spans="1:4" hidden="1" x14ac:dyDescent="0.25">
      <c r="A5288" s="11">
        <v>41420</v>
      </c>
      <c r="B5288" s="3" t="s">
        <v>526</v>
      </c>
      <c r="C5288" s="18">
        <v>340.03</v>
      </c>
      <c r="D5288" s="3" t="s">
        <v>528</v>
      </c>
    </row>
    <row r="5289" spans="1:4" hidden="1" x14ac:dyDescent="0.25">
      <c r="A5289" s="11">
        <v>41637</v>
      </c>
      <c r="B5289" s="3" t="s">
        <v>531</v>
      </c>
      <c r="C5289" s="18">
        <v>428.17</v>
      </c>
      <c r="D5289" s="3" t="s">
        <v>529</v>
      </c>
    </row>
    <row r="5290" spans="1:4" hidden="1" x14ac:dyDescent="0.25">
      <c r="A5290" s="11">
        <v>41314</v>
      </c>
      <c r="B5290" s="3" t="s">
        <v>536</v>
      </c>
      <c r="C5290" s="18">
        <v>589.44000000000005</v>
      </c>
      <c r="D5290" s="3" t="s">
        <v>509</v>
      </c>
    </row>
    <row r="5291" spans="1:4" hidden="1" x14ac:dyDescent="0.25">
      <c r="A5291" s="11">
        <v>41513</v>
      </c>
      <c r="B5291" s="3" t="s">
        <v>520</v>
      </c>
      <c r="C5291" s="18">
        <v>309.07</v>
      </c>
      <c r="D5291" s="3" t="s">
        <v>515</v>
      </c>
    </row>
    <row r="5292" spans="1:4" hidden="1" x14ac:dyDescent="0.25">
      <c r="A5292" s="11">
        <v>41372</v>
      </c>
      <c r="B5292" s="3" t="s">
        <v>540</v>
      </c>
      <c r="C5292" s="18">
        <v>143.11000000000001</v>
      </c>
      <c r="D5292" s="3" t="s">
        <v>479</v>
      </c>
    </row>
    <row r="5293" spans="1:4" hidden="1" x14ac:dyDescent="0.25">
      <c r="A5293" s="11">
        <v>41282</v>
      </c>
      <c r="B5293" s="3" t="s">
        <v>510</v>
      </c>
      <c r="C5293" s="18">
        <v>367.93</v>
      </c>
      <c r="D5293" s="3" t="s">
        <v>517</v>
      </c>
    </row>
    <row r="5294" spans="1:4" hidden="1" x14ac:dyDescent="0.25">
      <c r="A5294" s="11">
        <v>41386</v>
      </c>
      <c r="B5294" s="3" t="s">
        <v>524</v>
      </c>
      <c r="C5294" s="18">
        <v>66.66</v>
      </c>
      <c r="D5294" s="3" t="s">
        <v>517</v>
      </c>
    </row>
    <row r="5295" spans="1:4" hidden="1" x14ac:dyDescent="0.25">
      <c r="A5295" s="11">
        <v>41595</v>
      </c>
      <c r="B5295" s="3" t="s">
        <v>540</v>
      </c>
      <c r="C5295" s="18">
        <v>79.03</v>
      </c>
      <c r="D5295" s="3" t="s">
        <v>538</v>
      </c>
    </row>
    <row r="5296" spans="1:4" hidden="1" x14ac:dyDescent="0.25">
      <c r="A5296" s="11">
        <v>41353</v>
      </c>
      <c r="B5296" s="3" t="s">
        <v>522</v>
      </c>
      <c r="C5296" s="18">
        <v>250.24</v>
      </c>
      <c r="D5296" s="3" t="s">
        <v>477</v>
      </c>
    </row>
    <row r="5297" spans="1:4" hidden="1" x14ac:dyDescent="0.25">
      <c r="A5297" s="11">
        <v>41310</v>
      </c>
      <c r="B5297" s="3" t="s">
        <v>516</v>
      </c>
      <c r="C5297" s="18">
        <v>340.54</v>
      </c>
      <c r="D5297" s="3" t="s">
        <v>538</v>
      </c>
    </row>
    <row r="5298" spans="1:4" hidden="1" x14ac:dyDescent="0.25">
      <c r="A5298" s="11">
        <v>41592</v>
      </c>
      <c r="B5298" s="3" t="s">
        <v>543</v>
      </c>
      <c r="C5298" s="18">
        <v>140.55000000000001</v>
      </c>
      <c r="D5298" s="3" t="s">
        <v>538</v>
      </c>
    </row>
    <row r="5299" spans="1:4" hidden="1" x14ac:dyDescent="0.25">
      <c r="A5299" s="11">
        <v>41469</v>
      </c>
      <c r="B5299" s="3" t="s">
        <v>536</v>
      </c>
      <c r="C5299" s="18">
        <v>299.69</v>
      </c>
      <c r="D5299" s="3" t="s">
        <v>529</v>
      </c>
    </row>
    <row r="5300" spans="1:4" hidden="1" x14ac:dyDescent="0.25">
      <c r="A5300" s="11">
        <v>41506</v>
      </c>
      <c r="B5300" s="3" t="s">
        <v>532</v>
      </c>
      <c r="C5300" s="18">
        <v>538.47</v>
      </c>
      <c r="D5300" s="3" t="s">
        <v>479</v>
      </c>
    </row>
    <row r="5301" spans="1:4" hidden="1" x14ac:dyDescent="0.25">
      <c r="A5301" s="11">
        <v>41286</v>
      </c>
      <c r="B5301" s="3" t="s">
        <v>525</v>
      </c>
      <c r="C5301" s="18">
        <v>429.3</v>
      </c>
      <c r="D5301" s="3" t="s">
        <v>529</v>
      </c>
    </row>
    <row r="5302" spans="1:4" hidden="1" x14ac:dyDescent="0.25">
      <c r="A5302" s="11">
        <v>41344</v>
      </c>
      <c r="B5302" s="3" t="s">
        <v>513</v>
      </c>
      <c r="C5302" s="18">
        <v>281.12</v>
      </c>
      <c r="D5302" s="3" t="s">
        <v>523</v>
      </c>
    </row>
    <row r="5303" spans="1:4" hidden="1" x14ac:dyDescent="0.25">
      <c r="A5303" s="11">
        <v>41513</v>
      </c>
      <c r="B5303" s="3" t="s">
        <v>513</v>
      </c>
      <c r="C5303" s="18">
        <v>34.729999999999997</v>
      </c>
      <c r="D5303" s="3" t="s">
        <v>529</v>
      </c>
    </row>
    <row r="5304" spans="1:4" hidden="1" x14ac:dyDescent="0.25">
      <c r="A5304" s="11">
        <v>41625</v>
      </c>
      <c r="B5304" s="3" t="s">
        <v>521</v>
      </c>
      <c r="C5304" s="18">
        <v>582.84</v>
      </c>
      <c r="D5304" s="3" t="s">
        <v>515</v>
      </c>
    </row>
    <row r="5305" spans="1:4" hidden="1" x14ac:dyDescent="0.25">
      <c r="A5305" s="11">
        <v>41512</v>
      </c>
      <c r="B5305" s="3" t="s">
        <v>513</v>
      </c>
      <c r="C5305" s="18">
        <v>335.6</v>
      </c>
      <c r="D5305" s="3" t="s">
        <v>523</v>
      </c>
    </row>
    <row r="5306" spans="1:4" hidden="1" x14ac:dyDescent="0.25">
      <c r="A5306" s="11">
        <v>41639</v>
      </c>
      <c r="B5306" s="3" t="s">
        <v>514</v>
      </c>
      <c r="C5306" s="18">
        <v>335.64</v>
      </c>
      <c r="D5306" s="3" t="s">
        <v>477</v>
      </c>
    </row>
    <row r="5307" spans="1:4" hidden="1" x14ac:dyDescent="0.25">
      <c r="A5307" s="11">
        <v>41618</v>
      </c>
      <c r="B5307" s="3" t="s">
        <v>527</v>
      </c>
      <c r="C5307" s="18">
        <v>459.91</v>
      </c>
      <c r="D5307" s="3" t="s">
        <v>538</v>
      </c>
    </row>
    <row r="5308" spans="1:4" hidden="1" x14ac:dyDescent="0.25">
      <c r="A5308" s="11">
        <v>41386</v>
      </c>
      <c r="B5308" s="3" t="s">
        <v>514</v>
      </c>
      <c r="C5308" s="18">
        <v>507.86</v>
      </c>
      <c r="D5308" s="3" t="s">
        <v>515</v>
      </c>
    </row>
    <row r="5309" spans="1:4" hidden="1" x14ac:dyDescent="0.25">
      <c r="A5309" s="11">
        <v>41323</v>
      </c>
      <c r="B5309" s="3" t="s">
        <v>544</v>
      </c>
      <c r="C5309" s="18">
        <v>450.96</v>
      </c>
      <c r="D5309" s="3" t="s">
        <v>529</v>
      </c>
    </row>
    <row r="5310" spans="1:4" hidden="1" x14ac:dyDescent="0.25">
      <c r="A5310" s="11">
        <v>41512</v>
      </c>
      <c r="B5310" s="3" t="s">
        <v>537</v>
      </c>
      <c r="C5310" s="18">
        <v>409.2</v>
      </c>
      <c r="D5310" s="3" t="s">
        <v>523</v>
      </c>
    </row>
    <row r="5311" spans="1:4" hidden="1" x14ac:dyDescent="0.25">
      <c r="A5311" s="11">
        <v>41510</v>
      </c>
      <c r="B5311" s="3" t="s">
        <v>522</v>
      </c>
      <c r="C5311" s="18">
        <v>276.98</v>
      </c>
      <c r="D5311" s="3" t="s">
        <v>528</v>
      </c>
    </row>
    <row r="5312" spans="1:4" hidden="1" x14ac:dyDescent="0.25">
      <c r="A5312" s="11">
        <v>41620</v>
      </c>
      <c r="B5312" s="3" t="s">
        <v>532</v>
      </c>
      <c r="C5312" s="18">
        <v>401.71</v>
      </c>
      <c r="D5312" s="3" t="s">
        <v>538</v>
      </c>
    </row>
    <row r="5313" spans="1:4" hidden="1" x14ac:dyDescent="0.25">
      <c r="A5313" s="11">
        <v>41292</v>
      </c>
      <c r="B5313" s="3" t="s">
        <v>541</v>
      </c>
      <c r="C5313" s="18">
        <v>256.58</v>
      </c>
      <c r="D5313" s="3" t="s">
        <v>538</v>
      </c>
    </row>
    <row r="5314" spans="1:4" hidden="1" x14ac:dyDescent="0.25">
      <c r="A5314" s="11">
        <v>41576</v>
      </c>
      <c r="B5314" s="3" t="s">
        <v>513</v>
      </c>
      <c r="C5314" s="18">
        <v>467.14</v>
      </c>
      <c r="D5314" s="3" t="s">
        <v>535</v>
      </c>
    </row>
    <row r="5315" spans="1:4" hidden="1" x14ac:dyDescent="0.25">
      <c r="A5315" s="11">
        <v>41401</v>
      </c>
      <c r="B5315" s="3" t="s">
        <v>513</v>
      </c>
      <c r="C5315" s="18">
        <v>44.11</v>
      </c>
      <c r="D5315" s="3" t="s">
        <v>523</v>
      </c>
    </row>
    <row r="5316" spans="1:4" hidden="1" x14ac:dyDescent="0.25">
      <c r="A5316" s="11">
        <v>41434</v>
      </c>
      <c r="B5316" s="3" t="s">
        <v>533</v>
      </c>
      <c r="C5316" s="18">
        <v>200.65</v>
      </c>
      <c r="D5316" s="3" t="s">
        <v>511</v>
      </c>
    </row>
    <row r="5317" spans="1:4" hidden="1" x14ac:dyDescent="0.25">
      <c r="A5317" s="11">
        <v>41379</v>
      </c>
      <c r="B5317" s="3" t="s">
        <v>539</v>
      </c>
      <c r="C5317" s="18">
        <v>362.78</v>
      </c>
      <c r="D5317" s="3" t="s">
        <v>517</v>
      </c>
    </row>
    <row r="5318" spans="1:4" hidden="1" x14ac:dyDescent="0.25">
      <c r="A5318" s="11">
        <v>41330</v>
      </c>
      <c r="B5318" s="3" t="s">
        <v>545</v>
      </c>
      <c r="C5318" s="18">
        <v>157.85</v>
      </c>
      <c r="D5318" s="3" t="s">
        <v>528</v>
      </c>
    </row>
    <row r="5319" spans="1:4" hidden="1" x14ac:dyDescent="0.25">
      <c r="A5319" s="11">
        <v>41526</v>
      </c>
      <c r="B5319" s="3" t="s">
        <v>521</v>
      </c>
      <c r="C5319" s="18">
        <v>244.92</v>
      </c>
      <c r="D5319" s="3" t="s">
        <v>511</v>
      </c>
    </row>
    <row r="5320" spans="1:4" hidden="1" x14ac:dyDescent="0.25">
      <c r="A5320" s="11">
        <v>41439</v>
      </c>
      <c r="B5320" s="3" t="s">
        <v>522</v>
      </c>
      <c r="C5320" s="18">
        <v>265.73</v>
      </c>
      <c r="D5320" s="3" t="s">
        <v>509</v>
      </c>
    </row>
    <row r="5321" spans="1:4" hidden="1" x14ac:dyDescent="0.25">
      <c r="A5321" s="11">
        <v>41426</v>
      </c>
      <c r="B5321" s="3" t="s">
        <v>539</v>
      </c>
      <c r="C5321" s="18">
        <v>269.95</v>
      </c>
      <c r="D5321" s="3" t="s">
        <v>529</v>
      </c>
    </row>
    <row r="5322" spans="1:4" hidden="1" x14ac:dyDescent="0.25">
      <c r="A5322" s="11">
        <v>41565</v>
      </c>
      <c r="B5322" s="3" t="s">
        <v>518</v>
      </c>
      <c r="C5322" s="18">
        <v>546.77</v>
      </c>
      <c r="D5322" s="3" t="s">
        <v>511</v>
      </c>
    </row>
    <row r="5323" spans="1:4" hidden="1" x14ac:dyDescent="0.25">
      <c r="A5323" s="11">
        <v>41556</v>
      </c>
      <c r="B5323" s="3" t="s">
        <v>522</v>
      </c>
      <c r="C5323" s="18">
        <v>481.66</v>
      </c>
      <c r="D5323" s="3" t="s">
        <v>517</v>
      </c>
    </row>
    <row r="5324" spans="1:4" hidden="1" x14ac:dyDescent="0.25">
      <c r="A5324" s="11">
        <v>41479</v>
      </c>
      <c r="B5324" s="3" t="s">
        <v>530</v>
      </c>
      <c r="C5324" s="18">
        <v>30.78</v>
      </c>
      <c r="D5324" s="3" t="s">
        <v>535</v>
      </c>
    </row>
    <row r="5325" spans="1:4" hidden="1" x14ac:dyDescent="0.25">
      <c r="A5325" s="11">
        <v>41508</v>
      </c>
      <c r="B5325" s="3" t="s">
        <v>522</v>
      </c>
      <c r="C5325" s="18">
        <v>411.55</v>
      </c>
      <c r="D5325" s="3" t="s">
        <v>529</v>
      </c>
    </row>
    <row r="5326" spans="1:4" hidden="1" x14ac:dyDescent="0.25">
      <c r="A5326" s="11">
        <v>41585</v>
      </c>
      <c r="B5326" s="3" t="s">
        <v>512</v>
      </c>
      <c r="C5326" s="18">
        <v>29.45</v>
      </c>
      <c r="D5326" s="3" t="s">
        <v>529</v>
      </c>
    </row>
    <row r="5327" spans="1:4" hidden="1" x14ac:dyDescent="0.25">
      <c r="A5327" s="11">
        <v>41318</v>
      </c>
      <c r="B5327" s="3" t="s">
        <v>512</v>
      </c>
      <c r="C5327" s="18">
        <v>308.37</v>
      </c>
      <c r="D5327" s="3" t="s">
        <v>535</v>
      </c>
    </row>
    <row r="5328" spans="1:4" hidden="1" x14ac:dyDescent="0.25">
      <c r="A5328" s="11">
        <v>41605</v>
      </c>
      <c r="B5328" s="3" t="s">
        <v>507</v>
      </c>
      <c r="C5328" s="18">
        <v>182.55</v>
      </c>
      <c r="D5328" s="3" t="s">
        <v>509</v>
      </c>
    </row>
    <row r="5329" spans="1:4" hidden="1" x14ac:dyDescent="0.25">
      <c r="A5329" s="11">
        <v>41368</v>
      </c>
      <c r="B5329" s="3" t="s">
        <v>513</v>
      </c>
      <c r="C5329" s="18">
        <v>549.67999999999995</v>
      </c>
      <c r="D5329" s="3" t="s">
        <v>519</v>
      </c>
    </row>
    <row r="5330" spans="1:4" hidden="1" x14ac:dyDescent="0.25">
      <c r="A5330" s="11">
        <v>41291</v>
      </c>
      <c r="B5330" s="3" t="s">
        <v>507</v>
      </c>
      <c r="C5330" s="18">
        <v>468.82</v>
      </c>
      <c r="D5330" s="3" t="s">
        <v>479</v>
      </c>
    </row>
    <row r="5331" spans="1:4" hidden="1" x14ac:dyDescent="0.25">
      <c r="A5331" s="11">
        <v>41389</v>
      </c>
      <c r="B5331" s="3" t="s">
        <v>545</v>
      </c>
      <c r="C5331" s="18">
        <v>298.44</v>
      </c>
      <c r="D5331" s="3" t="s">
        <v>529</v>
      </c>
    </row>
    <row r="5332" spans="1:4" hidden="1" x14ac:dyDescent="0.25">
      <c r="A5332" s="11">
        <v>41329</v>
      </c>
      <c r="B5332" s="3" t="s">
        <v>510</v>
      </c>
      <c r="C5332" s="18">
        <v>97.88</v>
      </c>
      <c r="D5332" s="3" t="s">
        <v>538</v>
      </c>
    </row>
    <row r="5333" spans="1:4" hidden="1" x14ac:dyDescent="0.25">
      <c r="A5333" s="11">
        <v>41325</v>
      </c>
      <c r="B5333" s="3" t="s">
        <v>513</v>
      </c>
      <c r="C5333" s="18">
        <v>208.32</v>
      </c>
      <c r="D5333" s="3" t="s">
        <v>479</v>
      </c>
    </row>
    <row r="5334" spans="1:4" hidden="1" x14ac:dyDescent="0.25">
      <c r="A5334" s="11">
        <v>41497</v>
      </c>
      <c r="B5334" s="3" t="s">
        <v>518</v>
      </c>
      <c r="C5334" s="18">
        <v>92.45</v>
      </c>
      <c r="D5334" s="3" t="s">
        <v>517</v>
      </c>
    </row>
    <row r="5335" spans="1:4" hidden="1" x14ac:dyDescent="0.25">
      <c r="A5335" s="11">
        <v>41618</v>
      </c>
      <c r="B5335" s="3" t="s">
        <v>537</v>
      </c>
      <c r="C5335" s="18">
        <v>463.83</v>
      </c>
      <c r="D5335" s="3" t="s">
        <v>535</v>
      </c>
    </row>
    <row r="5336" spans="1:4" hidden="1" x14ac:dyDescent="0.25">
      <c r="A5336" s="11">
        <v>41550</v>
      </c>
      <c r="B5336" s="3" t="s">
        <v>531</v>
      </c>
      <c r="C5336" s="18">
        <v>525.59</v>
      </c>
      <c r="D5336" s="3" t="s">
        <v>517</v>
      </c>
    </row>
    <row r="5337" spans="1:4" hidden="1" x14ac:dyDescent="0.25">
      <c r="A5337" s="11">
        <v>41598</v>
      </c>
      <c r="B5337" s="3" t="s">
        <v>532</v>
      </c>
      <c r="C5337" s="18">
        <v>166.59</v>
      </c>
      <c r="D5337" s="3" t="s">
        <v>479</v>
      </c>
    </row>
    <row r="5338" spans="1:4" hidden="1" x14ac:dyDescent="0.25">
      <c r="A5338" s="11">
        <v>41407</v>
      </c>
      <c r="B5338" s="3" t="s">
        <v>524</v>
      </c>
      <c r="C5338" s="18">
        <v>389.55</v>
      </c>
      <c r="D5338" s="3" t="s">
        <v>509</v>
      </c>
    </row>
    <row r="5339" spans="1:4" hidden="1" x14ac:dyDescent="0.25">
      <c r="A5339" s="11">
        <v>41497</v>
      </c>
      <c r="B5339" s="3" t="s">
        <v>527</v>
      </c>
      <c r="C5339" s="18">
        <v>294.48</v>
      </c>
      <c r="D5339" s="3" t="s">
        <v>519</v>
      </c>
    </row>
    <row r="5340" spans="1:4" hidden="1" x14ac:dyDescent="0.25">
      <c r="A5340" s="11">
        <v>41322</v>
      </c>
      <c r="B5340" s="3" t="s">
        <v>522</v>
      </c>
      <c r="C5340" s="18">
        <v>174.39</v>
      </c>
      <c r="D5340" s="3" t="s">
        <v>528</v>
      </c>
    </row>
    <row r="5341" spans="1:4" hidden="1" x14ac:dyDescent="0.25">
      <c r="A5341" s="11">
        <v>41325</v>
      </c>
      <c r="B5341" s="3" t="s">
        <v>539</v>
      </c>
      <c r="C5341" s="18">
        <v>224.56</v>
      </c>
      <c r="D5341" s="3" t="s">
        <v>535</v>
      </c>
    </row>
    <row r="5342" spans="1:4" hidden="1" x14ac:dyDescent="0.25">
      <c r="A5342" s="11">
        <v>41343</v>
      </c>
      <c r="B5342" s="3" t="s">
        <v>534</v>
      </c>
      <c r="C5342" s="18">
        <v>361.2</v>
      </c>
      <c r="D5342" s="3" t="s">
        <v>511</v>
      </c>
    </row>
    <row r="5343" spans="1:4" hidden="1" x14ac:dyDescent="0.25">
      <c r="A5343" s="11">
        <v>41439</v>
      </c>
      <c r="B5343" s="3" t="s">
        <v>526</v>
      </c>
      <c r="C5343" s="18">
        <v>367.12</v>
      </c>
      <c r="D5343" s="3" t="s">
        <v>538</v>
      </c>
    </row>
    <row r="5344" spans="1:4" hidden="1" x14ac:dyDescent="0.25">
      <c r="A5344" s="11">
        <v>41486</v>
      </c>
      <c r="B5344" s="3" t="s">
        <v>537</v>
      </c>
      <c r="C5344" s="18">
        <v>19.98</v>
      </c>
      <c r="D5344" s="3" t="s">
        <v>477</v>
      </c>
    </row>
    <row r="5345" spans="1:4" hidden="1" x14ac:dyDescent="0.25">
      <c r="A5345" s="11">
        <v>41310</v>
      </c>
      <c r="B5345" s="3" t="s">
        <v>531</v>
      </c>
      <c r="C5345" s="18">
        <v>287.91000000000003</v>
      </c>
      <c r="D5345" s="3" t="s">
        <v>479</v>
      </c>
    </row>
    <row r="5346" spans="1:4" hidden="1" x14ac:dyDescent="0.25">
      <c r="A5346" s="11">
        <v>41547</v>
      </c>
      <c r="B5346" s="3" t="s">
        <v>530</v>
      </c>
      <c r="C5346" s="18">
        <v>397.1</v>
      </c>
      <c r="D5346" s="3" t="s">
        <v>523</v>
      </c>
    </row>
    <row r="5347" spans="1:4" hidden="1" x14ac:dyDescent="0.25">
      <c r="A5347" s="11">
        <v>41446</v>
      </c>
      <c r="B5347" s="3" t="s">
        <v>542</v>
      </c>
      <c r="C5347" s="18">
        <v>209.69</v>
      </c>
      <c r="D5347" s="3" t="s">
        <v>528</v>
      </c>
    </row>
    <row r="5348" spans="1:4" hidden="1" x14ac:dyDescent="0.25">
      <c r="A5348" s="11">
        <v>41497</v>
      </c>
      <c r="B5348" s="3" t="s">
        <v>541</v>
      </c>
      <c r="C5348" s="18">
        <v>530.41</v>
      </c>
      <c r="D5348" s="3" t="s">
        <v>519</v>
      </c>
    </row>
    <row r="5349" spans="1:4" hidden="1" x14ac:dyDescent="0.25">
      <c r="A5349" s="11">
        <v>41300</v>
      </c>
      <c r="B5349" s="3" t="s">
        <v>513</v>
      </c>
      <c r="C5349" s="18">
        <v>445.39</v>
      </c>
      <c r="D5349" s="3" t="s">
        <v>479</v>
      </c>
    </row>
    <row r="5350" spans="1:4" hidden="1" x14ac:dyDescent="0.25">
      <c r="A5350" s="11">
        <v>41491</v>
      </c>
      <c r="B5350" s="3" t="s">
        <v>543</v>
      </c>
      <c r="C5350" s="18">
        <v>257.89</v>
      </c>
      <c r="D5350" s="3" t="s">
        <v>519</v>
      </c>
    </row>
    <row r="5351" spans="1:4" hidden="1" x14ac:dyDescent="0.25">
      <c r="A5351" s="11">
        <v>41295</v>
      </c>
      <c r="B5351" s="3" t="s">
        <v>525</v>
      </c>
      <c r="C5351" s="18">
        <v>409.98</v>
      </c>
      <c r="D5351" s="3" t="s">
        <v>477</v>
      </c>
    </row>
    <row r="5352" spans="1:4" hidden="1" x14ac:dyDescent="0.25">
      <c r="A5352" s="11">
        <v>41477</v>
      </c>
      <c r="B5352" s="3" t="s">
        <v>526</v>
      </c>
      <c r="C5352" s="18">
        <v>75.27</v>
      </c>
      <c r="D5352" s="3" t="s">
        <v>519</v>
      </c>
    </row>
    <row r="5353" spans="1:4" hidden="1" x14ac:dyDescent="0.25">
      <c r="A5353" s="11">
        <v>41430</v>
      </c>
      <c r="B5353" s="3" t="s">
        <v>537</v>
      </c>
      <c r="C5353" s="18">
        <v>476.92</v>
      </c>
      <c r="D5353" s="3" t="s">
        <v>511</v>
      </c>
    </row>
    <row r="5354" spans="1:4" hidden="1" x14ac:dyDescent="0.25">
      <c r="A5354" s="11">
        <v>41327</v>
      </c>
      <c r="B5354" s="3" t="s">
        <v>520</v>
      </c>
      <c r="C5354" s="18">
        <v>182.2</v>
      </c>
      <c r="D5354" s="3" t="s">
        <v>477</v>
      </c>
    </row>
    <row r="5355" spans="1:4" hidden="1" x14ac:dyDescent="0.25">
      <c r="A5355" s="11">
        <v>41479</v>
      </c>
      <c r="B5355" s="3" t="s">
        <v>516</v>
      </c>
      <c r="C5355" s="18">
        <v>194.61</v>
      </c>
      <c r="D5355" s="3" t="s">
        <v>519</v>
      </c>
    </row>
    <row r="5356" spans="1:4" hidden="1" x14ac:dyDescent="0.25">
      <c r="A5356" s="11">
        <v>41572</v>
      </c>
      <c r="B5356" s="3" t="s">
        <v>510</v>
      </c>
      <c r="C5356" s="18">
        <v>17.21</v>
      </c>
      <c r="D5356" s="3" t="s">
        <v>523</v>
      </c>
    </row>
    <row r="5357" spans="1:4" hidden="1" x14ac:dyDescent="0.25">
      <c r="A5357" s="11">
        <v>41442</v>
      </c>
      <c r="B5357" s="3" t="s">
        <v>508</v>
      </c>
      <c r="C5357" s="18">
        <v>314.10000000000002</v>
      </c>
      <c r="D5357" s="3" t="s">
        <v>523</v>
      </c>
    </row>
    <row r="5358" spans="1:4" hidden="1" x14ac:dyDescent="0.25">
      <c r="A5358" s="11">
        <v>41277</v>
      </c>
      <c r="B5358" s="3" t="s">
        <v>512</v>
      </c>
      <c r="C5358" s="18">
        <v>595.12</v>
      </c>
      <c r="D5358" s="3" t="s">
        <v>477</v>
      </c>
    </row>
    <row r="5359" spans="1:4" hidden="1" x14ac:dyDescent="0.25">
      <c r="A5359" s="11">
        <v>41372</v>
      </c>
      <c r="B5359" s="3" t="s">
        <v>527</v>
      </c>
      <c r="C5359" s="18">
        <v>321.81</v>
      </c>
      <c r="D5359" s="3" t="s">
        <v>509</v>
      </c>
    </row>
    <row r="5360" spans="1:4" hidden="1" x14ac:dyDescent="0.25">
      <c r="A5360" s="11">
        <v>41561</v>
      </c>
      <c r="B5360" s="3" t="s">
        <v>539</v>
      </c>
      <c r="C5360" s="18">
        <v>157.93</v>
      </c>
      <c r="D5360" s="3" t="s">
        <v>519</v>
      </c>
    </row>
    <row r="5361" spans="1:4" hidden="1" x14ac:dyDescent="0.25">
      <c r="A5361" s="11">
        <v>41381</v>
      </c>
      <c r="B5361" s="3" t="s">
        <v>512</v>
      </c>
      <c r="C5361" s="18">
        <v>61.24</v>
      </c>
      <c r="D5361" s="3" t="s">
        <v>511</v>
      </c>
    </row>
    <row r="5362" spans="1:4" hidden="1" x14ac:dyDescent="0.25">
      <c r="A5362" s="11">
        <v>41607</v>
      </c>
      <c r="B5362" s="3" t="s">
        <v>516</v>
      </c>
      <c r="C5362" s="18">
        <v>73.64</v>
      </c>
      <c r="D5362" s="3" t="s">
        <v>535</v>
      </c>
    </row>
    <row r="5363" spans="1:4" hidden="1" x14ac:dyDescent="0.25">
      <c r="A5363" s="11">
        <v>41465</v>
      </c>
      <c r="B5363" s="3" t="s">
        <v>536</v>
      </c>
      <c r="C5363" s="18">
        <v>497.83</v>
      </c>
      <c r="D5363" s="3" t="s">
        <v>538</v>
      </c>
    </row>
    <row r="5364" spans="1:4" hidden="1" x14ac:dyDescent="0.25">
      <c r="A5364" s="11">
        <v>41495</v>
      </c>
      <c r="B5364" s="3" t="s">
        <v>545</v>
      </c>
      <c r="C5364" s="18">
        <v>309.06</v>
      </c>
      <c r="D5364" s="3" t="s">
        <v>509</v>
      </c>
    </row>
    <row r="5365" spans="1:4" hidden="1" x14ac:dyDescent="0.25">
      <c r="A5365" s="11">
        <v>41318</v>
      </c>
      <c r="B5365" s="3" t="s">
        <v>530</v>
      </c>
      <c r="C5365" s="18">
        <v>197.55</v>
      </c>
      <c r="D5365" s="3" t="s">
        <v>523</v>
      </c>
    </row>
    <row r="5366" spans="1:4" hidden="1" x14ac:dyDescent="0.25">
      <c r="A5366" s="11">
        <v>41478</v>
      </c>
      <c r="B5366" s="3" t="s">
        <v>543</v>
      </c>
      <c r="C5366" s="18">
        <v>588.63</v>
      </c>
      <c r="D5366" s="3" t="s">
        <v>535</v>
      </c>
    </row>
    <row r="5367" spans="1:4" hidden="1" x14ac:dyDescent="0.25">
      <c r="A5367" s="11">
        <v>41435</v>
      </c>
      <c r="B5367" s="3" t="s">
        <v>512</v>
      </c>
      <c r="C5367" s="18">
        <v>450.27</v>
      </c>
      <c r="D5367" s="3" t="s">
        <v>515</v>
      </c>
    </row>
    <row r="5368" spans="1:4" hidden="1" x14ac:dyDescent="0.25">
      <c r="A5368" s="11">
        <v>41289</v>
      </c>
      <c r="B5368" s="3" t="s">
        <v>512</v>
      </c>
      <c r="C5368" s="18">
        <v>489.91</v>
      </c>
      <c r="D5368" s="3" t="s">
        <v>523</v>
      </c>
    </row>
    <row r="5369" spans="1:4" hidden="1" x14ac:dyDescent="0.25">
      <c r="A5369" s="11">
        <v>41500</v>
      </c>
      <c r="B5369" s="3" t="s">
        <v>526</v>
      </c>
      <c r="C5369" s="18">
        <v>188.85</v>
      </c>
      <c r="D5369" s="3" t="s">
        <v>515</v>
      </c>
    </row>
    <row r="5370" spans="1:4" hidden="1" x14ac:dyDescent="0.25">
      <c r="A5370" s="11">
        <v>41373</v>
      </c>
      <c r="B5370" s="3" t="s">
        <v>541</v>
      </c>
      <c r="C5370" s="18">
        <v>255.18</v>
      </c>
      <c r="D5370" s="3" t="s">
        <v>519</v>
      </c>
    </row>
    <row r="5371" spans="1:4" hidden="1" x14ac:dyDescent="0.25">
      <c r="A5371" s="11">
        <v>41360</v>
      </c>
      <c r="B5371" s="3" t="s">
        <v>513</v>
      </c>
      <c r="C5371" s="18">
        <v>164.5</v>
      </c>
      <c r="D5371" s="3" t="s">
        <v>509</v>
      </c>
    </row>
    <row r="5372" spans="1:4" hidden="1" x14ac:dyDescent="0.25">
      <c r="A5372" s="11">
        <v>41319</v>
      </c>
      <c r="B5372" s="3" t="s">
        <v>543</v>
      </c>
      <c r="C5372" s="18">
        <v>523.33000000000004</v>
      </c>
      <c r="D5372" s="3" t="s">
        <v>529</v>
      </c>
    </row>
    <row r="5373" spans="1:4" hidden="1" x14ac:dyDescent="0.25">
      <c r="A5373" s="11">
        <v>41603</v>
      </c>
      <c r="B5373" s="3" t="s">
        <v>536</v>
      </c>
      <c r="C5373" s="18">
        <v>22.49</v>
      </c>
      <c r="D5373" s="3" t="s">
        <v>511</v>
      </c>
    </row>
    <row r="5374" spans="1:4" hidden="1" x14ac:dyDescent="0.25">
      <c r="A5374" s="11">
        <v>41293</v>
      </c>
      <c r="B5374" s="3" t="s">
        <v>532</v>
      </c>
      <c r="C5374" s="18">
        <v>490.27</v>
      </c>
      <c r="D5374" s="3" t="s">
        <v>535</v>
      </c>
    </row>
    <row r="5375" spans="1:4" hidden="1" x14ac:dyDescent="0.25">
      <c r="A5375" s="11">
        <v>41429</v>
      </c>
      <c r="B5375" s="3" t="s">
        <v>514</v>
      </c>
      <c r="C5375" s="18">
        <v>289.67</v>
      </c>
      <c r="D5375" s="3" t="s">
        <v>477</v>
      </c>
    </row>
    <row r="5376" spans="1:4" hidden="1" x14ac:dyDescent="0.25">
      <c r="A5376" s="11">
        <v>41508</v>
      </c>
      <c r="B5376" s="3" t="s">
        <v>536</v>
      </c>
      <c r="C5376" s="18">
        <v>533.33000000000004</v>
      </c>
      <c r="D5376" s="3" t="s">
        <v>519</v>
      </c>
    </row>
    <row r="5377" spans="1:4" hidden="1" x14ac:dyDescent="0.25">
      <c r="A5377" s="11">
        <v>41372</v>
      </c>
      <c r="B5377" s="3" t="s">
        <v>526</v>
      </c>
      <c r="C5377" s="18">
        <v>171.81</v>
      </c>
      <c r="D5377" s="3" t="s">
        <v>535</v>
      </c>
    </row>
    <row r="5378" spans="1:4" hidden="1" x14ac:dyDescent="0.25">
      <c r="A5378" s="11">
        <v>41561</v>
      </c>
      <c r="B5378" s="3" t="s">
        <v>530</v>
      </c>
      <c r="C5378" s="18">
        <v>564.74</v>
      </c>
      <c r="D5378" s="3" t="s">
        <v>479</v>
      </c>
    </row>
    <row r="5379" spans="1:4" hidden="1" x14ac:dyDescent="0.25">
      <c r="A5379" s="11">
        <v>41482</v>
      </c>
      <c r="B5379" s="3" t="s">
        <v>525</v>
      </c>
      <c r="C5379" s="18">
        <v>214.15</v>
      </c>
      <c r="D5379" s="3" t="s">
        <v>479</v>
      </c>
    </row>
    <row r="5380" spans="1:4" hidden="1" x14ac:dyDescent="0.25">
      <c r="A5380" s="11">
        <v>41366</v>
      </c>
      <c r="B5380" s="3" t="s">
        <v>542</v>
      </c>
      <c r="C5380" s="18">
        <v>231.97</v>
      </c>
      <c r="D5380" s="3" t="s">
        <v>479</v>
      </c>
    </row>
    <row r="5381" spans="1:4" hidden="1" x14ac:dyDescent="0.25">
      <c r="A5381" s="11">
        <v>41354</v>
      </c>
      <c r="B5381" s="3" t="s">
        <v>524</v>
      </c>
      <c r="C5381" s="18">
        <v>208.82</v>
      </c>
      <c r="D5381" s="3" t="s">
        <v>479</v>
      </c>
    </row>
    <row r="5382" spans="1:4" hidden="1" x14ac:dyDescent="0.25">
      <c r="A5382" s="11">
        <v>41309</v>
      </c>
      <c r="B5382" s="3" t="s">
        <v>542</v>
      </c>
      <c r="C5382" s="18">
        <v>357.97</v>
      </c>
      <c r="D5382" s="3" t="s">
        <v>523</v>
      </c>
    </row>
    <row r="5383" spans="1:4" hidden="1" x14ac:dyDescent="0.25">
      <c r="A5383" s="11">
        <v>41500</v>
      </c>
      <c r="B5383" s="3" t="s">
        <v>525</v>
      </c>
      <c r="C5383" s="18">
        <v>505.27</v>
      </c>
      <c r="D5383" s="3" t="s">
        <v>479</v>
      </c>
    </row>
    <row r="5384" spans="1:4" hidden="1" x14ac:dyDescent="0.25">
      <c r="A5384" s="11">
        <v>41570</v>
      </c>
      <c r="B5384" s="3" t="s">
        <v>527</v>
      </c>
      <c r="C5384" s="18">
        <v>154.22999999999999</v>
      </c>
      <c r="D5384" s="3" t="s">
        <v>519</v>
      </c>
    </row>
    <row r="5385" spans="1:4" hidden="1" x14ac:dyDescent="0.25">
      <c r="A5385" s="11">
        <v>41566</v>
      </c>
      <c r="B5385" s="3" t="s">
        <v>527</v>
      </c>
      <c r="C5385" s="18">
        <v>436.22</v>
      </c>
      <c r="D5385" s="3" t="s">
        <v>477</v>
      </c>
    </row>
    <row r="5386" spans="1:4" hidden="1" x14ac:dyDescent="0.25">
      <c r="A5386" s="11">
        <v>41467</v>
      </c>
      <c r="B5386" s="3" t="s">
        <v>524</v>
      </c>
      <c r="C5386" s="18">
        <v>499.68</v>
      </c>
      <c r="D5386" s="3" t="s">
        <v>535</v>
      </c>
    </row>
    <row r="5387" spans="1:4" hidden="1" x14ac:dyDescent="0.25">
      <c r="A5387" s="11">
        <v>41407</v>
      </c>
      <c r="B5387" s="3" t="s">
        <v>513</v>
      </c>
      <c r="C5387" s="18">
        <v>133.43</v>
      </c>
      <c r="D5387" s="3" t="s">
        <v>538</v>
      </c>
    </row>
    <row r="5388" spans="1:4" hidden="1" x14ac:dyDescent="0.25">
      <c r="A5388" s="11">
        <v>41302</v>
      </c>
      <c r="B5388" s="3" t="s">
        <v>510</v>
      </c>
      <c r="C5388" s="18">
        <v>285.83</v>
      </c>
      <c r="D5388" s="3" t="s">
        <v>477</v>
      </c>
    </row>
    <row r="5389" spans="1:4" hidden="1" x14ac:dyDescent="0.25">
      <c r="A5389" s="11">
        <v>41505</v>
      </c>
      <c r="B5389" s="3" t="s">
        <v>522</v>
      </c>
      <c r="C5389" s="18">
        <v>12.53</v>
      </c>
      <c r="D5389" s="3" t="s">
        <v>538</v>
      </c>
    </row>
    <row r="5390" spans="1:4" hidden="1" x14ac:dyDescent="0.25">
      <c r="A5390" s="11">
        <v>41519</v>
      </c>
      <c r="B5390" s="3" t="s">
        <v>536</v>
      </c>
      <c r="C5390" s="18">
        <v>360.72</v>
      </c>
      <c r="D5390" s="3" t="s">
        <v>523</v>
      </c>
    </row>
    <row r="5391" spans="1:4" hidden="1" x14ac:dyDescent="0.25">
      <c r="A5391" s="11">
        <v>41521</v>
      </c>
      <c r="B5391" s="3" t="s">
        <v>508</v>
      </c>
      <c r="C5391" s="18">
        <v>439.42</v>
      </c>
      <c r="D5391" s="3" t="s">
        <v>509</v>
      </c>
    </row>
    <row r="5392" spans="1:4" hidden="1" x14ac:dyDescent="0.25">
      <c r="A5392" s="11">
        <v>41502</v>
      </c>
      <c r="B5392" s="3" t="s">
        <v>531</v>
      </c>
      <c r="C5392" s="18">
        <v>584.41</v>
      </c>
      <c r="D5392" s="3" t="s">
        <v>529</v>
      </c>
    </row>
    <row r="5393" spans="1:4" hidden="1" x14ac:dyDescent="0.25">
      <c r="A5393" s="11">
        <v>41583</v>
      </c>
      <c r="B5393" s="3" t="s">
        <v>513</v>
      </c>
      <c r="C5393" s="18">
        <v>315.88</v>
      </c>
      <c r="D5393" s="3" t="s">
        <v>523</v>
      </c>
    </row>
    <row r="5394" spans="1:4" hidden="1" x14ac:dyDescent="0.25">
      <c r="A5394" s="11">
        <v>41547</v>
      </c>
      <c r="B5394" s="3" t="s">
        <v>534</v>
      </c>
      <c r="C5394" s="18">
        <v>401.2</v>
      </c>
      <c r="D5394" s="3" t="s">
        <v>517</v>
      </c>
    </row>
    <row r="5395" spans="1:4" hidden="1" x14ac:dyDescent="0.25">
      <c r="A5395" s="11">
        <v>41581</v>
      </c>
      <c r="B5395" s="3" t="s">
        <v>507</v>
      </c>
      <c r="C5395" s="18">
        <v>217.25</v>
      </c>
      <c r="D5395" s="3" t="s">
        <v>517</v>
      </c>
    </row>
    <row r="5396" spans="1:4" hidden="1" x14ac:dyDescent="0.25">
      <c r="A5396" s="11">
        <v>41483</v>
      </c>
      <c r="B5396" s="3" t="s">
        <v>534</v>
      </c>
      <c r="C5396" s="18">
        <v>265.57</v>
      </c>
      <c r="D5396" s="3" t="s">
        <v>538</v>
      </c>
    </row>
    <row r="5397" spans="1:4" hidden="1" x14ac:dyDescent="0.25">
      <c r="A5397" s="11">
        <v>41417</v>
      </c>
      <c r="B5397" s="3" t="s">
        <v>514</v>
      </c>
      <c r="C5397" s="18">
        <v>30.7</v>
      </c>
      <c r="D5397" s="3" t="s">
        <v>523</v>
      </c>
    </row>
    <row r="5398" spans="1:4" hidden="1" x14ac:dyDescent="0.25">
      <c r="A5398" s="11">
        <v>41577</v>
      </c>
      <c r="B5398" s="3" t="s">
        <v>537</v>
      </c>
      <c r="C5398" s="18">
        <v>83.76</v>
      </c>
      <c r="D5398" s="3" t="s">
        <v>528</v>
      </c>
    </row>
    <row r="5399" spans="1:4" hidden="1" x14ac:dyDescent="0.25">
      <c r="A5399" s="11">
        <v>41473</v>
      </c>
      <c r="B5399" s="3" t="s">
        <v>540</v>
      </c>
      <c r="C5399" s="18">
        <v>275.47000000000003</v>
      </c>
      <c r="D5399" s="3" t="s">
        <v>528</v>
      </c>
    </row>
    <row r="5400" spans="1:4" hidden="1" x14ac:dyDescent="0.25">
      <c r="A5400" s="11">
        <v>41508</v>
      </c>
      <c r="B5400" s="3" t="s">
        <v>516</v>
      </c>
      <c r="C5400" s="18">
        <v>532.79999999999995</v>
      </c>
      <c r="D5400" s="3" t="s">
        <v>511</v>
      </c>
    </row>
    <row r="5401" spans="1:4" hidden="1" x14ac:dyDescent="0.25">
      <c r="A5401" s="11">
        <v>41590</v>
      </c>
      <c r="B5401" s="3" t="s">
        <v>544</v>
      </c>
      <c r="C5401" s="18">
        <v>539.54999999999995</v>
      </c>
      <c r="D5401" s="3" t="s">
        <v>511</v>
      </c>
    </row>
    <row r="5402" spans="1:4" hidden="1" x14ac:dyDescent="0.25">
      <c r="A5402" s="11">
        <v>41342</v>
      </c>
      <c r="B5402" s="3" t="s">
        <v>533</v>
      </c>
      <c r="C5402" s="18">
        <v>47.44</v>
      </c>
      <c r="D5402" s="3" t="s">
        <v>479</v>
      </c>
    </row>
    <row r="5403" spans="1:4" hidden="1" x14ac:dyDescent="0.25">
      <c r="A5403" s="11">
        <v>41417</v>
      </c>
      <c r="B5403" s="3" t="s">
        <v>533</v>
      </c>
      <c r="C5403" s="18">
        <v>221.98</v>
      </c>
      <c r="D5403" s="3" t="s">
        <v>477</v>
      </c>
    </row>
    <row r="5404" spans="1:4" hidden="1" x14ac:dyDescent="0.25">
      <c r="A5404" s="11">
        <v>41494</v>
      </c>
      <c r="B5404" s="3" t="s">
        <v>530</v>
      </c>
      <c r="C5404" s="18">
        <v>119.82</v>
      </c>
      <c r="D5404" s="3" t="s">
        <v>535</v>
      </c>
    </row>
    <row r="5405" spans="1:4" hidden="1" x14ac:dyDescent="0.25">
      <c r="A5405" s="11">
        <v>41410</v>
      </c>
      <c r="B5405" s="3" t="s">
        <v>537</v>
      </c>
      <c r="C5405" s="18">
        <v>457.28</v>
      </c>
      <c r="D5405" s="3" t="s">
        <v>477</v>
      </c>
    </row>
    <row r="5406" spans="1:4" hidden="1" x14ac:dyDescent="0.25">
      <c r="A5406" s="11">
        <v>41472</v>
      </c>
      <c r="B5406" s="3" t="s">
        <v>513</v>
      </c>
      <c r="C5406" s="18">
        <v>248.77</v>
      </c>
      <c r="D5406" s="3" t="s">
        <v>511</v>
      </c>
    </row>
    <row r="5407" spans="1:4" hidden="1" x14ac:dyDescent="0.25">
      <c r="A5407" s="11">
        <v>41613</v>
      </c>
      <c r="B5407" s="3" t="s">
        <v>510</v>
      </c>
      <c r="C5407" s="18">
        <v>407.67</v>
      </c>
      <c r="D5407" s="3" t="s">
        <v>538</v>
      </c>
    </row>
    <row r="5408" spans="1:4" hidden="1" x14ac:dyDescent="0.25">
      <c r="A5408" s="11">
        <v>41332</v>
      </c>
      <c r="B5408" s="3" t="s">
        <v>536</v>
      </c>
      <c r="C5408" s="18">
        <v>114.76</v>
      </c>
      <c r="D5408" s="3" t="s">
        <v>515</v>
      </c>
    </row>
    <row r="5409" spans="1:4" hidden="1" x14ac:dyDescent="0.25">
      <c r="A5409" s="11">
        <v>41449</v>
      </c>
      <c r="B5409" s="3" t="s">
        <v>530</v>
      </c>
      <c r="C5409" s="18">
        <v>220.68</v>
      </c>
      <c r="D5409" s="3" t="s">
        <v>535</v>
      </c>
    </row>
    <row r="5410" spans="1:4" hidden="1" x14ac:dyDescent="0.25">
      <c r="A5410" s="11">
        <v>41401</v>
      </c>
      <c r="B5410" s="3" t="s">
        <v>508</v>
      </c>
      <c r="C5410" s="18">
        <v>441.98</v>
      </c>
      <c r="D5410" s="3" t="s">
        <v>538</v>
      </c>
    </row>
    <row r="5411" spans="1:4" hidden="1" x14ac:dyDescent="0.25">
      <c r="A5411" s="11">
        <v>41373</v>
      </c>
      <c r="B5411" s="3" t="s">
        <v>524</v>
      </c>
      <c r="C5411" s="18">
        <v>530.6</v>
      </c>
      <c r="D5411" s="3" t="s">
        <v>519</v>
      </c>
    </row>
    <row r="5412" spans="1:4" hidden="1" x14ac:dyDescent="0.25">
      <c r="A5412" s="11">
        <v>41481</v>
      </c>
      <c r="B5412" s="3" t="s">
        <v>531</v>
      </c>
      <c r="C5412" s="18">
        <v>398.03</v>
      </c>
      <c r="D5412" s="3" t="s">
        <v>515</v>
      </c>
    </row>
    <row r="5413" spans="1:4" hidden="1" x14ac:dyDescent="0.25">
      <c r="A5413" s="11">
        <v>41487</v>
      </c>
      <c r="B5413" s="3" t="s">
        <v>537</v>
      </c>
      <c r="C5413" s="18">
        <v>537.29</v>
      </c>
      <c r="D5413" s="3" t="s">
        <v>517</v>
      </c>
    </row>
    <row r="5414" spans="1:4" hidden="1" x14ac:dyDescent="0.25">
      <c r="A5414" s="11">
        <v>41432</v>
      </c>
      <c r="B5414" s="3" t="s">
        <v>539</v>
      </c>
      <c r="C5414" s="18">
        <v>565.03</v>
      </c>
      <c r="D5414" s="3" t="s">
        <v>535</v>
      </c>
    </row>
    <row r="5415" spans="1:4" hidden="1" x14ac:dyDescent="0.25">
      <c r="A5415" s="11">
        <v>41333</v>
      </c>
      <c r="B5415" s="3" t="s">
        <v>514</v>
      </c>
      <c r="C5415" s="18">
        <v>594.88</v>
      </c>
      <c r="D5415" s="3" t="s">
        <v>535</v>
      </c>
    </row>
    <row r="5416" spans="1:4" hidden="1" x14ac:dyDescent="0.25">
      <c r="A5416" s="11">
        <v>41518</v>
      </c>
      <c r="B5416" s="3" t="s">
        <v>537</v>
      </c>
      <c r="C5416" s="18">
        <v>499.25</v>
      </c>
      <c r="D5416" s="3" t="s">
        <v>477</v>
      </c>
    </row>
    <row r="5417" spans="1:4" hidden="1" x14ac:dyDescent="0.25">
      <c r="A5417" s="11">
        <v>41610</v>
      </c>
      <c r="B5417" s="3" t="s">
        <v>512</v>
      </c>
      <c r="C5417" s="18">
        <v>303.27999999999997</v>
      </c>
      <c r="D5417" s="3" t="s">
        <v>509</v>
      </c>
    </row>
    <row r="5418" spans="1:4" hidden="1" x14ac:dyDescent="0.25">
      <c r="A5418" s="11">
        <v>41603</v>
      </c>
      <c r="B5418" s="3" t="s">
        <v>520</v>
      </c>
      <c r="C5418" s="18">
        <v>321.31</v>
      </c>
      <c r="D5418" s="3" t="s">
        <v>477</v>
      </c>
    </row>
    <row r="5419" spans="1:4" hidden="1" x14ac:dyDescent="0.25">
      <c r="A5419" s="11">
        <v>41341</v>
      </c>
      <c r="B5419" s="3" t="s">
        <v>543</v>
      </c>
      <c r="C5419" s="18">
        <v>89.47</v>
      </c>
      <c r="D5419" s="3" t="s">
        <v>535</v>
      </c>
    </row>
    <row r="5420" spans="1:4" hidden="1" x14ac:dyDescent="0.25">
      <c r="A5420" s="11">
        <v>41413</v>
      </c>
      <c r="B5420" s="3" t="s">
        <v>536</v>
      </c>
      <c r="C5420" s="18">
        <v>338.19</v>
      </c>
      <c r="D5420" s="3" t="s">
        <v>479</v>
      </c>
    </row>
    <row r="5421" spans="1:4" hidden="1" x14ac:dyDescent="0.25">
      <c r="A5421" s="11">
        <v>41488</v>
      </c>
      <c r="B5421" s="3" t="s">
        <v>530</v>
      </c>
      <c r="C5421" s="18">
        <v>521.29</v>
      </c>
      <c r="D5421" s="3" t="s">
        <v>538</v>
      </c>
    </row>
    <row r="5422" spans="1:4" hidden="1" x14ac:dyDescent="0.25">
      <c r="A5422" s="11">
        <v>41413</v>
      </c>
      <c r="B5422" s="3" t="s">
        <v>507</v>
      </c>
      <c r="C5422" s="18">
        <v>104.51</v>
      </c>
      <c r="D5422" s="3" t="s">
        <v>511</v>
      </c>
    </row>
    <row r="5423" spans="1:4" hidden="1" x14ac:dyDescent="0.25">
      <c r="A5423" s="11">
        <v>41638</v>
      </c>
      <c r="B5423" s="3" t="s">
        <v>540</v>
      </c>
      <c r="C5423" s="18">
        <v>117.62</v>
      </c>
      <c r="D5423" s="3" t="s">
        <v>538</v>
      </c>
    </row>
    <row r="5424" spans="1:4" hidden="1" x14ac:dyDescent="0.25">
      <c r="A5424" s="11">
        <v>41624</v>
      </c>
      <c r="B5424" s="3" t="s">
        <v>508</v>
      </c>
      <c r="C5424" s="18">
        <v>249.63</v>
      </c>
      <c r="D5424" s="3" t="s">
        <v>519</v>
      </c>
    </row>
    <row r="5425" spans="1:4" hidden="1" x14ac:dyDescent="0.25">
      <c r="A5425" s="11">
        <v>41371</v>
      </c>
      <c r="B5425" s="3" t="s">
        <v>521</v>
      </c>
      <c r="C5425" s="18">
        <v>529.72</v>
      </c>
      <c r="D5425" s="3" t="s">
        <v>517</v>
      </c>
    </row>
    <row r="5426" spans="1:4" hidden="1" x14ac:dyDescent="0.25">
      <c r="A5426" s="11">
        <v>41627</v>
      </c>
      <c r="B5426" s="3" t="s">
        <v>512</v>
      </c>
      <c r="C5426" s="18">
        <v>65.930000000000007</v>
      </c>
      <c r="D5426" s="3" t="s">
        <v>477</v>
      </c>
    </row>
    <row r="5427" spans="1:4" hidden="1" x14ac:dyDescent="0.25">
      <c r="A5427" s="11">
        <v>41578</v>
      </c>
      <c r="B5427" s="3" t="s">
        <v>536</v>
      </c>
      <c r="C5427" s="18">
        <v>127.94</v>
      </c>
      <c r="D5427" s="3" t="s">
        <v>515</v>
      </c>
    </row>
    <row r="5428" spans="1:4" hidden="1" x14ac:dyDescent="0.25">
      <c r="A5428" s="11">
        <v>41548</v>
      </c>
      <c r="B5428" s="3" t="s">
        <v>518</v>
      </c>
      <c r="C5428" s="18">
        <v>541.99</v>
      </c>
      <c r="D5428" s="3" t="s">
        <v>528</v>
      </c>
    </row>
    <row r="5429" spans="1:4" hidden="1" x14ac:dyDescent="0.25">
      <c r="A5429" s="11">
        <v>41406</v>
      </c>
      <c r="B5429" s="3" t="s">
        <v>518</v>
      </c>
      <c r="C5429" s="18">
        <v>263.48</v>
      </c>
      <c r="D5429" s="3" t="s">
        <v>479</v>
      </c>
    </row>
    <row r="5430" spans="1:4" hidden="1" x14ac:dyDescent="0.25">
      <c r="A5430" s="11">
        <v>41563</v>
      </c>
      <c r="B5430" s="3" t="s">
        <v>510</v>
      </c>
      <c r="C5430" s="18">
        <v>10.92</v>
      </c>
      <c r="D5430" s="3" t="s">
        <v>538</v>
      </c>
    </row>
    <row r="5431" spans="1:4" hidden="1" x14ac:dyDescent="0.25">
      <c r="A5431" s="11">
        <v>41539</v>
      </c>
      <c r="B5431" s="3" t="s">
        <v>539</v>
      </c>
      <c r="C5431" s="18">
        <v>584.17999999999995</v>
      </c>
      <c r="D5431" s="3" t="s">
        <v>519</v>
      </c>
    </row>
    <row r="5432" spans="1:4" hidden="1" x14ac:dyDescent="0.25">
      <c r="A5432" s="11">
        <v>41554</v>
      </c>
      <c r="B5432" s="3" t="s">
        <v>543</v>
      </c>
      <c r="C5432" s="18">
        <v>54.99</v>
      </c>
      <c r="D5432" s="3" t="s">
        <v>538</v>
      </c>
    </row>
    <row r="5433" spans="1:4" hidden="1" x14ac:dyDescent="0.25">
      <c r="A5433" s="11">
        <v>41311</v>
      </c>
      <c r="B5433" s="3" t="s">
        <v>540</v>
      </c>
      <c r="C5433" s="18">
        <v>38.17</v>
      </c>
      <c r="D5433" s="3" t="s">
        <v>528</v>
      </c>
    </row>
    <row r="5434" spans="1:4" hidden="1" x14ac:dyDescent="0.25">
      <c r="A5434" s="11">
        <v>41281</v>
      </c>
      <c r="B5434" s="3" t="s">
        <v>510</v>
      </c>
      <c r="C5434" s="18">
        <v>131.22999999999999</v>
      </c>
      <c r="D5434" s="3" t="s">
        <v>528</v>
      </c>
    </row>
    <row r="5435" spans="1:4" hidden="1" x14ac:dyDescent="0.25">
      <c r="A5435" s="11">
        <v>41290</v>
      </c>
      <c r="B5435" s="3" t="s">
        <v>540</v>
      </c>
      <c r="C5435" s="18">
        <v>229.06</v>
      </c>
      <c r="D5435" s="3" t="s">
        <v>528</v>
      </c>
    </row>
    <row r="5436" spans="1:4" hidden="1" x14ac:dyDescent="0.25">
      <c r="A5436" s="11">
        <v>41505</v>
      </c>
      <c r="B5436" s="3" t="s">
        <v>524</v>
      </c>
      <c r="C5436" s="18">
        <v>289.05</v>
      </c>
      <c r="D5436" s="3" t="s">
        <v>511</v>
      </c>
    </row>
    <row r="5437" spans="1:4" hidden="1" x14ac:dyDescent="0.25">
      <c r="A5437" s="11">
        <v>41465</v>
      </c>
      <c r="B5437" s="3" t="s">
        <v>545</v>
      </c>
      <c r="C5437" s="18">
        <v>164.58</v>
      </c>
      <c r="D5437" s="3" t="s">
        <v>519</v>
      </c>
    </row>
    <row r="5438" spans="1:4" hidden="1" x14ac:dyDescent="0.25">
      <c r="A5438" s="11">
        <v>41403</v>
      </c>
      <c r="B5438" s="3" t="s">
        <v>518</v>
      </c>
      <c r="C5438" s="18">
        <v>108.74</v>
      </c>
      <c r="D5438" s="3" t="s">
        <v>517</v>
      </c>
    </row>
    <row r="5439" spans="1:4" hidden="1" x14ac:dyDescent="0.25">
      <c r="A5439" s="11">
        <v>41413</v>
      </c>
      <c r="B5439" s="3" t="s">
        <v>525</v>
      </c>
      <c r="C5439" s="18">
        <v>299.22000000000003</v>
      </c>
      <c r="D5439" s="3" t="s">
        <v>477</v>
      </c>
    </row>
    <row r="5440" spans="1:4" hidden="1" x14ac:dyDescent="0.25">
      <c r="A5440" s="11">
        <v>41497</v>
      </c>
      <c r="B5440" s="3" t="s">
        <v>518</v>
      </c>
      <c r="C5440" s="18">
        <v>500.07</v>
      </c>
      <c r="D5440" s="3" t="s">
        <v>511</v>
      </c>
    </row>
    <row r="5441" spans="1:4" hidden="1" x14ac:dyDescent="0.25">
      <c r="A5441" s="11">
        <v>41532</v>
      </c>
      <c r="B5441" s="3" t="s">
        <v>514</v>
      </c>
      <c r="C5441" s="18">
        <v>345.54</v>
      </c>
      <c r="D5441" s="3" t="s">
        <v>517</v>
      </c>
    </row>
    <row r="5442" spans="1:4" hidden="1" x14ac:dyDescent="0.25">
      <c r="A5442" s="11">
        <v>41473</v>
      </c>
      <c r="B5442" s="3" t="s">
        <v>522</v>
      </c>
      <c r="C5442" s="18">
        <v>123.92</v>
      </c>
      <c r="D5442" s="3" t="s">
        <v>523</v>
      </c>
    </row>
    <row r="5443" spans="1:4" hidden="1" x14ac:dyDescent="0.25">
      <c r="A5443" s="11">
        <v>41543</v>
      </c>
      <c r="B5443" s="3" t="s">
        <v>541</v>
      </c>
      <c r="C5443" s="18">
        <v>380.77</v>
      </c>
      <c r="D5443" s="3" t="s">
        <v>515</v>
      </c>
    </row>
    <row r="5444" spans="1:4" hidden="1" x14ac:dyDescent="0.25">
      <c r="A5444" s="11">
        <v>41404</v>
      </c>
      <c r="B5444" s="3" t="s">
        <v>512</v>
      </c>
      <c r="C5444" s="18">
        <v>553.22</v>
      </c>
      <c r="D5444" s="3" t="s">
        <v>538</v>
      </c>
    </row>
    <row r="5445" spans="1:4" hidden="1" x14ac:dyDescent="0.25">
      <c r="A5445" s="11">
        <v>41476</v>
      </c>
      <c r="B5445" s="3" t="s">
        <v>522</v>
      </c>
      <c r="C5445" s="18">
        <v>461.98</v>
      </c>
      <c r="D5445" s="3" t="s">
        <v>477</v>
      </c>
    </row>
    <row r="5446" spans="1:4" hidden="1" x14ac:dyDescent="0.25">
      <c r="A5446" s="11">
        <v>41607</v>
      </c>
      <c r="B5446" s="3" t="s">
        <v>518</v>
      </c>
      <c r="C5446" s="18">
        <v>76.61</v>
      </c>
      <c r="D5446" s="3" t="s">
        <v>477</v>
      </c>
    </row>
    <row r="5447" spans="1:4" hidden="1" x14ac:dyDescent="0.25">
      <c r="A5447" s="11">
        <v>41575</v>
      </c>
      <c r="B5447" s="3" t="s">
        <v>520</v>
      </c>
      <c r="C5447" s="18">
        <v>344.13</v>
      </c>
      <c r="D5447" s="3" t="s">
        <v>519</v>
      </c>
    </row>
    <row r="5448" spans="1:4" hidden="1" x14ac:dyDescent="0.25">
      <c r="A5448" s="11">
        <v>41283</v>
      </c>
      <c r="B5448" s="3" t="s">
        <v>534</v>
      </c>
      <c r="C5448" s="18">
        <v>14.73</v>
      </c>
      <c r="D5448" s="3" t="s">
        <v>538</v>
      </c>
    </row>
    <row r="5449" spans="1:4" hidden="1" x14ac:dyDescent="0.25">
      <c r="A5449" s="11">
        <v>41419</v>
      </c>
      <c r="B5449" s="3" t="s">
        <v>513</v>
      </c>
      <c r="C5449" s="18">
        <v>64.91</v>
      </c>
      <c r="D5449" s="3" t="s">
        <v>528</v>
      </c>
    </row>
    <row r="5450" spans="1:4" hidden="1" x14ac:dyDescent="0.25">
      <c r="A5450" s="11">
        <v>41496</v>
      </c>
      <c r="B5450" s="3" t="s">
        <v>527</v>
      </c>
      <c r="C5450" s="18">
        <v>37.15</v>
      </c>
      <c r="D5450" s="3" t="s">
        <v>519</v>
      </c>
    </row>
    <row r="5451" spans="1:4" hidden="1" x14ac:dyDescent="0.25">
      <c r="A5451" s="11">
        <v>41594</v>
      </c>
      <c r="B5451" s="3" t="s">
        <v>537</v>
      </c>
      <c r="C5451" s="18">
        <v>489.32</v>
      </c>
      <c r="D5451" s="3" t="s">
        <v>479</v>
      </c>
    </row>
    <row r="5452" spans="1:4" hidden="1" x14ac:dyDescent="0.25">
      <c r="A5452" s="11">
        <v>41415</v>
      </c>
      <c r="B5452" s="3" t="s">
        <v>542</v>
      </c>
      <c r="C5452" s="18">
        <v>539.24</v>
      </c>
      <c r="D5452" s="3" t="s">
        <v>509</v>
      </c>
    </row>
    <row r="5453" spans="1:4" hidden="1" x14ac:dyDescent="0.25">
      <c r="A5453" s="11">
        <v>41408</v>
      </c>
      <c r="B5453" s="3" t="s">
        <v>530</v>
      </c>
      <c r="C5453" s="18">
        <v>27.21</v>
      </c>
      <c r="D5453" s="3" t="s">
        <v>528</v>
      </c>
    </row>
    <row r="5454" spans="1:4" hidden="1" x14ac:dyDescent="0.25">
      <c r="A5454" s="11">
        <v>41483</v>
      </c>
      <c r="B5454" s="3" t="s">
        <v>531</v>
      </c>
      <c r="C5454" s="18">
        <v>268.64</v>
      </c>
      <c r="D5454" s="3" t="s">
        <v>538</v>
      </c>
    </row>
    <row r="5455" spans="1:4" hidden="1" x14ac:dyDescent="0.25">
      <c r="A5455" s="11">
        <v>41436</v>
      </c>
      <c r="B5455" s="3" t="s">
        <v>527</v>
      </c>
      <c r="C5455" s="18">
        <v>428.69</v>
      </c>
      <c r="D5455" s="3" t="s">
        <v>538</v>
      </c>
    </row>
    <row r="5456" spans="1:4" hidden="1" x14ac:dyDescent="0.25">
      <c r="A5456" s="11">
        <v>41332</v>
      </c>
      <c r="B5456" s="3" t="s">
        <v>512</v>
      </c>
      <c r="C5456" s="18">
        <v>479.78</v>
      </c>
      <c r="D5456" s="3" t="s">
        <v>538</v>
      </c>
    </row>
    <row r="5457" spans="1:4" hidden="1" x14ac:dyDescent="0.25">
      <c r="A5457" s="11">
        <v>41517</v>
      </c>
      <c r="B5457" s="3" t="s">
        <v>514</v>
      </c>
      <c r="C5457" s="18">
        <v>436.92</v>
      </c>
      <c r="D5457" s="3" t="s">
        <v>511</v>
      </c>
    </row>
    <row r="5458" spans="1:4" hidden="1" x14ac:dyDescent="0.25">
      <c r="A5458" s="11">
        <v>41474</v>
      </c>
      <c r="B5458" s="3" t="s">
        <v>518</v>
      </c>
      <c r="C5458" s="18">
        <v>538.66</v>
      </c>
      <c r="D5458" s="3" t="s">
        <v>529</v>
      </c>
    </row>
    <row r="5459" spans="1:4" hidden="1" x14ac:dyDescent="0.25">
      <c r="A5459" s="11">
        <v>41569</v>
      </c>
      <c r="B5459" s="3" t="s">
        <v>525</v>
      </c>
      <c r="C5459" s="18">
        <v>51.11</v>
      </c>
      <c r="D5459" s="3" t="s">
        <v>535</v>
      </c>
    </row>
    <row r="5460" spans="1:4" hidden="1" x14ac:dyDescent="0.25">
      <c r="A5460" s="11">
        <v>41365</v>
      </c>
      <c r="B5460" s="3" t="s">
        <v>526</v>
      </c>
      <c r="C5460" s="18">
        <v>90.65</v>
      </c>
      <c r="D5460" s="3" t="s">
        <v>511</v>
      </c>
    </row>
    <row r="5461" spans="1:4" hidden="1" x14ac:dyDescent="0.25">
      <c r="A5461" s="11">
        <v>41556</v>
      </c>
      <c r="B5461" s="3" t="s">
        <v>518</v>
      </c>
      <c r="C5461" s="18">
        <v>578.96</v>
      </c>
      <c r="D5461" s="3" t="s">
        <v>535</v>
      </c>
    </row>
    <row r="5462" spans="1:4" hidden="1" x14ac:dyDescent="0.25">
      <c r="A5462" s="11">
        <v>41384</v>
      </c>
      <c r="B5462" s="3" t="s">
        <v>516</v>
      </c>
      <c r="C5462" s="18">
        <v>134.19</v>
      </c>
      <c r="D5462" s="3" t="s">
        <v>515</v>
      </c>
    </row>
    <row r="5463" spans="1:4" hidden="1" x14ac:dyDescent="0.25">
      <c r="A5463" s="11">
        <v>41328</v>
      </c>
      <c r="B5463" s="3" t="s">
        <v>516</v>
      </c>
      <c r="C5463" s="18">
        <v>188.85</v>
      </c>
      <c r="D5463" s="3" t="s">
        <v>519</v>
      </c>
    </row>
    <row r="5464" spans="1:4" hidden="1" x14ac:dyDescent="0.25">
      <c r="A5464" s="11">
        <v>41403</v>
      </c>
      <c r="B5464" s="3" t="s">
        <v>545</v>
      </c>
      <c r="C5464" s="18">
        <v>188.89</v>
      </c>
      <c r="D5464" s="3" t="s">
        <v>477</v>
      </c>
    </row>
    <row r="5465" spans="1:4" hidden="1" x14ac:dyDescent="0.25">
      <c r="A5465" s="11">
        <v>41477</v>
      </c>
      <c r="B5465" s="3" t="s">
        <v>520</v>
      </c>
      <c r="C5465" s="18">
        <v>573.55999999999995</v>
      </c>
      <c r="D5465" s="3" t="s">
        <v>509</v>
      </c>
    </row>
    <row r="5466" spans="1:4" hidden="1" x14ac:dyDescent="0.25">
      <c r="A5466" s="11">
        <v>41451</v>
      </c>
      <c r="B5466" s="3" t="s">
        <v>512</v>
      </c>
      <c r="C5466" s="18">
        <v>486.04</v>
      </c>
      <c r="D5466" s="3" t="s">
        <v>509</v>
      </c>
    </row>
    <row r="5467" spans="1:4" hidden="1" x14ac:dyDescent="0.25">
      <c r="A5467" s="11">
        <v>41374</v>
      </c>
      <c r="B5467" s="3" t="s">
        <v>532</v>
      </c>
      <c r="C5467" s="18">
        <v>529.54999999999995</v>
      </c>
      <c r="D5467" s="3" t="s">
        <v>511</v>
      </c>
    </row>
    <row r="5468" spans="1:4" hidden="1" x14ac:dyDescent="0.25">
      <c r="A5468" s="11">
        <v>41593</v>
      </c>
      <c r="B5468" s="3" t="s">
        <v>514</v>
      </c>
      <c r="C5468" s="18">
        <v>172.02</v>
      </c>
      <c r="D5468" s="3" t="s">
        <v>515</v>
      </c>
    </row>
    <row r="5469" spans="1:4" hidden="1" x14ac:dyDescent="0.25">
      <c r="A5469" s="11">
        <v>41390</v>
      </c>
      <c r="B5469" s="3" t="s">
        <v>533</v>
      </c>
      <c r="C5469" s="18">
        <v>479.53</v>
      </c>
      <c r="D5469" s="3" t="s">
        <v>479</v>
      </c>
    </row>
    <row r="5470" spans="1:4" hidden="1" x14ac:dyDescent="0.25">
      <c r="A5470" s="11">
        <v>41315</v>
      </c>
      <c r="B5470" s="3" t="s">
        <v>536</v>
      </c>
      <c r="C5470" s="18">
        <v>29.47</v>
      </c>
      <c r="D5470" s="3" t="s">
        <v>529</v>
      </c>
    </row>
    <row r="5471" spans="1:4" hidden="1" x14ac:dyDescent="0.25">
      <c r="A5471" s="11">
        <v>41595</v>
      </c>
      <c r="B5471" s="3" t="s">
        <v>524</v>
      </c>
      <c r="C5471" s="18">
        <v>212.43</v>
      </c>
      <c r="D5471" s="3" t="s">
        <v>509</v>
      </c>
    </row>
    <row r="5472" spans="1:4" hidden="1" x14ac:dyDescent="0.25">
      <c r="A5472" s="11">
        <v>41541</v>
      </c>
      <c r="B5472" s="3" t="s">
        <v>522</v>
      </c>
      <c r="C5472" s="18">
        <v>208.19</v>
      </c>
      <c r="D5472" s="3" t="s">
        <v>479</v>
      </c>
    </row>
    <row r="5473" spans="1:4" hidden="1" x14ac:dyDescent="0.25">
      <c r="A5473" s="11">
        <v>41490</v>
      </c>
      <c r="B5473" s="3" t="s">
        <v>541</v>
      </c>
      <c r="C5473" s="18">
        <v>465.15</v>
      </c>
      <c r="D5473" s="3" t="s">
        <v>477</v>
      </c>
    </row>
    <row r="5474" spans="1:4" hidden="1" x14ac:dyDescent="0.25">
      <c r="A5474" s="11">
        <v>41491</v>
      </c>
      <c r="B5474" s="3" t="s">
        <v>537</v>
      </c>
      <c r="C5474" s="18">
        <v>24.84</v>
      </c>
      <c r="D5474" s="3" t="s">
        <v>519</v>
      </c>
    </row>
    <row r="5475" spans="1:4" hidden="1" x14ac:dyDescent="0.25">
      <c r="A5475" s="11">
        <v>41434</v>
      </c>
      <c r="B5475" s="3" t="s">
        <v>526</v>
      </c>
      <c r="C5475" s="18">
        <v>507.76</v>
      </c>
      <c r="D5475" s="3" t="s">
        <v>538</v>
      </c>
    </row>
    <row r="5476" spans="1:4" hidden="1" x14ac:dyDescent="0.25">
      <c r="A5476" s="11">
        <v>41297</v>
      </c>
      <c r="B5476" s="3" t="s">
        <v>534</v>
      </c>
      <c r="C5476" s="18">
        <v>331.86</v>
      </c>
      <c r="D5476" s="3" t="s">
        <v>528</v>
      </c>
    </row>
    <row r="5477" spans="1:4" hidden="1" x14ac:dyDescent="0.25">
      <c r="A5477" s="11">
        <v>41570</v>
      </c>
      <c r="B5477" s="3" t="s">
        <v>522</v>
      </c>
      <c r="C5477" s="18">
        <v>207.09</v>
      </c>
      <c r="D5477" s="3" t="s">
        <v>538</v>
      </c>
    </row>
    <row r="5478" spans="1:4" hidden="1" x14ac:dyDescent="0.25">
      <c r="A5478" s="11">
        <v>41293</v>
      </c>
      <c r="B5478" s="3" t="s">
        <v>544</v>
      </c>
      <c r="C5478" s="18">
        <v>191.6</v>
      </c>
      <c r="D5478" s="3" t="s">
        <v>535</v>
      </c>
    </row>
    <row r="5479" spans="1:4" hidden="1" x14ac:dyDescent="0.25">
      <c r="A5479" s="11">
        <v>41608</v>
      </c>
      <c r="B5479" s="3" t="s">
        <v>534</v>
      </c>
      <c r="C5479" s="18">
        <v>265.43</v>
      </c>
      <c r="D5479" s="3" t="s">
        <v>529</v>
      </c>
    </row>
    <row r="5480" spans="1:4" hidden="1" x14ac:dyDescent="0.25">
      <c r="A5480" s="11">
        <v>41563</v>
      </c>
      <c r="B5480" s="3" t="s">
        <v>524</v>
      </c>
      <c r="C5480" s="18">
        <v>495.81</v>
      </c>
      <c r="D5480" s="3" t="s">
        <v>523</v>
      </c>
    </row>
    <row r="5481" spans="1:4" hidden="1" x14ac:dyDescent="0.25">
      <c r="A5481" s="11">
        <v>41283</v>
      </c>
      <c r="B5481" s="3" t="s">
        <v>520</v>
      </c>
      <c r="C5481" s="18">
        <v>43.49</v>
      </c>
      <c r="D5481" s="3" t="s">
        <v>479</v>
      </c>
    </row>
    <row r="5482" spans="1:4" hidden="1" x14ac:dyDescent="0.25">
      <c r="A5482" s="11">
        <v>41555</v>
      </c>
      <c r="B5482" s="3" t="s">
        <v>540</v>
      </c>
      <c r="C5482" s="18">
        <v>538.52</v>
      </c>
      <c r="D5482" s="3" t="s">
        <v>538</v>
      </c>
    </row>
    <row r="5483" spans="1:4" hidden="1" x14ac:dyDescent="0.25">
      <c r="A5483" s="11">
        <v>41561</v>
      </c>
      <c r="B5483" s="3" t="s">
        <v>518</v>
      </c>
      <c r="C5483" s="18">
        <v>386.7</v>
      </c>
      <c r="D5483" s="3" t="s">
        <v>517</v>
      </c>
    </row>
    <row r="5484" spans="1:4" hidden="1" x14ac:dyDescent="0.25">
      <c r="A5484" s="11">
        <v>41567</v>
      </c>
      <c r="B5484" s="3" t="s">
        <v>507</v>
      </c>
      <c r="C5484" s="18">
        <v>220.25</v>
      </c>
      <c r="D5484" s="3" t="s">
        <v>535</v>
      </c>
    </row>
    <row r="5485" spans="1:4" hidden="1" x14ac:dyDescent="0.25">
      <c r="A5485" s="11">
        <v>41494</v>
      </c>
      <c r="B5485" s="3" t="s">
        <v>516</v>
      </c>
      <c r="C5485" s="18">
        <v>386.03</v>
      </c>
      <c r="D5485" s="3" t="s">
        <v>515</v>
      </c>
    </row>
    <row r="5486" spans="1:4" hidden="1" x14ac:dyDescent="0.25">
      <c r="A5486" s="11">
        <v>41523</v>
      </c>
      <c r="B5486" s="3" t="s">
        <v>533</v>
      </c>
      <c r="C5486" s="18">
        <v>387.85</v>
      </c>
      <c r="D5486" s="3" t="s">
        <v>511</v>
      </c>
    </row>
    <row r="5487" spans="1:4" hidden="1" x14ac:dyDescent="0.25">
      <c r="A5487" s="11">
        <v>41289</v>
      </c>
      <c r="B5487" s="3" t="s">
        <v>514</v>
      </c>
      <c r="C5487" s="18">
        <v>210.23</v>
      </c>
      <c r="D5487" s="3" t="s">
        <v>509</v>
      </c>
    </row>
    <row r="5488" spans="1:4" hidden="1" x14ac:dyDescent="0.25">
      <c r="A5488" s="11">
        <v>41530</v>
      </c>
      <c r="B5488" s="3" t="s">
        <v>533</v>
      </c>
      <c r="C5488" s="18">
        <v>549.1</v>
      </c>
      <c r="D5488" s="3" t="s">
        <v>511</v>
      </c>
    </row>
    <row r="5489" spans="1:4" hidden="1" x14ac:dyDescent="0.25">
      <c r="A5489" s="11">
        <v>41570</v>
      </c>
      <c r="B5489" s="3" t="s">
        <v>537</v>
      </c>
      <c r="C5489" s="18">
        <v>311</v>
      </c>
      <c r="D5489" s="3" t="s">
        <v>535</v>
      </c>
    </row>
    <row r="5490" spans="1:4" hidden="1" x14ac:dyDescent="0.25">
      <c r="A5490" s="11">
        <v>41341</v>
      </c>
      <c r="B5490" s="3" t="s">
        <v>533</v>
      </c>
      <c r="C5490" s="18">
        <v>580.41999999999996</v>
      </c>
      <c r="D5490" s="3" t="s">
        <v>538</v>
      </c>
    </row>
    <row r="5491" spans="1:4" hidden="1" x14ac:dyDescent="0.25">
      <c r="A5491" s="11">
        <v>41364</v>
      </c>
      <c r="B5491" s="3" t="s">
        <v>516</v>
      </c>
      <c r="C5491" s="18">
        <v>134.99</v>
      </c>
      <c r="D5491" s="3" t="s">
        <v>528</v>
      </c>
    </row>
    <row r="5492" spans="1:4" hidden="1" x14ac:dyDescent="0.25">
      <c r="A5492" s="11">
        <v>41497</v>
      </c>
      <c r="B5492" s="3" t="s">
        <v>516</v>
      </c>
      <c r="C5492" s="18">
        <v>10.98</v>
      </c>
      <c r="D5492" s="3" t="s">
        <v>479</v>
      </c>
    </row>
    <row r="5493" spans="1:4" hidden="1" x14ac:dyDescent="0.25">
      <c r="A5493" s="11">
        <v>41585</v>
      </c>
      <c r="B5493" s="3" t="s">
        <v>545</v>
      </c>
      <c r="C5493" s="18">
        <v>261.38</v>
      </c>
      <c r="D5493" s="3" t="s">
        <v>535</v>
      </c>
    </row>
    <row r="5494" spans="1:4" hidden="1" x14ac:dyDescent="0.25">
      <c r="A5494" s="11">
        <v>41403</v>
      </c>
      <c r="B5494" s="3" t="s">
        <v>541</v>
      </c>
      <c r="C5494" s="18">
        <v>112.53</v>
      </c>
      <c r="D5494" s="3" t="s">
        <v>479</v>
      </c>
    </row>
    <row r="5495" spans="1:4" hidden="1" x14ac:dyDescent="0.25">
      <c r="A5495" s="11">
        <v>41543</v>
      </c>
      <c r="B5495" s="3" t="s">
        <v>542</v>
      </c>
      <c r="C5495" s="18">
        <v>518.65</v>
      </c>
      <c r="D5495" s="3" t="s">
        <v>519</v>
      </c>
    </row>
    <row r="5496" spans="1:4" hidden="1" x14ac:dyDescent="0.25">
      <c r="A5496" s="11">
        <v>41402</v>
      </c>
      <c r="B5496" s="3" t="s">
        <v>518</v>
      </c>
      <c r="C5496" s="18">
        <v>178.56</v>
      </c>
      <c r="D5496" s="3" t="s">
        <v>515</v>
      </c>
    </row>
    <row r="5497" spans="1:4" hidden="1" x14ac:dyDescent="0.25">
      <c r="A5497" s="11">
        <v>41429</v>
      </c>
      <c r="B5497" s="3" t="s">
        <v>507</v>
      </c>
      <c r="C5497" s="18">
        <v>504.53</v>
      </c>
      <c r="D5497" s="3" t="s">
        <v>517</v>
      </c>
    </row>
    <row r="5498" spans="1:4" hidden="1" x14ac:dyDescent="0.25">
      <c r="A5498" s="11">
        <v>41392</v>
      </c>
      <c r="B5498" s="3" t="s">
        <v>507</v>
      </c>
      <c r="C5498" s="18">
        <v>314.58999999999997</v>
      </c>
      <c r="D5498" s="3" t="s">
        <v>538</v>
      </c>
    </row>
    <row r="5499" spans="1:4" hidden="1" x14ac:dyDescent="0.25">
      <c r="A5499" s="11">
        <v>41350</v>
      </c>
      <c r="B5499" s="3" t="s">
        <v>542</v>
      </c>
      <c r="C5499" s="18">
        <v>207.61</v>
      </c>
      <c r="D5499" s="3" t="s">
        <v>529</v>
      </c>
    </row>
    <row r="5500" spans="1:4" hidden="1" x14ac:dyDescent="0.25">
      <c r="A5500" s="11">
        <v>41348</v>
      </c>
      <c r="B5500" s="3" t="s">
        <v>527</v>
      </c>
      <c r="C5500" s="18">
        <v>226.36</v>
      </c>
      <c r="D5500" s="3" t="s">
        <v>535</v>
      </c>
    </row>
    <row r="5501" spans="1:4" hidden="1" x14ac:dyDescent="0.25">
      <c r="A5501" s="11">
        <v>41308</v>
      </c>
      <c r="B5501" s="3" t="s">
        <v>521</v>
      </c>
      <c r="C5501" s="18">
        <v>330.29</v>
      </c>
      <c r="D5501" s="3" t="s">
        <v>528</v>
      </c>
    </row>
    <row r="5502" spans="1:4" hidden="1" x14ac:dyDescent="0.25">
      <c r="A5502" s="11">
        <v>41338</v>
      </c>
      <c r="B5502" s="3" t="s">
        <v>522</v>
      </c>
      <c r="C5502" s="18">
        <v>142.13999999999999</v>
      </c>
      <c r="D5502" s="3" t="s">
        <v>538</v>
      </c>
    </row>
    <row r="5503" spans="1:4" hidden="1" x14ac:dyDescent="0.25">
      <c r="A5503" s="11">
        <v>41582</v>
      </c>
      <c r="B5503" s="3" t="s">
        <v>520</v>
      </c>
      <c r="C5503" s="18">
        <v>104.45</v>
      </c>
      <c r="D5503" s="3" t="s">
        <v>528</v>
      </c>
    </row>
    <row r="5504" spans="1:4" hidden="1" x14ac:dyDescent="0.25">
      <c r="A5504" s="11">
        <v>41287</v>
      </c>
      <c r="B5504" s="3" t="s">
        <v>534</v>
      </c>
      <c r="C5504" s="18">
        <v>346.78</v>
      </c>
      <c r="D5504" s="3" t="s">
        <v>479</v>
      </c>
    </row>
    <row r="5505" spans="1:4" hidden="1" x14ac:dyDescent="0.25">
      <c r="A5505" s="11">
        <v>41343</v>
      </c>
      <c r="B5505" s="3" t="s">
        <v>512</v>
      </c>
      <c r="C5505" s="18">
        <v>329.93</v>
      </c>
      <c r="D5505" s="3" t="s">
        <v>517</v>
      </c>
    </row>
    <row r="5506" spans="1:4" hidden="1" x14ac:dyDescent="0.25">
      <c r="A5506" s="11">
        <v>41542</v>
      </c>
      <c r="B5506" s="3" t="s">
        <v>542</v>
      </c>
      <c r="C5506" s="18">
        <v>420.89</v>
      </c>
      <c r="D5506" s="3" t="s">
        <v>515</v>
      </c>
    </row>
    <row r="5507" spans="1:4" hidden="1" x14ac:dyDescent="0.25">
      <c r="A5507" s="11">
        <v>41303</v>
      </c>
      <c r="B5507" s="3" t="s">
        <v>530</v>
      </c>
      <c r="C5507" s="18">
        <v>201.35</v>
      </c>
      <c r="D5507" s="3" t="s">
        <v>519</v>
      </c>
    </row>
    <row r="5508" spans="1:4" hidden="1" x14ac:dyDescent="0.25">
      <c r="A5508" s="11">
        <v>41524</v>
      </c>
      <c r="B5508" s="3" t="s">
        <v>539</v>
      </c>
      <c r="C5508" s="18">
        <v>258.74</v>
      </c>
      <c r="D5508" s="3" t="s">
        <v>523</v>
      </c>
    </row>
    <row r="5509" spans="1:4" hidden="1" x14ac:dyDescent="0.25">
      <c r="A5509" s="11">
        <v>41362</v>
      </c>
      <c r="B5509" s="3" t="s">
        <v>524</v>
      </c>
      <c r="C5509" s="18">
        <v>128.19</v>
      </c>
      <c r="D5509" s="3" t="s">
        <v>523</v>
      </c>
    </row>
    <row r="5510" spans="1:4" hidden="1" x14ac:dyDescent="0.25">
      <c r="A5510" s="11">
        <v>41342</v>
      </c>
      <c r="B5510" s="3" t="s">
        <v>531</v>
      </c>
      <c r="C5510" s="18">
        <v>291.13</v>
      </c>
      <c r="D5510" s="3" t="s">
        <v>535</v>
      </c>
    </row>
    <row r="5511" spans="1:4" hidden="1" x14ac:dyDescent="0.25">
      <c r="A5511" s="11">
        <v>41283</v>
      </c>
      <c r="B5511" s="3" t="s">
        <v>541</v>
      </c>
      <c r="C5511" s="18">
        <v>108.42</v>
      </c>
      <c r="D5511" s="3" t="s">
        <v>528</v>
      </c>
    </row>
    <row r="5512" spans="1:4" hidden="1" x14ac:dyDescent="0.25">
      <c r="A5512" s="11">
        <v>41536</v>
      </c>
      <c r="B5512" s="3" t="s">
        <v>543</v>
      </c>
      <c r="C5512" s="18">
        <v>81.42</v>
      </c>
      <c r="D5512" s="3" t="s">
        <v>477</v>
      </c>
    </row>
    <row r="5513" spans="1:4" hidden="1" x14ac:dyDescent="0.25">
      <c r="A5513" s="11">
        <v>41399</v>
      </c>
      <c r="B5513" s="3" t="s">
        <v>508</v>
      </c>
      <c r="C5513" s="18">
        <v>179.33</v>
      </c>
      <c r="D5513" s="3" t="s">
        <v>477</v>
      </c>
    </row>
    <row r="5514" spans="1:4" hidden="1" x14ac:dyDescent="0.25">
      <c r="A5514" s="11">
        <v>41291</v>
      </c>
      <c r="B5514" s="3" t="s">
        <v>521</v>
      </c>
      <c r="C5514" s="18">
        <v>515.27</v>
      </c>
      <c r="D5514" s="3" t="s">
        <v>538</v>
      </c>
    </row>
    <row r="5515" spans="1:4" hidden="1" x14ac:dyDescent="0.25">
      <c r="A5515" s="11">
        <v>41300</v>
      </c>
      <c r="B5515" s="3" t="s">
        <v>513</v>
      </c>
      <c r="C5515" s="18">
        <v>141.31</v>
      </c>
      <c r="D5515" s="3" t="s">
        <v>519</v>
      </c>
    </row>
    <row r="5516" spans="1:4" hidden="1" x14ac:dyDescent="0.25">
      <c r="A5516" s="11">
        <v>41318</v>
      </c>
      <c r="B5516" s="3" t="s">
        <v>537</v>
      </c>
      <c r="C5516" s="18">
        <v>155.06</v>
      </c>
      <c r="D5516" s="3" t="s">
        <v>517</v>
      </c>
    </row>
    <row r="5517" spans="1:4" hidden="1" x14ac:dyDescent="0.25">
      <c r="A5517" s="11">
        <v>41285</v>
      </c>
      <c r="B5517" s="3" t="s">
        <v>540</v>
      </c>
      <c r="C5517" s="18">
        <v>355.94</v>
      </c>
      <c r="D5517" s="3" t="s">
        <v>477</v>
      </c>
    </row>
    <row r="5518" spans="1:4" hidden="1" x14ac:dyDescent="0.25">
      <c r="A5518" s="11">
        <v>41442</v>
      </c>
      <c r="B5518" s="3" t="s">
        <v>518</v>
      </c>
      <c r="C5518" s="18">
        <v>369.37</v>
      </c>
      <c r="D5518" s="3" t="s">
        <v>538</v>
      </c>
    </row>
    <row r="5519" spans="1:4" hidden="1" x14ac:dyDescent="0.25">
      <c r="A5519" s="11">
        <v>41453</v>
      </c>
      <c r="B5519" s="3" t="s">
        <v>518</v>
      </c>
      <c r="C5519" s="18">
        <v>463.13</v>
      </c>
      <c r="D5519" s="3" t="s">
        <v>517</v>
      </c>
    </row>
    <row r="5520" spans="1:4" hidden="1" x14ac:dyDescent="0.25">
      <c r="A5520" s="11">
        <v>41404</v>
      </c>
      <c r="B5520" s="3" t="s">
        <v>522</v>
      </c>
      <c r="C5520" s="18">
        <v>235.09</v>
      </c>
      <c r="D5520" s="3" t="s">
        <v>529</v>
      </c>
    </row>
    <row r="5521" spans="1:4" hidden="1" x14ac:dyDescent="0.25">
      <c r="A5521" s="11">
        <v>41480</v>
      </c>
      <c r="B5521" s="3" t="s">
        <v>532</v>
      </c>
      <c r="C5521" s="18">
        <v>404.94</v>
      </c>
      <c r="D5521" s="3" t="s">
        <v>529</v>
      </c>
    </row>
    <row r="5522" spans="1:4" hidden="1" x14ac:dyDescent="0.25">
      <c r="A5522" s="11">
        <v>41327</v>
      </c>
      <c r="B5522" s="3" t="s">
        <v>521</v>
      </c>
      <c r="C5522" s="18">
        <v>86.75</v>
      </c>
      <c r="D5522" s="3" t="s">
        <v>517</v>
      </c>
    </row>
    <row r="5523" spans="1:4" hidden="1" x14ac:dyDescent="0.25">
      <c r="A5523" s="11">
        <v>41585</v>
      </c>
      <c r="B5523" s="3" t="s">
        <v>531</v>
      </c>
      <c r="C5523" s="18">
        <v>226.42</v>
      </c>
      <c r="D5523" s="3" t="s">
        <v>511</v>
      </c>
    </row>
    <row r="5524" spans="1:4" hidden="1" x14ac:dyDescent="0.25">
      <c r="A5524" s="11">
        <v>41275</v>
      </c>
      <c r="B5524" s="3" t="s">
        <v>527</v>
      </c>
      <c r="C5524" s="18">
        <v>473.32</v>
      </c>
      <c r="D5524" s="3" t="s">
        <v>509</v>
      </c>
    </row>
    <row r="5525" spans="1:4" hidden="1" x14ac:dyDescent="0.25">
      <c r="A5525" s="11">
        <v>41516</v>
      </c>
      <c r="B5525" s="3" t="s">
        <v>536</v>
      </c>
      <c r="C5525" s="18">
        <v>488.06</v>
      </c>
      <c r="D5525" s="3" t="s">
        <v>479</v>
      </c>
    </row>
    <row r="5526" spans="1:4" hidden="1" x14ac:dyDescent="0.25">
      <c r="A5526" s="11">
        <v>41454</v>
      </c>
      <c r="B5526" s="3" t="s">
        <v>544</v>
      </c>
      <c r="C5526" s="18">
        <v>233.71</v>
      </c>
      <c r="D5526" s="3" t="s">
        <v>515</v>
      </c>
    </row>
    <row r="5527" spans="1:4" hidden="1" x14ac:dyDescent="0.25">
      <c r="A5527" s="11">
        <v>41367</v>
      </c>
      <c r="B5527" s="3" t="s">
        <v>536</v>
      </c>
      <c r="C5527" s="18">
        <v>466.69</v>
      </c>
      <c r="D5527" s="3" t="s">
        <v>515</v>
      </c>
    </row>
    <row r="5528" spans="1:4" hidden="1" x14ac:dyDescent="0.25">
      <c r="A5528" s="11">
        <v>41536</v>
      </c>
      <c r="B5528" s="3" t="s">
        <v>522</v>
      </c>
      <c r="C5528" s="18">
        <v>539.5</v>
      </c>
      <c r="D5528" s="3" t="s">
        <v>477</v>
      </c>
    </row>
    <row r="5529" spans="1:4" hidden="1" x14ac:dyDescent="0.25">
      <c r="A5529" s="11">
        <v>41538</v>
      </c>
      <c r="B5529" s="3" t="s">
        <v>527</v>
      </c>
      <c r="C5529" s="18">
        <v>553.94000000000005</v>
      </c>
      <c r="D5529" s="3" t="s">
        <v>538</v>
      </c>
    </row>
    <row r="5530" spans="1:4" hidden="1" x14ac:dyDescent="0.25">
      <c r="A5530" s="11">
        <v>41587</v>
      </c>
      <c r="B5530" s="3" t="s">
        <v>531</v>
      </c>
      <c r="C5530" s="18">
        <v>205.36</v>
      </c>
      <c r="D5530" s="3" t="s">
        <v>523</v>
      </c>
    </row>
    <row r="5531" spans="1:4" hidden="1" x14ac:dyDescent="0.25">
      <c r="A5531" s="11">
        <v>41423</v>
      </c>
      <c r="B5531" s="3" t="s">
        <v>534</v>
      </c>
      <c r="C5531" s="18">
        <v>119.01</v>
      </c>
      <c r="D5531" s="3" t="s">
        <v>528</v>
      </c>
    </row>
    <row r="5532" spans="1:4" hidden="1" x14ac:dyDescent="0.25">
      <c r="A5532" s="11">
        <v>41418</v>
      </c>
      <c r="B5532" s="3" t="s">
        <v>521</v>
      </c>
      <c r="C5532" s="18">
        <v>295.7</v>
      </c>
      <c r="D5532" s="3" t="s">
        <v>538</v>
      </c>
    </row>
    <row r="5533" spans="1:4" hidden="1" x14ac:dyDescent="0.25">
      <c r="A5533" s="11">
        <v>41501</v>
      </c>
      <c r="B5533" s="3" t="s">
        <v>514</v>
      </c>
      <c r="C5533" s="18">
        <v>107.92</v>
      </c>
      <c r="D5533" s="3" t="s">
        <v>523</v>
      </c>
    </row>
    <row r="5534" spans="1:4" hidden="1" x14ac:dyDescent="0.25">
      <c r="A5534" s="11">
        <v>41474</v>
      </c>
      <c r="B5534" s="3" t="s">
        <v>539</v>
      </c>
      <c r="C5534" s="18">
        <v>342.16</v>
      </c>
      <c r="D5534" s="3" t="s">
        <v>509</v>
      </c>
    </row>
    <row r="5535" spans="1:4" hidden="1" x14ac:dyDescent="0.25">
      <c r="A5535" s="11">
        <v>41616</v>
      </c>
      <c r="B5535" s="3" t="s">
        <v>516</v>
      </c>
      <c r="C5535" s="18">
        <v>336.15</v>
      </c>
      <c r="D5535" s="3" t="s">
        <v>528</v>
      </c>
    </row>
    <row r="5536" spans="1:4" hidden="1" x14ac:dyDescent="0.25">
      <c r="A5536" s="11">
        <v>41602</v>
      </c>
      <c r="B5536" s="3" t="s">
        <v>522</v>
      </c>
      <c r="C5536" s="18">
        <v>492.62</v>
      </c>
      <c r="D5536" s="3" t="s">
        <v>529</v>
      </c>
    </row>
    <row r="5537" spans="1:4" hidden="1" x14ac:dyDescent="0.25">
      <c r="A5537" s="11">
        <v>41524</v>
      </c>
      <c r="B5537" s="3" t="s">
        <v>521</v>
      </c>
      <c r="C5537" s="18">
        <v>275.20999999999998</v>
      </c>
      <c r="D5537" s="3" t="s">
        <v>523</v>
      </c>
    </row>
    <row r="5538" spans="1:4" hidden="1" x14ac:dyDescent="0.25">
      <c r="A5538" s="11">
        <v>41541</v>
      </c>
      <c r="B5538" s="3" t="s">
        <v>530</v>
      </c>
      <c r="C5538" s="18">
        <v>92.82</v>
      </c>
      <c r="D5538" s="3" t="s">
        <v>515</v>
      </c>
    </row>
    <row r="5539" spans="1:4" hidden="1" x14ac:dyDescent="0.25">
      <c r="A5539" s="11">
        <v>41484</v>
      </c>
      <c r="B5539" s="3" t="s">
        <v>518</v>
      </c>
      <c r="C5539" s="18">
        <v>192.15</v>
      </c>
      <c r="D5539" s="3" t="s">
        <v>538</v>
      </c>
    </row>
    <row r="5540" spans="1:4" hidden="1" x14ac:dyDescent="0.25">
      <c r="A5540" s="11">
        <v>41579</v>
      </c>
      <c r="B5540" s="3" t="s">
        <v>539</v>
      </c>
      <c r="C5540" s="18">
        <v>181.63</v>
      </c>
      <c r="D5540" s="3" t="s">
        <v>528</v>
      </c>
    </row>
    <row r="5541" spans="1:4" hidden="1" x14ac:dyDescent="0.25">
      <c r="A5541" s="11">
        <v>41345</v>
      </c>
      <c r="B5541" s="3" t="s">
        <v>545</v>
      </c>
      <c r="C5541" s="18">
        <v>293.62</v>
      </c>
      <c r="D5541" s="3" t="s">
        <v>535</v>
      </c>
    </row>
    <row r="5542" spans="1:4" hidden="1" x14ac:dyDescent="0.25">
      <c r="A5542" s="11">
        <v>41283</v>
      </c>
      <c r="B5542" s="3" t="s">
        <v>543</v>
      </c>
      <c r="C5542" s="18">
        <v>140</v>
      </c>
      <c r="D5542" s="3" t="s">
        <v>538</v>
      </c>
    </row>
    <row r="5543" spans="1:4" hidden="1" x14ac:dyDescent="0.25">
      <c r="A5543" s="11">
        <v>41633</v>
      </c>
      <c r="B5543" s="3" t="s">
        <v>542</v>
      </c>
      <c r="C5543" s="18">
        <v>170.68</v>
      </c>
      <c r="D5543" s="3" t="s">
        <v>529</v>
      </c>
    </row>
    <row r="5544" spans="1:4" hidden="1" x14ac:dyDescent="0.25">
      <c r="A5544" s="11">
        <v>41589</v>
      </c>
      <c r="B5544" s="3" t="s">
        <v>521</v>
      </c>
      <c r="C5544" s="18">
        <v>576.53</v>
      </c>
      <c r="D5544" s="3" t="s">
        <v>515</v>
      </c>
    </row>
    <row r="5545" spans="1:4" hidden="1" x14ac:dyDescent="0.25">
      <c r="A5545" s="11">
        <v>41528</v>
      </c>
      <c r="B5545" s="3" t="s">
        <v>526</v>
      </c>
      <c r="C5545" s="18">
        <v>128.78</v>
      </c>
      <c r="D5545" s="3" t="s">
        <v>477</v>
      </c>
    </row>
    <row r="5546" spans="1:4" hidden="1" x14ac:dyDescent="0.25">
      <c r="A5546" s="11">
        <v>41297</v>
      </c>
      <c r="B5546" s="3" t="s">
        <v>527</v>
      </c>
      <c r="C5546" s="18">
        <v>354.46</v>
      </c>
      <c r="D5546" s="3" t="s">
        <v>509</v>
      </c>
    </row>
    <row r="5547" spans="1:4" hidden="1" x14ac:dyDescent="0.25">
      <c r="A5547" s="11">
        <v>41377</v>
      </c>
      <c r="B5547" s="3" t="s">
        <v>534</v>
      </c>
      <c r="C5547" s="18">
        <v>224.55</v>
      </c>
      <c r="D5547" s="3" t="s">
        <v>535</v>
      </c>
    </row>
    <row r="5548" spans="1:4" hidden="1" x14ac:dyDescent="0.25">
      <c r="A5548" s="11">
        <v>41326</v>
      </c>
      <c r="B5548" s="3" t="s">
        <v>532</v>
      </c>
      <c r="C5548" s="18">
        <v>338.17</v>
      </c>
      <c r="D5548" s="3" t="s">
        <v>519</v>
      </c>
    </row>
    <row r="5549" spans="1:4" hidden="1" x14ac:dyDescent="0.25">
      <c r="A5549" s="11">
        <v>41473</v>
      </c>
      <c r="B5549" s="3" t="s">
        <v>531</v>
      </c>
      <c r="C5549" s="18">
        <v>533.04</v>
      </c>
      <c r="D5549" s="3" t="s">
        <v>528</v>
      </c>
    </row>
    <row r="5550" spans="1:4" hidden="1" x14ac:dyDescent="0.25">
      <c r="A5550" s="11">
        <v>41565</v>
      </c>
      <c r="B5550" s="3" t="s">
        <v>521</v>
      </c>
      <c r="C5550" s="18">
        <v>135.97999999999999</v>
      </c>
      <c r="D5550" s="3" t="s">
        <v>509</v>
      </c>
    </row>
    <row r="5551" spans="1:4" hidden="1" x14ac:dyDescent="0.25">
      <c r="A5551" s="11">
        <v>41625</v>
      </c>
      <c r="B5551" s="3" t="s">
        <v>521</v>
      </c>
      <c r="C5551" s="18">
        <v>118.37</v>
      </c>
      <c r="D5551" s="3" t="s">
        <v>477</v>
      </c>
    </row>
    <row r="5552" spans="1:4" hidden="1" x14ac:dyDescent="0.25">
      <c r="A5552" s="11">
        <v>41482</v>
      </c>
      <c r="B5552" s="3" t="s">
        <v>522</v>
      </c>
      <c r="C5552" s="18">
        <v>462.66</v>
      </c>
      <c r="D5552" s="3" t="s">
        <v>517</v>
      </c>
    </row>
    <row r="5553" spans="1:4" hidden="1" x14ac:dyDescent="0.25">
      <c r="A5553" s="11">
        <v>41323</v>
      </c>
      <c r="B5553" s="3" t="s">
        <v>518</v>
      </c>
      <c r="C5553" s="18">
        <v>583.21</v>
      </c>
      <c r="D5553" s="3" t="s">
        <v>529</v>
      </c>
    </row>
    <row r="5554" spans="1:4" hidden="1" x14ac:dyDescent="0.25">
      <c r="A5554" s="11">
        <v>41480</v>
      </c>
      <c r="B5554" s="3" t="s">
        <v>545</v>
      </c>
      <c r="C5554" s="18">
        <v>521.58000000000004</v>
      </c>
      <c r="D5554" s="3" t="s">
        <v>523</v>
      </c>
    </row>
    <row r="5555" spans="1:4" hidden="1" x14ac:dyDescent="0.25">
      <c r="A5555" s="11">
        <v>41396</v>
      </c>
      <c r="B5555" s="3" t="s">
        <v>518</v>
      </c>
      <c r="C5555" s="18">
        <v>578.30999999999995</v>
      </c>
      <c r="D5555" s="3" t="s">
        <v>511</v>
      </c>
    </row>
    <row r="5556" spans="1:4" hidden="1" x14ac:dyDescent="0.25">
      <c r="A5556" s="11">
        <v>41537</v>
      </c>
      <c r="B5556" s="3" t="s">
        <v>526</v>
      </c>
      <c r="C5556" s="18">
        <v>585.37</v>
      </c>
      <c r="D5556" s="3" t="s">
        <v>515</v>
      </c>
    </row>
    <row r="5557" spans="1:4" hidden="1" x14ac:dyDescent="0.25">
      <c r="A5557" s="11">
        <v>41304</v>
      </c>
      <c r="B5557" s="3" t="s">
        <v>540</v>
      </c>
      <c r="C5557" s="18">
        <v>406.59</v>
      </c>
      <c r="D5557" s="3" t="s">
        <v>528</v>
      </c>
    </row>
    <row r="5558" spans="1:4" x14ac:dyDescent="0.25">
      <c r="A5558" s="11">
        <v>41483</v>
      </c>
      <c r="B5558" s="3" t="s">
        <v>508</v>
      </c>
      <c r="C5558" s="18">
        <v>521.69000000000005</v>
      </c>
      <c r="D5558" s="3" t="s">
        <v>515</v>
      </c>
    </row>
    <row r="5559" spans="1:4" hidden="1" x14ac:dyDescent="0.25">
      <c r="A5559" s="11">
        <v>41610</v>
      </c>
      <c r="B5559" s="3" t="s">
        <v>531</v>
      </c>
      <c r="C5559" s="18">
        <v>565.38</v>
      </c>
      <c r="D5559" s="3" t="s">
        <v>519</v>
      </c>
    </row>
    <row r="5560" spans="1:4" hidden="1" x14ac:dyDescent="0.25">
      <c r="A5560" s="11">
        <v>41620</v>
      </c>
      <c r="B5560" s="3" t="s">
        <v>520</v>
      </c>
      <c r="C5560" s="18">
        <v>590.24</v>
      </c>
      <c r="D5560" s="3" t="s">
        <v>528</v>
      </c>
    </row>
    <row r="5561" spans="1:4" hidden="1" x14ac:dyDescent="0.25">
      <c r="A5561" s="11">
        <v>41588</v>
      </c>
      <c r="B5561" s="3" t="s">
        <v>531</v>
      </c>
      <c r="C5561" s="18">
        <v>10.4</v>
      </c>
      <c r="D5561" s="3" t="s">
        <v>529</v>
      </c>
    </row>
    <row r="5562" spans="1:4" hidden="1" x14ac:dyDescent="0.25">
      <c r="A5562" s="11">
        <v>41486</v>
      </c>
      <c r="B5562" s="3" t="s">
        <v>510</v>
      </c>
      <c r="C5562" s="18">
        <v>284.45999999999998</v>
      </c>
      <c r="D5562" s="3" t="s">
        <v>509</v>
      </c>
    </row>
    <row r="5563" spans="1:4" hidden="1" x14ac:dyDescent="0.25">
      <c r="A5563" s="11">
        <v>41334</v>
      </c>
      <c r="B5563" s="3" t="s">
        <v>539</v>
      </c>
      <c r="C5563" s="18">
        <v>141.74</v>
      </c>
      <c r="D5563" s="3" t="s">
        <v>511</v>
      </c>
    </row>
    <row r="5564" spans="1:4" hidden="1" x14ac:dyDescent="0.25">
      <c r="A5564" s="11">
        <v>41434</v>
      </c>
      <c r="B5564" s="3" t="s">
        <v>513</v>
      </c>
      <c r="C5564" s="18">
        <v>227.88</v>
      </c>
      <c r="D5564" s="3" t="s">
        <v>511</v>
      </c>
    </row>
    <row r="5565" spans="1:4" hidden="1" x14ac:dyDescent="0.25">
      <c r="A5565" s="11">
        <v>41468</v>
      </c>
      <c r="B5565" s="3" t="s">
        <v>543</v>
      </c>
      <c r="C5565" s="18">
        <v>88.16</v>
      </c>
      <c r="D5565" s="3" t="s">
        <v>509</v>
      </c>
    </row>
    <row r="5566" spans="1:4" hidden="1" x14ac:dyDescent="0.25">
      <c r="A5566" s="11">
        <v>41290</v>
      </c>
      <c r="B5566" s="3" t="s">
        <v>521</v>
      </c>
      <c r="C5566" s="18">
        <v>211.44</v>
      </c>
      <c r="D5566" s="3" t="s">
        <v>509</v>
      </c>
    </row>
    <row r="5567" spans="1:4" hidden="1" x14ac:dyDescent="0.25">
      <c r="A5567" s="11">
        <v>41483</v>
      </c>
      <c r="B5567" s="3" t="s">
        <v>534</v>
      </c>
      <c r="C5567" s="18">
        <v>340.35</v>
      </c>
      <c r="D5567" s="3" t="s">
        <v>477</v>
      </c>
    </row>
    <row r="5568" spans="1:4" hidden="1" x14ac:dyDescent="0.25">
      <c r="A5568" s="11">
        <v>41410</v>
      </c>
      <c r="B5568" s="3" t="s">
        <v>539</v>
      </c>
      <c r="C5568" s="18">
        <v>229.88</v>
      </c>
      <c r="D5568" s="3" t="s">
        <v>523</v>
      </c>
    </row>
    <row r="5569" spans="1:4" hidden="1" x14ac:dyDescent="0.25">
      <c r="A5569" s="11">
        <v>41394</v>
      </c>
      <c r="B5569" s="3" t="s">
        <v>532</v>
      </c>
      <c r="C5569" s="18">
        <v>369.9</v>
      </c>
      <c r="D5569" s="3" t="s">
        <v>509</v>
      </c>
    </row>
    <row r="5570" spans="1:4" hidden="1" x14ac:dyDescent="0.25">
      <c r="A5570" s="11">
        <v>41608</v>
      </c>
      <c r="B5570" s="3" t="s">
        <v>510</v>
      </c>
      <c r="C5570" s="18">
        <v>253.74</v>
      </c>
      <c r="D5570" s="3" t="s">
        <v>517</v>
      </c>
    </row>
    <row r="5571" spans="1:4" hidden="1" x14ac:dyDescent="0.25">
      <c r="A5571" s="11">
        <v>41375</v>
      </c>
      <c r="B5571" s="3" t="s">
        <v>534</v>
      </c>
      <c r="C5571" s="18">
        <v>520.6</v>
      </c>
      <c r="D5571" s="3" t="s">
        <v>509</v>
      </c>
    </row>
    <row r="5572" spans="1:4" hidden="1" x14ac:dyDescent="0.25">
      <c r="A5572" s="11">
        <v>41611</v>
      </c>
      <c r="B5572" s="3" t="s">
        <v>521</v>
      </c>
      <c r="C5572" s="18">
        <v>99.05</v>
      </c>
      <c r="D5572" s="3" t="s">
        <v>511</v>
      </c>
    </row>
    <row r="5573" spans="1:4" hidden="1" x14ac:dyDescent="0.25">
      <c r="A5573" s="11">
        <v>41334</v>
      </c>
      <c r="B5573" s="3" t="s">
        <v>527</v>
      </c>
      <c r="C5573" s="18">
        <v>351.46</v>
      </c>
      <c r="D5573" s="3" t="s">
        <v>515</v>
      </c>
    </row>
    <row r="5574" spans="1:4" hidden="1" x14ac:dyDescent="0.25">
      <c r="A5574" s="11">
        <v>41328</v>
      </c>
      <c r="B5574" s="3" t="s">
        <v>524</v>
      </c>
      <c r="C5574" s="18">
        <v>451.35</v>
      </c>
      <c r="D5574" s="3" t="s">
        <v>538</v>
      </c>
    </row>
    <row r="5575" spans="1:4" hidden="1" x14ac:dyDescent="0.25">
      <c r="A5575" s="11">
        <v>41623</v>
      </c>
      <c r="B5575" s="3" t="s">
        <v>544</v>
      </c>
      <c r="C5575" s="18">
        <v>186.91</v>
      </c>
      <c r="D5575" s="3" t="s">
        <v>535</v>
      </c>
    </row>
    <row r="5576" spans="1:4" hidden="1" x14ac:dyDescent="0.25">
      <c r="A5576" s="11">
        <v>41490</v>
      </c>
      <c r="B5576" s="3" t="s">
        <v>543</v>
      </c>
      <c r="C5576" s="18">
        <v>583.4</v>
      </c>
      <c r="D5576" s="3" t="s">
        <v>538</v>
      </c>
    </row>
    <row r="5577" spans="1:4" hidden="1" x14ac:dyDescent="0.25">
      <c r="A5577" s="11">
        <v>41459</v>
      </c>
      <c r="B5577" s="3" t="s">
        <v>532</v>
      </c>
      <c r="C5577" s="18">
        <v>535.08000000000004</v>
      </c>
      <c r="D5577" s="3" t="s">
        <v>538</v>
      </c>
    </row>
    <row r="5578" spans="1:4" hidden="1" x14ac:dyDescent="0.25">
      <c r="A5578" s="11">
        <v>41632</v>
      </c>
      <c r="B5578" s="3" t="s">
        <v>541</v>
      </c>
      <c r="C5578" s="18">
        <v>575.35</v>
      </c>
      <c r="D5578" s="3" t="s">
        <v>509</v>
      </c>
    </row>
    <row r="5579" spans="1:4" hidden="1" x14ac:dyDescent="0.25">
      <c r="A5579" s="11">
        <v>41583</v>
      </c>
      <c r="B5579" s="3" t="s">
        <v>521</v>
      </c>
      <c r="C5579" s="18">
        <v>244.57</v>
      </c>
      <c r="D5579" s="3" t="s">
        <v>519</v>
      </c>
    </row>
    <row r="5580" spans="1:4" hidden="1" x14ac:dyDescent="0.25">
      <c r="A5580" s="11">
        <v>41425</v>
      </c>
      <c r="B5580" s="3" t="s">
        <v>544</v>
      </c>
      <c r="C5580" s="18">
        <v>139.1</v>
      </c>
      <c r="D5580" s="3" t="s">
        <v>523</v>
      </c>
    </row>
    <row r="5581" spans="1:4" hidden="1" x14ac:dyDescent="0.25">
      <c r="A5581" s="11">
        <v>41303</v>
      </c>
      <c r="B5581" s="3" t="s">
        <v>544</v>
      </c>
      <c r="C5581" s="18">
        <v>462.75</v>
      </c>
      <c r="D5581" s="3" t="s">
        <v>479</v>
      </c>
    </row>
    <row r="5582" spans="1:4" hidden="1" x14ac:dyDescent="0.25">
      <c r="A5582" s="11">
        <v>41586</v>
      </c>
      <c r="B5582" s="3" t="s">
        <v>512</v>
      </c>
      <c r="C5582" s="18">
        <v>480.33</v>
      </c>
      <c r="D5582" s="3" t="s">
        <v>515</v>
      </c>
    </row>
    <row r="5583" spans="1:4" hidden="1" x14ac:dyDescent="0.25">
      <c r="A5583" s="11">
        <v>41513</v>
      </c>
      <c r="B5583" s="3" t="s">
        <v>521</v>
      </c>
      <c r="C5583" s="18">
        <v>537.22</v>
      </c>
      <c r="D5583" s="3" t="s">
        <v>528</v>
      </c>
    </row>
    <row r="5584" spans="1:4" hidden="1" x14ac:dyDescent="0.25">
      <c r="A5584" s="11">
        <v>41303</v>
      </c>
      <c r="B5584" s="3" t="s">
        <v>544</v>
      </c>
      <c r="C5584" s="18">
        <v>129.34</v>
      </c>
      <c r="D5584" s="3" t="s">
        <v>529</v>
      </c>
    </row>
    <row r="5585" spans="1:4" hidden="1" x14ac:dyDescent="0.25">
      <c r="A5585" s="11">
        <v>41497</v>
      </c>
      <c r="B5585" s="3" t="s">
        <v>536</v>
      </c>
      <c r="C5585" s="18">
        <v>164.91</v>
      </c>
      <c r="D5585" s="3" t="s">
        <v>538</v>
      </c>
    </row>
    <row r="5586" spans="1:4" hidden="1" x14ac:dyDescent="0.25">
      <c r="A5586" s="11">
        <v>41474</v>
      </c>
      <c r="B5586" s="3" t="s">
        <v>530</v>
      </c>
      <c r="C5586" s="18">
        <v>321.07</v>
      </c>
      <c r="D5586" s="3" t="s">
        <v>517</v>
      </c>
    </row>
    <row r="5587" spans="1:4" hidden="1" x14ac:dyDescent="0.25">
      <c r="A5587" s="11">
        <v>41494</v>
      </c>
      <c r="B5587" s="3" t="s">
        <v>521</v>
      </c>
      <c r="C5587" s="18">
        <v>163.09</v>
      </c>
      <c r="D5587" s="3" t="s">
        <v>511</v>
      </c>
    </row>
    <row r="5588" spans="1:4" hidden="1" x14ac:dyDescent="0.25">
      <c r="A5588" s="11">
        <v>41626</v>
      </c>
      <c r="B5588" s="3" t="s">
        <v>512</v>
      </c>
      <c r="C5588" s="18">
        <v>523.32000000000005</v>
      </c>
      <c r="D5588" s="3" t="s">
        <v>477</v>
      </c>
    </row>
    <row r="5589" spans="1:4" hidden="1" x14ac:dyDescent="0.25">
      <c r="A5589" s="11">
        <v>41479</v>
      </c>
      <c r="B5589" s="3" t="s">
        <v>539</v>
      </c>
      <c r="C5589" s="18">
        <v>127.82</v>
      </c>
      <c r="D5589" s="3" t="s">
        <v>523</v>
      </c>
    </row>
    <row r="5590" spans="1:4" hidden="1" x14ac:dyDescent="0.25">
      <c r="A5590" s="11">
        <v>41482</v>
      </c>
      <c r="B5590" s="3" t="s">
        <v>527</v>
      </c>
      <c r="C5590" s="18">
        <v>182.82</v>
      </c>
      <c r="D5590" s="3" t="s">
        <v>519</v>
      </c>
    </row>
    <row r="5591" spans="1:4" hidden="1" x14ac:dyDescent="0.25">
      <c r="A5591" s="11">
        <v>41279</v>
      </c>
      <c r="B5591" s="3" t="s">
        <v>533</v>
      </c>
      <c r="C5591" s="18">
        <v>35.42</v>
      </c>
      <c r="D5591" s="3" t="s">
        <v>535</v>
      </c>
    </row>
    <row r="5592" spans="1:4" hidden="1" x14ac:dyDescent="0.25">
      <c r="A5592" s="11">
        <v>41409</v>
      </c>
      <c r="B5592" s="3" t="s">
        <v>545</v>
      </c>
      <c r="C5592" s="18">
        <v>363.45</v>
      </c>
      <c r="D5592" s="3" t="s">
        <v>528</v>
      </c>
    </row>
    <row r="5593" spans="1:4" hidden="1" x14ac:dyDescent="0.25">
      <c r="A5593" s="11">
        <v>41373</v>
      </c>
      <c r="B5593" s="3" t="s">
        <v>527</v>
      </c>
      <c r="C5593" s="18">
        <v>106.53</v>
      </c>
      <c r="D5593" s="3" t="s">
        <v>523</v>
      </c>
    </row>
    <row r="5594" spans="1:4" hidden="1" x14ac:dyDescent="0.25">
      <c r="A5594" s="11">
        <v>41569</v>
      </c>
      <c r="B5594" s="3" t="s">
        <v>544</v>
      </c>
      <c r="C5594" s="18">
        <v>253.86</v>
      </c>
      <c r="D5594" s="3" t="s">
        <v>511</v>
      </c>
    </row>
    <row r="5595" spans="1:4" hidden="1" x14ac:dyDescent="0.25">
      <c r="A5595" s="11">
        <v>41521</v>
      </c>
      <c r="B5595" s="3" t="s">
        <v>530</v>
      </c>
      <c r="C5595" s="18">
        <v>297.3</v>
      </c>
      <c r="D5595" s="3" t="s">
        <v>535</v>
      </c>
    </row>
    <row r="5596" spans="1:4" hidden="1" x14ac:dyDescent="0.25">
      <c r="A5596" s="11">
        <v>41478</v>
      </c>
      <c r="B5596" s="3" t="s">
        <v>544</v>
      </c>
      <c r="C5596" s="18">
        <v>398.55</v>
      </c>
      <c r="D5596" s="3" t="s">
        <v>519</v>
      </c>
    </row>
    <row r="5597" spans="1:4" hidden="1" x14ac:dyDescent="0.25">
      <c r="A5597" s="11">
        <v>41306</v>
      </c>
      <c r="B5597" s="3" t="s">
        <v>525</v>
      </c>
      <c r="C5597" s="18">
        <v>297.66000000000003</v>
      </c>
      <c r="D5597" s="3" t="s">
        <v>511</v>
      </c>
    </row>
    <row r="5598" spans="1:4" hidden="1" x14ac:dyDescent="0.25">
      <c r="A5598" s="11">
        <v>41286</v>
      </c>
      <c r="B5598" s="3" t="s">
        <v>522</v>
      </c>
      <c r="C5598" s="18">
        <v>106.46</v>
      </c>
      <c r="D5598" s="3" t="s">
        <v>519</v>
      </c>
    </row>
    <row r="5599" spans="1:4" hidden="1" x14ac:dyDescent="0.25">
      <c r="A5599" s="11">
        <v>41572</v>
      </c>
      <c r="B5599" s="3" t="s">
        <v>533</v>
      </c>
      <c r="C5599" s="18">
        <v>40.24</v>
      </c>
      <c r="D5599" s="3" t="s">
        <v>515</v>
      </c>
    </row>
    <row r="5600" spans="1:4" hidden="1" x14ac:dyDescent="0.25">
      <c r="A5600" s="11">
        <v>41381</v>
      </c>
      <c r="B5600" s="3" t="s">
        <v>518</v>
      </c>
      <c r="C5600" s="18">
        <v>317.01</v>
      </c>
      <c r="D5600" s="3" t="s">
        <v>529</v>
      </c>
    </row>
    <row r="5601" spans="1:4" hidden="1" x14ac:dyDescent="0.25">
      <c r="A5601" s="11">
        <v>41307</v>
      </c>
      <c r="B5601" s="3" t="s">
        <v>534</v>
      </c>
      <c r="C5601" s="18">
        <v>235.48</v>
      </c>
      <c r="D5601" s="3" t="s">
        <v>528</v>
      </c>
    </row>
    <row r="5602" spans="1:4" hidden="1" x14ac:dyDescent="0.25">
      <c r="A5602" s="11">
        <v>41622</v>
      </c>
      <c r="B5602" s="3" t="s">
        <v>533</v>
      </c>
      <c r="C5602" s="18">
        <v>56.6</v>
      </c>
      <c r="D5602" s="3" t="s">
        <v>511</v>
      </c>
    </row>
    <row r="5603" spans="1:4" hidden="1" x14ac:dyDescent="0.25">
      <c r="A5603" s="11">
        <v>41318</v>
      </c>
      <c r="B5603" s="3" t="s">
        <v>513</v>
      </c>
      <c r="C5603" s="18">
        <v>232.33</v>
      </c>
      <c r="D5603" s="3" t="s">
        <v>509</v>
      </c>
    </row>
    <row r="5604" spans="1:4" hidden="1" x14ac:dyDescent="0.25">
      <c r="A5604" s="11">
        <v>41415</v>
      </c>
      <c r="B5604" s="3" t="s">
        <v>513</v>
      </c>
      <c r="C5604" s="18">
        <v>55.14</v>
      </c>
      <c r="D5604" s="3" t="s">
        <v>509</v>
      </c>
    </row>
    <row r="5605" spans="1:4" hidden="1" x14ac:dyDescent="0.25">
      <c r="A5605" s="11">
        <v>41610</v>
      </c>
      <c r="B5605" s="3" t="s">
        <v>539</v>
      </c>
      <c r="C5605" s="18">
        <v>349.85</v>
      </c>
      <c r="D5605" s="3" t="s">
        <v>538</v>
      </c>
    </row>
    <row r="5606" spans="1:4" hidden="1" x14ac:dyDescent="0.25">
      <c r="A5606" s="11">
        <v>41524</v>
      </c>
      <c r="B5606" s="3" t="s">
        <v>536</v>
      </c>
      <c r="C5606" s="18">
        <v>512.66</v>
      </c>
      <c r="D5606" s="3" t="s">
        <v>519</v>
      </c>
    </row>
    <row r="5607" spans="1:4" hidden="1" x14ac:dyDescent="0.25">
      <c r="A5607" s="11">
        <v>41439</v>
      </c>
      <c r="B5607" s="3" t="s">
        <v>527</v>
      </c>
      <c r="C5607" s="18">
        <v>300.55</v>
      </c>
      <c r="D5607" s="3" t="s">
        <v>509</v>
      </c>
    </row>
    <row r="5608" spans="1:4" hidden="1" x14ac:dyDescent="0.25">
      <c r="A5608" s="11">
        <v>41400</v>
      </c>
      <c r="B5608" s="3" t="s">
        <v>518</v>
      </c>
      <c r="C5608" s="18">
        <v>531.39</v>
      </c>
      <c r="D5608" s="3" t="s">
        <v>511</v>
      </c>
    </row>
    <row r="5609" spans="1:4" hidden="1" x14ac:dyDescent="0.25">
      <c r="A5609" s="11">
        <v>41324</v>
      </c>
      <c r="B5609" s="3" t="s">
        <v>542</v>
      </c>
      <c r="C5609" s="18">
        <v>52.7</v>
      </c>
      <c r="D5609" s="3" t="s">
        <v>479</v>
      </c>
    </row>
    <row r="5610" spans="1:4" hidden="1" x14ac:dyDescent="0.25">
      <c r="A5610" s="11">
        <v>41556</v>
      </c>
      <c r="B5610" s="3" t="s">
        <v>534</v>
      </c>
      <c r="C5610" s="18">
        <v>342.08</v>
      </c>
      <c r="D5610" s="3" t="s">
        <v>535</v>
      </c>
    </row>
    <row r="5611" spans="1:4" hidden="1" x14ac:dyDescent="0.25">
      <c r="A5611" s="11">
        <v>41614</v>
      </c>
      <c r="B5611" s="3" t="s">
        <v>545</v>
      </c>
      <c r="C5611" s="18">
        <v>592.32000000000005</v>
      </c>
      <c r="D5611" s="3" t="s">
        <v>517</v>
      </c>
    </row>
    <row r="5612" spans="1:4" hidden="1" x14ac:dyDescent="0.25">
      <c r="A5612" s="11">
        <v>41406</v>
      </c>
      <c r="B5612" s="3" t="s">
        <v>512</v>
      </c>
      <c r="C5612" s="18">
        <v>499.59</v>
      </c>
      <c r="D5612" s="3" t="s">
        <v>538</v>
      </c>
    </row>
    <row r="5613" spans="1:4" hidden="1" x14ac:dyDescent="0.25">
      <c r="A5613" s="11">
        <v>41559</v>
      </c>
      <c r="B5613" s="3" t="s">
        <v>521</v>
      </c>
      <c r="C5613" s="18">
        <v>565.21</v>
      </c>
      <c r="D5613" s="3" t="s">
        <v>477</v>
      </c>
    </row>
    <row r="5614" spans="1:4" hidden="1" x14ac:dyDescent="0.25">
      <c r="A5614" s="11">
        <v>41393</v>
      </c>
      <c r="B5614" s="3" t="s">
        <v>518</v>
      </c>
      <c r="C5614" s="18">
        <v>585.84</v>
      </c>
      <c r="D5614" s="3" t="s">
        <v>515</v>
      </c>
    </row>
    <row r="5615" spans="1:4" hidden="1" x14ac:dyDescent="0.25">
      <c r="A5615" s="11">
        <v>41375</v>
      </c>
      <c r="B5615" s="3" t="s">
        <v>545</v>
      </c>
      <c r="C5615" s="18">
        <v>470.2</v>
      </c>
      <c r="D5615" s="3" t="s">
        <v>517</v>
      </c>
    </row>
    <row r="5616" spans="1:4" hidden="1" x14ac:dyDescent="0.25">
      <c r="A5616" s="11">
        <v>41544</v>
      </c>
      <c r="B5616" s="3" t="s">
        <v>522</v>
      </c>
      <c r="C5616" s="18">
        <v>550.20000000000005</v>
      </c>
      <c r="D5616" s="3" t="s">
        <v>523</v>
      </c>
    </row>
    <row r="5617" spans="1:4" hidden="1" x14ac:dyDescent="0.25">
      <c r="A5617" s="11">
        <v>41555</v>
      </c>
      <c r="B5617" s="3" t="s">
        <v>532</v>
      </c>
      <c r="C5617" s="18">
        <v>384.38</v>
      </c>
      <c r="D5617" s="3" t="s">
        <v>529</v>
      </c>
    </row>
    <row r="5618" spans="1:4" hidden="1" x14ac:dyDescent="0.25">
      <c r="A5618" s="11">
        <v>41545</v>
      </c>
      <c r="B5618" s="3" t="s">
        <v>520</v>
      </c>
      <c r="C5618" s="18">
        <v>561.59</v>
      </c>
      <c r="D5618" s="3" t="s">
        <v>511</v>
      </c>
    </row>
    <row r="5619" spans="1:4" hidden="1" x14ac:dyDescent="0.25">
      <c r="A5619" s="11">
        <v>41588</v>
      </c>
      <c r="B5619" s="3" t="s">
        <v>510</v>
      </c>
      <c r="C5619" s="18">
        <v>249.45</v>
      </c>
      <c r="D5619" s="3" t="s">
        <v>528</v>
      </c>
    </row>
    <row r="5620" spans="1:4" hidden="1" x14ac:dyDescent="0.25">
      <c r="A5620" s="11">
        <v>41358</v>
      </c>
      <c r="B5620" s="3" t="s">
        <v>508</v>
      </c>
      <c r="C5620" s="18">
        <v>95.85</v>
      </c>
      <c r="D5620" s="3" t="s">
        <v>477</v>
      </c>
    </row>
    <row r="5621" spans="1:4" hidden="1" x14ac:dyDescent="0.25">
      <c r="A5621" s="11">
        <v>41461</v>
      </c>
      <c r="B5621" s="3" t="s">
        <v>539</v>
      </c>
      <c r="C5621" s="18">
        <v>14.69</v>
      </c>
      <c r="D5621" s="3" t="s">
        <v>509</v>
      </c>
    </row>
    <row r="5622" spans="1:4" hidden="1" x14ac:dyDescent="0.25">
      <c r="A5622" s="11">
        <v>41318</v>
      </c>
      <c r="B5622" s="3" t="s">
        <v>512</v>
      </c>
      <c r="C5622" s="18">
        <v>315.01</v>
      </c>
      <c r="D5622" s="3" t="s">
        <v>535</v>
      </c>
    </row>
    <row r="5623" spans="1:4" hidden="1" x14ac:dyDescent="0.25">
      <c r="A5623" s="11">
        <v>41531</v>
      </c>
      <c r="B5623" s="3" t="s">
        <v>522</v>
      </c>
      <c r="C5623" s="18">
        <v>303.64999999999998</v>
      </c>
      <c r="D5623" s="3" t="s">
        <v>535</v>
      </c>
    </row>
    <row r="5624" spans="1:4" hidden="1" x14ac:dyDescent="0.25">
      <c r="A5624" s="11">
        <v>41366</v>
      </c>
      <c r="B5624" s="3" t="s">
        <v>520</v>
      </c>
      <c r="C5624" s="18">
        <v>317.16000000000003</v>
      </c>
      <c r="D5624" s="3" t="s">
        <v>519</v>
      </c>
    </row>
    <row r="5625" spans="1:4" hidden="1" x14ac:dyDescent="0.25">
      <c r="A5625" s="11">
        <v>41608</v>
      </c>
      <c r="B5625" s="3" t="s">
        <v>534</v>
      </c>
      <c r="C5625" s="18">
        <v>333.43</v>
      </c>
      <c r="D5625" s="3" t="s">
        <v>519</v>
      </c>
    </row>
    <row r="5626" spans="1:4" hidden="1" x14ac:dyDescent="0.25">
      <c r="A5626" s="11">
        <v>41340</v>
      </c>
      <c r="B5626" s="3" t="s">
        <v>541</v>
      </c>
      <c r="C5626" s="18">
        <v>442.12</v>
      </c>
      <c r="D5626" s="3" t="s">
        <v>528</v>
      </c>
    </row>
    <row r="5627" spans="1:4" hidden="1" x14ac:dyDescent="0.25">
      <c r="A5627" s="11">
        <v>41468</v>
      </c>
      <c r="B5627" s="3" t="s">
        <v>524</v>
      </c>
      <c r="C5627" s="18">
        <v>59.94</v>
      </c>
      <c r="D5627" s="3" t="s">
        <v>511</v>
      </c>
    </row>
    <row r="5628" spans="1:4" hidden="1" x14ac:dyDescent="0.25">
      <c r="A5628" s="11">
        <v>41575</v>
      </c>
      <c r="B5628" s="3" t="s">
        <v>543</v>
      </c>
      <c r="C5628" s="18">
        <v>51.87</v>
      </c>
      <c r="D5628" s="3" t="s">
        <v>529</v>
      </c>
    </row>
    <row r="5629" spans="1:4" hidden="1" x14ac:dyDescent="0.25">
      <c r="A5629" s="11">
        <v>41298</v>
      </c>
      <c r="B5629" s="3" t="s">
        <v>539</v>
      </c>
      <c r="C5629" s="18">
        <v>64.12</v>
      </c>
      <c r="D5629" s="3" t="s">
        <v>535</v>
      </c>
    </row>
    <row r="5630" spans="1:4" hidden="1" x14ac:dyDescent="0.25">
      <c r="A5630" s="11">
        <v>41529</v>
      </c>
      <c r="B5630" s="3" t="s">
        <v>520</v>
      </c>
      <c r="C5630" s="18">
        <v>183.02</v>
      </c>
      <c r="D5630" s="3" t="s">
        <v>511</v>
      </c>
    </row>
    <row r="5631" spans="1:4" hidden="1" x14ac:dyDescent="0.25">
      <c r="A5631" s="11">
        <v>41287</v>
      </c>
      <c r="B5631" s="3" t="s">
        <v>516</v>
      </c>
      <c r="C5631" s="18">
        <v>166.83</v>
      </c>
      <c r="D5631" s="3" t="s">
        <v>477</v>
      </c>
    </row>
    <row r="5632" spans="1:4" hidden="1" x14ac:dyDescent="0.25">
      <c r="A5632" s="11">
        <v>41313</v>
      </c>
      <c r="B5632" s="3" t="s">
        <v>513</v>
      </c>
      <c r="C5632" s="18">
        <v>229</v>
      </c>
      <c r="D5632" s="3" t="s">
        <v>535</v>
      </c>
    </row>
    <row r="5633" spans="1:4" hidden="1" x14ac:dyDescent="0.25">
      <c r="A5633" s="11">
        <v>41320</v>
      </c>
      <c r="B5633" s="3" t="s">
        <v>539</v>
      </c>
      <c r="C5633" s="18">
        <v>56.96</v>
      </c>
      <c r="D5633" s="3" t="s">
        <v>535</v>
      </c>
    </row>
    <row r="5634" spans="1:4" hidden="1" x14ac:dyDescent="0.25">
      <c r="A5634" s="11">
        <v>41384</v>
      </c>
      <c r="B5634" s="3" t="s">
        <v>536</v>
      </c>
      <c r="C5634" s="18">
        <v>275.5</v>
      </c>
      <c r="D5634" s="3" t="s">
        <v>538</v>
      </c>
    </row>
    <row r="5635" spans="1:4" hidden="1" x14ac:dyDescent="0.25">
      <c r="A5635" s="11">
        <v>41307</v>
      </c>
      <c r="B5635" s="3" t="s">
        <v>539</v>
      </c>
      <c r="C5635" s="18">
        <v>370.39</v>
      </c>
      <c r="D5635" s="3" t="s">
        <v>509</v>
      </c>
    </row>
    <row r="5636" spans="1:4" hidden="1" x14ac:dyDescent="0.25">
      <c r="A5636" s="11">
        <v>41603</v>
      </c>
      <c r="B5636" s="3" t="s">
        <v>518</v>
      </c>
      <c r="C5636" s="18">
        <v>478</v>
      </c>
      <c r="D5636" s="3" t="s">
        <v>523</v>
      </c>
    </row>
    <row r="5637" spans="1:4" hidden="1" x14ac:dyDescent="0.25">
      <c r="A5637" s="11">
        <v>41295</v>
      </c>
      <c r="B5637" s="3" t="s">
        <v>537</v>
      </c>
      <c r="C5637" s="18">
        <v>344.37</v>
      </c>
      <c r="D5637" s="3" t="s">
        <v>477</v>
      </c>
    </row>
    <row r="5638" spans="1:4" hidden="1" x14ac:dyDescent="0.25">
      <c r="A5638" s="11">
        <v>41638</v>
      </c>
      <c r="B5638" s="3" t="s">
        <v>525</v>
      </c>
      <c r="C5638" s="18">
        <v>436.35</v>
      </c>
      <c r="D5638" s="3" t="s">
        <v>535</v>
      </c>
    </row>
    <row r="5639" spans="1:4" hidden="1" x14ac:dyDescent="0.25">
      <c r="A5639" s="11">
        <v>41542</v>
      </c>
      <c r="B5639" s="3" t="s">
        <v>541</v>
      </c>
      <c r="C5639" s="18">
        <v>411.7</v>
      </c>
      <c r="D5639" s="3" t="s">
        <v>523</v>
      </c>
    </row>
    <row r="5640" spans="1:4" hidden="1" x14ac:dyDescent="0.25">
      <c r="A5640" s="11">
        <v>41413</v>
      </c>
      <c r="B5640" s="3" t="s">
        <v>545</v>
      </c>
      <c r="C5640" s="18">
        <v>32.229999999999997</v>
      </c>
      <c r="D5640" s="3" t="s">
        <v>529</v>
      </c>
    </row>
    <row r="5641" spans="1:4" hidden="1" x14ac:dyDescent="0.25">
      <c r="A5641" s="11">
        <v>41625</v>
      </c>
      <c r="B5641" s="3" t="s">
        <v>521</v>
      </c>
      <c r="C5641" s="18">
        <v>387.14</v>
      </c>
      <c r="D5641" s="3" t="s">
        <v>519</v>
      </c>
    </row>
    <row r="5642" spans="1:4" hidden="1" x14ac:dyDescent="0.25">
      <c r="A5642" s="11">
        <v>41533</v>
      </c>
      <c r="B5642" s="3" t="s">
        <v>514</v>
      </c>
      <c r="C5642" s="18">
        <v>344.73</v>
      </c>
      <c r="D5642" s="3" t="s">
        <v>479</v>
      </c>
    </row>
    <row r="5643" spans="1:4" hidden="1" x14ac:dyDescent="0.25">
      <c r="A5643" s="11">
        <v>41383</v>
      </c>
      <c r="B5643" s="3" t="s">
        <v>530</v>
      </c>
      <c r="C5643" s="18">
        <v>352.95</v>
      </c>
      <c r="D5643" s="3" t="s">
        <v>511</v>
      </c>
    </row>
    <row r="5644" spans="1:4" hidden="1" x14ac:dyDescent="0.25">
      <c r="A5644" s="11">
        <v>41319</v>
      </c>
      <c r="B5644" s="3" t="s">
        <v>532</v>
      </c>
      <c r="C5644" s="18">
        <v>118.18</v>
      </c>
      <c r="D5644" s="3" t="s">
        <v>523</v>
      </c>
    </row>
    <row r="5645" spans="1:4" hidden="1" x14ac:dyDescent="0.25">
      <c r="A5645" s="11">
        <v>41386</v>
      </c>
      <c r="B5645" s="3" t="s">
        <v>510</v>
      </c>
      <c r="C5645" s="18">
        <v>148.30000000000001</v>
      </c>
      <c r="D5645" s="3" t="s">
        <v>528</v>
      </c>
    </row>
    <row r="5646" spans="1:4" hidden="1" x14ac:dyDescent="0.25">
      <c r="A5646" s="11">
        <v>41406</v>
      </c>
      <c r="B5646" s="3" t="s">
        <v>522</v>
      </c>
      <c r="C5646" s="18">
        <v>597.70000000000005</v>
      </c>
      <c r="D5646" s="3" t="s">
        <v>535</v>
      </c>
    </row>
    <row r="5647" spans="1:4" hidden="1" x14ac:dyDescent="0.25">
      <c r="A5647" s="11">
        <v>41346</v>
      </c>
      <c r="B5647" s="3" t="s">
        <v>539</v>
      </c>
      <c r="C5647" s="18">
        <v>467.47</v>
      </c>
      <c r="D5647" s="3" t="s">
        <v>517</v>
      </c>
    </row>
    <row r="5648" spans="1:4" hidden="1" x14ac:dyDescent="0.25">
      <c r="A5648" s="11">
        <v>41397</v>
      </c>
      <c r="B5648" s="3" t="s">
        <v>540</v>
      </c>
      <c r="C5648" s="18">
        <v>237.63</v>
      </c>
      <c r="D5648" s="3" t="s">
        <v>509</v>
      </c>
    </row>
    <row r="5649" spans="1:4" hidden="1" x14ac:dyDescent="0.25">
      <c r="A5649" s="11">
        <v>41349</v>
      </c>
      <c r="B5649" s="3" t="s">
        <v>508</v>
      </c>
      <c r="C5649" s="18">
        <v>244.92</v>
      </c>
      <c r="D5649" s="3" t="s">
        <v>509</v>
      </c>
    </row>
    <row r="5650" spans="1:4" hidden="1" x14ac:dyDescent="0.25">
      <c r="A5650" s="11">
        <v>41360</v>
      </c>
      <c r="B5650" s="3" t="s">
        <v>530</v>
      </c>
      <c r="C5650" s="18">
        <v>48.64</v>
      </c>
      <c r="D5650" s="3" t="s">
        <v>523</v>
      </c>
    </row>
    <row r="5651" spans="1:4" hidden="1" x14ac:dyDescent="0.25">
      <c r="A5651" s="11">
        <v>41295</v>
      </c>
      <c r="B5651" s="3" t="s">
        <v>541</v>
      </c>
      <c r="C5651" s="18">
        <v>126.66</v>
      </c>
      <c r="D5651" s="3" t="s">
        <v>477</v>
      </c>
    </row>
    <row r="5652" spans="1:4" hidden="1" x14ac:dyDescent="0.25">
      <c r="A5652" s="11">
        <v>41574</v>
      </c>
      <c r="B5652" s="3" t="s">
        <v>536</v>
      </c>
      <c r="C5652" s="18">
        <v>79.27</v>
      </c>
      <c r="D5652" s="3" t="s">
        <v>535</v>
      </c>
    </row>
    <row r="5653" spans="1:4" hidden="1" x14ac:dyDescent="0.25">
      <c r="A5653" s="11">
        <v>41359</v>
      </c>
      <c r="B5653" s="3" t="s">
        <v>521</v>
      </c>
      <c r="C5653" s="18">
        <v>489.48</v>
      </c>
      <c r="D5653" s="3" t="s">
        <v>479</v>
      </c>
    </row>
    <row r="5654" spans="1:4" hidden="1" x14ac:dyDescent="0.25">
      <c r="A5654" s="11">
        <v>41537</v>
      </c>
      <c r="B5654" s="3" t="s">
        <v>527</v>
      </c>
      <c r="C5654" s="18">
        <v>446.7</v>
      </c>
      <c r="D5654" s="3" t="s">
        <v>509</v>
      </c>
    </row>
    <row r="5655" spans="1:4" hidden="1" x14ac:dyDescent="0.25">
      <c r="A5655" s="11">
        <v>41454</v>
      </c>
      <c r="B5655" s="3" t="s">
        <v>539</v>
      </c>
      <c r="C5655" s="18">
        <v>333</v>
      </c>
      <c r="D5655" s="3" t="s">
        <v>479</v>
      </c>
    </row>
    <row r="5656" spans="1:4" hidden="1" x14ac:dyDescent="0.25">
      <c r="A5656" s="11">
        <v>41326</v>
      </c>
      <c r="B5656" s="3" t="s">
        <v>521</v>
      </c>
      <c r="C5656" s="18">
        <v>249.36</v>
      </c>
      <c r="D5656" s="3" t="s">
        <v>477</v>
      </c>
    </row>
    <row r="5657" spans="1:4" hidden="1" x14ac:dyDescent="0.25">
      <c r="A5657" s="11">
        <v>41422</v>
      </c>
      <c r="B5657" s="3" t="s">
        <v>543</v>
      </c>
      <c r="C5657" s="18">
        <v>281.68</v>
      </c>
      <c r="D5657" s="3" t="s">
        <v>479</v>
      </c>
    </row>
    <row r="5658" spans="1:4" hidden="1" x14ac:dyDescent="0.25">
      <c r="A5658" s="11">
        <v>41298</v>
      </c>
      <c r="B5658" s="3" t="s">
        <v>512</v>
      </c>
      <c r="C5658" s="18">
        <v>449.96</v>
      </c>
      <c r="D5658" s="3" t="s">
        <v>538</v>
      </c>
    </row>
    <row r="5659" spans="1:4" hidden="1" x14ac:dyDescent="0.25">
      <c r="A5659" s="11">
        <v>41521</v>
      </c>
      <c r="B5659" s="3" t="s">
        <v>544</v>
      </c>
      <c r="C5659" s="18">
        <v>385.16</v>
      </c>
      <c r="D5659" s="3" t="s">
        <v>515</v>
      </c>
    </row>
    <row r="5660" spans="1:4" hidden="1" x14ac:dyDescent="0.25">
      <c r="A5660" s="11">
        <v>41477</v>
      </c>
      <c r="B5660" s="3" t="s">
        <v>531</v>
      </c>
      <c r="C5660" s="18">
        <v>479.15</v>
      </c>
      <c r="D5660" s="3" t="s">
        <v>519</v>
      </c>
    </row>
    <row r="5661" spans="1:4" hidden="1" x14ac:dyDescent="0.25">
      <c r="A5661" s="11">
        <v>41371</v>
      </c>
      <c r="B5661" s="3" t="s">
        <v>536</v>
      </c>
      <c r="C5661" s="18">
        <v>459.67</v>
      </c>
      <c r="D5661" s="3" t="s">
        <v>479</v>
      </c>
    </row>
    <row r="5662" spans="1:4" hidden="1" x14ac:dyDescent="0.25">
      <c r="A5662" s="11">
        <v>41456</v>
      </c>
      <c r="B5662" s="3" t="s">
        <v>516</v>
      </c>
      <c r="C5662" s="18">
        <v>213.01</v>
      </c>
      <c r="D5662" s="3" t="s">
        <v>528</v>
      </c>
    </row>
    <row r="5663" spans="1:4" hidden="1" x14ac:dyDescent="0.25">
      <c r="A5663" s="11">
        <v>41611</v>
      </c>
      <c r="B5663" s="3" t="s">
        <v>514</v>
      </c>
      <c r="C5663" s="18">
        <v>127.41</v>
      </c>
      <c r="D5663" s="3" t="s">
        <v>538</v>
      </c>
    </row>
    <row r="5664" spans="1:4" hidden="1" x14ac:dyDescent="0.25">
      <c r="A5664" s="11">
        <v>41434</v>
      </c>
      <c r="B5664" s="3" t="s">
        <v>534</v>
      </c>
      <c r="C5664" s="18">
        <v>594.75</v>
      </c>
      <c r="D5664" s="3" t="s">
        <v>509</v>
      </c>
    </row>
    <row r="5665" spans="1:4" hidden="1" x14ac:dyDescent="0.25">
      <c r="A5665" s="11">
        <v>41601</v>
      </c>
      <c r="B5665" s="3" t="s">
        <v>544</v>
      </c>
      <c r="C5665" s="18">
        <v>338.81</v>
      </c>
      <c r="D5665" s="3" t="s">
        <v>523</v>
      </c>
    </row>
    <row r="5666" spans="1:4" hidden="1" x14ac:dyDescent="0.25">
      <c r="A5666" s="11">
        <v>41602</v>
      </c>
      <c r="B5666" s="3" t="s">
        <v>518</v>
      </c>
      <c r="C5666" s="18">
        <v>418.95</v>
      </c>
      <c r="D5666" s="3" t="s">
        <v>523</v>
      </c>
    </row>
    <row r="5667" spans="1:4" hidden="1" x14ac:dyDescent="0.25">
      <c r="A5667" s="11">
        <v>41452</v>
      </c>
      <c r="B5667" s="3" t="s">
        <v>545</v>
      </c>
      <c r="C5667" s="18">
        <v>67.17</v>
      </c>
      <c r="D5667" s="3" t="s">
        <v>528</v>
      </c>
    </row>
    <row r="5668" spans="1:4" hidden="1" x14ac:dyDescent="0.25">
      <c r="A5668" s="11">
        <v>41315</v>
      </c>
      <c r="B5668" s="3" t="s">
        <v>537</v>
      </c>
      <c r="C5668" s="18">
        <v>458.6</v>
      </c>
      <c r="D5668" s="3" t="s">
        <v>479</v>
      </c>
    </row>
    <row r="5669" spans="1:4" hidden="1" x14ac:dyDescent="0.25">
      <c r="A5669" s="11">
        <v>41460</v>
      </c>
      <c r="B5669" s="3" t="s">
        <v>530</v>
      </c>
      <c r="C5669" s="18">
        <v>276.49</v>
      </c>
      <c r="D5669" s="3" t="s">
        <v>538</v>
      </c>
    </row>
    <row r="5670" spans="1:4" hidden="1" x14ac:dyDescent="0.25">
      <c r="A5670" s="11">
        <v>41616</v>
      </c>
      <c r="B5670" s="3" t="s">
        <v>543</v>
      </c>
      <c r="C5670" s="18">
        <v>555.36</v>
      </c>
      <c r="D5670" s="3" t="s">
        <v>515</v>
      </c>
    </row>
    <row r="5671" spans="1:4" hidden="1" x14ac:dyDescent="0.25">
      <c r="A5671" s="11">
        <v>41351</v>
      </c>
      <c r="B5671" s="3" t="s">
        <v>544</v>
      </c>
      <c r="C5671" s="18">
        <v>595.04</v>
      </c>
      <c r="D5671" s="3" t="s">
        <v>523</v>
      </c>
    </row>
    <row r="5672" spans="1:4" hidden="1" x14ac:dyDescent="0.25">
      <c r="A5672" s="11">
        <v>41422</v>
      </c>
      <c r="B5672" s="3" t="s">
        <v>507</v>
      </c>
      <c r="C5672" s="18">
        <v>73.09</v>
      </c>
      <c r="D5672" s="3" t="s">
        <v>529</v>
      </c>
    </row>
    <row r="5673" spans="1:4" hidden="1" x14ac:dyDescent="0.25">
      <c r="A5673" s="11">
        <v>41547</v>
      </c>
      <c r="B5673" s="3" t="s">
        <v>534</v>
      </c>
      <c r="C5673" s="18">
        <v>222.62</v>
      </c>
      <c r="D5673" s="3" t="s">
        <v>479</v>
      </c>
    </row>
    <row r="5674" spans="1:4" hidden="1" x14ac:dyDescent="0.25">
      <c r="A5674" s="11">
        <v>41559</v>
      </c>
      <c r="B5674" s="3" t="s">
        <v>507</v>
      </c>
      <c r="C5674" s="18">
        <v>215.4</v>
      </c>
      <c r="D5674" s="3" t="s">
        <v>535</v>
      </c>
    </row>
    <row r="5675" spans="1:4" hidden="1" x14ac:dyDescent="0.25">
      <c r="A5675" s="11">
        <v>41497</v>
      </c>
      <c r="B5675" s="3" t="s">
        <v>518</v>
      </c>
      <c r="C5675" s="18">
        <v>348.24</v>
      </c>
      <c r="D5675" s="3" t="s">
        <v>515</v>
      </c>
    </row>
    <row r="5676" spans="1:4" hidden="1" x14ac:dyDescent="0.25">
      <c r="A5676" s="11">
        <v>41364</v>
      </c>
      <c r="B5676" s="3" t="s">
        <v>536</v>
      </c>
      <c r="C5676" s="18">
        <v>126.59</v>
      </c>
      <c r="D5676" s="3" t="s">
        <v>509</v>
      </c>
    </row>
    <row r="5677" spans="1:4" hidden="1" x14ac:dyDescent="0.25">
      <c r="A5677" s="11">
        <v>41529</v>
      </c>
      <c r="B5677" s="3" t="s">
        <v>516</v>
      </c>
      <c r="C5677" s="18">
        <v>64.44</v>
      </c>
      <c r="D5677" s="3" t="s">
        <v>517</v>
      </c>
    </row>
    <row r="5678" spans="1:4" hidden="1" x14ac:dyDescent="0.25">
      <c r="A5678" s="11">
        <v>41304</v>
      </c>
      <c r="B5678" s="3" t="s">
        <v>530</v>
      </c>
      <c r="C5678" s="18">
        <v>32.58</v>
      </c>
      <c r="D5678" s="3" t="s">
        <v>511</v>
      </c>
    </row>
    <row r="5679" spans="1:4" hidden="1" x14ac:dyDescent="0.25">
      <c r="A5679" s="11">
        <v>41437</v>
      </c>
      <c r="B5679" s="3" t="s">
        <v>512</v>
      </c>
      <c r="C5679" s="18">
        <v>332.03</v>
      </c>
      <c r="D5679" s="3" t="s">
        <v>479</v>
      </c>
    </row>
    <row r="5680" spans="1:4" hidden="1" x14ac:dyDescent="0.25">
      <c r="A5680" s="11">
        <v>41572</v>
      </c>
      <c r="B5680" s="3" t="s">
        <v>526</v>
      </c>
      <c r="C5680" s="18">
        <v>136.01</v>
      </c>
      <c r="D5680" s="3" t="s">
        <v>515</v>
      </c>
    </row>
    <row r="5681" spans="1:4" hidden="1" x14ac:dyDescent="0.25">
      <c r="A5681" s="11">
        <v>41521</v>
      </c>
      <c r="B5681" s="3" t="s">
        <v>530</v>
      </c>
      <c r="C5681" s="18">
        <v>492.16</v>
      </c>
      <c r="D5681" s="3" t="s">
        <v>477</v>
      </c>
    </row>
    <row r="5682" spans="1:4" hidden="1" x14ac:dyDescent="0.25">
      <c r="A5682" s="11">
        <v>41569</v>
      </c>
      <c r="B5682" s="3" t="s">
        <v>522</v>
      </c>
      <c r="C5682" s="18">
        <v>141.66</v>
      </c>
      <c r="D5682" s="3" t="s">
        <v>538</v>
      </c>
    </row>
    <row r="5683" spans="1:4" hidden="1" x14ac:dyDescent="0.25">
      <c r="A5683" s="11">
        <v>41565</v>
      </c>
      <c r="B5683" s="3" t="s">
        <v>540</v>
      </c>
      <c r="C5683" s="18">
        <v>287.41000000000003</v>
      </c>
      <c r="D5683" s="3" t="s">
        <v>509</v>
      </c>
    </row>
    <row r="5684" spans="1:4" hidden="1" x14ac:dyDescent="0.25">
      <c r="A5684" s="11">
        <v>41460</v>
      </c>
      <c r="B5684" s="3" t="s">
        <v>543</v>
      </c>
      <c r="C5684" s="18">
        <v>405.57</v>
      </c>
      <c r="D5684" s="3" t="s">
        <v>529</v>
      </c>
    </row>
    <row r="5685" spans="1:4" hidden="1" x14ac:dyDescent="0.25">
      <c r="A5685" s="11">
        <v>41339</v>
      </c>
      <c r="B5685" s="3" t="s">
        <v>544</v>
      </c>
      <c r="C5685" s="18">
        <v>251.48</v>
      </c>
      <c r="D5685" s="3" t="s">
        <v>479</v>
      </c>
    </row>
    <row r="5686" spans="1:4" hidden="1" x14ac:dyDescent="0.25">
      <c r="A5686" s="11">
        <v>41442</v>
      </c>
      <c r="B5686" s="3" t="s">
        <v>516</v>
      </c>
      <c r="C5686" s="18">
        <v>591.21</v>
      </c>
      <c r="D5686" s="3" t="s">
        <v>528</v>
      </c>
    </row>
    <row r="5687" spans="1:4" hidden="1" x14ac:dyDescent="0.25">
      <c r="A5687" s="11">
        <v>41503</v>
      </c>
      <c r="B5687" s="3" t="s">
        <v>542</v>
      </c>
      <c r="C5687" s="18">
        <v>94.37</v>
      </c>
      <c r="D5687" s="3" t="s">
        <v>515</v>
      </c>
    </row>
    <row r="5688" spans="1:4" hidden="1" x14ac:dyDescent="0.25">
      <c r="A5688" s="11">
        <v>41482</v>
      </c>
      <c r="B5688" s="3" t="s">
        <v>522</v>
      </c>
      <c r="C5688" s="18">
        <v>558.78</v>
      </c>
      <c r="D5688" s="3" t="s">
        <v>538</v>
      </c>
    </row>
    <row r="5689" spans="1:4" hidden="1" x14ac:dyDescent="0.25">
      <c r="A5689" s="11">
        <v>41333</v>
      </c>
      <c r="B5689" s="3" t="s">
        <v>513</v>
      </c>
      <c r="C5689" s="18">
        <v>284.99</v>
      </c>
      <c r="D5689" s="3" t="s">
        <v>538</v>
      </c>
    </row>
    <row r="5690" spans="1:4" hidden="1" x14ac:dyDescent="0.25">
      <c r="A5690" s="11">
        <v>41385</v>
      </c>
      <c r="B5690" s="3" t="s">
        <v>531</v>
      </c>
      <c r="C5690" s="18">
        <v>305.11</v>
      </c>
      <c r="D5690" s="3" t="s">
        <v>528</v>
      </c>
    </row>
    <row r="5691" spans="1:4" hidden="1" x14ac:dyDescent="0.25">
      <c r="A5691" s="11">
        <v>41342</v>
      </c>
      <c r="B5691" s="3" t="s">
        <v>542</v>
      </c>
      <c r="C5691" s="18">
        <v>26.77</v>
      </c>
      <c r="D5691" s="3" t="s">
        <v>515</v>
      </c>
    </row>
    <row r="5692" spans="1:4" hidden="1" x14ac:dyDescent="0.25">
      <c r="A5692" s="11">
        <v>41499</v>
      </c>
      <c r="B5692" s="3" t="s">
        <v>543</v>
      </c>
      <c r="C5692" s="18">
        <v>46.52</v>
      </c>
      <c r="D5692" s="3" t="s">
        <v>511</v>
      </c>
    </row>
    <row r="5693" spans="1:4" hidden="1" x14ac:dyDescent="0.25">
      <c r="A5693" s="11">
        <v>41308</v>
      </c>
      <c r="B5693" s="3" t="s">
        <v>537</v>
      </c>
      <c r="C5693" s="18">
        <v>430.65</v>
      </c>
      <c r="D5693" s="3" t="s">
        <v>519</v>
      </c>
    </row>
    <row r="5694" spans="1:4" hidden="1" x14ac:dyDescent="0.25">
      <c r="A5694" s="11">
        <v>41496</v>
      </c>
      <c r="B5694" s="3" t="s">
        <v>542</v>
      </c>
      <c r="C5694" s="18">
        <v>357.74</v>
      </c>
      <c r="D5694" s="3" t="s">
        <v>509</v>
      </c>
    </row>
    <row r="5695" spans="1:4" hidden="1" x14ac:dyDescent="0.25">
      <c r="A5695" s="11">
        <v>41455</v>
      </c>
      <c r="B5695" s="3" t="s">
        <v>513</v>
      </c>
      <c r="C5695" s="18">
        <v>392.41</v>
      </c>
      <c r="D5695" s="3" t="s">
        <v>517</v>
      </c>
    </row>
    <row r="5696" spans="1:4" hidden="1" x14ac:dyDescent="0.25">
      <c r="A5696" s="11">
        <v>41575</v>
      </c>
      <c r="B5696" s="3" t="s">
        <v>539</v>
      </c>
      <c r="C5696" s="18">
        <v>101.81</v>
      </c>
      <c r="D5696" s="3" t="s">
        <v>529</v>
      </c>
    </row>
    <row r="5697" spans="1:4" hidden="1" x14ac:dyDescent="0.25">
      <c r="A5697" s="11">
        <v>41461</v>
      </c>
      <c r="B5697" s="3" t="s">
        <v>514</v>
      </c>
      <c r="C5697" s="18">
        <v>433.5</v>
      </c>
      <c r="D5697" s="3" t="s">
        <v>528</v>
      </c>
    </row>
    <row r="5698" spans="1:4" hidden="1" x14ac:dyDescent="0.25">
      <c r="A5698" s="11">
        <v>41378</v>
      </c>
      <c r="B5698" s="3" t="s">
        <v>514</v>
      </c>
      <c r="C5698" s="18">
        <v>87.75</v>
      </c>
      <c r="D5698" s="3" t="s">
        <v>538</v>
      </c>
    </row>
    <row r="5699" spans="1:4" hidden="1" x14ac:dyDescent="0.25">
      <c r="A5699" s="11">
        <v>41350</v>
      </c>
      <c r="B5699" s="3" t="s">
        <v>531</v>
      </c>
      <c r="C5699" s="18">
        <v>223.23</v>
      </c>
      <c r="D5699" s="3" t="s">
        <v>479</v>
      </c>
    </row>
    <row r="5700" spans="1:4" hidden="1" x14ac:dyDescent="0.25">
      <c r="A5700" s="11">
        <v>41518</v>
      </c>
      <c r="B5700" s="3" t="s">
        <v>533</v>
      </c>
      <c r="C5700" s="18">
        <v>442.52</v>
      </c>
      <c r="D5700" s="3" t="s">
        <v>517</v>
      </c>
    </row>
    <row r="5701" spans="1:4" hidden="1" x14ac:dyDescent="0.25">
      <c r="A5701" s="11">
        <v>41354</v>
      </c>
      <c r="B5701" s="3" t="s">
        <v>512</v>
      </c>
      <c r="C5701" s="18">
        <v>64.53</v>
      </c>
      <c r="D5701" s="3" t="s">
        <v>509</v>
      </c>
    </row>
    <row r="5702" spans="1:4" hidden="1" x14ac:dyDescent="0.25">
      <c r="A5702" s="11">
        <v>41337</v>
      </c>
      <c r="B5702" s="3" t="s">
        <v>539</v>
      </c>
      <c r="C5702" s="18">
        <v>235.16</v>
      </c>
      <c r="D5702" s="3" t="s">
        <v>519</v>
      </c>
    </row>
    <row r="5703" spans="1:4" hidden="1" x14ac:dyDescent="0.25">
      <c r="A5703" s="11">
        <v>41470</v>
      </c>
      <c r="B5703" s="3" t="s">
        <v>531</v>
      </c>
      <c r="C5703" s="18">
        <v>158.77000000000001</v>
      </c>
      <c r="D5703" s="3" t="s">
        <v>515</v>
      </c>
    </row>
    <row r="5704" spans="1:4" hidden="1" x14ac:dyDescent="0.25">
      <c r="A5704" s="11">
        <v>41606</v>
      </c>
      <c r="B5704" s="3" t="s">
        <v>507</v>
      </c>
      <c r="C5704" s="18">
        <v>271.11</v>
      </c>
      <c r="D5704" s="3" t="s">
        <v>535</v>
      </c>
    </row>
    <row r="5705" spans="1:4" hidden="1" x14ac:dyDescent="0.25">
      <c r="A5705" s="11">
        <v>41383</v>
      </c>
      <c r="B5705" s="3" t="s">
        <v>540</v>
      </c>
      <c r="C5705" s="18">
        <v>571.49</v>
      </c>
      <c r="D5705" s="3" t="s">
        <v>479</v>
      </c>
    </row>
    <row r="5706" spans="1:4" hidden="1" x14ac:dyDescent="0.25">
      <c r="A5706" s="11">
        <v>41410</v>
      </c>
      <c r="B5706" s="3" t="s">
        <v>526</v>
      </c>
      <c r="C5706" s="18">
        <v>551.16</v>
      </c>
      <c r="D5706" s="3" t="s">
        <v>509</v>
      </c>
    </row>
    <row r="5707" spans="1:4" hidden="1" x14ac:dyDescent="0.25">
      <c r="A5707" s="11">
        <v>41406</v>
      </c>
      <c r="B5707" s="3" t="s">
        <v>534</v>
      </c>
      <c r="C5707" s="18">
        <v>408.52</v>
      </c>
      <c r="D5707" s="3" t="s">
        <v>529</v>
      </c>
    </row>
    <row r="5708" spans="1:4" hidden="1" x14ac:dyDescent="0.25">
      <c r="A5708" s="11">
        <v>41629</v>
      </c>
      <c r="B5708" s="3" t="s">
        <v>510</v>
      </c>
      <c r="C5708" s="18">
        <v>401.12</v>
      </c>
      <c r="D5708" s="3" t="s">
        <v>511</v>
      </c>
    </row>
    <row r="5709" spans="1:4" hidden="1" x14ac:dyDescent="0.25">
      <c r="A5709" s="11">
        <v>41628</v>
      </c>
      <c r="B5709" s="3" t="s">
        <v>514</v>
      </c>
      <c r="C5709" s="18">
        <v>91.76</v>
      </c>
      <c r="D5709" s="3" t="s">
        <v>523</v>
      </c>
    </row>
    <row r="5710" spans="1:4" hidden="1" x14ac:dyDescent="0.25">
      <c r="A5710" s="11">
        <v>41289</v>
      </c>
      <c r="B5710" s="3" t="s">
        <v>542</v>
      </c>
      <c r="C5710" s="18">
        <v>554.20000000000005</v>
      </c>
      <c r="D5710" s="3" t="s">
        <v>528</v>
      </c>
    </row>
    <row r="5711" spans="1:4" hidden="1" x14ac:dyDescent="0.25">
      <c r="A5711" s="11">
        <v>41577</v>
      </c>
      <c r="B5711" s="3" t="s">
        <v>521</v>
      </c>
      <c r="C5711" s="18">
        <v>330.58</v>
      </c>
      <c r="D5711" s="3" t="s">
        <v>515</v>
      </c>
    </row>
    <row r="5712" spans="1:4" hidden="1" x14ac:dyDescent="0.25">
      <c r="A5712" s="11">
        <v>41581</v>
      </c>
      <c r="B5712" s="3" t="s">
        <v>544</v>
      </c>
      <c r="C5712" s="18">
        <v>20.72</v>
      </c>
      <c r="D5712" s="3" t="s">
        <v>509</v>
      </c>
    </row>
    <row r="5713" spans="1:4" hidden="1" x14ac:dyDescent="0.25">
      <c r="A5713" s="11">
        <v>41420</v>
      </c>
      <c r="B5713" s="3" t="s">
        <v>541</v>
      </c>
      <c r="C5713" s="18">
        <v>409.72</v>
      </c>
      <c r="D5713" s="3" t="s">
        <v>511</v>
      </c>
    </row>
    <row r="5714" spans="1:4" hidden="1" x14ac:dyDescent="0.25">
      <c r="A5714" s="11">
        <v>41569</v>
      </c>
      <c r="B5714" s="3" t="s">
        <v>532</v>
      </c>
      <c r="C5714" s="18">
        <v>575.49</v>
      </c>
      <c r="D5714" s="3" t="s">
        <v>538</v>
      </c>
    </row>
    <row r="5715" spans="1:4" hidden="1" x14ac:dyDescent="0.25">
      <c r="A5715" s="11">
        <v>41343</v>
      </c>
      <c r="B5715" s="3" t="s">
        <v>536</v>
      </c>
      <c r="C5715" s="18">
        <v>184.23</v>
      </c>
      <c r="D5715" s="3" t="s">
        <v>509</v>
      </c>
    </row>
    <row r="5716" spans="1:4" hidden="1" x14ac:dyDescent="0.25">
      <c r="A5716" s="11">
        <v>41429</v>
      </c>
      <c r="B5716" s="3" t="s">
        <v>544</v>
      </c>
      <c r="C5716" s="18">
        <v>350.91</v>
      </c>
      <c r="D5716" s="3" t="s">
        <v>477</v>
      </c>
    </row>
    <row r="5717" spans="1:4" hidden="1" x14ac:dyDescent="0.25">
      <c r="A5717" s="11">
        <v>41633</v>
      </c>
      <c r="B5717" s="3" t="s">
        <v>532</v>
      </c>
      <c r="C5717" s="18">
        <v>249.31</v>
      </c>
      <c r="D5717" s="3" t="s">
        <v>519</v>
      </c>
    </row>
    <row r="5718" spans="1:4" hidden="1" x14ac:dyDescent="0.25">
      <c r="A5718" s="11">
        <v>41424</v>
      </c>
      <c r="B5718" s="3" t="s">
        <v>540</v>
      </c>
      <c r="C5718" s="18">
        <v>99.18</v>
      </c>
      <c r="D5718" s="3" t="s">
        <v>517</v>
      </c>
    </row>
    <row r="5719" spans="1:4" x14ac:dyDescent="0.25">
      <c r="A5719" s="11">
        <v>41455</v>
      </c>
      <c r="B5719" s="3" t="s">
        <v>508</v>
      </c>
      <c r="C5719" s="18">
        <v>515.13</v>
      </c>
      <c r="D5719" s="3" t="s">
        <v>535</v>
      </c>
    </row>
    <row r="5720" spans="1:4" hidden="1" x14ac:dyDescent="0.25">
      <c r="A5720" s="11">
        <v>41593</v>
      </c>
      <c r="B5720" s="3" t="s">
        <v>508</v>
      </c>
      <c r="C5720" s="18">
        <v>258.17</v>
      </c>
      <c r="D5720" s="3" t="s">
        <v>477</v>
      </c>
    </row>
    <row r="5721" spans="1:4" hidden="1" x14ac:dyDescent="0.25">
      <c r="A5721" s="11">
        <v>41569</v>
      </c>
      <c r="B5721" s="3" t="s">
        <v>525</v>
      </c>
      <c r="C5721" s="18">
        <v>349.76</v>
      </c>
      <c r="D5721" s="3" t="s">
        <v>538</v>
      </c>
    </row>
    <row r="5722" spans="1:4" hidden="1" x14ac:dyDescent="0.25">
      <c r="A5722" s="11">
        <v>41349</v>
      </c>
      <c r="B5722" s="3" t="s">
        <v>541</v>
      </c>
      <c r="C5722" s="18">
        <v>235.27</v>
      </c>
      <c r="D5722" s="3" t="s">
        <v>535</v>
      </c>
    </row>
    <row r="5723" spans="1:4" hidden="1" x14ac:dyDescent="0.25">
      <c r="A5723" s="11">
        <v>41483</v>
      </c>
      <c r="B5723" s="3" t="s">
        <v>542</v>
      </c>
      <c r="C5723" s="18">
        <v>475.55</v>
      </c>
      <c r="D5723" s="3" t="s">
        <v>519</v>
      </c>
    </row>
    <row r="5724" spans="1:4" hidden="1" x14ac:dyDescent="0.25">
      <c r="A5724" s="11">
        <v>41429</v>
      </c>
      <c r="B5724" s="3" t="s">
        <v>545</v>
      </c>
      <c r="C5724" s="18">
        <v>229.64</v>
      </c>
      <c r="D5724" s="3" t="s">
        <v>511</v>
      </c>
    </row>
    <row r="5725" spans="1:4" hidden="1" x14ac:dyDescent="0.25">
      <c r="A5725" s="11">
        <v>41404</v>
      </c>
      <c r="B5725" s="3" t="s">
        <v>520</v>
      </c>
      <c r="C5725" s="18">
        <v>519.94000000000005</v>
      </c>
      <c r="D5725" s="3" t="s">
        <v>528</v>
      </c>
    </row>
    <row r="5726" spans="1:4" hidden="1" x14ac:dyDescent="0.25">
      <c r="A5726" s="11">
        <v>41481</v>
      </c>
      <c r="B5726" s="3" t="s">
        <v>516</v>
      </c>
      <c r="C5726" s="18">
        <v>426.16</v>
      </c>
      <c r="D5726" s="3" t="s">
        <v>538</v>
      </c>
    </row>
    <row r="5727" spans="1:4" hidden="1" x14ac:dyDescent="0.25">
      <c r="A5727" s="11">
        <v>41339</v>
      </c>
      <c r="B5727" s="3" t="s">
        <v>542</v>
      </c>
      <c r="C5727" s="18">
        <v>227.34</v>
      </c>
      <c r="D5727" s="3" t="s">
        <v>528</v>
      </c>
    </row>
    <row r="5728" spans="1:4" hidden="1" x14ac:dyDescent="0.25">
      <c r="A5728" s="11">
        <v>41286</v>
      </c>
      <c r="B5728" s="3" t="s">
        <v>526</v>
      </c>
      <c r="C5728" s="18">
        <v>149.43</v>
      </c>
      <c r="D5728" s="3" t="s">
        <v>517</v>
      </c>
    </row>
    <row r="5729" spans="1:4" hidden="1" x14ac:dyDescent="0.25">
      <c r="A5729" s="11">
        <v>41344</v>
      </c>
      <c r="B5729" s="3" t="s">
        <v>507</v>
      </c>
      <c r="C5729" s="18">
        <v>288.67</v>
      </c>
      <c r="D5729" s="3" t="s">
        <v>477</v>
      </c>
    </row>
    <row r="5730" spans="1:4" hidden="1" x14ac:dyDescent="0.25">
      <c r="A5730" s="11">
        <v>41443</v>
      </c>
      <c r="B5730" s="3" t="s">
        <v>513</v>
      </c>
      <c r="C5730" s="18">
        <v>121.77</v>
      </c>
      <c r="D5730" s="3" t="s">
        <v>511</v>
      </c>
    </row>
    <row r="5731" spans="1:4" hidden="1" x14ac:dyDescent="0.25">
      <c r="A5731" s="11">
        <v>41489</v>
      </c>
      <c r="B5731" s="3" t="s">
        <v>525</v>
      </c>
      <c r="C5731" s="18">
        <v>464.95</v>
      </c>
      <c r="D5731" s="3" t="s">
        <v>523</v>
      </c>
    </row>
    <row r="5732" spans="1:4" hidden="1" x14ac:dyDescent="0.25">
      <c r="A5732" s="11">
        <v>41527</v>
      </c>
      <c r="B5732" s="3" t="s">
        <v>514</v>
      </c>
      <c r="C5732" s="18">
        <v>372.97</v>
      </c>
      <c r="D5732" s="3" t="s">
        <v>535</v>
      </c>
    </row>
    <row r="5733" spans="1:4" hidden="1" x14ac:dyDescent="0.25">
      <c r="A5733" s="11">
        <v>41561</v>
      </c>
      <c r="B5733" s="3" t="s">
        <v>543</v>
      </c>
      <c r="C5733" s="18">
        <v>30.45</v>
      </c>
      <c r="D5733" s="3" t="s">
        <v>511</v>
      </c>
    </row>
    <row r="5734" spans="1:4" hidden="1" x14ac:dyDescent="0.25">
      <c r="A5734" s="11">
        <v>41361</v>
      </c>
      <c r="B5734" s="3" t="s">
        <v>541</v>
      </c>
      <c r="C5734" s="18">
        <v>390.49</v>
      </c>
      <c r="D5734" s="3" t="s">
        <v>515</v>
      </c>
    </row>
    <row r="5735" spans="1:4" hidden="1" x14ac:dyDescent="0.25">
      <c r="A5735" s="11">
        <v>41333</v>
      </c>
      <c r="B5735" s="3" t="s">
        <v>524</v>
      </c>
      <c r="C5735" s="18">
        <v>254.82</v>
      </c>
      <c r="D5735" s="3" t="s">
        <v>477</v>
      </c>
    </row>
    <row r="5736" spans="1:4" hidden="1" x14ac:dyDescent="0.25">
      <c r="A5736" s="11">
        <v>41356</v>
      </c>
      <c r="B5736" s="3" t="s">
        <v>512</v>
      </c>
      <c r="C5736" s="18">
        <v>74.78</v>
      </c>
      <c r="D5736" s="3" t="s">
        <v>519</v>
      </c>
    </row>
    <row r="5737" spans="1:4" hidden="1" x14ac:dyDescent="0.25">
      <c r="A5737" s="11">
        <v>41518</v>
      </c>
      <c r="B5737" s="3" t="s">
        <v>520</v>
      </c>
      <c r="C5737" s="18">
        <v>62.85</v>
      </c>
      <c r="D5737" s="3" t="s">
        <v>535</v>
      </c>
    </row>
    <row r="5738" spans="1:4" hidden="1" x14ac:dyDescent="0.25">
      <c r="A5738" s="11">
        <v>41510</v>
      </c>
      <c r="B5738" s="3" t="s">
        <v>534</v>
      </c>
      <c r="C5738" s="18">
        <v>580.36</v>
      </c>
      <c r="D5738" s="3" t="s">
        <v>523</v>
      </c>
    </row>
    <row r="5739" spans="1:4" hidden="1" x14ac:dyDescent="0.25">
      <c r="A5739" s="11">
        <v>41364</v>
      </c>
      <c r="B5739" s="3" t="s">
        <v>533</v>
      </c>
      <c r="C5739" s="18">
        <v>194.11</v>
      </c>
      <c r="D5739" s="3" t="s">
        <v>517</v>
      </c>
    </row>
    <row r="5740" spans="1:4" hidden="1" x14ac:dyDescent="0.25">
      <c r="A5740" s="11">
        <v>41276</v>
      </c>
      <c r="B5740" s="3" t="s">
        <v>537</v>
      </c>
      <c r="C5740" s="18">
        <v>572.74</v>
      </c>
      <c r="D5740" s="3" t="s">
        <v>479</v>
      </c>
    </row>
    <row r="5741" spans="1:4" hidden="1" x14ac:dyDescent="0.25">
      <c r="A5741" s="11">
        <v>41498</v>
      </c>
      <c r="B5741" s="3" t="s">
        <v>542</v>
      </c>
      <c r="C5741" s="18">
        <v>436.55</v>
      </c>
      <c r="D5741" s="3" t="s">
        <v>509</v>
      </c>
    </row>
    <row r="5742" spans="1:4" hidden="1" x14ac:dyDescent="0.25">
      <c r="A5742" s="11">
        <v>41478</v>
      </c>
      <c r="B5742" s="3" t="s">
        <v>512</v>
      </c>
      <c r="C5742" s="18">
        <v>496.66</v>
      </c>
      <c r="D5742" s="3" t="s">
        <v>511</v>
      </c>
    </row>
    <row r="5743" spans="1:4" hidden="1" x14ac:dyDescent="0.25">
      <c r="A5743" s="11">
        <v>41501</v>
      </c>
      <c r="B5743" s="3" t="s">
        <v>534</v>
      </c>
      <c r="C5743" s="18">
        <v>19.29</v>
      </c>
      <c r="D5743" s="3" t="s">
        <v>477</v>
      </c>
    </row>
    <row r="5744" spans="1:4" hidden="1" x14ac:dyDescent="0.25">
      <c r="A5744" s="11">
        <v>41280</v>
      </c>
      <c r="B5744" s="3" t="s">
        <v>531</v>
      </c>
      <c r="C5744" s="18">
        <v>93.77</v>
      </c>
      <c r="D5744" s="3" t="s">
        <v>519</v>
      </c>
    </row>
    <row r="5745" spans="1:4" hidden="1" x14ac:dyDescent="0.25">
      <c r="A5745" s="11">
        <v>41279</v>
      </c>
      <c r="B5745" s="3" t="s">
        <v>512</v>
      </c>
      <c r="C5745" s="18">
        <v>585.54</v>
      </c>
      <c r="D5745" s="3" t="s">
        <v>529</v>
      </c>
    </row>
    <row r="5746" spans="1:4" hidden="1" x14ac:dyDescent="0.25">
      <c r="A5746" s="11">
        <v>41547</v>
      </c>
      <c r="B5746" s="3" t="s">
        <v>543</v>
      </c>
      <c r="C5746" s="18">
        <v>113.65</v>
      </c>
      <c r="D5746" s="3" t="s">
        <v>519</v>
      </c>
    </row>
    <row r="5747" spans="1:4" hidden="1" x14ac:dyDescent="0.25">
      <c r="A5747" s="11">
        <v>41284</v>
      </c>
      <c r="B5747" s="3" t="s">
        <v>527</v>
      </c>
      <c r="C5747" s="18">
        <v>219.88</v>
      </c>
      <c r="D5747" s="3" t="s">
        <v>529</v>
      </c>
    </row>
    <row r="5748" spans="1:4" hidden="1" x14ac:dyDescent="0.25">
      <c r="A5748" s="11">
        <v>41421</v>
      </c>
      <c r="B5748" s="3" t="s">
        <v>530</v>
      </c>
      <c r="C5748" s="18">
        <v>475.94</v>
      </c>
      <c r="D5748" s="3" t="s">
        <v>515</v>
      </c>
    </row>
    <row r="5749" spans="1:4" hidden="1" x14ac:dyDescent="0.25">
      <c r="A5749" s="11">
        <v>41347</v>
      </c>
      <c r="B5749" s="3" t="s">
        <v>533</v>
      </c>
      <c r="C5749" s="18">
        <v>393.01</v>
      </c>
      <c r="D5749" s="3" t="s">
        <v>519</v>
      </c>
    </row>
    <row r="5750" spans="1:4" hidden="1" x14ac:dyDescent="0.25">
      <c r="A5750" s="11">
        <v>41509</v>
      </c>
      <c r="B5750" s="3" t="s">
        <v>536</v>
      </c>
      <c r="C5750" s="18">
        <v>429.5</v>
      </c>
      <c r="D5750" s="3" t="s">
        <v>523</v>
      </c>
    </row>
    <row r="5751" spans="1:4" hidden="1" x14ac:dyDescent="0.25">
      <c r="A5751" s="11">
        <v>41540</v>
      </c>
      <c r="B5751" s="3" t="s">
        <v>531</v>
      </c>
      <c r="C5751" s="18">
        <v>230.58</v>
      </c>
      <c r="D5751" s="3" t="s">
        <v>511</v>
      </c>
    </row>
    <row r="5752" spans="1:4" hidden="1" x14ac:dyDescent="0.25">
      <c r="A5752" s="11">
        <v>41487</v>
      </c>
      <c r="B5752" s="3" t="s">
        <v>545</v>
      </c>
      <c r="C5752" s="18">
        <v>398.71</v>
      </c>
      <c r="D5752" s="3" t="s">
        <v>511</v>
      </c>
    </row>
    <row r="5753" spans="1:4" hidden="1" x14ac:dyDescent="0.25">
      <c r="A5753" s="11">
        <v>41458</v>
      </c>
      <c r="B5753" s="3" t="s">
        <v>522</v>
      </c>
      <c r="C5753" s="18">
        <v>557.57000000000005</v>
      </c>
      <c r="D5753" s="3" t="s">
        <v>477</v>
      </c>
    </row>
    <row r="5754" spans="1:4" hidden="1" x14ac:dyDescent="0.25">
      <c r="A5754" s="11">
        <v>41535</v>
      </c>
      <c r="B5754" s="3" t="s">
        <v>539</v>
      </c>
      <c r="C5754" s="18">
        <v>35.99</v>
      </c>
      <c r="D5754" s="3" t="s">
        <v>511</v>
      </c>
    </row>
    <row r="5755" spans="1:4" hidden="1" x14ac:dyDescent="0.25">
      <c r="A5755" s="11">
        <v>41505</v>
      </c>
      <c r="B5755" s="3" t="s">
        <v>531</v>
      </c>
      <c r="C5755" s="18">
        <v>563.16999999999996</v>
      </c>
      <c r="D5755" s="3" t="s">
        <v>479</v>
      </c>
    </row>
    <row r="5756" spans="1:4" hidden="1" x14ac:dyDescent="0.25">
      <c r="A5756" s="11">
        <v>41523</v>
      </c>
      <c r="B5756" s="3" t="s">
        <v>531</v>
      </c>
      <c r="C5756" s="18">
        <v>350.58</v>
      </c>
      <c r="D5756" s="3" t="s">
        <v>479</v>
      </c>
    </row>
    <row r="5757" spans="1:4" hidden="1" x14ac:dyDescent="0.25">
      <c r="A5757" s="11">
        <v>41634</v>
      </c>
      <c r="B5757" s="3" t="s">
        <v>539</v>
      </c>
      <c r="C5757" s="18">
        <v>23.24</v>
      </c>
      <c r="D5757" s="3" t="s">
        <v>509</v>
      </c>
    </row>
    <row r="5758" spans="1:4" hidden="1" x14ac:dyDescent="0.25">
      <c r="A5758" s="11">
        <v>41543</v>
      </c>
      <c r="B5758" s="3" t="s">
        <v>531</v>
      </c>
      <c r="C5758" s="18">
        <v>258.38</v>
      </c>
      <c r="D5758" s="3" t="s">
        <v>538</v>
      </c>
    </row>
    <row r="5759" spans="1:4" hidden="1" x14ac:dyDescent="0.25">
      <c r="A5759" s="11">
        <v>41575</v>
      </c>
      <c r="B5759" s="3" t="s">
        <v>513</v>
      </c>
      <c r="C5759" s="18">
        <v>58.23</v>
      </c>
      <c r="D5759" s="3" t="s">
        <v>479</v>
      </c>
    </row>
    <row r="5760" spans="1:4" hidden="1" x14ac:dyDescent="0.25">
      <c r="A5760" s="11">
        <v>41597</v>
      </c>
      <c r="B5760" s="3" t="s">
        <v>540</v>
      </c>
      <c r="C5760" s="18">
        <v>428.54</v>
      </c>
      <c r="D5760" s="3" t="s">
        <v>528</v>
      </c>
    </row>
    <row r="5761" spans="1:4" hidden="1" x14ac:dyDescent="0.25">
      <c r="A5761" s="11">
        <v>41421</v>
      </c>
      <c r="B5761" s="3" t="s">
        <v>537</v>
      </c>
      <c r="C5761" s="18">
        <v>228.74</v>
      </c>
      <c r="D5761" s="3" t="s">
        <v>523</v>
      </c>
    </row>
    <row r="5762" spans="1:4" hidden="1" x14ac:dyDescent="0.25">
      <c r="A5762" s="11">
        <v>41409</v>
      </c>
      <c r="B5762" s="3" t="s">
        <v>513</v>
      </c>
      <c r="C5762" s="18">
        <v>191.17</v>
      </c>
      <c r="D5762" s="3" t="s">
        <v>517</v>
      </c>
    </row>
    <row r="5763" spans="1:4" hidden="1" x14ac:dyDescent="0.25">
      <c r="A5763" s="11">
        <v>41334</v>
      </c>
      <c r="B5763" s="3" t="s">
        <v>542</v>
      </c>
      <c r="C5763" s="18">
        <v>568.28</v>
      </c>
      <c r="D5763" s="3" t="s">
        <v>477</v>
      </c>
    </row>
    <row r="5764" spans="1:4" hidden="1" x14ac:dyDescent="0.25">
      <c r="A5764" s="11">
        <v>41333</v>
      </c>
      <c r="B5764" s="3" t="s">
        <v>539</v>
      </c>
      <c r="C5764" s="18">
        <v>383.6</v>
      </c>
      <c r="D5764" s="3" t="s">
        <v>509</v>
      </c>
    </row>
    <row r="5765" spans="1:4" hidden="1" x14ac:dyDescent="0.25">
      <c r="A5765" s="11">
        <v>41504</v>
      </c>
      <c r="B5765" s="3" t="s">
        <v>540</v>
      </c>
      <c r="C5765" s="18">
        <v>81.91</v>
      </c>
      <c r="D5765" s="3" t="s">
        <v>538</v>
      </c>
    </row>
    <row r="5766" spans="1:4" hidden="1" x14ac:dyDescent="0.25">
      <c r="A5766" s="11">
        <v>41476</v>
      </c>
      <c r="B5766" s="3" t="s">
        <v>516</v>
      </c>
      <c r="C5766" s="18">
        <v>218.22</v>
      </c>
      <c r="D5766" s="3" t="s">
        <v>538</v>
      </c>
    </row>
    <row r="5767" spans="1:4" hidden="1" x14ac:dyDescent="0.25">
      <c r="A5767" s="11">
        <v>41486</v>
      </c>
      <c r="B5767" s="3" t="s">
        <v>530</v>
      </c>
      <c r="C5767" s="18">
        <v>443.53</v>
      </c>
      <c r="D5767" s="3" t="s">
        <v>528</v>
      </c>
    </row>
    <row r="5768" spans="1:4" hidden="1" x14ac:dyDescent="0.25">
      <c r="A5768" s="11">
        <v>41357</v>
      </c>
      <c r="B5768" s="3" t="s">
        <v>537</v>
      </c>
      <c r="C5768" s="18">
        <v>457.12</v>
      </c>
      <c r="D5768" s="3" t="s">
        <v>535</v>
      </c>
    </row>
    <row r="5769" spans="1:4" hidden="1" x14ac:dyDescent="0.25">
      <c r="A5769" s="11">
        <v>41314</v>
      </c>
      <c r="B5769" s="3" t="s">
        <v>536</v>
      </c>
      <c r="C5769" s="18">
        <v>204.79</v>
      </c>
      <c r="D5769" s="3" t="s">
        <v>511</v>
      </c>
    </row>
    <row r="5770" spans="1:4" x14ac:dyDescent="0.25">
      <c r="A5770" s="11">
        <v>41375</v>
      </c>
      <c r="B5770" s="3" t="s">
        <v>508</v>
      </c>
      <c r="C5770" s="18">
        <v>522.88</v>
      </c>
      <c r="D5770" s="3" t="s">
        <v>479</v>
      </c>
    </row>
    <row r="5771" spans="1:4" hidden="1" x14ac:dyDescent="0.25">
      <c r="A5771" s="11">
        <v>41597</v>
      </c>
      <c r="B5771" s="3" t="s">
        <v>532</v>
      </c>
      <c r="C5771" s="18">
        <v>22.26</v>
      </c>
      <c r="D5771" s="3" t="s">
        <v>515</v>
      </c>
    </row>
    <row r="5772" spans="1:4" hidden="1" x14ac:dyDescent="0.25">
      <c r="A5772" s="11">
        <v>41439</v>
      </c>
      <c r="B5772" s="3" t="s">
        <v>518</v>
      </c>
      <c r="C5772" s="18">
        <v>135.94</v>
      </c>
      <c r="D5772" s="3" t="s">
        <v>477</v>
      </c>
    </row>
    <row r="5773" spans="1:4" hidden="1" x14ac:dyDescent="0.25">
      <c r="A5773" s="11">
        <v>41607</v>
      </c>
      <c r="B5773" s="3" t="s">
        <v>542</v>
      </c>
      <c r="C5773" s="18">
        <v>549.99</v>
      </c>
      <c r="D5773" s="3" t="s">
        <v>477</v>
      </c>
    </row>
    <row r="5774" spans="1:4" hidden="1" x14ac:dyDescent="0.25">
      <c r="A5774" s="11">
        <v>41615</v>
      </c>
      <c r="B5774" s="3" t="s">
        <v>537</v>
      </c>
      <c r="C5774" s="18">
        <v>282.04000000000002</v>
      </c>
      <c r="D5774" s="3" t="s">
        <v>519</v>
      </c>
    </row>
    <row r="5775" spans="1:4" hidden="1" x14ac:dyDescent="0.25">
      <c r="A5775" s="11">
        <v>41464</v>
      </c>
      <c r="B5775" s="3" t="s">
        <v>542</v>
      </c>
      <c r="C5775" s="18">
        <v>419.48</v>
      </c>
      <c r="D5775" s="3" t="s">
        <v>528</v>
      </c>
    </row>
    <row r="5776" spans="1:4" hidden="1" x14ac:dyDescent="0.25">
      <c r="A5776" s="11">
        <v>41583</v>
      </c>
      <c r="B5776" s="3" t="s">
        <v>514</v>
      </c>
      <c r="C5776" s="18">
        <v>294.68</v>
      </c>
      <c r="D5776" s="3" t="s">
        <v>535</v>
      </c>
    </row>
    <row r="5777" spans="1:4" hidden="1" x14ac:dyDescent="0.25">
      <c r="A5777" s="11">
        <v>41519</v>
      </c>
      <c r="B5777" s="3" t="s">
        <v>540</v>
      </c>
      <c r="C5777" s="18">
        <v>544.04</v>
      </c>
      <c r="D5777" s="3" t="s">
        <v>515</v>
      </c>
    </row>
    <row r="5778" spans="1:4" hidden="1" x14ac:dyDescent="0.25">
      <c r="A5778" s="11">
        <v>41341</v>
      </c>
      <c r="B5778" s="3" t="s">
        <v>534</v>
      </c>
      <c r="C5778" s="18">
        <v>532.88</v>
      </c>
      <c r="D5778" s="3" t="s">
        <v>509</v>
      </c>
    </row>
    <row r="5779" spans="1:4" hidden="1" x14ac:dyDescent="0.25">
      <c r="A5779" s="11">
        <v>41319</v>
      </c>
      <c r="B5779" s="3" t="s">
        <v>514</v>
      </c>
      <c r="C5779" s="18">
        <v>591.30999999999995</v>
      </c>
      <c r="D5779" s="3" t="s">
        <v>477</v>
      </c>
    </row>
    <row r="5780" spans="1:4" hidden="1" x14ac:dyDescent="0.25">
      <c r="A5780" s="11">
        <v>41615</v>
      </c>
      <c r="B5780" s="3" t="s">
        <v>514</v>
      </c>
      <c r="C5780" s="18">
        <v>291.57</v>
      </c>
      <c r="D5780" s="3" t="s">
        <v>538</v>
      </c>
    </row>
    <row r="5781" spans="1:4" hidden="1" x14ac:dyDescent="0.25">
      <c r="A5781" s="11">
        <v>41445</v>
      </c>
      <c r="B5781" s="3" t="s">
        <v>520</v>
      </c>
      <c r="C5781" s="18">
        <v>198.86</v>
      </c>
      <c r="D5781" s="3" t="s">
        <v>479</v>
      </c>
    </row>
    <row r="5782" spans="1:4" hidden="1" x14ac:dyDescent="0.25">
      <c r="A5782" s="11">
        <v>41325</v>
      </c>
      <c r="B5782" s="3" t="s">
        <v>512</v>
      </c>
      <c r="C5782" s="18">
        <v>197.62</v>
      </c>
      <c r="D5782" s="3" t="s">
        <v>528</v>
      </c>
    </row>
    <row r="5783" spans="1:4" hidden="1" x14ac:dyDescent="0.25">
      <c r="A5783" s="11">
        <v>41583</v>
      </c>
      <c r="B5783" s="3" t="s">
        <v>536</v>
      </c>
      <c r="C5783" s="18">
        <v>588.16999999999996</v>
      </c>
      <c r="D5783" s="3" t="s">
        <v>515</v>
      </c>
    </row>
    <row r="5784" spans="1:4" hidden="1" x14ac:dyDescent="0.25">
      <c r="A5784" s="11">
        <v>41613</v>
      </c>
      <c r="B5784" s="3" t="s">
        <v>525</v>
      </c>
      <c r="C5784" s="18">
        <v>446.1</v>
      </c>
      <c r="D5784" s="3" t="s">
        <v>529</v>
      </c>
    </row>
    <row r="5785" spans="1:4" hidden="1" x14ac:dyDescent="0.25">
      <c r="A5785" s="11">
        <v>41470</v>
      </c>
      <c r="B5785" s="3" t="s">
        <v>543</v>
      </c>
      <c r="C5785" s="18">
        <v>426.72</v>
      </c>
      <c r="D5785" s="3" t="s">
        <v>519</v>
      </c>
    </row>
    <row r="5786" spans="1:4" hidden="1" x14ac:dyDescent="0.25">
      <c r="A5786" s="11">
        <v>41437</v>
      </c>
      <c r="B5786" s="3" t="s">
        <v>543</v>
      </c>
      <c r="C5786" s="18">
        <v>563.89</v>
      </c>
      <c r="D5786" s="3" t="s">
        <v>517</v>
      </c>
    </row>
    <row r="5787" spans="1:4" hidden="1" x14ac:dyDescent="0.25">
      <c r="A5787" s="11">
        <v>41502</v>
      </c>
      <c r="B5787" s="3" t="s">
        <v>537</v>
      </c>
      <c r="C5787" s="18">
        <v>209.47</v>
      </c>
      <c r="D5787" s="3" t="s">
        <v>519</v>
      </c>
    </row>
    <row r="5788" spans="1:4" hidden="1" x14ac:dyDescent="0.25">
      <c r="A5788" s="11">
        <v>41509</v>
      </c>
      <c r="B5788" s="3" t="s">
        <v>524</v>
      </c>
      <c r="C5788" s="18">
        <v>475.02</v>
      </c>
      <c r="D5788" s="3" t="s">
        <v>535</v>
      </c>
    </row>
    <row r="5789" spans="1:4" hidden="1" x14ac:dyDescent="0.25">
      <c r="A5789" s="11">
        <v>41533</v>
      </c>
      <c r="B5789" s="3" t="s">
        <v>530</v>
      </c>
      <c r="C5789" s="18">
        <v>274.99</v>
      </c>
      <c r="D5789" s="3" t="s">
        <v>523</v>
      </c>
    </row>
    <row r="5790" spans="1:4" hidden="1" x14ac:dyDescent="0.25">
      <c r="A5790" s="11">
        <v>41614</v>
      </c>
      <c r="B5790" s="3" t="s">
        <v>530</v>
      </c>
      <c r="C5790" s="18">
        <v>588.94000000000005</v>
      </c>
      <c r="D5790" s="3" t="s">
        <v>477</v>
      </c>
    </row>
    <row r="5791" spans="1:4" hidden="1" x14ac:dyDescent="0.25">
      <c r="A5791" s="11">
        <v>41349</v>
      </c>
      <c r="B5791" s="3" t="s">
        <v>512</v>
      </c>
      <c r="C5791" s="18">
        <v>344.04</v>
      </c>
      <c r="D5791" s="3" t="s">
        <v>538</v>
      </c>
    </row>
    <row r="5792" spans="1:4" hidden="1" x14ac:dyDescent="0.25">
      <c r="A5792" s="11">
        <v>41627</v>
      </c>
      <c r="B5792" s="3" t="s">
        <v>522</v>
      </c>
      <c r="C5792" s="18">
        <v>534.64</v>
      </c>
      <c r="D5792" s="3" t="s">
        <v>528</v>
      </c>
    </row>
    <row r="5793" spans="1:4" hidden="1" x14ac:dyDescent="0.25">
      <c r="A5793" s="11">
        <v>41398</v>
      </c>
      <c r="B5793" s="3" t="s">
        <v>537</v>
      </c>
      <c r="C5793" s="18">
        <v>556.12</v>
      </c>
      <c r="D5793" s="3" t="s">
        <v>509</v>
      </c>
    </row>
    <row r="5794" spans="1:4" hidden="1" x14ac:dyDescent="0.25">
      <c r="A5794" s="11">
        <v>41521</v>
      </c>
      <c r="B5794" s="3" t="s">
        <v>530</v>
      </c>
      <c r="C5794" s="18">
        <v>109.95</v>
      </c>
      <c r="D5794" s="3" t="s">
        <v>528</v>
      </c>
    </row>
    <row r="5795" spans="1:4" hidden="1" x14ac:dyDescent="0.25">
      <c r="A5795" s="11">
        <v>41475</v>
      </c>
      <c r="B5795" s="3" t="s">
        <v>521</v>
      </c>
      <c r="C5795" s="18">
        <v>558.84</v>
      </c>
      <c r="D5795" s="3" t="s">
        <v>535</v>
      </c>
    </row>
    <row r="5796" spans="1:4" hidden="1" x14ac:dyDescent="0.25">
      <c r="A5796" s="11">
        <v>41619</v>
      </c>
      <c r="B5796" s="3" t="s">
        <v>539</v>
      </c>
      <c r="C5796" s="18">
        <v>467.61</v>
      </c>
      <c r="D5796" s="3" t="s">
        <v>515</v>
      </c>
    </row>
    <row r="5797" spans="1:4" hidden="1" x14ac:dyDescent="0.25">
      <c r="A5797" s="11">
        <v>41623</v>
      </c>
      <c r="B5797" s="3" t="s">
        <v>531</v>
      </c>
      <c r="C5797" s="18">
        <v>103.22</v>
      </c>
      <c r="D5797" s="3" t="s">
        <v>538</v>
      </c>
    </row>
    <row r="5798" spans="1:4" hidden="1" x14ac:dyDescent="0.25">
      <c r="A5798" s="11">
        <v>41416</v>
      </c>
      <c r="B5798" s="3" t="s">
        <v>513</v>
      </c>
      <c r="C5798" s="18">
        <v>363.56</v>
      </c>
      <c r="D5798" s="3" t="s">
        <v>515</v>
      </c>
    </row>
    <row r="5799" spans="1:4" hidden="1" x14ac:dyDescent="0.25">
      <c r="A5799" s="11">
        <v>41541</v>
      </c>
      <c r="B5799" s="3" t="s">
        <v>544</v>
      </c>
      <c r="C5799" s="18">
        <v>518.14</v>
      </c>
      <c r="D5799" s="3" t="s">
        <v>479</v>
      </c>
    </row>
    <row r="5800" spans="1:4" hidden="1" x14ac:dyDescent="0.25">
      <c r="A5800" s="11">
        <v>41516</v>
      </c>
      <c r="B5800" s="3" t="s">
        <v>545</v>
      </c>
      <c r="C5800" s="18">
        <v>247.7</v>
      </c>
      <c r="D5800" s="3" t="s">
        <v>523</v>
      </c>
    </row>
    <row r="5801" spans="1:4" hidden="1" x14ac:dyDescent="0.25">
      <c r="A5801" s="11">
        <v>41275</v>
      </c>
      <c r="B5801" s="3" t="s">
        <v>543</v>
      </c>
      <c r="C5801" s="18">
        <v>332.8</v>
      </c>
      <c r="D5801" s="3" t="s">
        <v>517</v>
      </c>
    </row>
    <row r="5802" spans="1:4" hidden="1" x14ac:dyDescent="0.25">
      <c r="A5802" s="11">
        <v>41427</v>
      </c>
      <c r="B5802" s="3" t="s">
        <v>536</v>
      </c>
      <c r="C5802" s="18">
        <v>221.38</v>
      </c>
      <c r="D5802" s="3" t="s">
        <v>509</v>
      </c>
    </row>
    <row r="5803" spans="1:4" hidden="1" x14ac:dyDescent="0.25">
      <c r="A5803" s="11">
        <v>41343</v>
      </c>
      <c r="B5803" s="3" t="s">
        <v>522</v>
      </c>
      <c r="C5803" s="18">
        <v>519.92999999999995</v>
      </c>
      <c r="D5803" s="3" t="s">
        <v>479</v>
      </c>
    </row>
    <row r="5804" spans="1:4" hidden="1" x14ac:dyDescent="0.25">
      <c r="A5804" s="11">
        <v>41467</v>
      </c>
      <c r="B5804" s="3" t="s">
        <v>533</v>
      </c>
      <c r="C5804" s="18">
        <v>145.63999999999999</v>
      </c>
      <c r="D5804" s="3" t="s">
        <v>538</v>
      </c>
    </row>
    <row r="5805" spans="1:4" hidden="1" x14ac:dyDescent="0.25">
      <c r="A5805" s="11">
        <v>41376</v>
      </c>
      <c r="B5805" s="3" t="s">
        <v>540</v>
      </c>
      <c r="C5805" s="18">
        <v>473.09</v>
      </c>
      <c r="D5805" s="3" t="s">
        <v>511</v>
      </c>
    </row>
    <row r="5806" spans="1:4" hidden="1" x14ac:dyDescent="0.25">
      <c r="A5806" s="11">
        <v>41595</v>
      </c>
      <c r="B5806" s="3" t="s">
        <v>522</v>
      </c>
      <c r="C5806" s="18">
        <v>599.27</v>
      </c>
      <c r="D5806" s="3" t="s">
        <v>528</v>
      </c>
    </row>
    <row r="5807" spans="1:4" hidden="1" x14ac:dyDescent="0.25">
      <c r="A5807" s="11">
        <v>41280</v>
      </c>
      <c r="B5807" s="3" t="s">
        <v>524</v>
      </c>
      <c r="C5807" s="18">
        <v>442.79</v>
      </c>
      <c r="D5807" s="3" t="s">
        <v>519</v>
      </c>
    </row>
    <row r="5808" spans="1:4" hidden="1" x14ac:dyDescent="0.25">
      <c r="A5808" s="11">
        <v>41576</v>
      </c>
      <c r="B5808" s="3" t="s">
        <v>508</v>
      </c>
      <c r="C5808" s="18">
        <v>352.13</v>
      </c>
      <c r="D5808" s="3" t="s">
        <v>515</v>
      </c>
    </row>
    <row r="5809" spans="1:4" hidden="1" x14ac:dyDescent="0.25">
      <c r="A5809" s="11">
        <v>41319</v>
      </c>
      <c r="B5809" s="3" t="s">
        <v>531</v>
      </c>
      <c r="C5809" s="18">
        <v>538.26</v>
      </c>
      <c r="D5809" s="3" t="s">
        <v>511</v>
      </c>
    </row>
    <row r="5810" spans="1:4" hidden="1" x14ac:dyDescent="0.25">
      <c r="A5810" s="11">
        <v>41506</v>
      </c>
      <c r="B5810" s="3" t="s">
        <v>532</v>
      </c>
      <c r="C5810" s="18">
        <v>591.09</v>
      </c>
      <c r="D5810" s="3" t="s">
        <v>511</v>
      </c>
    </row>
    <row r="5811" spans="1:4" hidden="1" x14ac:dyDescent="0.25">
      <c r="A5811" s="11">
        <v>41601</v>
      </c>
      <c r="B5811" s="3" t="s">
        <v>514</v>
      </c>
      <c r="C5811" s="18">
        <v>520.65</v>
      </c>
      <c r="D5811" s="3" t="s">
        <v>523</v>
      </c>
    </row>
    <row r="5812" spans="1:4" hidden="1" x14ac:dyDescent="0.25">
      <c r="A5812" s="11">
        <v>41575</v>
      </c>
      <c r="B5812" s="3" t="s">
        <v>508</v>
      </c>
      <c r="C5812" s="18">
        <v>17.09</v>
      </c>
      <c r="D5812" s="3" t="s">
        <v>535</v>
      </c>
    </row>
    <row r="5813" spans="1:4" hidden="1" x14ac:dyDescent="0.25">
      <c r="A5813" s="11">
        <v>41333</v>
      </c>
      <c r="B5813" s="3" t="s">
        <v>530</v>
      </c>
      <c r="C5813" s="18">
        <v>168.68</v>
      </c>
      <c r="D5813" s="3" t="s">
        <v>511</v>
      </c>
    </row>
    <row r="5814" spans="1:4" hidden="1" x14ac:dyDescent="0.25">
      <c r="A5814" s="11">
        <v>41308</v>
      </c>
      <c r="B5814" s="3" t="s">
        <v>526</v>
      </c>
      <c r="C5814" s="18">
        <v>83.32</v>
      </c>
      <c r="D5814" s="3" t="s">
        <v>509</v>
      </c>
    </row>
    <row r="5815" spans="1:4" hidden="1" x14ac:dyDescent="0.25">
      <c r="A5815" s="11">
        <v>41393</v>
      </c>
      <c r="B5815" s="3" t="s">
        <v>507</v>
      </c>
      <c r="C5815" s="18">
        <v>460.88</v>
      </c>
      <c r="D5815" s="3" t="s">
        <v>535</v>
      </c>
    </row>
    <row r="5816" spans="1:4" hidden="1" x14ac:dyDescent="0.25">
      <c r="A5816" s="11">
        <v>41396</v>
      </c>
      <c r="B5816" s="3" t="s">
        <v>544</v>
      </c>
      <c r="C5816" s="18">
        <v>128.11000000000001</v>
      </c>
      <c r="D5816" s="3" t="s">
        <v>479</v>
      </c>
    </row>
    <row r="5817" spans="1:4" hidden="1" x14ac:dyDescent="0.25">
      <c r="A5817" s="11">
        <v>41510</v>
      </c>
      <c r="B5817" s="3" t="s">
        <v>512</v>
      </c>
      <c r="C5817" s="18">
        <v>343.73</v>
      </c>
      <c r="D5817" s="3" t="s">
        <v>535</v>
      </c>
    </row>
    <row r="5818" spans="1:4" hidden="1" x14ac:dyDescent="0.25">
      <c r="A5818" s="11">
        <v>41623</v>
      </c>
      <c r="B5818" s="3" t="s">
        <v>507</v>
      </c>
      <c r="C5818" s="18">
        <v>191.9</v>
      </c>
      <c r="D5818" s="3" t="s">
        <v>538</v>
      </c>
    </row>
    <row r="5819" spans="1:4" hidden="1" x14ac:dyDescent="0.25">
      <c r="A5819" s="11">
        <v>41454</v>
      </c>
      <c r="B5819" s="3" t="s">
        <v>537</v>
      </c>
      <c r="C5819" s="18">
        <v>42.02</v>
      </c>
      <c r="D5819" s="3" t="s">
        <v>538</v>
      </c>
    </row>
    <row r="5820" spans="1:4" hidden="1" x14ac:dyDescent="0.25">
      <c r="A5820" s="11">
        <v>41518</v>
      </c>
      <c r="B5820" s="3" t="s">
        <v>531</v>
      </c>
      <c r="C5820" s="18">
        <v>499.08</v>
      </c>
      <c r="D5820" s="3" t="s">
        <v>509</v>
      </c>
    </row>
    <row r="5821" spans="1:4" hidden="1" x14ac:dyDescent="0.25">
      <c r="A5821" s="11">
        <v>41564</v>
      </c>
      <c r="B5821" s="3" t="s">
        <v>507</v>
      </c>
      <c r="C5821" s="18">
        <v>256.74</v>
      </c>
      <c r="D5821" s="3" t="s">
        <v>511</v>
      </c>
    </row>
    <row r="5822" spans="1:4" hidden="1" x14ac:dyDescent="0.25">
      <c r="A5822" s="11">
        <v>41574</v>
      </c>
      <c r="B5822" s="3" t="s">
        <v>525</v>
      </c>
      <c r="C5822" s="18">
        <v>433.06</v>
      </c>
      <c r="D5822" s="3" t="s">
        <v>509</v>
      </c>
    </row>
    <row r="5823" spans="1:4" hidden="1" x14ac:dyDescent="0.25">
      <c r="A5823" s="11">
        <v>41319</v>
      </c>
      <c r="B5823" s="3" t="s">
        <v>530</v>
      </c>
      <c r="C5823" s="18">
        <v>404.12</v>
      </c>
      <c r="D5823" s="3" t="s">
        <v>517</v>
      </c>
    </row>
    <row r="5824" spans="1:4" hidden="1" x14ac:dyDescent="0.25">
      <c r="A5824" s="11">
        <v>41507</v>
      </c>
      <c r="B5824" s="3" t="s">
        <v>542</v>
      </c>
      <c r="C5824" s="18">
        <v>498.56</v>
      </c>
      <c r="D5824" s="3" t="s">
        <v>538</v>
      </c>
    </row>
    <row r="5825" spans="1:4" hidden="1" x14ac:dyDescent="0.25">
      <c r="A5825" s="11">
        <v>41377</v>
      </c>
      <c r="B5825" s="3" t="s">
        <v>530</v>
      </c>
      <c r="C5825" s="18">
        <v>504.72</v>
      </c>
      <c r="D5825" s="3" t="s">
        <v>517</v>
      </c>
    </row>
    <row r="5826" spans="1:4" hidden="1" x14ac:dyDescent="0.25">
      <c r="A5826" s="11">
        <v>41290</v>
      </c>
      <c r="B5826" s="3" t="s">
        <v>510</v>
      </c>
      <c r="C5826" s="18">
        <v>353.27</v>
      </c>
      <c r="D5826" s="3" t="s">
        <v>538</v>
      </c>
    </row>
    <row r="5827" spans="1:4" hidden="1" x14ac:dyDescent="0.25">
      <c r="A5827" s="11">
        <v>41328</v>
      </c>
      <c r="B5827" s="3" t="s">
        <v>514</v>
      </c>
      <c r="C5827" s="18">
        <v>509.57</v>
      </c>
      <c r="D5827" s="3" t="s">
        <v>509</v>
      </c>
    </row>
    <row r="5828" spans="1:4" hidden="1" x14ac:dyDescent="0.25">
      <c r="A5828" s="11">
        <v>41509</v>
      </c>
      <c r="B5828" s="3" t="s">
        <v>521</v>
      </c>
      <c r="C5828" s="18">
        <v>273.37</v>
      </c>
      <c r="D5828" s="3" t="s">
        <v>509</v>
      </c>
    </row>
    <row r="5829" spans="1:4" hidden="1" x14ac:dyDescent="0.25">
      <c r="A5829" s="11">
        <v>41594</v>
      </c>
      <c r="B5829" s="3" t="s">
        <v>514</v>
      </c>
      <c r="C5829" s="18">
        <v>334.26</v>
      </c>
      <c r="D5829" s="3" t="s">
        <v>529</v>
      </c>
    </row>
    <row r="5830" spans="1:4" hidden="1" x14ac:dyDescent="0.25">
      <c r="A5830" s="11">
        <v>41282</v>
      </c>
      <c r="B5830" s="3" t="s">
        <v>543</v>
      </c>
      <c r="C5830" s="18">
        <v>190.31</v>
      </c>
      <c r="D5830" s="3" t="s">
        <v>528</v>
      </c>
    </row>
    <row r="5831" spans="1:4" hidden="1" x14ac:dyDescent="0.25">
      <c r="A5831" s="11">
        <v>41345</v>
      </c>
      <c r="B5831" s="3" t="s">
        <v>507</v>
      </c>
      <c r="C5831" s="18">
        <v>518.51</v>
      </c>
      <c r="D5831" s="3" t="s">
        <v>535</v>
      </c>
    </row>
    <row r="5832" spans="1:4" hidden="1" x14ac:dyDescent="0.25">
      <c r="A5832" s="11">
        <v>41300</v>
      </c>
      <c r="B5832" s="3" t="s">
        <v>531</v>
      </c>
      <c r="C5832" s="18">
        <v>169.24</v>
      </c>
      <c r="D5832" s="3" t="s">
        <v>519</v>
      </c>
    </row>
    <row r="5833" spans="1:4" hidden="1" x14ac:dyDescent="0.25">
      <c r="A5833" s="11">
        <v>41562</v>
      </c>
      <c r="B5833" s="3" t="s">
        <v>526</v>
      </c>
      <c r="C5833" s="18">
        <v>41.57</v>
      </c>
      <c r="D5833" s="3" t="s">
        <v>509</v>
      </c>
    </row>
    <row r="5834" spans="1:4" hidden="1" x14ac:dyDescent="0.25">
      <c r="A5834" s="11">
        <v>41382</v>
      </c>
      <c r="B5834" s="3" t="s">
        <v>536</v>
      </c>
      <c r="C5834" s="18">
        <v>196.18</v>
      </c>
      <c r="D5834" s="3" t="s">
        <v>479</v>
      </c>
    </row>
    <row r="5835" spans="1:4" hidden="1" x14ac:dyDescent="0.25">
      <c r="A5835" s="11">
        <v>41370</v>
      </c>
      <c r="B5835" s="3" t="s">
        <v>534</v>
      </c>
      <c r="C5835" s="18">
        <v>302.70999999999998</v>
      </c>
      <c r="D5835" s="3" t="s">
        <v>515</v>
      </c>
    </row>
    <row r="5836" spans="1:4" hidden="1" x14ac:dyDescent="0.25">
      <c r="A5836" s="11">
        <v>41377</v>
      </c>
      <c r="B5836" s="3" t="s">
        <v>512</v>
      </c>
      <c r="C5836" s="18">
        <v>372.11</v>
      </c>
      <c r="D5836" s="3" t="s">
        <v>479</v>
      </c>
    </row>
    <row r="5837" spans="1:4" hidden="1" x14ac:dyDescent="0.25">
      <c r="A5837" s="11">
        <v>41486</v>
      </c>
      <c r="B5837" s="3" t="s">
        <v>526</v>
      </c>
      <c r="C5837" s="18">
        <v>472.27</v>
      </c>
      <c r="D5837" s="3" t="s">
        <v>523</v>
      </c>
    </row>
    <row r="5838" spans="1:4" hidden="1" x14ac:dyDescent="0.25">
      <c r="A5838" s="11">
        <v>41558</v>
      </c>
      <c r="B5838" s="3" t="s">
        <v>542</v>
      </c>
      <c r="C5838" s="18">
        <v>233.14</v>
      </c>
      <c r="D5838" s="3" t="s">
        <v>515</v>
      </c>
    </row>
    <row r="5839" spans="1:4" hidden="1" x14ac:dyDescent="0.25">
      <c r="A5839" s="11">
        <v>41504</v>
      </c>
      <c r="B5839" s="3" t="s">
        <v>536</v>
      </c>
      <c r="C5839" s="18">
        <v>481.6</v>
      </c>
      <c r="D5839" s="3" t="s">
        <v>528</v>
      </c>
    </row>
    <row r="5840" spans="1:4" hidden="1" x14ac:dyDescent="0.25">
      <c r="A5840" s="11">
        <v>41300</v>
      </c>
      <c r="B5840" s="3" t="s">
        <v>522</v>
      </c>
      <c r="C5840" s="18">
        <v>288.64999999999998</v>
      </c>
      <c r="D5840" s="3" t="s">
        <v>517</v>
      </c>
    </row>
    <row r="5841" spans="1:4" hidden="1" x14ac:dyDescent="0.25">
      <c r="A5841" s="11">
        <v>41408</v>
      </c>
      <c r="B5841" s="3" t="s">
        <v>510</v>
      </c>
      <c r="C5841" s="18">
        <v>389.85</v>
      </c>
      <c r="D5841" s="3" t="s">
        <v>523</v>
      </c>
    </row>
    <row r="5842" spans="1:4" hidden="1" x14ac:dyDescent="0.25">
      <c r="A5842" s="11">
        <v>41470</v>
      </c>
      <c r="B5842" s="3" t="s">
        <v>532</v>
      </c>
      <c r="C5842" s="18">
        <v>163.29</v>
      </c>
      <c r="D5842" s="3" t="s">
        <v>529</v>
      </c>
    </row>
    <row r="5843" spans="1:4" hidden="1" x14ac:dyDescent="0.25">
      <c r="A5843" s="11">
        <v>41592</v>
      </c>
      <c r="B5843" s="3" t="s">
        <v>542</v>
      </c>
      <c r="C5843" s="18">
        <v>118.55</v>
      </c>
      <c r="D5843" s="3" t="s">
        <v>519</v>
      </c>
    </row>
    <row r="5844" spans="1:4" hidden="1" x14ac:dyDescent="0.25">
      <c r="A5844" s="11">
        <v>41612</v>
      </c>
      <c r="B5844" s="3" t="s">
        <v>530</v>
      </c>
      <c r="C5844" s="18">
        <v>477.92</v>
      </c>
      <c r="D5844" s="3" t="s">
        <v>529</v>
      </c>
    </row>
    <row r="5845" spans="1:4" hidden="1" x14ac:dyDescent="0.25">
      <c r="A5845" s="11">
        <v>41322</v>
      </c>
      <c r="B5845" s="3" t="s">
        <v>508</v>
      </c>
      <c r="C5845" s="18">
        <v>134.28</v>
      </c>
      <c r="D5845" s="3" t="s">
        <v>477</v>
      </c>
    </row>
    <row r="5846" spans="1:4" hidden="1" x14ac:dyDescent="0.25">
      <c r="A5846" s="11">
        <v>41289</v>
      </c>
      <c r="B5846" s="3" t="s">
        <v>518</v>
      </c>
      <c r="C5846" s="18">
        <v>308.39</v>
      </c>
      <c r="D5846" s="3" t="s">
        <v>511</v>
      </c>
    </row>
    <row r="5847" spans="1:4" hidden="1" x14ac:dyDescent="0.25">
      <c r="A5847" s="11">
        <v>41390</v>
      </c>
      <c r="B5847" s="3" t="s">
        <v>533</v>
      </c>
      <c r="C5847" s="18">
        <v>92.82</v>
      </c>
      <c r="D5847" s="3" t="s">
        <v>535</v>
      </c>
    </row>
    <row r="5848" spans="1:4" hidden="1" x14ac:dyDescent="0.25">
      <c r="A5848" s="11">
        <v>41509</v>
      </c>
      <c r="B5848" s="3" t="s">
        <v>543</v>
      </c>
      <c r="C5848" s="18">
        <v>326.62</v>
      </c>
      <c r="D5848" s="3" t="s">
        <v>515</v>
      </c>
    </row>
    <row r="5849" spans="1:4" hidden="1" x14ac:dyDescent="0.25">
      <c r="A5849" s="11">
        <v>41336</v>
      </c>
      <c r="B5849" s="3" t="s">
        <v>521</v>
      </c>
      <c r="C5849" s="18">
        <v>561.44000000000005</v>
      </c>
      <c r="D5849" s="3" t="s">
        <v>517</v>
      </c>
    </row>
    <row r="5850" spans="1:4" hidden="1" x14ac:dyDescent="0.25">
      <c r="A5850" s="11">
        <v>41548</v>
      </c>
      <c r="B5850" s="3" t="s">
        <v>521</v>
      </c>
      <c r="C5850" s="18">
        <v>86.52</v>
      </c>
      <c r="D5850" s="3" t="s">
        <v>523</v>
      </c>
    </row>
    <row r="5851" spans="1:4" hidden="1" x14ac:dyDescent="0.25">
      <c r="A5851" s="11">
        <v>41484</v>
      </c>
      <c r="B5851" s="3" t="s">
        <v>512</v>
      </c>
      <c r="C5851" s="18">
        <v>579.14</v>
      </c>
      <c r="D5851" s="3" t="s">
        <v>519</v>
      </c>
    </row>
    <row r="5852" spans="1:4" hidden="1" x14ac:dyDescent="0.25">
      <c r="A5852" s="11">
        <v>41541</v>
      </c>
      <c r="B5852" s="3" t="s">
        <v>525</v>
      </c>
      <c r="C5852" s="18">
        <v>201.89</v>
      </c>
      <c r="D5852" s="3" t="s">
        <v>535</v>
      </c>
    </row>
    <row r="5853" spans="1:4" hidden="1" x14ac:dyDescent="0.25">
      <c r="A5853" s="11">
        <v>41611</v>
      </c>
      <c r="B5853" s="3" t="s">
        <v>540</v>
      </c>
      <c r="C5853" s="18">
        <v>597.62</v>
      </c>
      <c r="D5853" s="3" t="s">
        <v>519</v>
      </c>
    </row>
    <row r="5854" spans="1:4" hidden="1" x14ac:dyDescent="0.25">
      <c r="A5854" s="11">
        <v>41492</v>
      </c>
      <c r="B5854" s="3" t="s">
        <v>542</v>
      </c>
      <c r="C5854" s="18">
        <v>325.38</v>
      </c>
      <c r="D5854" s="3" t="s">
        <v>535</v>
      </c>
    </row>
    <row r="5855" spans="1:4" hidden="1" x14ac:dyDescent="0.25">
      <c r="A5855" s="11">
        <v>41581</v>
      </c>
      <c r="B5855" s="3" t="s">
        <v>524</v>
      </c>
      <c r="C5855" s="18">
        <v>548.66</v>
      </c>
      <c r="D5855" s="3" t="s">
        <v>477</v>
      </c>
    </row>
    <row r="5856" spans="1:4" hidden="1" x14ac:dyDescent="0.25">
      <c r="A5856" s="11">
        <v>41480</v>
      </c>
      <c r="B5856" s="3" t="s">
        <v>531</v>
      </c>
      <c r="C5856" s="18">
        <v>595.84</v>
      </c>
      <c r="D5856" s="3" t="s">
        <v>519</v>
      </c>
    </row>
    <row r="5857" spans="1:4" hidden="1" x14ac:dyDescent="0.25">
      <c r="A5857" s="11">
        <v>41531</v>
      </c>
      <c r="B5857" s="3" t="s">
        <v>545</v>
      </c>
      <c r="C5857" s="18">
        <v>449.39</v>
      </c>
      <c r="D5857" s="3" t="s">
        <v>523</v>
      </c>
    </row>
    <row r="5858" spans="1:4" x14ac:dyDescent="0.25">
      <c r="A5858" s="11">
        <v>41567</v>
      </c>
      <c r="B5858" s="3" t="s">
        <v>508</v>
      </c>
      <c r="C5858" s="18">
        <v>561.77</v>
      </c>
      <c r="D5858" s="3" t="s">
        <v>509</v>
      </c>
    </row>
    <row r="5859" spans="1:4" hidden="1" x14ac:dyDescent="0.25">
      <c r="A5859" s="11">
        <v>41541</v>
      </c>
      <c r="B5859" s="3" t="s">
        <v>508</v>
      </c>
      <c r="C5859" s="18">
        <v>400.88</v>
      </c>
      <c r="D5859" s="3" t="s">
        <v>529</v>
      </c>
    </row>
    <row r="5860" spans="1:4" hidden="1" x14ac:dyDescent="0.25">
      <c r="A5860" s="11">
        <v>41287</v>
      </c>
      <c r="B5860" s="3" t="s">
        <v>508</v>
      </c>
      <c r="C5860" s="18">
        <v>261.04000000000002</v>
      </c>
      <c r="D5860" s="3" t="s">
        <v>538</v>
      </c>
    </row>
    <row r="5861" spans="1:4" hidden="1" x14ac:dyDescent="0.25">
      <c r="A5861" s="11">
        <v>41460</v>
      </c>
      <c r="B5861" s="3" t="s">
        <v>527</v>
      </c>
      <c r="C5861" s="18">
        <v>424.91</v>
      </c>
      <c r="D5861" s="3" t="s">
        <v>515</v>
      </c>
    </row>
    <row r="5862" spans="1:4" hidden="1" x14ac:dyDescent="0.25">
      <c r="A5862" s="11">
        <v>41362</v>
      </c>
      <c r="B5862" s="3" t="s">
        <v>516</v>
      </c>
      <c r="C5862" s="18">
        <v>361.64</v>
      </c>
      <c r="D5862" s="3" t="s">
        <v>519</v>
      </c>
    </row>
    <row r="5863" spans="1:4" hidden="1" x14ac:dyDescent="0.25">
      <c r="A5863" s="11">
        <v>41524</v>
      </c>
      <c r="B5863" s="3" t="s">
        <v>524</v>
      </c>
      <c r="C5863" s="18">
        <v>14.88</v>
      </c>
      <c r="D5863" s="3" t="s">
        <v>523</v>
      </c>
    </row>
    <row r="5864" spans="1:4" hidden="1" x14ac:dyDescent="0.25">
      <c r="A5864" s="11">
        <v>41500</v>
      </c>
      <c r="B5864" s="3" t="s">
        <v>510</v>
      </c>
      <c r="C5864" s="18">
        <v>492.67</v>
      </c>
      <c r="D5864" s="3" t="s">
        <v>517</v>
      </c>
    </row>
    <row r="5865" spans="1:4" hidden="1" x14ac:dyDescent="0.25">
      <c r="A5865" s="11">
        <v>41429</v>
      </c>
      <c r="B5865" s="3" t="s">
        <v>525</v>
      </c>
      <c r="C5865" s="18">
        <v>270.95</v>
      </c>
      <c r="D5865" s="3" t="s">
        <v>528</v>
      </c>
    </row>
    <row r="5866" spans="1:4" hidden="1" x14ac:dyDescent="0.25">
      <c r="A5866" s="11">
        <v>41613</v>
      </c>
      <c r="B5866" s="3" t="s">
        <v>536</v>
      </c>
      <c r="C5866" s="18">
        <v>377.59</v>
      </c>
      <c r="D5866" s="3" t="s">
        <v>528</v>
      </c>
    </row>
    <row r="5867" spans="1:4" hidden="1" x14ac:dyDescent="0.25">
      <c r="A5867" s="11">
        <v>41602</v>
      </c>
      <c r="B5867" s="3" t="s">
        <v>507</v>
      </c>
      <c r="C5867" s="18">
        <v>205.99</v>
      </c>
      <c r="D5867" s="3" t="s">
        <v>519</v>
      </c>
    </row>
    <row r="5868" spans="1:4" hidden="1" x14ac:dyDescent="0.25">
      <c r="A5868" s="11">
        <v>41571</v>
      </c>
      <c r="B5868" s="3" t="s">
        <v>516</v>
      </c>
      <c r="C5868" s="18">
        <v>424.47</v>
      </c>
      <c r="D5868" s="3" t="s">
        <v>479</v>
      </c>
    </row>
    <row r="5869" spans="1:4" hidden="1" x14ac:dyDescent="0.25">
      <c r="A5869" s="11">
        <v>41344</v>
      </c>
      <c r="B5869" s="3" t="s">
        <v>526</v>
      </c>
      <c r="C5869" s="18">
        <v>512.34</v>
      </c>
      <c r="D5869" s="3" t="s">
        <v>538</v>
      </c>
    </row>
    <row r="5870" spans="1:4" hidden="1" x14ac:dyDescent="0.25">
      <c r="A5870" s="11">
        <v>41480</v>
      </c>
      <c r="B5870" s="3" t="s">
        <v>542</v>
      </c>
      <c r="C5870" s="18">
        <v>368.6</v>
      </c>
      <c r="D5870" s="3" t="s">
        <v>511</v>
      </c>
    </row>
    <row r="5871" spans="1:4" hidden="1" x14ac:dyDescent="0.25">
      <c r="A5871" s="11">
        <v>41401</v>
      </c>
      <c r="B5871" s="3" t="s">
        <v>525</v>
      </c>
      <c r="C5871" s="18">
        <v>298.32</v>
      </c>
      <c r="D5871" s="3" t="s">
        <v>477</v>
      </c>
    </row>
    <row r="5872" spans="1:4" hidden="1" x14ac:dyDescent="0.25">
      <c r="A5872" s="11">
        <v>41471</v>
      </c>
      <c r="B5872" s="3" t="s">
        <v>522</v>
      </c>
      <c r="C5872" s="18">
        <v>499.24</v>
      </c>
      <c r="D5872" s="3" t="s">
        <v>517</v>
      </c>
    </row>
    <row r="5873" spans="1:4" hidden="1" x14ac:dyDescent="0.25">
      <c r="A5873" s="11">
        <v>41627</v>
      </c>
      <c r="B5873" s="3" t="s">
        <v>532</v>
      </c>
      <c r="C5873" s="18">
        <v>104.57</v>
      </c>
      <c r="D5873" s="3" t="s">
        <v>535</v>
      </c>
    </row>
    <row r="5874" spans="1:4" hidden="1" x14ac:dyDescent="0.25">
      <c r="A5874" s="11">
        <v>41604</v>
      </c>
      <c r="B5874" s="3" t="s">
        <v>521</v>
      </c>
      <c r="C5874" s="18">
        <v>265.86</v>
      </c>
      <c r="D5874" s="3" t="s">
        <v>529</v>
      </c>
    </row>
    <row r="5875" spans="1:4" hidden="1" x14ac:dyDescent="0.25">
      <c r="A5875" s="11">
        <v>41487</v>
      </c>
      <c r="B5875" s="3" t="s">
        <v>530</v>
      </c>
      <c r="C5875" s="18">
        <v>284.64999999999998</v>
      </c>
      <c r="D5875" s="3" t="s">
        <v>511</v>
      </c>
    </row>
    <row r="5876" spans="1:4" hidden="1" x14ac:dyDescent="0.25">
      <c r="A5876" s="11">
        <v>41389</v>
      </c>
      <c r="B5876" s="3" t="s">
        <v>536</v>
      </c>
      <c r="C5876" s="18">
        <v>566.09</v>
      </c>
      <c r="D5876" s="3" t="s">
        <v>515</v>
      </c>
    </row>
    <row r="5877" spans="1:4" hidden="1" x14ac:dyDescent="0.25">
      <c r="A5877" s="11">
        <v>41475</v>
      </c>
      <c r="B5877" s="3" t="s">
        <v>543</v>
      </c>
      <c r="C5877" s="18">
        <v>498.07</v>
      </c>
      <c r="D5877" s="3" t="s">
        <v>519</v>
      </c>
    </row>
    <row r="5878" spans="1:4" hidden="1" x14ac:dyDescent="0.25">
      <c r="A5878" s="11">
        <v>41479</v>
      </c>
      <c r="B5878" s="3" t="s">
        <v>537</v>
      </c>
      <c r="C5878" s="18">
        <v>239.9</v>
      </c>
      <c r="D5878" s="3" t="s">
        <v>535</v>
      </c>
    </row>
    <row r="5879" spans="1:4" hidden="1" x14ac:dyDescent="0.25">
      <c r="A5879" s="11">
        <v>41305</v>
      </c>
      <c r="B5879" s="3" t="s">
        <v>527</v>
      </c>
      <c r="C5879" s="18">
        <v>432.86</v>
      </c>
      <c r="D5879" s="3" t="s">
        <v>528</v>
      </c>
    </row>
    <row r="5880" spans="1:4" hidden="1" x14ac:dyDescent="0.25">
      <c r="A5880" s="11">
        <v>41489</v>
      </c>
      <c r="B5880" s="3" t="s">
        <v>537</v>
      </c>
      <c r="C5880" s="18">
        <v>118.31</v>
      </c>
      <c r="D5880" s="3" t="s">
        <v>535</v>
      </c>
    </row>
    <row r="5881" spans="1:4" hidden="1" x14ac:dyDescent="0.25">
      <c r="A5881" s="11">
        <v>41531</v>
      </c>
      <c r="B5881" s="3" t="s">
        <v>543</v>
      </c>
      <c r="C5881" s="18">
        <v>135.82</v>
      </c>
      <c r="D5881" s="3" t="s">
        <v>519</v>
      </c>
    </row>
    <row r="5882" spans="1:4" hidden="1" x14ac:dyDescent="0.25">
      <c r="A5882" s="11">
        <v>41453</v>
      </c>
      <c r="B5882" s="3" t="s">
        <v>536</v>
      </c>
      <c r="C5882" s="18">
        <v>533.19000000000005</v>
      </c>
      <c r="D5882" s="3" t="s">
        <v>535</v>
      </c>
    </row>
    <row r="5883" spans="1:4" hidden="1" x14ac:dyDescent="0.25">
      <c r="A5883" s="11">
        <v>41296</v>
      </c>
      <c r="B5883" s="3" t="s">
        <v>520</v>
      </c>
      <c r="C5883" s="18">
        <v>173.85</v>
      </c>
      <c r="D5883" s="3" t="s">
        <v>509</v>
      </c>
    </row>
    <row r="5884" spans="1:4" hidden="1" x14ac:dyDescent="0.25">
      <c r="A5884" s="11">
        <v>41627</v>
      </c>
      <c r="B5884" s="3" t="s">
        <v>537</v>
      </c>
      <c r="C5884" s="18">
        <v>129.97</v>
      </c>
      <c r="D5884" s="3" t="s">
        <v>538</v>
      </c>
    </row>
    <row r="5885" spans="1:4" hidden="1" x14ac:dyDescent="0.25">
      <c r="A5885" s="11">
        <v>41286</v>
      </c>
      <c r="B5885" s="3" t="s">
        <v>533</v>
      </c>
      <c r="C5885" s="18">
        <v>165.18</v>
      </c>
      <c r="D5885" s="3" t="s">
        <v>477</v>
      </c>
    </row>
    <row r="5886" spans="1:4" hidden="1" x14ac:dyDescent="0.25">
      <c r="A5886" s="11">
        <v>41326</v>
      </c>
      <c r="B5886" s="3" t="s">
        <v>524</v>
      </c>
      <c r="C5886" s="18">
        <v>94.75</v>
      </c>
      <c r="D5886" s="3" t="s">
        <v>479</v>
      </c>
    </row>
    <row r="5887" spans="1:4" hidden="1" x14ac:dyDescent="0.25">
      <c r="A5887" s="11">
        <v>41467</v>
      </c>
      <c r="B5887" s="3" t="s">
        <v>530</v>
      </c>
      <c r="C5887" s="18">
        <v>187.87</v>
      </c>
      <c r="D5887" s="3" t="s">
        <v>477</v>
      </c>
    </row>
    <row r="5888" spans="1:4" hidden="1" x14ac:dyDescent="0.25">
      <c r="A5888" s="11">
        <v>41416</v>
      </c>
      <c r="B5888" s="3" t="s">
        <v>521</v>
      </c>
      <c r="C5888" s="18">
        <v>38.07</v>
      </c>
      <c r="D5888" s="3" t="s">
        <v>529</v>
      </c>
    </row>
    <row r="5889" spans="1:4" hidden="1" x14ac:dyDescent="0.25">
      <c r="A5889" s="11">
        <v>41282</v>
      </c>
      <c r="B5889" s="3" t="s">
        <v>518</v>
      </c>
      <c r="C5889" s="18">
        <v>262.5</v>
      </c>
      <c r="D5889" s="3" t="s">
        <v>535</v>
      </c>
    </row>
    <row r="5890" spans="1:4" hidden="1" x14ac:dyDescent="0.25">
      <c r="A5890" s="11">
        <v>41387</v>
      </c>
      <c r="B5890" s="3" t="s">
        <v>513</v>
      </c>
      <c r="C5890" s="18">
        <v>493.01</v>
      </c>
      <c r="D5890" s="3" t="s">
        <v>523</v>
      </c>
    </row>
    <row r="5891" spans="1:4" hidden="1" x14ac:dyDescent="0.25">
      <c r="A5891" s="11">
        <v>41543</v>
      </c>
      <c r="B5891" s="3" t="s">
        <v>524</v>
      </c>
      <c r="C5891" s="18">
        <v>333.56</v>
      </c>
      <c r="D5891" s="3" t="s">
        <v>519</v>
      </c>
    </row>
    <row r="5892" spans="1:4" hidden="1" x14ac:dyDescent="0.25">
      <c r="A5892" s="11">
        <v>41621</v>
      </c>
      <c r="B5892" s="3" t="s">
        <v>518</v>
      </c>
      <c r="C5892" s="18">
        <v>258.51</v>
      </c>
      <c r="D5892" s="3" t="s">
        <v>535</v>
      </c>
    </row>
    <row r="5893" spans="1:4" hidden="1" x14ac:dyDescent="0.25">
      <c r="A5893" s="11">
        <v>41578</v>
      </c>
      <c r="B5893" s="3" t="s">
        <v>536</v>
      </c>
      <c r="C5893" s="18">
        <v>482.18</v>
      </c>
      <c r="D5893" s="3" t="s">
        <v>515</v>
      </c>
    </row>
    <row r="5894" spans="1:4" hidden="1" x14ac:dyDescent="0.25">
      <c r="A5894" s="11">
        <v>41595</v>
      </c>
      <c r="B5894" s="3" t="s">
        <v>524</v>
      </c>
      <c r="C5894" s="18">
        <v>271.39999999999998</v>
      </c>
      <c r="D5894" s="3" t="s">
        <v>535</v>
      </c>
    </row>
    <row r="5895" spans="1:4" hidden="1" x14ac:dyDescent="0.25">
      <c r="A5895" s="11">
        <v>41297</v>
      </c>
      <c r="B5895" s="3" t="s">
        <v>525</v>
      </c>
      <c r="C5895" s="18">
        <v>233.81</v>
      </c>
      <c r="D5895" s="3" t="s">
        <v>538</v>
      </c>
    </row>
    <row r="5896" spans="1:4" hidden="1" x14ac:dyDescent="0.25">
      <c r="A5896" s="11">
        <v>41319</v>
      </c>
      <c r="B5896" s="3" t="s">
        <v>520</v>
      </c>
      <c r="C5896" s="18">
        <v>419.54</v>
      </c>
      <c r="D5896" s="3" t="s">
        <v>511</v>
      </c>
    </row>
    <row r="5897" spans="1:4" hidden="1" x14ac:dyDescent="0.25">
      <c r="A5897" s="11">
        <v>41576</v>
      </c>
      <c r="B5897" s="3" t="s">
        <v>508</v>
      </c>
      <c r="C5897" s="18">
        <v>416.9</v>
      </c>
      <c r="D5897" s="3" t="s">
        <v>523</v>
      </c>
    </row>
    <row r="5898" spans="1:4" hidden="1" x14ac:dyDescent="0.25">
      <c r="A5898" s="11">
        <v>41427</v>
      </c>
      <c r="B5898" s="3" t="s">
        <v>518</v>
      </c>
      <c r="C5898" s="18">
        <v>246.49</v>
      </c>
      <c r="D5898" s="3" t="s">
        <v>511</v>
      </c>
    </row>
    <row r="5899" spans="1:4" hidden="1" x14ac:dyDescent="0.25">
      <c r="A5899" s="11">
        <v>41292</v>
      </c>
      <c r="B5899" s="3" t="s">
        <v>533</v>
      </c>
      <c r="C5899" s="18">
        <v>587.66999999999996</v>
      </c>
      <c r="D5899" s="3" t="s">
        <v>519</v>
      </c>
    </row>
    <row r="5900" spans="1:4" hidden="1" x14ac:dyDescent="0.25">
      <c r="A5900" s="11">
        <v>41444</v>
      </c>
      <c r="B5900" s="3" t="s">
        <v>534</v>
      </c>
      <c r="C5900" s="18">
        <v>243.31</v>
      </c>
      <c r="D5900" s="3" t="s">
        <v>479</v>
      </c>
    </row>
    <row r="5901" spans="1:4" hidden="1" x14ac:dyDescent="0.25">
      <c r="A5901" s="11">
        <v>41522</v>
      </c>
      <c r="B5901" s="3" t="s">
        <v>541</v>
      </c>
      <c r="C5901" s="18">
        <v>69.56</v>
      </c>
      <c r="D5901" s="3" t="s">
        <v>509</v>
      </c>
    </row>
    <row r="5902" spans="1:4" hidden="1" x14ac:dyDescent="0.25">
      <c r="A5902" s="11">
        <v>41319</v>
      </c>
      <c r="B5902" s="3" t="s">
        <v>530</v>
      </c>
      <c r="C5902" s="18">
        <v>189.1</v>
      </c>
      <c r="D5902" s="3" t="s">
        <v>479</v>
      </c>
    </row>
    <row r="5903" spans="1:4" hidden="1" x14ac:dyDescent="0.25">
      <c r="A5903" s="11">
        <v>41524</v>
      </c>
      <c r="B5903" s="3" t="s">
        <v>521</v>
      </c>
      <c r="C5903" s="18">
        <v>336.49</v>
      </c>
      <c r="D5903" s="3" t="s">
        <v>477</v>
      </c>
    </row>
    <row r="5904" spans="1:4" hidden="1" x14ac:dyDescent="0.25">
      <c r="A5904" s="11">
        <v>41622</v>
      </c>
      <c r="B5904" s="3" t="s">
        <v>524</v>
      </c>
      <c r="C5904" s="18">
        <v>165.88</v>
      </c>
      <c r="D5904" s="3" t="s">
        <v>515</v>
      </c>
    </row>
    <row r="5905" spans="1:4" hidden="1" x14ac:dyDescent="0.25">
      <c r="A5905" s="11">
        <v>41365</v>
      </c>
      <c r="B5905" s="3" t="s">
        <v>507</v>
      </c>
      <c r="C5905" s="18">
        <v>276.16000000000003</v>
      </c>
      <c r="D5905" s="3" t="s">
        <v>517</v>
      </c>
    </row>
    <row r="5906" spans="1:4" hidden="1" x14ac:dyDescent="0.25">
      <c r="A5906" s="11">
        <v>41278</v>
      </c>
      <c r="B5906" s="3" t="s">
        <v>533</v>
      </c>
      <c r="C5906" s="18">
        <v>339.58</v>
      </c>
      <c r="D5906" s="3" t="s">
        <v>509</v>
      </c>
    </row>
    <row r="5907" spans="1:4" hidden="1" x14ac:dyDescent="0.25">
      <c r="A5907" s="11">
        <v>41441</v>
      </c>
      <c r="B5907" s="3" t="s">
        <v>512</v>
      </c>
      <c r="C5907" s="18">
        <v>130.18</v>
      </c>
      <c r="D5907" s="3" t="s">
        <v>479</v>
      </c>
    </row>
    <row r="5908" spans="1:4" hidden="1" x14ac:dyDescent="0.25">
      <c r="A5908" s="11">
        <v>41327</v>
      </c>
      <c r="B5908" s="3" t="s">
        <v>525</v>
      </c>
      <c r="C5908" s="18">
        <v>243.83</v>
      </c>
      <c r="D5908" s="3" t="s">
        <v>511</v>
      </c>
    </row>
    <row r="5909" spans="1:4" hidden="1" x14ac:dyDescent="0.25">
      <c r="A5909" s="11">
        <v>41324</v>
      </c>
      <c r="B5909" s="3" t="s">
        <v>521</v>
      </c>
      <c r="C5909" s="18">
        <v>249.34</v>
      </c>
      <c r="D5909" s="3" t="s">
        <v>479</v>
      </c>
    </row>
    <row r="5910" spans="1:4" hidden="1" x14ac:dyDescent="0.25">
      <c r="A5910" s="11">
        <v>41502</v>
      </c>
      <c r="B5910" s="3" t="s">
        <v>536</v>
      </c>
      <c r="C5910" s="18">
        <v>592.41</v>
      </c>
      <c r="D5910" s="3" t="s">
        <v>515</v>
      </c>
    </row>
    <row r="5911" spans="1:4" hidden="1" x14ac:dyDescent="0.25">
      <c r="A5911" s="11">
        <v>41567</v>
      </c>
      <c r="B5911" s="3" t="s">
        <v>539</v>
      </c>
      <c r="C5911" s="18">
        <v>47.28</v>
      </c>
      <c r="D5911" s="3" t="s">
        <v>515</v>
      </c>
    </row>
    <row r="5912" spans="1:4" hidden="1" x14ac:dyDescent="0.25">
      <c r="A5912" s="11">
        <v>41402</v>
      </c>
      <c r="B5912" s="3" t="s">
        <v>527</v>
      </c>
      <c r="C5912" s="18">
        <v>583.89</v>
      </c>
      <c r="D5912" s="3" t="s">
        <v>511</v>
      </c>
    </row>
    <row r="5913" spans="1:4" hidden="1" x14ac:dyDescent="0.25">
      <c r="A5913" s="11">
        <v>41359</v>
      </c>
      <c r="B5913" s="3" t="s">
        <v>521</v>
      </c>
      <c r="C5913" s="18">
        <v>274.07</v>
      </c>
      <c r="D5913" s="3" t="s">
        <v>479</v>
      </c>
    </row>
    <row r="5914" spans="1:4" hidden="1" x14ac:dyDescent="0.25">
      <c r="A5914" s="11">
        <v>41589</v>
      </c>
      <c r="B5914" s="3" t="s">
        <v>542</v>
      </c>
      <c r="C5914" s="18">
        <v>277.99</v>
      </c>
      <c r="D5914" s="3" t="s">
        <v>529</v>
      </c>
    </row>
    <row r="5915" spans="1:4" hidden="1" x14ac:dyDescent="0.25">
      <c r="A5915" s="11">
        <v>41471</v>
      </c>
      <c r="B5915" s="3" t="s">
        <v>533</v>
      </c>
      <c r="C5915" s="18">
        <v>527.22</v>
      </c>
      <c r="D5915" s="3" t="s">
        <v>479</v>
      </c>
    </row>
    <row r="5916" spans="1:4" hidden="1" x14ac:dyDescent="0.25">
      <c r="A5916" s="11">
        <v>41355</v>
      </c>
      <c r="B5916" s="3" t="s">
        <v>518</v>
      </c>
      <c r="C5916" s="18">
        <v>324.39</v>
      </c>
      <c r="D5916" s="3" t="s">
        <v>511</v>
      </c>
    </row>
    <row r="5917" spans="1:4" hidden="1" x14ac:dyDescent="0.25">
      <c r="A5917" s="11">
        <v>41298</v>
      </c>
      <c r="B5917" s="3" t="s">
        <v>510</v>
      </c>
      <c r="C5917" s="18">
        <v>14.77</v>
      </c>
      <c r="D5917" s="3" t="s">
        <v>528</v>
      </c>
    </row>
    <row r="5918" spans="1:4" hidden="1" x14ac:dyDescent="0.25">
      <c r="A5918" s="11">
        <v>41617</v>
      </c>
      <c r="B5918" s="3" t="s">
        <v>510</v>
      </c>
      <c r="C5918" s="18">
        <v>323.33999999999997</v>
      </c>
      <c r="D5918" s="3" t="s">
        <v>519</v>
      </c>
    </row>
    <row r="5919" spans="1:4" hidden="1" x14ac:dyDescent="0.25">
      <c r="A5919" s="11">
        <v>41413</v>
      </c>
      <c r="B5919" s="3" t="s">
        <v>544</v>
      </c>
      <c r="C5919" s="18">
        <v>16.47</v>
      </c>
      <c r="D5919" s="3" t="s">
        <v>529</v>
      </c>
    </row>
    <row r="5920" spans="1:4" hidden="1" x14ac:dyDescent="0.25">
      <c r="A5920" s="11">
        <v>41540</v>
      </c>
      <c r="B5920" s="3" t="s">
        <v>521</v>
      </c>
      <c r="C5920" s="18">
        <v>551.86</v>
      </c>
      <c r="D5920" s="3" t="s">
        <v>477</v>
      </c>
    </row>
    <row r="5921" spans="1:4" hidden="1" x14ac:dyDescent="0.25">
      <c r="A5921" s="11">
        <v>41387</v>
      </c>
      <c r="B5921" s="3" t="s">
        <v>524</v>
      </c>
      <c r="C5921" s="18">
        <v>461.95</v>
      </c>
      <c r="D5921" s="3" t="s">
        <v>535</v>
      </c>
    </row>
    <row r="5922" spans="1:4" hidden="1" x14ac:dyDescent="0.25">
      <c r="A5922" s="11">
        <v>41593</v>
      </c>
      <c r="B5922" s="3" t="s">
        <v>531</v>
      </c>
      <c r="C5922" s="18">
        <v>298.06</v>
      </c>
      <c r="D5922" s="3" t="s">
        <v>528</v>
      </c>
    </row>
    <row r="5923" spans="1:4" hidden="1" x14ac:dyDescent="0.25">
      <c r="A5923" s="11">
        <v>41527</v>
      </c>
      <c r="B5923" s="3" t="s">
        <v>531</v>
      </c>
      <c r="C5923" s="18">
        <v>270.92</v>
      </c>
      <c r="D5923" s="3" t="s">
        <v>517</v>
      </c>
    </row>
    <row r="5924" spans="1:4" hidden="1" x14ac:dyDescent="0.25">
      <c r="A5924" s="11">
        <v>41584</v>
      </c>
      <c r="B5924" s="3" t="s">
        <v>514</v>
      </c>
      <c r="C5924" s="18">
        <v>195.6</v>
      </c>
      <c r="D5924" s="3" t="s">
        <v>479</v>
      </c>
    </row>
    <row r="5925" spans="1:4" hidden="1" x14ac:dyDescent="0.25">
      <c r="A5925" s="11">
        <v>41576</v>
      </c>
      <c r="B5925" s="3" t="s">
        <v>527</v>
      </c>
      <c r="C5925" s="18">
        <v>590.66</v>
      </c>
      <c r="D5925" s="3" t="s">
        <v>529</v>
      </c>
    </row>
    <row r="5926" spans="1:4" hidden="1" x14ac:dyDescent="0.25">
      <c r="A5926" s="11">
        <v>41505</v>
      </c>
      <c r="B5926" s="3" t="s">
        <v>508</v>
      </c>
      <c r="C5926" s="18">
        <v>350.59</v>
      </c>
      <c r="D5926" s="3" t="s">
        <v>515</v>
      </c>
    </row>
    <row r="5927" spans="1:4" hidden="1" x14ac:dyDescent="0.25">
      <c r="A5927" s="11">
        <v>41496</v>
      </c>
      <c r="B5927" s="3" t="s">
        <v>510</v>
      </c>
      <c r="C5927" s="18">
        <v>245.18</v>
      </c>
      <c r="D5927" s="3" t="s">
        <v>517</v>
      </c>
    </row>
    <row r="5928" spans="1:4" hidden="1" x14ac:dyDescent="0.25">
      <c r="A5928" s="11">
        <v>41638</v>
      </c>
      <c r="B5928" s="3" t="s">
        <v>527</v>
      </c>
      <c r="C5928" s="18">
        <v>122.93</v>
      </c>
      <c r="D5928" s="3" t="s">
        <v>523</v>
      </c>
    </row>
    <row r="5929" spans="1:4" hidden="1" x14ac:dyDescent="0.25">
      <c r="A5929" s="11">
        <v>41617</v>
      </c>
      <c r="B5929" s="3" t="s">
        <v>543</v>
      </c>
      <c r="C5929" s="18">
        <v>519.52</v>
      </c>
      <c r="D5929" s="3" t="s">
        <v>479</v>
      </c>
    </row>
    <row r="5930" spans="1:4" hidden="1" x14ac:dyDescent="0.25">
      <c r="A5930" s="11">
        <v>41377</v>
      </c>
      <c r="B5930" s="3" t="s">
        <v>516</v>
      </c>
      <c r="C5930" s="18">
        <v>35.24</v>
      </c>
      <c r="D5930" s="3" t="s">
        <v>515</v>
      </c>
    </row>
    <row r="5931" spans="1:4" hidden="1" x14ac:dyDescent="0.25">
      <c r="A5931" s="11">
        <v>41336</v>
      </c>
      <c r="B5931" s="3" t="s">
        <v>542</v>
      </c>
      <c r="C5931" s="18">
        <v>112.8</v>
      </c>
      <c r="D5931" s="3" t="s">
        <v>538</v>
      </c>
    </row>
    <row r="5932" spans="1:4" hidden="1" x14ac:dyDescent="0.25">
      <c r="A5932" s="11">
        <v>41373</v>
      </c>
      <c r="B5932" s="3" t="s">
        <v>541</v>
      </c>
      <c r="C5932" s="18">
        <v>596.91999999999996</v>
      </c>
      <c r="D5932" s="3" t="s">
        <v>515</v>
      </c>
    </row>
    <row r="5933" spans="1:4" hidden="1" x14ac:dyDescent="0.25">
      <c r="A5933" s="11">
        <v>41474</v>
      </c>
      <c r="B5933" s="3" t="s">
        <v>533</v>
      </c>
      <c r="C5933" s="18">
        <v>464.08</v>
      </c>
      <c r="D5933" s="3" t="s">
        <v>477</v>
      </c>
    </row>
    <row r="5934" spans="1:4" hidden="1" x14ac:dyDescent="0.25">
      <c r="A5934" s="11">
        <v>41404</v>
      </c>
      <c r="B5934" s="3" t="s">
        <v>534</v>
      </c>
      <c r="C5934" s="18">
        <v>566.35</v>
      </c>
      <c r="D5934" s="3" t="s">
        <v>477</v>
      </c>
    </row>
    <row r="5935" spans="1:4" hidden="1" x14ac:dyDescent="0.25">
      <c r="A5935" s="11">
        <v>41554</v>
      </c>
      <c r="B5935" s="3" t="s">
        <v>533</v>
      </c>
      <c r="C5935" s="18">
        <v>564.88</v>
      </c>
      <c r="D5935" s="3" t="s">
        <v>479</v>
      </c>
    </row>
    <row r="5936" spans="1:4" hidden="1" x14ac:dyDescent="0.25">
      <c r="A5936" s="11">
        <v>41476</v>
      </c>
      <c r="B5936" s="3" t="s">
        <v>520</v>
      </c>
      <c r="C5936" s="18">
        <v>126.36</v>
      </c>
      <c r="D5936" s="3" t="s">
        <v>479</v>
      </c>
    </row>
    <row r="5937" spans="1:4" hidden="1" x14ac:dyDescent="0.25">
      <c r="A5937" s="11">
        <v>41578</v>
      </c>
      <c r="B5937" s="3" t="s">
        <v>520</v>
      </c>
      <c r="C5937" s="18">
        <v>568.9</v>
      </c>
      <c r="D5937" s="3" t="s">
        <v>511</v>
      </c>
    </row>
    <row r="5938" spans="1:4" hidden="1" x14ac:dyDescent="0.25">
      <c r="A5938" s="11">
        <v>41379</v>
      </c>
      <c r="B5938" s="3" t="s">
        <v>537</v>
      </c>
      <c r="C5938" s="18">
        <v>548.03</v>
      </c>
      <c r="D5938" s="3" t="s">
        <v>535</v>
      </c>
    </row>
    <row r="5939" spans="1:4" hidden="1" x14ac:dyDescent="0.25">
      <c r="A5939" s="11">
        <v>41292</v>
      </c>
      <c r="B5939" s="3" t="s">
        <v>534</v>
      </c>
      <c r="C5939" s="18">
        <v>131.24</v>
      </c>
      <c r="D5939" s="3" t="s">
        <v>511</v>
      </c>
    </row>
    <row r="5940" spans="1:4" hidden="1" x14ac:dyDescent="0.25">
      <c r="A5940" s="11">
        <v>41542</v>
      </c>
      <c r="B5940" s="3" t="s">
        <v>531</v>
      </c>
      <c r="C5940" s="18">
        <v>517.4</v>
      </c>
      <c r="D5940" s="3" t="s">
        <v>529</v>
      </c>
    </row>
    <row r="5941" spans="1:4" hidden="1" x14ac:dyDescent="0.25">
      <c r="A5941" s="11">
        <v>41575</v>
      </c>
      <c r="B5941" s="3" t="s">
        <v>527</v>
      </c>
      <c r="C5941" s="18">
        <v>16.399999999999999</v>
      </c>
      <c r="D5941" s="3" t="s">
        <v>523</v>
      </c>
    </row>
    <row r="5942" spans="1:4" hidden="1" x14ac:dyDescent="0.25">
      <c r="A5942" s="11">
        <v>41412</v>
      </c>
      <c r="B5942" s="3" t="s">
        <v>540</v>
      </c>
      <c r="C5942" s="18">
        <v>305.58999999999997</v>
      </c>
      <c r="D5942" s="3" t="s">
        <v>515</v>
      </c>
    </row>
    <row r="5943" spans="1:4" hidden="1" x14ac:dyDescent="0.25">
      <c r="A5943" s="11">
        <v>41333</v>
      </c>
      <c r="B5943" s="3" t="s">
        <v>526</v>
      </c>
      <c r="C5943" s="18">
        <v>428.13</v>
      </c>
      <c r="D5943" s="3" t="s">
        <v>509</v>
      </c>
    </row>
    <row r="5944" spans="1:4" hidden="1" x14ac:dyDescent="0.25">
      <c r="A5944" s="11">
        <v>41413</v>
      </c>
      <c r="B5944" s="3" t="s">
        <v>521</v>
      </c>
      <c r="C5944" s="18">
        <v>180.99</v>
      </c>
      <c r="D5944" s="3" t="s">
        <v>511</v>
      </c>
    </row>
    <row r="5945" spans="1:4" hidden="1" x14ac:dyDescent="0.25">
      <c r="A5945" s="11">
        <v>41403</v>
      </c>
      <c r="B5945" s="3" t="s">
        <v>543</v>
      </c>
      <c r="C5945" s="18">
        <v>335.44</v>
      </c>
      <c r="D5945" s="3" t="s">
        <v>528</v>
      </c>
    </row>
    <row r="5946" spans="1:4" hidden="1" x14ac:dyDescent="0.25">
      <c r="A5946" s="11">
        <v>41577</v>
      </c>
      <c r="B5946" s="3" t="s">
        <v>520</v>
      </c>
      <c r="C5946" s="18">
        <v>486.91</v>
      </c>
      <c r="D5946" s="3" t="s">
        <v>523</v>
      </c>
    </row>
    <row r="5947" spans="1:4" hidden="1" x14ac:dyDescent="0.25">
      <c r="A5947" s="11">
        <v>41486</v>
      </c>
      <c r="B5947" s="3" t="s">
        <v>522</v>
      </c>
      <c r="C5947" s="18">
        <v>441.24</v>
      </c>
      <c r="D5947" s="3" t="s">
        <v>519</v>
      </c>
    </row>
    <row r="5948" spans="1:4" hidden="1" x14ac:dyDescent="0.25">
      <c r="A5948" s="11">
        <v>41327</v>
      </c>
      <c r="B5948" s="3" t="s">
        <v>543</v>
      </c>
      <c r="C5948" s="18">
        <v>165.64</v>
      </c>
      <c r="D5948" s="3" t="s">
        <v>517</v>
      </c>
    </row>
    <row r="5949" spans="1:4" hidden="1" x14ac:dyDescent="0.25">
      <c r="A5949" s="11">
        <v>41503</v>
      </c>
      <c r="B5949" s="3" t="s">
        <v>545</v>
      </c>
      <c r="C5949" s="18">
        <v>506.47</v>
      </c>
      <c r="D5949" s="3" t="s">
        <v>538</v>
      </c>
    </row>
    <row r="5950" spans="1:4" hidden="1" x14ac:dyDescent="0.25">
      <c r="A5950" s="11">
        <v>41525</v>
      </c>
      <c r="B5950" s="3" t="s">
        <v>527</v>
      </c>
      <c r="C5950" s="18">
        <v>241.33</v>
      </c>
      <c r="D5950" s="3" t="s">
        <v>523</v>
      </c>
    </row>
    <row r="5951" spans="1:4" hidden="1" x14ac:dyDescent="0.25">
      <c r="A5951" s="11">
        <v>41530</v>
      </c>
      <c r="B5951" s="3" t="s">
        <v>542</v>
      </c>
      <c r="C5951" s="18">
        <v>598.46</v>
      </c>
      <c r="D5951" s="3" t="s">
        <v>523</v>
      </c>
    </row>
    <row r="5952" spans="1:4" hidden="1" x14ac:dyDescent="0.25">
      <c r="A5952" s="11">
        <v>41366</v>
      </c>
      <c r="B5952" s="3" t="s">
        <v>513</v>
      </c>
      <c r="C5952" s="18">
        <v>559.59</v>
      </c>
      <c r="D5952" s="3" t="s">
        <v>535</v>
      </c>
    </row>
    <row r="5953" spans="1:4" hidden="1" x14ac:dyDescent="0.25">
      <c r="A5953" s="11">
        <v>41508</v>
      </c>
      <c r="B5953" s="3" t="s">
        <v>530</v>
      </c>
      <c r="C5953" s="18">
        <v>403.76</v>
      </c>
      <c r="D5953" s="3" t="s">
        <v>515</v>
      </c>
    </row>
    <row r="5954" spans="1:4" hidden="1" x14ac:dyDescent="0.25">
      <c r="A5954" s="11">
        <v>41586</v>
      </c>
      <c r="B5954" s="3" t="s">
        <v>543</v>
      </c>
      <c r="C5954" s="18">
        <v>362.05</v>
      </c>
      <c r="D5954" s="3" t="s">
        <v>528</v>
      </c>
    </row>
    <row r="5955" spans="1:4" hidden="1" x14ac:dyDescent="0.25">
      <c r="A5955" s="11">
        <v>41437</v>
      </c>
      <c r="B5955" s="3" t="s">
        <v>536</v>
      </c>
      <c r="C5955" s="18">
        <v>434.67</v>
      </c>
      <c r="D5955" s="3" t="s">
        <v>515</v>
      </c>
    </row>
    <row r="5956" spans="1:4" hidden="1" x14ac:dyDescent="0.25">
      <c r="A5956" s="11">
        <v>41346</v>
      </c>
      <c r="B5956" s="3" t="s">
        <v>534</v>
      </c>
      <c r="C5956" s="18">
        <v>265.95</v>
      </c>
      <c r="D5956" s="3" t="s">
        <v>523</v>
      </c>
    </row>
    <row r="5957" spans="1:4" hidden="1" x14ac:dyDescent="0.25">
      <c r="A5957" s="11">
        <v>41277</v>
      </c>
      <c r="B5957" s="3" t="s">
        <v>522</v>
      </c>
      <c r="C5957" s="18">
        <v>104.48</v>
      </c>
      <c r="D5957" s="3" t="s">
        <v>519</v>
      </c>
    </row>
    <row r="5958" spans="1:4" hidden="1" x14ac:dyDescent="0.25">
      <c r="A5958" s="11">
        <v>41445</v>
      </c>
      <c r="B5958" s="3" t="s">
        <v>514</v>
      </c>
      <c r="C5958" s="18">
        <v>307.17</v>
      </c>
      <c r="D5958" s="3" t="s">
        <v>509</v>
      </c>
    </row>
    <row r="5959" spans="1:4" hidden="1" x14ac:dyDescent="0.25">
      <c r="A5959" s="11">
        <v>41544</v>
      </c>
      <c r="B5959" s="3" t="s">
        <v>526</v>
      </c>
      <c r="C5959" s="18">
        <v>105.25</v>
      </c>
      <c r="D5959" s="3" t="s">
        <v>519</v>
      </c>
    </row>
    <row r="5960" spans="1:4" hidden="1" x14ac:dyDescent="0.25">
      <c r="A5960" s="11">
        <v>41353</v>
      </c>
      <c r="B5960" s="3" t="s">
        <v>514</v>
      </c>
      <c r="C5960" s="18">
        <v>484.08</v>
      </c>
      <c r="D5960" s="3" t="s">
        <v>511</v>
      </c>
    </row>
    <row r="5961" spans="1:4" hidden="1" x14ac:dyDescent="0.25">
      <c r="A5961" s="11">
        <v>41351</v>
      </c>
      <c r="B5961" s="3" t="s">
        <v>539</v>
      </c>
      <c r="C5961" s="18">
        <v>38.72</v>
      </c>
      <c r="D5961" s="3" t="s">
        <v>528</v>
      </c>
    </row>
    <row r="5962" spans="1:4" hidden="1" x14ac:dyDescent="0.25">
      <c r="A5962" s="11">
        <v>41327</v>
      </c>
      <c r="B5962" s="3" t="s">
        <v>537</v>
      </c>
      <c r="C5962" s="18">
        <v>261.87</v>
      </c>
      <c r="D5962" s="3" t="s">
        <v>509</v>
      </c>
    </row>
    <row r="5963" spans="1:4" hidden="1" x14ac:dyDescent="0.25">
      <c r="A5963" s="11">
        <v>41278</v>
      </c>
      <c r="B5963" s="3" t="s">
        <v>524</v>
      </c>
      <c r="C5963" s="18">
        <v>251.79</v>
      </c>
      <c r="D5963" s="3" t="s">
        <v>528</v>
      </c>
    </row>
    <row r="5964" spans="1:4" hidden="1" x14ac:dyDescent="0.25">
      <c r="A5964" s="11">
        <v>41502</v>
      </c>
      <c r="B5964" s="3" t="s">
        <v>530</v>
      </c>
      <c r="C5964" s="18">
        <v>43.52</v>
      </c>
      <c r="D5964" s="3" t="s">
        <v>511</v>
      </c>
    </row>
    <row r="5965" spans="1:4" hidden="1" x14ac:dyDescent="0.25">
      <c r="A5965" s="11">
        <v>41464</v>
      </c>
      <c r="B5965" s="3" t="s">
        <v>534</v>
      </c>
      <c r="C5965" s="18">
        <v>489.29</v>
      </c>
      <c r="D5965" s="3" t="s">
        <v>477</v>
      </c>
    </row>
    <row r="5966" spans="1:4" hidden="1" x14ac:dyDescent="0.25">
      <c r="A5966" s="11">
        <v>41577</v>
      </c>
      <c r="B5966" s="3" t="s">
        <v>510</v>
      </c>
      <c r="C5966" s="18">
        <v>124.38</v>
      </c>
      <c r="D5966" s="3" t="s">
        <v>523</v>
      </c>
    </row>
    <row r="5967" spans="1:4" hidden="1" x14ac:dyDescent="0.25">
      <c r="A5967" s="11">
        <v>41292</v>
      </c>
      <c r="B5967" s="3" t="s">
        <v>532</v>
      </c>
      <c r="C5967" s="18">
        <v>562.35</v>
      </c>
      <c r="D5967" s="3" t="s">
        <v>535</v>
      </c>
    </row>
    <row r="5968" spans="1:4" hidden="1" x14ac:dyDescent="0.25">
      <c r="A5968" s="11">
        <v>41543</v>
      </c>
      <c r="B5968" s="3" t="s">
        <v>514</v>
      </c>
      <c r="C5968" s="18">
        <v>448.35</v>
      </c>
      <c r="D5968" s="3" t="s">
        <v>515</v>
      </c>
    </row>
    <row r="5969" spans="1:4" hidden="1" x14ac:dyDescent="0.25">
      <c r="A5969" s="11">
        <v>41311</v>
      </c>
      <c r="B5969" s="3" t="s">
        <v>521</v>
      </c>
      <c r="C5969" s="18">
        <v>176.31</v>
      </c>
      <c r="D5969" s="3" t="s">
        <v>538</v>
      </c>
    </row>
    <row r="5970" spans="1:4" hidden="1" x14ac:dyDescent="0.25">
      <c r="A5970" s="11">
        <v>41433</v>
      </c>
      <c r="B5970" s="3" t="s">
        <v>541</v>
      </c>
      <c r="C5970" s="18">
        <v>259.95999999999998</v>
      </c>
      <c r="D5970" s="3" t="s">
        <v>511</v>
      </c>
    </row>
    <row r="5971" spans="1:4" hidden="1" x14ac:dyDescent="0.25">
      <c r="A5971" s="11">
        <v>41551</v>
      </c>
      <c r="B5971" s="3" t="s">
        <v>512</v>
      </c>
      <c r="C5971" s="18">
        <v>391.3</v>
      </c>
      <c r="D5971" s="3" t="s">
        <v>477</v>
      </c>
    </row>
    <row r="5972" spans="1:4" hidden="1" x14ac:dyDescent="0.25">
      <c r="A5972" s="11">
        <v>41563</v>
      </c>
      <c r="B5972" s="3" t="s">
        <v>516</v>
      </c>
      <c r="C5972" s="18">
        <v>332.83</v>
      </c>
      <c r="D5972" s="3" t="s">
        <v>519</v>
      </c>
    </row>
    <row r="5973" spans="1:4" hidden="1" x14ac:dyDescent="0.25">
      <c r="A5973" s="11">
        <v>41537</v>
      </c>
      <c r="B5973" s="3" t="s">
        <v>518</v>
      </c>
      <c r="C5973" s="18">
        <v>35.1</v>
      </c>
      <c r="D5973" s="3" t="s">
        <v>517</v>
      </c>
    </row>
    <row r="5974" spans="1:4" hidden="1" x14ac:dyDescent="0.25">
      <c r="A5974" s="11">
        <v>41456</v>
      </c>
      <c r="B5974" s="3" t="s">
        <v>518</v>
      </c>
      <c r="C5974" s="18">
        <v>380.82</v>
      </c>
      <c r="D5974" s="3" t="s">
        <v>538</v>
      </c>
    </row>
    <row r="5975" spans="1:4" hidden="1" x14ac:dyDescent="0.25">
      <c r="A5975" s="11">
        <v>41335</v>
      </c>
      <c r="B5975" s="3" t="s">
        <v>507</v>
      </c>
      <c r="C5975" s="18">
        <v>160.82</v>
      </c>
      <c r="D5975" s="3" t="s">
        <v>519</v>
      </c>
    </row>
    <row r="5976" spans="1:4" hidden="1" x14ac:dyDescent="0.25">
      <c r="A5976" s="11">
        <v>41422</v>
      </c>
      <c r="B5976" s="3" t="s">
        <v>531</v>
      </c>
      <c r="C5976" s="18">
        <v>97.95</v>
      </c>
      <c r="D5976" s="3" t="s">
        <v>511</v>
      </c>
    </row>
    <row r="5977" spans="1:4" hidden="1" x14ac:dyDescent="0.25">
      <c r="A5977" s="11">
        <v>41324</v>
      </c>
      <c r="B5977" s="3" t="s">
        <v>539</v>
      </c>
      <c r="C5977" s="18">
        <v>522.14</v>
      </c>
      <c r="D5977" s="3" t="s">
        <v>479</v>
      </c>
    </row>
    <row r="5978" spans="1:4" hidden="1" x14ac:dyDescent="0.25">
      <c r="A5978" s="11">
        <v>41327</v>
      </c>
      <c r="B5978" s="3" t="s">
        <v>531</v>
      </c>
      <c r="C5978" s="18">
        <v>487.82</v>
      </c>
      <c r="D5978" s="3" t="s">
        <v>529</v>
      </c>
    </row>
    <row r="5979" spans="1:4" hidden="1" x14ac:dyDescent="0.25">
      <c r="A5979" s="11">
        <v>41290</v>
      </c>
      <c r="B5979" s="3" t="s">
        <v>522</v>
      </c>
      <c r="C5979" s="18">
        <v>585.54</v>
      </c>
      <c r="D5979" s="3" t="s">
        <v>538</v>
      </c>
    </row>
    <row r="5980" spans="1:4" hidden="1" x14ac:dyDescent="0.25">
      <c r="A5980" s="11">
        <v>41453</v>
      </c>
      <c r="B5980" s="3" t="s">
        <v>527</v>
      </c>
      <c r="C5980" s="18">
        <v>65.739999999999995</v>
      </c>
      <c r="D5980" s="3" t="s">
        <v>538</v>
      </c>
    </row>
    <row r="5981" spans="1:4" hidden="1" x14ac:dyDescent="0.25">
      <c r="A5981" s="11">
        <v>41388</v>
      </c>
      <c r="B5981" s="3" t="s">
        <v>527</v>
      </c>
      <c r="C5981" s="18">
        <v>374.36</v>
      </c>
      <c r="D5981" s="3" t="s">
        <v>509</v>
      </c>
    </row>
    <row r="5982" spans="1:4" hidden="1" x14ac:dyDescent="0.25">
      <c r="A5982" s="11">
        <v>41542</v>
      </c>
      <c r="B5982" s="3" t="s">
        <v>534</v>
      </c>
      <c r="C5982" s="18">
        <v>173.5</v>
      </c>
      <c r="D5982" s="3" t="s">
        <v>538</v>
      </c>
    </row>
    <row r="5983" spans="1:4" hidden="1" x14ac:dyDescent="0.25">
      <c r="A5983" s="11">
        <v>41452</v>
      </c>
      <c r="B5983" s="3" t="s">
        <v>525</v>
      </c>
      <c r="C5983" s="18">
        <v>145.02000000000001</v>
      </c>
      <c r="D5983" s="3" t="s">
        <v>515</v>
      </c>
    </row>
    <row r="5984" spans="1:4" hidden="1" x14ac:dyDescent="0.25">
      <c r="A5984" s="11">
        <v>41302</v>
      </c>
      <c r="B5984" s="3" t="s">
        <v>536</v>
      </c>
      <c r="C5984" s="18">
        <v>527.99</v>
      </c>
      <c r="D5984" s="3" t="s">
        <v>509</v>
      </c>
    </row>
    <row r="5985" spans="1:4" hidden="1" x14ac:dyDescent="0.25">
      <c r="A5985" s="11">
        <v>41401</v>
      </c>
      <c r="B5985" s="3" t="s">
        <v>533</v>
      </c>
      <c r="C5985" s="18">
        <v>350.21</v>
      </c>
      <c r="D5985" s="3" t="s">
        <v>519</v>
      </c>
    </row>
    <row r="5986" spans="1:4" hidden="1" x14ac:dyDescent="0.25">
      <c r="A5986" s="11">
        <v>41338</v>
      </c>
      <c r="B5986" s="3" t="s">
        <v>543</v>
      </c>
      <c r="C5986" s="18">
        <v>417.16</v>
      </c>
      <c r="D5986" s="3" t="s">
        <v>535</v>
      </c>
    </row>
    <row r="5987" spans="1:4" hidden="1" x14ac:dyDescent="0.25">
      <c r="A5987" s="11">
        <v>41637</v>
      </c>
      <c r="B5987" s="3" t="s">
        <v>533</v>
      </c>
      <c r="C5987" s="18">
        <v>14.92</v>
      </c>
      <c r="D5987" s="3" t="s">
        <v>477</v>
      </c>
    </row>
    <row r="5988" spans="1:4" hidden="1" x14ac:dyDescent="0.25">
      <c r="A5988" s="11">
        <v>41328</v>
      </c>
      <c r="B5988" s="3" t="s">
        <v>543</v>
      </c>
      <c r="C5988" s="18">
        <v>101.95</v>
      </c>
      <c r="D5988" s="3" t="s">
        <v>535</v>
      </c>
    </row>
    <row r="5989" spans="1:4" hidden="1" x14ac:dyDescent="0.25">
      <c r="A5989" s="11">
        <v>41621</v>
      </c>
      <c r="B5989" s="3" t="s">
        <v>539</v>
      </c>
      <c r="C5989" s="18">
        <v>307.58999999999997</v>
      </c>
      <c r="D5989" s="3" t="s">
        <v>509</v>
      </c>
    </row>
    <row r="5990" spans="1:4" hidden="1" x14ac:dyDescent="0.25">
      <c r="A5990" s="11">
        <v>41624</v>
      </c>
      <c r="B5990" s="3" t="s">
        <v>526</v>
      </c>
      <c r="C5990" s="18">
        <v>528.30999999999995</v>
      </c>
      <c r="D5990" s="3" t="s">
        <v>529</v>
      </c>
    </row>
    <row r="5991" spans="1:4" hidden="1" x14ac:dyDescent="0.25">
      <c r="A5991" s="11">
        <v>41358</v>
      </c>
      <c r="B5991" s="3" t="s">
        <v>544</v>
      </c>
      <c r="C5991" s="18">
        <v>197.77</v>
      </c>
      <c r="D5991" s="3" t="s">
        <v>529</v>
      </c>
    </row>
    <row r="5992" spans="1:4" hidden="1" x14ac:dyDescent="0.25">
      <c r="A5992" s="11">
        <v>41566</v>
      </c>
      <c r="B5992" s="3" t="s">
        <v>533</v>
      </c>
      <c r="C5992" s="18">
        <v>10.3</v>
      </c>
      <c r="D5992" s="3" t="s">
        <v>511</v>
      </c>
    </row>
    <row r="5993" spans="1:4" hidden="1" x14ac:dyDescent="0.25">
      <c r="A5993" s="11">
        <v>41501</v>
      </c>
      <c r="B5993" s="3" t="s">
        <v>533</v>
      </c>
      <c r="C5993" s="18">
        <v>259.08</v>
      </c>
      <c r="D5993" s="3" t="s">
        <v>477</v>
      </c>
    </row>
    <row r="5994" spans="1:4" hidden="1" x14ac:dyDescent="0.25">
      <c r="A5994" s="11">
        <v>41578</v>
      </c>
      <c r="B5994" s="3" t="s">
        <v>544</v>
      </c>
      <c r="C5994" s="18">
        <v>478.65</v>
      </c>
      <c r="D5994" s="3" t="s">
        <v>517</v>
      </c>
    </row>
    <row r="5995" spans="1:4" hidden="1" x14ac:dyDescent="0.25">
      <c r="A5995" s="11">
        <v>41484</v>
      </c>
      <c r="B5995" s="3" t="s">
        <v>520</v>
      </c>
      <c r="C5995" s="18">
        <v>223.86</v>
      </c>
      <c r="D5995" s="3" t="s">
        <v>517</v>
      </c>
    </row>
    <row r="5996" spans="1:4" hidden="1" x14ac:dyDescent="0.25">
      <c r="A5996" s="11">
        <v>41288</v>
      </c>
      <c r="B5996" s="3" t="s">
        <v>539</v>
      </c>
      <c r="C5996" s="18">
        <v>403.48</v>
      </c>
      <c r="D5996" s="3" t="s">
        <v>511</v>
      </c>
    </row>
    <row r="5997" spans="1:4" hidden="1" x14ac:dyDescent="0.25">
      <c r="A5997" s="11">
        <v>41454</v>
      </c>
      <c r="B5997" s="3" t="s">
        <v>536</v>
      </c>
      <c r="C5997" s="18">
        <v>597.71</v>
      </c>
      <c r="D5997" s="3" t="s">
        <v>479</v>
      </c>
    </row>
    <row r="5998" spans="1:4" hidden="1" x14ac:dyDescent="0.25">
      <c r="A5998" s="11">
        <v>41417</v>
      </c>
      <c r="B5998" s="3" t="s">
        <v>520</v>
      </c>
      <c r="C5998" s="18">
        <v>26.41</v>
      </c>
      <c r="D5998" s="3" t="s">
        <v>535</v>
      </c>
    </row>
    <row r="5999" spans="1:4" hidden="1" x14ac:dyDescent="0.25">
      <c r="A5999" s="11">
        <v>41593</v>
      </c>
      <c r="B5999" s="3" t="s">
        <v>534</v>
      </c>
      <c r="C5999" s="18">
        <v>510.29</v>
      </c>
      <c r="D5999" s="3" t="s">
        <v>515</v>
      </c>
    </row>
    <row r="6000" spans="1:4" hidden="1" x14ac:dyDescent="0.25">
      <c r="A6000" s="11">
        <v>41411</v>
      </c>
      <c r="B6000" s="3" t="s">
        <v>520</v>
      </c>
      <c r="C6000" s="18">
        <v>518.16</v>
      </c>
      <c r="D6000" s="3" t="s">
        <v>523</v>
      </c>
    </row>
    <row r="6001" spans="1:4" hidden="1" x14ac:dyDescent="0.25">
      <c r="A6001" s="11">
        <v>41433</v>
      </c>
      <c r="B6001" s="3" t="s">
        <v>508</v>
      </c>
      <c r="C6001" s="18">
        <v>292.18</v>
      </c>
      <c r="D6001" s="3" t="s">
        <v>538</v>
      </c>
    </row>
    <row r="6002" spans="1:4" hidden="1" x14ac:dyDescent="0.25">
      <c r="A6002" s="11">
        <v>41522</v>
      </c>
      <c r="B6002" s="3" t="s">
        <v>531</v>
      </c>
      <c r="C6002" s="18">
        <v>446.54</v>
      </c>
      <c r="D6002" s="3" t="s">
        <v>515</v>
      </c>
    </row>
    <row r="6003" spans="1:4" hidden="1" x14ac:dyDescent="0.25">
      <c r="A6003" s="11">
        <v>41604</v>
      </c>
      <c r="B6003" s="3" t="s">
        <v>526</v>
      </c>
      <c r="C6003" s="18">
        <v>156.28</v>
      </c>
      <c r="D6003" s="3" t="s">
        <v>528</v>
      </c>
    </row>
    <row r="6004" spans="1:4" hidden="1" x14ac:dyDescent="0.25">
      <c r="A6004" s="11">
        <v>41524</v>
      </c>
      <c r="B6004" s="3" t="s">
        <v>522</v>
      </c>
      <c r="C6004" s="18">
        <v>379.34</v>
      </c>
      <c r="D6004" s="3" t="s">
        <v>477</v>
      </c>
    </row>
    <row r="6005" spans="1:4" hidden="1" x14ac:dyDescent="0.25">
      <c r="A6005" s="11">
        <v>41394</v>
      </c>
      <c r="B6005" s="3" t="s">
        <v>531</v>
      </c>
      <c r="C6005" s="18">
        <v>448.6</v>
      </c>
      <c r="D6005" s="3" t="s">
        <v>538</v>
      </c>
    </row>
    <row r="6006" spans="1:4" hidden="1" x14ac:dyDescent="0.25">
      <c r="A6006" s="11">
        <v>41412</v>
      </c>
      <c r="B6006" s="3" t="s">
        <v>526</v>
      </c>
      <c r="C6006" s="18">
        <v>173.23</v>
      </c>
      <c r="D6006" s="3" t="s">
        <v>523</v>
      </c>
    </row>
    <row r="6007" spans="1:4" hidden="1" x14ac:dyDescent="0.25">
      <c r="A6007" s="11">
        <v>41437</v>
      </c>
      <c r="B6007" s="3" t="s">
        <v>533</v>
      </c>
      <c r="C6007" s="18">
        <v>503.77</v>
      </c>
      <c r="D6007" s="3" t="s">
        <v>535</v>
      </c>
    </row>
    <row r="6008" spans="1:4" hidden="1" x14ac:dyDescent="0.25">
      <c r="A6008" s="11">
        <v>41559</v>
      </c>
      <c r="B6008" s="3" t="s">
        <v>513</v>
      </c>
      <c r="C6008" s="18">
        <v>120.14</v>
      </c>
      <c r="D6008" s="3" t="s">
        <v>528</v>
      </c>
    </row>
    <row r="6009" spans="1:4" hidden="1" x14ac:dyDescent="0.25">
      <c r="A6009" s="11">
        <v>41412</v>
      </c>
      <c r="B6009" s="3" t="s">
        <v>542</v>
      </c>
      <c r="C6009" s="18">
        <v>365.63</v>
      </c>
      <c r="D6009" s="3" t="s">
        <v>529</v>
      </c>
    </row>
    <row r="6010" spans="1:4" hidden="1" x14ac:dyDescent="0.25">
      <c r="A6010" s="11">
        <v>41340</v>
      </c>
      <c r="B6010" s="3" t="s">
        <v>522</v>
      </c>
      <c r="C6010" s="18">
        <v>402.47</v>
      </c>
      <c r="D6010" s="3" t="s">
        <v>529</v>
      </c>
    </row>
    <row r="6011" spans="1:4" hidden="1" x14ac:dyDescent="0.25">
      <c r="A6011" s="11">
        <v>41561</v>
      </c>
      <c r="B6011" s="3" t="s">
        <v>534</v>
      </c>
      <c r="C6011" s="18">
        <v>253.36</v>
      </c>
      <c r="D6011" s="3" t="s">
        <v>529</v>
      </c>
    </row>
    <row r="6012" spans="1:4" hidden="1" x14ac:dyDescent="0.25">
      <c r="A6012" s="11">
        <v>41345</v>
      </c>
      <c r="B6012" s="3" t="s">
        <v>508</v>
      </c>
      <c r="C6012" s="18">
        <v>248.13</v>
      </c>
      <c r="D6012" s="3" t="s">
        <v>517</v>
      </c>
    </row>
    <row r="6013" spans="1:4" hidden="1" x14ac:dyDescent="0.25">
      <c r="A6013" s="11">
        <v>41638</v>
      </c>
      <c r="B6013" s="3" t="s">
        <v>539</v>
      </c>
      <c r="C6013" s="18">
        <v>60.59</v>
      </c>
      <c r="D6013" s="3" t="s">
        <v>511</v>
      </c>
    </row>
    <row r="6014" spans="1:4" hidden="1" x14ac:dyDescent="0.25">
      <c r="A6014" s="11">
        <v>41414</v>
      </c>
      <c r="B6014" s="3" t="s">
        <v>530</v>
      </c>
      <c r="C6014" s="18">
        <v>449.65</v>
      </c>
      <c r="D6014" s="3" t="s">
        <v>517</v>
      </c>
    </row>
    <row r="6015" spans="1:4" hidden="1" x14ac:dyDescent="0.25">
      <c r="A6015" s="11">
        <v>41608</v>
      </c>
      <c r="B6015" s="3" t="s">
        <v>524</v>
      </c>
      <c r="C6015" s="18">
        <v>252.99</v>
      </c>
      <c r="D6015" s="3" t="s">
        <v>517</v>
      </c>
    </row>
    <row r="6016" spans="1:4" hidden="1" x14ac:dyDescent="0.25">
      <c r="A6016" s="11">
        <v>41624</v>
      </c>
      <c r="B6016" s="3" t="s">
        <v>512</v>
      </c>
      <c r="C6016" s="18">
        <v>77.069999999999993</v>
      </c>
      <c r="D6016" s="3" t="s">
        <v>535</v>
      </c>
    </row>
    <row r="6017" spans="1:4" hidden="1" x14ac:dyDescent="0.25">
      <c r="A6017" s="11">
        <v>41287</v>
      </c>
      <c r="B6017" s="3" t="s">
        <v>512</v>
      </c>
      <c r="C6017" s="18">
        <v>315.25</v>
      </c>
      <c r="D6017" s="3" t="s">
        <v>511</v>
      </c>
    </row>
    <row r="6018" spans="1:4" hidden="1" x14ac:dyDescent="0.25">
      <c r="A6018" s="11">
        <v>41631</v>
      </c>
      <c r="B6018" s="3" t="s">
        <v>536</v>
      </c>
      <c r="C6018" s="18">
        <v>580.23</v>
      </c>
      <c r="D6018" s="3" t="s">
        <v>535</v>
      </c>
    </row>
    <row r="6019" spans="1:4" hidden="1" x14ac:dyDescent="0.25">
      <c r="A6019" s="11">
        <v>41392</v>
      </c>
      <c r="B6019" s="3" t="s">
        <v>542</v>
      </c>
      <c r="C6019" s="18">
        <v>179.77</v>
      </c>
      <c r="D6019" s="3" t="s">
        <v>523</v>
      </c>
    </row>
    <row r="6020" spans="1:4" hidden="1" x14ac:dyDescent="0.25">
      <c r="A6020" s="11">
        <v>41408</v>
      </c>
      <c r="B6020" s="3" t="s">
        <v>540</v>
      </c>
      <c r="C6020" s="18">
        <v>457.45</v>
      </c>
      <c r="D6020" s="3" t="s">
        <v>515</v>
      </c>
    </row>
    <row r="6021" spans="1:4" hidden="1" x14ac:dyDescent="0.25">
      <c r="A6021" s="11">
        <v>41498</v>
      </c>
      <c r="B6021" s="3" t="s">
        <v>520</v>
      </c>
      <c r="C6021" s="18">
        <v>294.88</v>
      </c>
      <c r="D6021" s="3" t="s">
        <v>523</v>
      </c>
    </row>
    <row r="6022" spans="1:4" x14ac:dyDescent="0.25">
      <c r="A6022" s="11">
        <v>41369</v>
      </c>
      <c r="B6022" s="3" t="s">
        <v>508</v>
      </c>
      <c r="C6022" s="18">
        <v>587.96</v>
      </c>
      <c r="D6022" s="3" t="s">
        <v>519</v>
      </c>
    </row>
    <row r="6023" spans="1:4" hidden="1" x14ac:dyDescent="0.25">
      <c r="A6023" s="11">
        <v>41619</v>
      </c>
      <c r="B6023" s="3" t="s">
        <v>530</v>
      </c>
      <c r="C6023" s="18">
        <v>467.36</v>
      </c>
      <c r="D6023" s="3" t="s">
        <v>517</v>
      </c>
    </row>
    <row r="6024" spans="1:4" hidden="1" x14ac:dyDescent="0.25">
      <c r="A6024" s="11">
        <v>41463</v>
      </c>
      <c r="B6024" s="3" t="s">
        <v>531</v>
      </c>
      <c r="C6024" s="18">
        <v>533.46</v>
      </c>
      <c r="D6024" s="3" t="s">
        <v>523</v>
      </c>
    </row>
    <row r="6025" spans="1:4" hidden="1" x14ac:dyDescent="0.25">
      <c r="A6025" s="11">
        <v>41339</v>
      </c>
      <c r="B6025" s="3" t="s">
        <v>526</v>
      </c>
      <c r="C6025" s="18">
        <v>171.81</v>
      </c>
      <c r="D6025" s="3" t="s">
        <v>479</v>
      </c>
    </row>
    <row r="6026" spans="1:4" hidden="1" x14ac:dyDescent="0.25">
      <c r="A6026" s="11">
        <v>41598</v>
      </c>
      <c r="B6026" s="3" t="s">
        <v>544</v>
      </c>
      <c r="C6026" s="18">
        <v>47.82</v>
      </c>
      <c r="D6026" s="3" t="s">
        <v>535</v>
      </c>
    </row>
    <row r="6027" spans="1:4" hidden="1" x14ac:dyDescent="0.25">
      <c r="A6027" s="11">
        <v>41560</v>
      </c>
      <c r="B6027" s="3" t="s">
        <v>527</v>
      </c>
      <c r="C6027" s="18">
        <v>450.98</v>
      </c>
      <c r="D6027" s="3" t="s">
        <v>523</v>
      </c>
    </row>
    <row r="6028" spans="1:4" hidden="1" x14ac:dyDescent="0.25">
      <c r="A6028" s="11">
        <v>41315</v>
      </c>
      <c r="B6028" s="3" t="s">
        <v>516</v>
      </c>
      <c r="C6028" s="18">
        <v>343.38</v>
      </c>
      <c r="D6028" s="3" t="s">
        <v>523</v>
      </c>
    </row>
    <row r="6029" spans="1:4" hidden="1" x14ac:dyDescent="0.25">
      <c r="A6029" s="11">
        <v>41558</v>
      </c>
      <c r="B6029" s="3" t="s">
        <v>525</v>
      </c>
      <c r="C6029" s="18">
        <v>203.17</v>
      </c>
      <c r="D6029" s="3" t="s">
        <v>479</v>
      </c>
    </row>
    <row r="6030" spans="1:4" hidden="1" x14ac:dyDescent="0.25">
      <c r="A6030" s="11">
        <v>41469</v>
      </c>
      <c r="B6030" s="3" t="s">
        <v>533</v>
      </c>
      <c r="C6030" s="18">
        <v>589.83000000000004</v>
      </c>
      <c r="D6030" s="3" t="s">
        <v>511</v>
      </c>
    </row>
    <row r="6031" spans="1:4" hidden="1" x14ac:dyDescent="0.25">
      <c r="A6031" s="11">
        <v>41315</v>
      </c>
      <c r="B6031" s="3" t="s">
        <v>532</v>
      </c>
      <c r="C6031" s="18">
        <v>369.48</v>
      </c>
      <c r="D6031" s="3" t="s">
        <v>529</v>
      </c>
    </row>
    <row r="6032" spans="1:4" hidden="1" x14ac:dyDescent="0.25">
      <c r="A6032" s="11">
        <v>41409</v>
      </c>
      <c r="B6032" s="3" t="s">
        <v>527</v>
      </c>
      <c r="C6032" s="18">
        <v>512.54999999999995</v>
      </c>
      <c r="D6032" s="3" t="s">
        <v>529</v>
      </c>
    </row>
    <row r="6033" spans="1:4" hidden="1" x14ac:dyDescent="0.25">
      <c r="A6033" s="11">
        <v>41370</v>
      </c>
      <c r="B6033" s="3" t="s">
        <v>524</v>
      </c>
      <c r="C6033" s="18">
        <v>503.61</v>
      </c>
      <c r="D6033" s="3" t="s">
        <v>535</v>
      </c>
    </row>
    <row r="6034" spans="1:4" hidden="1" x14ac:dyDescent="0.25">
      <c r="A6034" s="11">
        <v>41325</v>
      </c>
      <c r="B6034" s="3" t="s">
        <v>516</v>
      </c>
      <c r="C6034" s="18">
        <v>444.65</v>
      </c>
      <c r="D6034" s="3" t="s">
        <v>477</v>
      </c>
    </row>
    <row r="6035" spans="1:4" hidden="1" x14ac:dyDescent="0.25">
      <c r="A6035" s="11">
        <v>41538</v>
      </c>
      <c r="B6035" s="3" t="s">
        <v>545</v>
      </c>
      <c r="C6035" s="18">
        <v>309.14999999999998</v>
      </c>
      <c r="D6035" s="3" t="s">
        <v>477</v>
      </c>
    </row>
    <row r="6036" spans="1:4" hidden="1" x14ac:dyDescent="0.25">
      <c r="A6036" s="11">
        <v>41370</v>
      </c>
      <c r="B6036" s="3" t="s">
        <v>537</v>
      </c>
      <c r="C6036" s="18">
        <v>578.12</v>
      </c>
      <c r="D6036" s="3" t="s">
        <v>515</v>
      </c>
    </row>
    <row r="6037" spans="1:4" hidden="1" x14ac:dyDescent="0.25">
      <c r="A6037" s="11">
        <v>41603</v>
      </c>
      <c r="B6037" s="3" t="s">
        <v>532</v>
      </c>
      <c r="C6037" s="18">
        <v>307.32</v>
      </c>
      <c r="D6037" s="3" t="s">
        <v>509</v>
      </c>
    </row>
    <row r="6038" spans="1:4" hidden="1" x14ac:dyDescent="0.25">
      <c r="A6038" s="11">
        <v>41588</v>
      </c>
      <c r="B6038" s="3" t="s">
        <v>534</v>
      </c>
      <c r="C6038" s="18">
        <v>173.48</v>
      </c>
      <c r="D6038" s="3" t="s">
        <v>517</v>
      </c>
    </row>
    <row r="6039" spans="1:4" hidden="1" x14ac:dyDescent="0.25">
      <c r="A6039" s="11">
        <v>41632</v>
      </c>
      <c r="B6039" s="3" t="s">
        <v>545</v>
      </c>
      <c r="C6039" s="18">
        <v>513.32000000000005</v>
      </c>
      <c r="D6039" s="3" t="s">
        <v>538</v>
      </c>
    </row>
    <row r="6040" spans="1:4" hidden="1" x14ac:dyDescent="0.25">
      <c r="A6040" s="11">
        <v>41479</v>
      </c>
      <c r="B6040" s="3" t="s">
        <v>545</v>
      </c>
      <c r="C6040" s="18">
        <v>62.01</v>
      </c>
      <c r="D6040" s="3" t="s">
        <v>511</v>
      </c>
    </row>
    <row r="6041" spans="1:4" hidden="1" x14ac:dyDescent="0.25">
      <c r="A6041" s="11">
        <v>41386</v>
      </c>
      <c r="B6041" s="3" t="s">
        <v>541</v>
      </c>
      <c r="C6041" s="18">
        <v>536.41</v>
      </c>
      <c r="D6041" s="3" t="s">
        <v>477</v>
      </c>
    </row>
    <row r="6042" spans="1:4" hidden="1" x14ac:dyDescent="0.25">
      <c r="A6042" s="11">
        <v>41607</v>
      </c>
      <c r="B6042" s="3" t="s">
        <v>512</v>
      </c>
      <c r="C6042" s="18">
        <v>533.16999999999996</v>
      </c>
      <c r="D6042" s="3" t="s">
        <v>538</v>
      </c>
    </row>
    <row r="6043" spans="1:4" hidden="1" x14ac:dyDescent="0.25">
      <c r="A6043" s="11">
        <v>41564</v>
      </c>
      <c r="B6043" s="3" t="s">
        <v>530</v>
      </c>
      <c r="C6043" s="18">
        <v>587.66999999999996</v>
      </c>
      <c r="D6043" s="3" t="s">
        <v>511</v>
      </c>
    </row>
    <row r="6044" spans="1:4" hidden="1" x14ac:dyDescent="0.25">
      <c r="A6044" s="11">
        <v>41287</v>
      </c>
      <c r="B6044" s="3" t="s">
        <v>512</v>
      </c>
      <c r="C6044" s="18">
        <v>40.44</v>
      </c>
      <c r="D6044" s="3" t="s">
        <v>529</v>
      </c>
    </row>
    <row r="6045" spans="1:4" hidden="1" x14ac:dyDescent="0.25">
      <c r="A6045" s="11">
        <v>41394</v>
      </c>
      <c r="B6045" s="3" t="s">
        <v>518</v>
      </c>
      <c r="C6045" s="18">
        <v>352.08</v>
      </c>
      <c r="D6045" s="3" t="s">
        <v>528</v>
      </c>
    </row>
    <row r="6046" spans="1:4" hidden="1" x14ac:dyDescent="0.25">
      <c r="A6046" s="11">
        <v>41400</v>
      </c>
      <c r="B6046" s="3" t="s">
        <v>521</v>
      </c>
      <c r="C6046" s="18">
        <v>404.85</v>
      </c>
      <c r="D6046" s="3" t="s">
        <v>519</v>
      </c>
    </row>
    <row r="6047" spans="1:4" hidden="1" x14ac:dyDescent="0.25">
      <c r="A6047" s="11">
        <v>41504</v>
      </c>
      <c r="B6047" s="3" t="s">
        <v>531</v>
      </c>
      <c r="C6047" s="18">
        <v>476.35</v>
      </c>
      <c r="D6047" s="3" t="s">
        <v>529</v>
      </c>
    </row>
    <row r="6048" spans="1:4" hidden="1" x14ac:dyDescent="0.25">
      <c r="A6048" s="11">
        <v>41613</v>
      </c>
      <c r="B6048" s="3" t="s">
        <v>540</v>
      </c>
      <c r="C6048" s="18">
        <v>556.51</v>
      </c>
      <c r="D6048" s="3" t="s">
        <v>519</v>
      </c>
    </row>
    <row r="6049" spans="1:4" hidden="1" x14ac:dyDescent="0.25">
      <c r="A6049" s="11">
        <v>41472</v>
      </c>
      <c r="B6049" s="3" t="s">
        <v>541</v>
      </c>
      <c r="C6049" s="18">
        <v>459.33</v>
      </c>
      <c r="D6049" s="3" t="s">
        <v>517</v>
      </c>
    </row>
    <row r="6050" spans="1:4" hidden="1" x14ac:dyDescent="0.25">
      <c r="A6050" s="11">
        <v>41415</v>
      </c>
      <c r="B6050" s="3" t="s">
        <v>534</v>
      </c>
      <c r="C6050" s="18">
        <v>184.71</v>
      </c>
      <c r="D6050" s="3" t="s">
        <v>538</v>
      </c>
    </row>
    <row r="6051" spans="1:4" hidden="1" x14ac:dyDescent="0.25">
      <c r="A6051" s="11">
        <v>41528</v>
      </c>
      <c r="B6051" s="3" t="s">
        <v>544</v>
      </c>
      <c r="C6051" s="18">
        <v>154.55000000000001</v>
      </c>
      <c r="D6051" s="3" t="s">
        <v>538</v>
      </c>
    </row>
    <row r="6052" spans="1:4" hidden="1" x14ac:dyDescent="0.25">
      <c r="A6052" s="11">
        <v>41483</v>
      </c>
      <c r="B6052" s="3" t="s">
        <v>533</v>
      </c>
      <c r="C6052" s="18">
        <v>19.100000000000001</v>
      </c>
      <c r="D6052" s="3" t="s">
        <v>509</v>
      </c>
    </row>
    <row r="6053" spans="1:4" hidden="1" x14ac:dyDescent="0.25">
      <c r="A6053" s="11">
        <v>41288</v>
      </c>
      <c r="B6053" s="3" t="s">
        <v>514</v>
      </c>
      <c r="C6053" s="18">
        <v>120.23</v>
      </c>
      <c r="D6053" s="3" t="s">
        <v>477</v>
      </c>
    </row>
    <row r="6054" spans="1:4" hidden="1" x14ac:dyDescent="0.25">
      <c r="A6054" s="11">
        <v>41459</v>
      </c>
      <c r="B6054" s="3" t="s">
        <v>531</v>
      </c>
      <c r="C6054" s="18">
        <v>53.17</v>
      </c>
      <c r="D6054" s="3" t="s">
        <v>519</v>
      </c>
    </row>
    <row r="6055" spans="1:4" hidden="1" x14ac:dyDescent="0.25">
      <c r="A6055" s="11">
        <v>41408</v>
      </c>
      <c r="B6055" s="3" t="s">
        <v>507</v>
      </c>
      <c r="C6055" s="18">
        <v>370.63</v>
      </c>
      <c r="D6055" s="3" t="s">
        <v>515</v>
      </c>
    </row>
    <row r="6056" spans="1:4" hidden="1" x14ac:dyDescent="0.25">
      <c r="A6056" s="11">
        <v>41336</v>
      </c>
      <c r="B6056" s="3" t="s">
        <v>526</v>
      </c>
      <c r="C6056" s="18">
        <v>222.57</v>
      </c>
      <c r="D6056" s="3" t="s">
        <v>523</v>
      </c>
    </row>
    <row r="6057" spans="1:4" hidden="1" x14ac:dyDescent="0.25">
      <c r="A6057" s="11">
        <v>41513</v>
      </c>
      <c r="B6057" s="3" t="s">
        <v>526</v>
      </c>
      <c r="C6057" s="18">
        <v>304.45</v>
      </c>
      <c r="D6057" s="3" t="s">
        <v>538</v>
      </c>
    </row>
    <row r="6058" spans="1:4" hidden="1" x14ac:dyDescent="0.25">
      <c r="A6058" s="11">
        <v>41526</v>
      </c>
      <c r="B6058" s="3" t="s">
        <v>516</v>
      </c>
      <c r="C6058" s="18">
        <v>105.43</v>
      </c>
      <c r="D6058" s="3" t="s">
        <v>519</v>
      </c>
    </row>
    <row r="6059" spans="1:4" hidden="1" x14ac:dyDescent="0.25">
      <c r="A6059" s="11">
        <v>41453</v>
      </c>
      <c r="B6059" s="3" t="s">
        <v>543</v>
      </c>
      <c r="C6059" s="18">
        <v>149.07</v>
      </c>
      <c r="D6059" s="3" t="s">
        <v>523</v>
      </c>
    </row>
    <row r="6060" spans="1:4" hidden="1" x14ac:dyDescent="0.25">
      <c r="A6060" s="11">
        <v>41389</v>
      </c>
      <c r="B6060" s="3" t="s">
        <v>521</v>
      </c>
      <c r="C6060" s="18">
        <v>428.71</v>
      </c>
      <c r="D6060" s="3" t="s">
        <v>509</v>
      </c>
    </row>
    <row r="6061" spans="1:4" hidden="1" x14ac:dyDescent="0.25">
      <c r="A6061" s="11">
        <v>41340</v>
      </c>
      <c r="B6061" s="3" t="s">
        <v>520</v>
      </c>
      <c r="C6061" s="18">
        <v>534.38</v>
      </c>
      <c r="D6061" s="3" t="s">
        <v>535</v>
      </c>
    </row>
    <row r="6062" spans="1:4" hidden="1" x14ac:dyDescent="0.25">
      <c r="A6062" s="11">
        <v>41450</v>
      </c>
      <c r="B6062" s="3" t="s">
        <v>524</v>
      </c>
      <c r="C6062" s="18">
        <v>488.65</v>
      </c>
      <c r="D6062" s="3" t="s">
        <v>538</v>
      </c>
    </row>
    <row r="6063" spans="1:4" hidden="1" x14ac:dyDescent="0.25">
      <c r="A6063" s="11">
        <v>41479</v>
      </c>
      <c r="B6063" s="3" t="s">
        <v>531</v>
      </c>
      <c r="C6063" s="18">
        <v>216.61</v>
      </c>
      <c r="D6063" s="3" t="s">
        <v>519</v>
      </c>
    </row>
    <row r="6064" spans="1:4" hidden="1" x14ac:dyDescent="0.25">
      <c r="A6064" s="11">
        <v>41425</v>
      </c>
      <c r="B6064" s="3" t="s">
        <v>544</v>
      </c>
      <c r="C6064" s="18">
        <v>317.45</v>
      </c>
      <c r="D6064" s="3" t="s">
        <v>479</v>
      </c>
    </row>
    <row r="6065" spans="1:4" hidden="1" x14ac:dyDescent="0.25">
      <c r="A6065" s="11">
        <v>41542</v>
      </c>
      <c r="B6065" s="3" t="s">
        <v>512</v>
      </c>
      <c r="C6065" s="18">
        <v>423.01</v>
      </c>
      <c r="D6065" s="3" t="s">
        <v>523</v>
      </c>
    </row>
    <row r="6066" spans="1:4" hidden="1" x14ac:dyDescent="0.25">
      <c r="A6066" s="11">
        <v>41311</v>
      </c>
      <c r="B6066" s="3" t="s">
        <v>524</v>
      </c>
      <c r="C6066" s="18">
        <v>140.78</v>
      </c>
      <c r="D6066" s="3" t="s">
        <v>515</v>
      </c>
    </row>
    <row r="6067" spans="1:4" hidden="1" x14ac:dyDescent="0.25">
      <c r="A6067" s="11">
        <v>41606</v>
      </c>
      <c r="B6067" s="3" t="s">
        <v>524</v>
      </c>
      <c r="C6067" s="18">
        <v>144.94</v>
      </c>
      <c r="D6067" s="3" t="s">
        <v>535</v>
      </c>
    </row>
    <row r="6068" spans="1:4" hidden="1" x14ac:dyDescent="0.25">
      <c r="A6068" s="11">
        <v>41465</v>
      </c>
      <c r="B6068" s="3" t="s">
        <v>530</v>
      </c>
      <c r="C6068" s="18">
        <v>550.63</v>
      </c>
      <c r="D6068" s="3" t="s">
        <v>517</v>
      </c>
    </row>
    <row r="6069" spans="1:4" hidden="1" x14ac:dyDescent="0.25">
      <c r="A6069" s="11">
        <v>41545</v>
      </c>
      <c r="B6069" s="3" t="s">
        <v>540</v>
      </c>
      <c r="C6069" s="18">
        <v>101.57</v>
      </c>
      <c r="D6069" s="3" t="s">
        <v>528</v>
      </c>
    </row>
    <row r="6070" spans="1:4" hidden="1" x14ac:dyDescent="0.25">
      <c r="A6070" s="11">
        <v>41477</v>
      </c>
      <c r="B6070" s="3" t="s">
        <v>508</v>
      </c>
      <c r="C6070" s="18">
        <v>328.86</v>
      </c>
      <c r="D6070" s="3" t="s">
        <v>528</v>
      </c>
    </row>
    <row r="6071" spans="1:4" hidden="1" x14ac:dyDescent="0.25">
      <c r="A6071" s="11">
        <v>41384</v>
      </c>
      <c r="B6071" s="3" t="s">
        <v>525</v>
      </c>
      <c r="C6071" s="18">
        <v>193.93</v>
      </c>
      <c r="D6071" s="3" t="s">
        <v>477</v>
      </c>
    </row>
    <row r="6072" spans="1:4" hidden="1" x14ac:dyDescent="0.25">
      <c r="A6072" s="11">
        <v>41397</v>
      </c>
      <c r="B6072" s="3" t="s">
        <v>544</v>
      </c>
      <c r="C6072" s="18">
        <v>447.47</v>
      </c>
      <c r="D6072" s="3" t="s">
        <v>538</v>
      </c>
    </row>
    <row r="6073" spans="1:4" hidden="1" x14ac:dyDescent="0.25">
      <c r="A6073" s="11">
        <v>41606</v>
      </c>
      <c r="B6073" s="3" t="s">
        <v>512</v>
      </c>
      <c r="C6073" s="18">
        <v>418.91</v>
      </c>
      <c r="D6073" s="3" t="s">
        <v>515</v>
      </c>
    </row>
    <row r="6074" spans="1:4" hidden="1" x14ac:dyDescent="0.25">
      <c r="A6074" s="11">
        <v>41637</v>
      </c>
      <c r="B6074" s="3" t="s">
        <v>540</v>
      </c>
      <c r="C6074" s="18">
        <v>112.33</v>
      </c>
      <c r="D6074" s="3" t="s">
        <v>515</v>
      </c>
    </row>
    <row r="6075" spans="1:4" hidden="1" x14ac:dyDescent="0.25">
      <c r="A6075" s="11">
        <v>41591</v>
      </c>
      <c r="B6075" s="3" t="s">
        <v>524</v>
      </c>
      <c r="C6075" s="18">
        <v>277.7</v>
      </c>
      <c r="D6075" s="3" t="s">
        <v>517</v>
      </c>
    </row>
    <row r="6076" spans="1:4" hidden="1" x14ac:dyDescent="0.25">
      <c r="A6076" s="11">
        <v>41566</v>
      </c>
      <c r="B6076" s="3" t="s">
        <v>520</v>
      </c>
      <c r="C6076" s="18">
        <v>392.72</v>
      </c>
      <c r="D6076" s="3" t="s">
        <v>535</v>
      </c>
    </row>
    <row r="6077" spans="1:4" hidden="1" x14ac:dyDescent="0.25">
      <c r="A6077" s="11">
        <v>41599</v>
      </c>
      <c r="B6077" s="3" t="s">
        <v>514</v>
      </c>
      <c r="C6077" s="18">
        <v>214</v>
      </c>
      <c r="D6077" s="3" t="s">
        <v>515</v>
      </c>
    </row>
    <row r="6078" spans="1:4" hidden="1" x14ac:dyDescent="0.25">
      <c r="A6078" s="11">
        <v>41492</v>
      </c>
      <c r="B6078" s="3" t="s">
        <v>526</v>
      </c>
      <c r="C6078" s="18">
        <v>37.17</v>
      </c>
      <c r="D6078" s="3" t="s">
        <v>523</v>
      </c>
    </row>
    <row r="6079" spans="1:4" hidden="1" x14ac:dyDescent="0.25">
      <c r="A6079" s="11">
        <v>41531</v>
      </c>
      <c r="B6079" s="3" t="s">
        <v>544</v>
      </c>
      <c r="C6079" s="18">
        <v>290.33999999999997</v>
      </c>
      <c r="D6079" s="3" t="s">
        <v>479</v>
      </c>
    </row>
    <row r="6080" spans="1:4" hidden="1" x14ac:dyDescent="0.25">
      <c r="A6080" s="11">
        <v>41387</v>
      </c>
      <c r="B6080" s="3" t="s">
        <v>512</v>
      </c>
      <c r="C6080" s="18">
        <v>582.11</v>
      </c>
      <c r="D6080" s="3" t="s">
        <v>517</v>
      </c>
    </row>
    <row r="6081" spans="1:4" hidden="1" x14ac:dyDescent="0.25">
      <c r="A6081" s="11">
        <v>41386</v>
      </c>
      <c r="B6081" s="3" t="s">
        <v>508</v>
      </c>
      <c r="C6081" s="18">
        <v>85.17</v>
      </c>
      <c r="D6081" s="3" t="s">
        <v>477</v>
      </c>
    </row>
    <row r="6082" spans="1:4" hidden="1" x14ac:dyDescent="0.25">
      <c r="A6082" s="11">
        <v>41464</v>
      </c>
      <c r="B6082" s="3" t="s">
        <v>521</v>
      </c>
      <c r="C6082" s="18">
        <v>267.70999999999998</v>
      </c>
      <c r="D6082" s="3" t="s">
        <v>509</v>
      </c>
    </row>
    <row r="6083" spans="1:4" hidden="1" x14ac:dyDescent="0.25">
      <c r="A6083" s="11">
        <v>41569</v>
      </c>
      <c r="B6083" s="3" t="s">
        <v>527</v>
      </c>
      <c r="C6083" s="18">
        <v>428.59</v>
      </c>
      <c r="D6083" s="3" t="s">
        <v>479</v>
      </c>
    </row>
    <row r="6084" spans="1:4" hidden="1" x14ac:dyDescent="0.25">
      <c r="A6084" s="11">
        <v>41293</v>
      </c>
      <c r="B6084" s="3" t="s">
        <v>545</v>
      </c>
      <c r="C6084" s="18">
        <v>107.39</v>
      </c>
      <c r="D6084" s="3" t="s">
        <v>528</v>
      </c>
    </row>
    <row r="6085" spans="1:4" hidden="1" x14ac:dyDescent="0.25">
      <c r="A6085" s="11">
        <v>41441</v>
      </c>
      <c r="B6085" s="3" t="s">
        <v>540</v>
      </c>
      <c r="C6085" s="18">
        <v>387.72</v>
      </c>
      <c r="D6085" s="3" t="s">
        <v>528</v>
      </c>
    </row>
    <row r="6086" spans="1:4" hidden="1" x14ac:dyDescent="0.25">
      <c r="A6086" s="11">
        <v>41563</v>
      </c>
      <c r="B6086" s="3" t="s">
        <v>518</v>
      </c>
      <c r="C6086" s="18">
        <v>278.75</v>
      </c>
      <c r="D6086" s="3" t="s">
        <v>535</v>
      </c>
    </row>
    <row r="6087" spans="1:4" hidden="1" x14ac:dyDescent="0.25">
      <c r="A6087" s="11">
        <v>41543</v>
      </c>
      <c r="B6087" s="3" t="s">
        <v>508</v>
      </c>
      <c r="C6087" s="18">
        <v>439.86</v>
      </c>
      <c r="D6087" s="3" t="s">
        <v>523</v>
      </c>
    </row>
    <row r="6088" spans="1:4" hidden="1" x14ac:dyDescent="0.25">
      <c r="A6088" s="11">
        <v>41287</v>
      </c>
      <c r="B6088" s="3" t="s">
        <v>525</v>
      </c>
      <c r="C6088" s="18">
        <v>213.09</v>
      </c>
      <c r="D6088" s="3" t="s">
        <v>509</v>
      </c>
    </row>
    <row r="6089" spans="1:4" hidden="1" x14ac:dyDescent="0.25">
      <c r="A6089" s="11">
        <v>41334</v>
      </c>
      <c r="B6089" s="3" t="s">
        <v>536</v>
      </c>
      <c r="C6089" s="18">
        <v>84.31</v>
      </c>
      <c r="D6089" s="3" t="s">
        <v>519</v>
      </c>
    </row>
    <row r="6090" spans="1:4" hidden="1" x14ac:dyDescent="0.25">
      <c r="A6090" s="11">
        <v>41288</v>
      </c>
      <c r="B6090" s="3" t="s">
        <v>516</v>
      </c>
      <c r="C6090" s="18">
        <v>202.15</v>
      </c>
      <c r="D6090" s="3" t="s">
        <v>511</v>
      </c>
    </row>
    <row r="6091" spans="1:4" hidden="1" x14ac:dyDescent="0.25">
      <c r="A6091" s="11">
        <v>41614</v>
      </c>
      <c r="B6091" s="3" t="s">
        <v>542</v>
      </c>
      <c r="C6091" s="18">
        <v>108.34</v>
      </c>
      <c r="D6091" s="3" t="s">
        <v>529</v>
      </c>
    </row>
    <row r="6092" spans="1:4" hidden="1" x14ac:dyDescent="0.25">
      <c r="A6092" s="11">
        <v>41291</v>
      </c>
      <c r="B6092" s="3" t="s">
        <v>527</v>
      </c>
      <c r="C6092" s="18">
        <v>531.66</v>
      </c>
      <c r="D6092" s="3" t="s">
        <v>509</v>
      </c>
    </row>
    <row r="6093" spans="1:4" hidden="1" x14ac:dyDescent="0.25">
      <c r="A6093" s="11">
        <v>41500</v>
      </c>
      <c r="B6093" s="3" t="s">
        <v>520</v>
      </c>
      <c r="C6093" s="18">
        <v>40.42</v>
      </c>
      <c r="D6093" s="3" t="s">
        <v>515</v>
      </c>
    </row>
    <row r="6094" spans="1:4" hidden="1" x14ac:dyDescent="0.25">
      <c r="A6094" s="11">
        <v>41578</v>
      </c>
      <c r="B6094" s="3" t="s">
        <v>525</v>
      </c>
      <c r="C6094" s="18">
        <v>560.15</v>
      </c>
      <c r="D6094" s="3" t="s">
        <v>535</v>
      </c>
    </row>
    <row r="6095" spans="1:4" hidden="1" x14ac:dyDescent="0.25">
      <c r="A6095" s="11">
        <v>41432</v>
      </c>
      <c r="B6095" s="3" t="s">
        <v>540</v>
      </c>
      <c r="C6095" s="18">
        <v>123.15</v>
      </c>
      <c r="D6095" s="3" t="s">
        <v>515</v>
      </c>
    </row>
    <row r="6096" spans="1:4" hidden="1" x14ac:dyDescent="0.25">
      <c r="A6096" s="11">
        <v>41436</v>
      </c>
      <c r="B6096" s="3" t="s">
        <v>512</v>
      </c>
      <c r="C6096" s="18">
        <v>392.83</v>
      </c>
      <c r="D6096" s="3" t="s">
        <v>479</v>
      </c>
    </row>
    <row r="6097" spans="1:4" hidden="1" x14ac:dyDescent="0.25">
      <c r="A6097" s="11">
        <v>41490</v>
      </c>
      <c r="B6097" s="3" t="s">
        <v>532</v>
      </c>
      <c r="C6097" s="18">
        <v>394.24</v>
      </c>
      <c r="D6097" s="3" t="s">
        <v>529</v>
      </c>
    </row>
    <row r="6098" spans="1:4" hidden="1" x14ac:dyDescent="0.25">
      <c r="A6098" s="11">
        <v>41397</v>
      </c>
      <c r="B6098" s="3" t="s">
        <v>541</v>
      </c>
      <c r="C6098" s="18">
        <v>543.4</v>
      </c>
      <c r="D6098" s="3" t="s">
        <v>477</v>
      </c>
    </row>
    <row r="6099" spans="1:4" hidden="1" x14ac:dyDescent="0.25">
      <c r="A6099" s="11">
        <v>41522</v>
      </c>
      <c r="B6099" s="3" t="s">
        <v>540</v>
      </c>
      <c r="C6099" s="18">
        <v>52.51</v>
      </c>
      <c r="D6099" s="3" t="s">
        <v>519</v>
      </c>
    </row>
    <row r="6100" spans="1:4" hidden="1" x14ac:dyDescent="0.25">
      <c r="A6100" s="11">
        <v>41556</v>
      </c>
      <c r="B6100" s="3" t="s">
        <v>530</v>
      </c>
      <c r="C6100" s="18">
        <v>372.94</v>
      </c>
      <c r="D6100" s="3" t="s">
        <v>519</v>
      </c>
    </row>
    <row r="6101" spans="1:4" hidden="1" x14ac:dyDescent="0.25">
      <c r="A6101" s="11">
        <v>41579</v>
      </c>
      <c r="B6101" s="3" t="s">
        <v>545</v>
      </c>
      <c r="C6101" s="18">
        <v>462.57</v>
      </c>
      <c r="D6101" s="3" t="s">
        <v>519</v>
      </c>
    </row>
    <row r="6102" spans="1:4" hidden="1" x14ac:dyDescent="0.25">
      <c r="A6102" s="11">
        <v>41586</v>
      </c>
      <c r="B6102" s="3" t="s">
        <v>521</v>
      </c>
      <c r="C6102" s="18">
        <v>279.39999999999998</v>
      </c>
      <c r="D6102" s="3" t="s">
        <v>519</v>
      </c>
    </row>
    <row r="6103" spans="1:4" hidden="1" x14ac:dyDescent="0.25">
      <c r="A6103" s="11">
        <v>41559</v>
      </c>
      <c r="B6103" s="3" t="s">
        <v>521</v>
      </c>
      <c r="C6103" s="18">
        <v>79.38</v>
      </c>
      <c r="D6103" s="3" t="s">
        <v>515</v>
      </c>
    </row>
    <row r="6104" spans="1:4" hidden="1" x14ac:dyDescent="0.25">
      <c r="A6104" s="11">
        <v>41359</v>
      </c>
      <c r="B6104" s="3" t="s">
        <v>534</v>
      </c>
      <c r="C6104" s="18">
        <v>249.47</v>
      </c>
      <c r="D6104" s="3" t="s">
        <v>535</v>
      </c>
    </row>
    <row r="6105" spans="1:4" hidden="1" x14ac:dyDescent="0.25">
      <c r="A6105" s="11">
        <v>41341</v>
      </c>
      <c r="B6105" s="3" t="s">
        <v>541</v>
      </c>
      <c r="C6105" s="18">
        <v>377.64</v>
      </c>
      <c r="D6105" s="3" t="s">
        <v>528</v>
      </c>
    </row>
    <row r="6106" spans="1:4" hidden="1" x14ac:dyDescent="0.25">
      <c r="A6106" s="11">
        <v>41351</v>
      </c>
      <c r="B6106" s="3" t="s">
        <v>524</v>
      </c>
      <c r="C6106" s="18">
        <v>357.48</v>
      </c>
      <c r="D6106" s="3" t="s">
        <v>535</v>
      </c>
    </row>
    <row r="6107" spans="1:4" hidden="1" x14ac:dyDescent="0.25">
      <c r="A6107" s="11">
        <v>41341</v>
      </c>
      <c r="B6107" s="3" t="s">
        <v>507</v>
      </c>
      <c r="C6107" s="18">
        <v>41.68</v>
      </c>
      <c r="D6107" s="3" t="s">
        <v>479</v>
      </c>
    </row>
    <row r="6108" spans="1:4" hidden="1" x14ac:dyDescent="0.25">
      <c r="A6108" s="11">
        <v>41572</v>
      </c>
      <c r="B6108" s="3" t="s">
        <v>507</v>
      </c>
      <c r="C6108" s="18">
        <v>28.51</v>
      </c>
      <c r="D6108" s="3" t="s">
        <v>477</v>
      </c>
    </row>
    <row r="6109" spans="1:4" hidden="1" x14ac:dyDescent="0.25">
      <c r="A6109" s="11">
        <v>41591</v>
      </c>
      <c r="B6109" s="3" t="s">
        <v>536</v>
      </c>
      <c r="C6109" s="18">
        <v>349.98</v>
      </c>
      <c r="D6109" s="3" t="s">
        <v>511</v>
      </c>
    </row>
    <row r="6110" spans="1:4" hidden="1" x14ac:dyDescent="0.25">
      <c r="A6110" s="11">
        <v>41593</v>
      </c>
      <c r="B6110" s="3" t="s">
        <v>508</v>
      </c>
      <c r="C6110" s="18">
        <v>99.17</v>
      </c>
      <c r="D6110" s="3" t="s">
        <v>519</v>
      </c>
    </row>
    <row r="6111" spans="1:4" hidden="1" x14ac:dyDescent="0.25">
      <c r="A6111" s="11">
        <v>41606</v>
      </c>
      <c r="B6111" s="3" t="s">
        <v>521</v>
      </c>
      <c r="C6111" s="18">
        <v>88.66</v>
      </c>
      <c r="D6111" s="3" t="s">
        <v>535</v>
      </c>
    </row>
    <row r="6112" spans="1:4" hidden="1" x14ac:dyDescent="0.25">
      <c r="A6112" s="11">
        <v>41582</v>
      </c>
      <c r="B6112" s="3" t="s">
        <v>543</v>
      </c>
      <c r="C6112" s="18">
        <v>166.93</v>
      </c>
      <c r="D6112" s="3" t="s">
        <v>509</v>
      </c>
    </row>
    <row r="6113" spans="1:4" hidden="1" x14ac:dyDescent="0.25">
      <c r="A6113" s="11">
        <v>41584</v>
      </c>
      <c r="B6113" s="3" t="s">
        <v>507</v>
      </c>
      <c r="C6113" s="18">
        <v>205.9</v>
      </c>
      <c r="D6113" s="3" t="s">
        <v>529</v>
      </c>
    </row>
    <row r="6114" spans="1:4" hidden="1" x14ac:dyDescent="0.25">
      <c r="A6114" s="11">
        <v>41461</v>
      </c>
      <c r="B6114" s="3" t="s">
        <v>531</v>
      </c>
      <c r="C6114" s="18">
        <v>492.08</v>
      </c>
      <c r="D6114" s="3" t="s">
        <v>528</v>
      </c>
    </row>
    <row r="6115" spans="1:4" hidden="1" x14ac:dyDescent="0.25">
      <c r="A6115" s="11">
        <v>41600</v>
      </c>
      <c r="B6115" s="3" t="s">
        <v>507</v>
      </c>
      <c r="C6115" s="18">
        <v>433.18</v>
      </c>
      <c r="D6115" s="3" t="s">
        <v>479</v>
      </c>
    </row>
    <row r="6116" spans="1:4" hidden="1" x14ac:dyDescent="0.25">
      <c r="A6116" s="11">
        <v>41458</v>
      </c>
      <c r="B6116" s="3" t="s">
        <v>508</v>
      </c>
      <c r="C6116" s="18">
        <v>65.319999999999993</v>
      </c>
      <c r="D6116" s="3" t="s">
        <v>517</v>
      </c>
    </row>
    <row r="6117" spans="1:4" hidden="1" x14ac:dyDescent="0.25">
      <c r="A6117" s="11">
        <v>41450</v>
      </c>
      <c r="B6117" s="3" t="s">
        <v>518</v>
      </c>
      <c r="C6117" s="18">
        <v>26.4</v>
      </c>
      <c r="D6117" s="3" t="s">
        <v>529</v>
      </c>
    </row>
    <row r="6118" spans="1:4" hidden="1" x14ac:dyDescent="0.25">
      <c r="A6118" s="11">
        <v>41313</v>
      </c>
      <c r="B6118" s="3" t="s">
        <v>525</v>
      </c>
      <c r="C6118" s="18">
        <v>544.04</v>
      </c>
      <c r="D6118" s="3" t="s">
        <v>515</v>
      </c>
    </row>
    <row r="6119" spans="1:4" hidden="1" x14ac:dyDescent="0.25">
      <c r="A6119" s="11">
        <v>41480</v>
      </c>
      <c r="B6119" s="3" t="s">
        <v>534</v>
      </c>
      <c r="C6119" s="18">
        <v>71.900000000000006</v>
      </c>
      <c r="D6119" s="3" t="s">
        <v>538</v>
      </c>
    </row>
    <row r="6120" spans="1:4" hidden="1" x14ac:dyDescent="0.25">
      <c r="A6120" s="11">
        <v>41578</v>
      </c>
      <c r="B6120" s="3" t="s">
        <v>531</v>
      </c>
      <c r="C6120" s="18">
        <v>24.82</v>
      </c>
      <c r="D6120" s="3" t="s">
        <v>511</v>
      </c>
    </row>
    <row r="6121" spans="1:4" hidden="1" x14ac:dyDescent="0.25">
      <c r="A6121" s="11">
        <v>41295</v>
      </c>
      <c r="B6121" s="3" t="s">
        <v>507</v>
      </c>
      <c r="C6121" s="18">
        <v>284.35000000000002</v>
      </c>
      <c r="D6121" s="3" t="s">
        <v>529</v>
      </c>
    </row>
    <row r="6122" spans="1:4" hidden="1" x14ac:dyDescent="0.25">
      <c r="A6122" s="11">
        <v>41479</v>
      </c>
      <c r="B6122" s="3" t="s">
        <v>508</v>
      </c>
      <c r="C6122" s="18">
        <v>364.96</v>
      </c>
      <c r="D6122" s="3" t="s">
        <v>515</v>
      </c>
    </row>
    <row r="6123" spans="1:4" hidden="1" x14ac:dyDescent="0.25">
      <c r="A6123" s="11">
        <v>41383</v>
      </c>
      <c r="B6123" s="3" t="s">
        <v>508</v>
      </c>
      <c r="C6123" s="18">
        <v>199.52</v>
      </c>
      <c r="D6123" s="3" t="s">
        <v>528</v>
      </c>
    </row>
    <row r="6124" spans="1:4" hidden="1" x14ac:dyDescent="0.25">
      <c r="A6124" s="11">
        <v>41430</v>
      </c>
      <c r="B6124" s="3" t="s">
        <v>533</v>
      </c>
      <c r="C6124" s="18">
        <v>279.16000000000003</v>
      </c>
      <c r="D6124" s="3" t="s">
        <v>528</v>
      </c>
    </row>
    <row r="6125" spans="1:4" hidden="1" x14ac:dyDescent="0.25">
      <c r="A6125" s="11">
        <v>41357</v>
      </c>
      <c r="B6125" s="3" t="s">
        <v>514</v>
      </c>
      <c r="C6125" s="18">
        <v>200.32</v>
      </c>
      <c r="D6125" s="3" t="s">
        <v>479</v>
      </c>
    </row>
    <row r="6126" spans="1:4" hidden="1" x14ac:dyDescent="0.25">
      <c r="A6126" s="11">
        <v>41592</v>
      </c>
      <c r="B6126" s="3" t="s">
        <v>518</v>
      </c>
      <c r="C6126" s="18">
        <v>253.33</v>
      </c>
      <c r="D6126" s="3" t="s">
        <v>529</v>
      </c>
    </row>
    <row r="6127" spans="1:4" hidden="1" x14ac:dyDescent="0.25">
      <c r="A6127" s="11">
        <v>41535</v>
      </c>
      <c r="B6127" s="3" t="s">
        <v>537</v>
      </c>
      <c r="C6127" s="18">
        <v>55.69</v>
      </c>
      <c r="D6127" s="3" t="s">
        <v>509</v>
      </c>
    </row>
    <row r="6128" spans="1:4" hidden="1" x14ac:dyDescent="0.25">
      <c r="A6128" s="11">
        <v>41376</v>
      </c>
      <c r="B6128" s="3" t="s">
        <v>526</v>
      </c>
      <c r="C6128" s="18">
        <v>57.68</v>
      </c>
      <c r="D6128" s="3" t="s">
        <v>517</v>
      </c>
    </row>
    <row r="6129" spans="1:4" hidden="1" x14ac:dyDescent="0.25">
      <c r="A6129" s="11">
        <v>41345</v>
      </c>
      <c r="B6129" s="3" t="s">
        <v>512</v>
      </c>
      <c r="C6129" s="18">
        <v>599.27</v>
      </c>
      <c r="D6129" s="3" t="s">
        <v>535</v>
      </c>
    </row>
    <row r="6130" spans="1:4" hidden="1" x14ac:dyDescent="0.25">
      <c r="A6130" s="11">
        <v>41545</v>
      </c>
      <c r="B6130" s="3" t="s">
        <v>544</v>
      </c>
      <c r="C6130" s="18">
        <v>152.72999999999999</v>
      </c>
      <c r="D6130" s="3" t="s">
        <v>519</v>
      </c>
    </row>
    <row r="6131" spans="1:4" hidden="1" x14ac:dyDescent="0.25">
      <c r="A6131" s="11">
        <v>41517</v>
      </c>
      <c r="B6131" s="3" t="s">
        <v>514</v>
      </c>
      <c r="C6131" s="18">
        <v>97.13</v>
      </c>
      <c r="D6131" s="3" t="s">
        <v>519</v>
      </c>
    </row>
    <row r="6132" spans="1:4" hidden="1" x14ac:dyDescent="0.25">
      <c r="A6132" s="11">
        <v>41437</v>
      </c>
      <c r="B6132" s="3" t="s">
        <v>543</v>
      </c>
      <c r="C6132" s="18">
        <v>197.21</v>
      </c>
      <c r="D6132" s="3" t="s">
        <v>517</v>
      </c>
    </row>
    <row r="6133" spans="1:4" hidden="1" x14ac:dyDescent="0.25">
      <c r="A6133" s="11">
        <v>41629</v>
      </c>
      <c r="B6133" s="3" t="s">
        <v>522</v>
      </c>
      <c r="C6133" s="18">
        <v>335.87</v>
      </c>
      <c r="D6133" s="3" t="s">
        <v>509</v>
      </c>
    </row>
    <row r="6134" spans="1:4" hidden="1" x14ac:dyDescent="0.25">
      <c r="A6134" s="11">
        <v>41526</v>
      </c>
      <c r="B6134" s="3" t="s">
        <v>543</v>
      </c>
      <c r="C6134" s="18">
        <v>466.28</v>
      </c>
      <c r="D6134" s="3" t="s">
        <v>517</v>
      </c>
    </row>
    <row r="6135" spans="1:4" hidden="1" x14ac:dyDescent="0.25">
      <c r="A6135" s="11">
        <v>41520</v>
      </c>
      <c r="B6135" s="3" t="s">
        <v>536</v>
      </c>
      <c r="C6135" s="18">
        <v>145.55000000000001</v>
      </c>
      <c r="D6135" s="3" t="s">
        <v>519</v>
      </c>
    </row>
    <row r="6136" spans="1:4" hidden="1" x14ac:dyDescent="0.25">
      <c r="A6136" s="11">
        <v>41365</v>
      </c>
      <c r="B6136" s="3" t="s">
        <v>534</v>
      </c>
      <c r="C6136" s="18">
        <v>594.54999999999995</v>
      </c>
      <c r="D6136" s="3" t="s">
        <v>477</v>
      </c>
    </row>
    <row r="6137" spans="1:4" hidden="1" x14ac:dyDescent="0.25">
      <c r="A6137" s="11">
        <v>41284</v>
      </c>
      <c r="B6137" s="3" t="s">
        <v>512</v>
      </c>
      <c r="C6137" s="18">
        <v>280.33999999999997</v>
      </c>
      <c r="D6137" s="3" t="s">
        <v>535</v>
      </c>
    </row>
    <row r="6138" spans="1:4" hidden="1" x14ac:dyDescent="0.25">
      <c r="A6138" s="11">
        <v>41285</v>
      </c>
      <c r="B6138" s="3" t="s">
        <v>527</v>
      </c>
      <c r="C6138" s="18">
        <v>499.27</v>
      </c>
      <c r="D6138" s="3" t="s">
        <v>535</v>
      </c>
    </row>
    <row r="6139" spans="1:4" hidden="1" x14ac:dyDescent="0.25">
      <c r="A6139" s="11">
        <v>41556</v>
      </c>
      <c r="B6139" s="3" t="s">
        <v>526</v>
      </c>
      <c r="C6139" s="18">
        <v>359</v>
      </c>
      <c r="D6139" s="3" t="s">
        <v>477</v>
      </c>
    </row>
    <row r="6140" spans="1:4" hidden="1" x14ac:dyDescent="0.25">
      <c r="A6140" s="11">
        <v>41409</v>
      </c>
      <c r="B6140" s="3" t="s">
        <v>542</v>
      </c>
      <c r="C6140" s="18">
        <v>321.95</v>
      </c>
      <c r="D6140" s="3" t="s">
        <v>528</v>
      </c>
    </row>
    <row r="6141" spans="1:4" hidden="1" x14ac:dyDescent="0.25">
      <c r="A6141" s="11">
        <v>41350</v>
      </c>
      <c r="B6141" s="3" t="s">
        <v>530</v>
      </c>
      <c r="C6141" s="18">
        <v>354.4</v>
      </c>
      <c r="D6141" s="3" t="s">
        <v>528</v>
      </c>
    </row>
    <row r="6142" spans="1:4" hidden="1" x14ac:dyDescent="0.25">
      <c r="A6142" s="11">
        <v>41485</v>
      </c>
      <c r="B6142" s="3" t="s">
        <v>520</v>
      </c>
      <c r="C6142" s="18">
        <v>502.05</v>
      </c>
      <c r="D6142" s="3" t="s">
        <v>511</v>
      </c>
    </row>
    <row r="6143" spans="1:4" hidden="1" x14ac:dyDescent="0.25">
      <c r="A6143" s="11">
        <v>41540</v>
      </c>
      <c r="B6143" s="3" t="s">
        <v>520</v>
      </c>
      <c r="C6143" s="18">
        <v>520.63</v>
      </c>
      <c r="D6143" s="3" t="s">
        <v>519</v>
      </c>
    </row>
    <row r="6144" spans="1:4" hidden="1" x14ac:dyDescent="0.25">
      <c r="A6144" s="11">
        <v>41523</v>
      </c>
      <c r="B6144" s="3" t="s">
        <v>527</v>
      </c>
      <c r="C6144" s="18">
        <v>185.76</v>
      </c>
      <c r="D6144" s="3" t="s">
        <v>515</v>
      </c>
    </row>
    <row r="6145" spans="1:4" hidden="1" x14ac:dyDescent="0.25">
      <c r="A6145" s="11">
        <v>41611</v>
      </c>
      <c r="B6145" s="3" t="s">
        <v>507</v>
      </c>
      <c r="C6145" s="18">
        <v>217.9</v>
      </c>
      <c r="D6145" s="3" t="s">
        <v>479</v>
      </c>
    </row>
    <row r="6146" spans="1:4" hidden="1" x14ac:dyDescent="0.25">
      <c r="A6146" s="11">
        <v>41471</v>
      </c>
      <c r="B6146" s="3" t="s">
        <v>536</v>
      </c>
      <c r="C6146" s="18">
        <v>323.88</v>
      </c>
      <c r="D6146" s="3" t="s">
        <v>538</v>
      </c>
    </row>
    <row r="6147" spans="1:4" hidden="1" x14ac:dyDescent="0.25">
      <c r="A6147" s="11">
        <v>41627</v>
      </c>
      <c r="B6147" s="3" t="s">
        <v>525</v>
      </c>
      <c r="C6147" s="18">
        <v>29.58</v>
      </c>
      <c r="D6147" s="3" t="s">
        <v>523</v>
      </c>
    </row>
    <row r="6148" spans="1:4" hidden="1" x14ac:dyDescent="0.25">
      <c r="A6148" s="11">
        <v>41486</v>
      </c>
      <c r="B6148" s="3" t="s">
        <v>521</v>
      </c>
      <c r="C6148" s="18">
        <v>445.12</v>
      </c>
      <c r="D6148" s="3" t="s">
        <v>517</v>
      </c>
    </row>
    <row r="6149" spans="1:4" hidden="1" x14ac:dyDescent="0.25">
      <c r="A6149" s="11">
        <v>41417</v>
      </c>
      <c r="B6149" s="3" t="s">
        <v>530</v>
      </c>
      <c r="C6149" s="18">
        <v>439.2</v>
      </c>
      <c r="D6149" s="3" t="s">
        <v>535</v>
      </c>
    </row>
    <row r="6150" spans="1:4" hidden="1" x14ac:dyDescent="0.25">
      <c r="A6150" s="11">
        <v>41489</v>
      </c>
      <c r="B6150" s="3" t="s">
        <v>541</v>
      </c>
      <c r="C6150" s="18">
        <v>497.02</v>
      </c>
      <c r="D6150" s="3" t="s">
        <v>519</v>
      </c>
    </row>
    <row r="6151" spans="1:4" hidden="1" x14ac:dyDescent="0.25">
      <c r="A6151" s="11">
        <v>41558</v>
      </c>
      <c r="B6151" s="3" t="s">
        <v>532</v>
      </c>
      <c r="C6151" s="18">
        <v>595.77</v>
      </c>
      <c r="D6151" s="3" t="s">
        <v>519</v>
      </c>
    </row>
    <row r="6152" spans="1:4" hidden="1" x14ac:dyDescent="0.25">
      <c r="A6152" s="11">
        <v>41382</v>
      </c>
      <c r="B6152" s="3" t="s">
        <v>542</v>
      </c>
      <c r="C6152" s="18">
        <v>212.59</v>
      </c>
      <c r="D6152" s="3" t="s">
        <v>529</v>
      </c>
    </row>
    <row r="6153" spans="1:4" hidden="1" x14ac:dyDescent="0.25">
      <c r="A6153" s="11">
        <v>41356</v>
      </c>
      <c r="B6153" s="3" t="s">
        <v>543</v>
      </c>
      <c r="C6153" s="18">
        <v>252.27</v>
      </c>
      <c r="D6153" s="3" t="s">
        <v>529</v>
      </c>
    </row>
    <row r="6154" spans="1:4" hidden="1" x14ac:dyDescent="0.25">
      <c r="A6154" s="11">
        <v>41320</v>
      </c>
      <c r="B6154" s="3" t="s">
        <v>544</v>
      </c>
      <c r="C6154" s="18">
        <v>189.15</v>
      </c>
      <c r="D6154" s="3" t="s">
        <v>529</v>
      </c>
    </row>
    <row r="6155" spans="1:4" hidden="1" x14ac:dyDescent="0.25">
      <c r="A6155" s="11">
        <v>41376</v>
      </c>
      <c r="B6155" s="3" t="s">
        <v>524</v>
      </c>
      <c r="C6155" s="18">
        <v>237.24</v>
      </c>
      <c r="D6155" s="3" t="s">
        <v>515</v>
      </c>
    </row>
    <row r="6156" spans="1:4" hidden="1" x14ac:dyDescent="0.25">
      <c r="A6156" s="11">
        <v>41596</v>
      </c>
      <c r="B6156" s="3" t="s">
        <v>542</v>
      </c>
      <c r="C6156" s="18">
        <v>597.5</v>
      </c>
      <c r="D6156" s="3" t="s">
        <v>523</v>
      </c>
    </row>
    <row r="6157" spans="1:4" hidden="1" x14ac:dyDescent="0.25">
      <c r="A6157" s="11">
        <v>41524</v>
      </c>
      <c r="B6157" s="3" t="s">
        <v>518</v>
      </c>
      <c r="C6157" s="18">
        <v>57.03</v>
      </c>
      <c r="D6157" s="3" t="s">
        <v>535</v>
      </c>
    </row>
    <row r="6158" spans="1:4" hidden="1" x14ac:dyDescent="0.25">
      <c r="A6158" s="11">
        <v>41440</v>
      </c>
      <c r="B6158" s="3" t="s">
        <v>520</v>
      </c>
      <c r="C6158" s="18">
        <v>178.8</v>
      </c>
      <c r="D6158" s="3" t="s">
        <v>538</v>
      </c>
    </row>
    <row r="6159" spans="1:4" hidden="1" x14ac:dyDescent="0.25">
      <c r="A6159" s="11">
        <v>41400</v>
      </c>
      <c r="B6159" s="3" t="s">
        <v>545</v>
      </c>
      <c r="C6159" s="18">
        <v>368.59</v>
      </c>
      <c r="D6159" s="3" t="s">
        <v>477</v>
      </c>
    </row>
    <row r="6160" spans="1:4" hidden="1" x14ac:dyDescent="0.25">
      <c r="A6160" s="11">
        <v>41382</v>
      </c>
      <c r="B6160" s="3" t="s">
        <v>531</v>
      </c>
      <c r="C6160" s="18">
        <v>369.79</v>
      </c>
      <c r="D6160" s="3" t="s">
        <v>523</v>
      </c>
    </row>
    <row r="6161" spans="1:4" hidden="1" x14ac:dyDescent="0.25">
      <c r="A6161" s="11">
        <v>41482</v>
      </c>
      <c r="B6161" s="3" t="s">
        <v>534</v>
      </c>
      <c r="C6161" s="18">
        <v>499.31</v>
      </c>
      <c r="D6161" s="3" t="s">
        <v>517</v>
      </c>
    </row>
    <row r="6162" spans="1:4" hidden="1" x14ac:dyDescent="0.25">
      <c r="A6162" s="11">
        <v>41531</v>
      </c>
      <c r="B6162" s="3" t="s">
        <v>544</v>
      </c>
      <c r="C6162" s="18">
        <v>73.489999999999995</v>
      </c>
      <c r="D6162" s="3" t="s">
        <v>529</v>
      </c>
    </row>
    <row r="6163" spans="1:4" hidden="1" x14ac:dyDescent="0.25">
      <c r="A6163" s="11">
        <v>41380</v>
      </c>
      <c r="B6163" s="3" t="s">
        <v>525</v>
      </c>
      <c r="C6163" s="18">
        <v>100.6</v>
      </c>
      <c r="D6163" s="3" t="s">
        <v>515</v>
      </c>
    </row>
    <row r="6164" spans="1:4" hidden="1" x14ac:dyDescent="0.25">
      <c r="A6164" s="11">
        <v>41553</v>
      </c>
      <c r="B6164" s="3" t="s">
        <v>520</v>
      </c>
      <c r="C6164" s="18">
        <v>360.93</v>
      </c>
      <c r="D6164" s="3" t="s">
        <v>529</v>
      </c>
    </row>
    <row r="6165" spans="1:4" hidden="1" x14ac:dyDescent="0.25">
      <c r="A6165" s="11">
        <v>41408</v>
      </c>
      <c r="B6165" s="3" t="s">
        <v>527</v>
      </c>
      <c r="C6165" s="18">
        <v>49.6</v>
      </c>
      <c r="D6165" s="3" t="s">
        <v>477</v>
      </c>
    </row>
    <row r="6166" spans="1:4" hidden="1" x14ac:dyDescent="0.25">
      <c r="A6166" s="11">
        <v>41504</v>
      </c>
      <c r="B6166" s="3" t="s">
        <v>534</v>
      </c>
      <c r="C6166" s="18">
        <v>137.1</v>
      </c>
      <c r="D6166" s="3" t="s">
        <v>528</v>
      </c>
    </row>
    <row r="6167" spans="1:4" hidden="1" x14ac:dyDescent="0.25">
      <c r="A6167" s="11">
        <v>41480</v>
      </c>
      <c r="B6167" s="3" t="s">
        <v>533</v>
      </c>
      <c r="C6167" s="18">
        <v>402.92</v>
      </c>
      <c r="D6167" s="3" t="s">
        <v>535</v>
      </c>
    </row>
    <row r="6168" spans="1:4" hidden="1" x14ac:dyDescent="0.25">
      <c r="A6168" s="11">
        <v>41514</v>
      </c>
      <c r="B6168" s="3" t="s">
        <v>537</v>
      </c>
      <c r="C6168" s="18">
        <v>244.57</v>
      </c>
      <c r="D6168" s="3" t="s">
        <v>479</v>
      </c>
    </row>
    <row r="6169" spans="1:4" hidden="1" x14ac:dyDescent="0.25">
      <c r="A6169" s="11">
        <v>41346</v>
      </c>
      <c r="B6169" s="3" t="s">
        <v>537</v>
      </c>
      <c r="C6169" s="18">
        <v>274.55</v>
      </c>
      <c r="D6169" s="3" t="s">
        <v>477</v>
      </c>
    </row>
    <row r="6170" spans="1:4" hidden="1" x14ac:dyDescent="0.25">
      <c r="A6170" s="11">
        <v>41614</v>
      </c>
      <c r="B6170" s="3" t="s">
        <v>508</v>
      </c>
      <c r="C6170" s="18">
        <v>467.71</v>
      </c>
      <c r="D6170" s="3" t="s">
        <v>515</v>
      </c>
    </row>
    <row r="6171" spans="1:4" hidden="1" x14ac:dyDescent="0.25">
      <c r="A6171" s="11">
        <v>41613</v>
      </c>
      <c r="B6171" s="3" t="s">
        <v>521</v>
      </c>
      <c r="C6171" s="18">
        <v>530.29</v>
      </c>
      <c r="D6171" s="3" t="s">
        <v>523</v>
      </c>
    </row>
    <row r="6172" spans="1:4" hidden="1" x14ac:dyDescent="0.25">
      <c r="A6172" s="11">
        <v>41392</v>
      </c>
      <c r="B6172" s="3" t="s">
        <v>532</v>
      </c>
      <c r="C6172" s="18">
        <v>196.31</v>
      </c>
      <c r="D6172" s="3" t="s">
        <v>529</v>
      </c>
    </row>
    <row r="6173" spans="1:4" hidden="1" x14ac:dyDescent="0.25">
      <c r="A6173" s="11">
        <v>41590</v>
      </c>
      <c r="B6173" s="3" t="s">
        <v>507</v>
      </c>
      <c r="C6173" s="18">
        <v>516.70000000000005</v>
      </c>
      <c r="D6173" s="3" t="s">
        <v>538</v>
      </c>
    </row>
    <row r="6174" spans="1:4" hidden="1" x14ac:dyDescent="0.25">
      <c r="A6174" s="11">
        <v>41332</v>
      </c>
      <c r="B6174" s="3" t="s">
        <v>536</v>
      </c>
      <c r="C6174" s="18">
        <v>425.15</v>
      </c>
      <c r="D6174" s="3" t="s">
        <v>528</v>
      </c>
    </row>
    <row r="6175" spans="1:4" hidden="1" x14ac:dyDescent="0.25">
      <c r="A6175" s="11">
        <v>41315</v>
      </c>
      <c r="B6175" s="3" t="s">
        <v>521</v>
      </c>
      <c r="C6175" s="18">
        <v>179.96</v>
      </c>
      <c r="D6175" s="3" t="s">
        <v>519</v>
      </c>
    </row>
    <row r="6176" spans="1:4" hidden="1" x14ac:dyDescent="0.25">
      <c r="A6176" s="11">
        <v>41334</v>
      </c>
      <c r="B6176" s="3" t="s">
        <v>539</v>
      </c>
      <c r="C6176" s="18">
        <v>467.09</v>
      </c>
      <c r="D6176" s="3" t="s">
        <v>538</v>
      </c>
    </row>
    <row r="6177" spans="1:4" hidden="1" x14ac:dyDescent="0.25">
      <c r="A6177" s="11">
        <v>41417</v>
      </c>
      <c r="B6177" s="3" t="s">
        <v>512</v>
      </c>
      <c r="C6177" s="18">
        <v>569.72</v>
      </c>
      <c r="D6177" s="3" t="s">
        <v>523</v>
      </c>
    </row>
    <row r="6178" spans="1:4" hidden="1" x14ac:dyDescent="0.25">
      <c r="A6178" s="11">
        <v>41461</v>
      </c>
      <c r="B6178" s="3" t="s">
        <v>541</v>
      </c>
      <c r="C6178" s="18">
        <v>160.06</v>
      </c>
      <c r="D6178" s="3" t="s">
        <v>528</v>
      </c>
    </row>
    <row r="6179" spans="1:4" hidden="1" x14ac:dyDescent="0.25">
      <c r="A6179" s="11">
        <v>41442</v>
      </c>
      <c r="B6179" s="3" t="s">
        <v>533</v>
      </c>
      <c r="C6179" s="18">
        <v>516.32000000000005</v>
      </c>
      <c r="D6179" s="3" t="s">
        <v>515</v>
      </c>
    </row>
    <row r="6180" spans="1:4" hidden="1" x14ac:dyDescent="0.25">
      <c r="A6180" s="11">
        <v>41589</v>
      </c>
      <c r="B6180" s="3" t="s">
        <v>531</v>
      </c>
      <c r="C6180" s="18">
        <v>33.85</v>
      </c>
      <c r="D6180" s="3" t="s">
        <v>509</v>
      </c>
    </row>
    <row r="6181" spans="1:4" x14ac:dyDescent="0.25">
      <c r="A6181" s="11">
        <v>41573</v>
      </c>
      <c r="B6181" s="3" t="s">
        <v>508</v>
      </c>
      <c r="C6181" s="18">
        <v>561.91999999999996</v>
      </c>
      <c r="D6181" s="3" t="s">
        <v>523</v>
      </c>
    </row>
    <row r="6182" spans="1:4" hidden="1" x14ac:dyDescent="0.25">
      <c r="A6182" s="11">
        <v>41310</v>
      </c>
      <c r="B6182" s="3" t="s">
        <v>539</v>
      </c>
      <c r="C6182" s="18">
        <v>452.7</v>
      </c>
      <c r="D6182" s="3" t="s">
        <v>528</v>
      </c>
    </row>
    <row r="6183" spans="1:4" hidden="1" x14ac:dyDescent="0.25">
      <c r="A6183" s="11">
        <v>41363</v>
      </c>
      <c r="B6183" s="3" t="s">
        <v>510</v>
      </c>
      <c r="C6183" s="18">
        <v>312.14999999999998</v>
      </c>
      <c r="D6183" s="3" t="s">
        <v>523</v>
      </c>
    </row>
    <row r="6184" spans="1:4" hidden="1" x14ac:dyDescent="0.25">
      <c r="A6184" s="11">
        <v>41377</v>
      </c>
      <c r="B6184" s="3" t="s">
        <v>540</v>
      </c>
      <c r="C6184" s="18">
        <v>412.06</v>
      </c>
      <c r="D6184" s="3" t="s">
        <v>523</v>
      </c>
    </row>
    <row r="6185" spans="1:4" hidden="1" x14ac:dyDescent="0.25">
      <c r="A6185" s="11">
        <v>41403</v>
      </c>
      <c r="B6185" s="3" t="s">
        <v>507</v>
      </c>
      <c r="C6185" s="18">
        <v>415.27</v>
      </c>
      <c r="D6185" s="3" t="s">
        <v>528</v>
      </c>
    </row>
    <row r="6186" spans="1:4" hidden="1" x14ac:dyDescent="0.25">
      <c r="A6186" s="11">
        <v>41491</v>
      </c>
      <c r="B6186" s="3" t="s">
        <v>514</v>
      </c>
      <c r="C6186" s="18">
        <v>255.14</v>
      </c>
      <c r="D6186" s="3" t="s">
        <v>529</v>
      </c>
    </row>
    <row r="6187" spans="1:4" hidden="1" x14ac:dyDescent="0.25">
      <c r="A6187" s="11">
        <v>41351</v>
      </c>
      <c r="B6187" s="3" t="s">
        <v>539</v>
      </c>
      <c r="C6187" s="18">
        <v>573.66999999999996</v>
      </c>
      <c r="D6187" s="3" t="s">
        <v>517</v>
      </c>
    </row>
    <row r="6188" spans="1:4" hidden="1" x14ac:dyDescent="0.25">
      <c r="A6188" s="11">
        <v>41277</v>
      </c>
      <c r="B6188" s="3" t="s">
        <v>513</v>
      </c>
      <c r="C6188" s="18">
        <v>528.14</v>
      </c>
      <c r="D6188" s="3" t="s">
        <v>535</v>
      </c>
    </row>
    <row r="6189" spans="1:4" hidden="1" x14ac:dyDescent="0.25">
      <c r="A6189" s="11">
        <v>41396</v>
      </c>
      <c r="B6189" s="3" t="s">
        <v>542</v>
      </c>
      <c r="C6189" s="18">
        <v>17.04</v>
      </c>
      <c r="D6189" s="3" t="s">
        <v>519</v>
      </c>
    </row>
    <row r="6190" spans="1:4" hidden="1" x14ac:dyDescent="0.25">
      <c r="A6190" s="11">
        <v>41413</v>
      </c>
      <c r="B6190" s="3" t="s">
        <v>508</v>
      </c>
      <c r="C6190" s="18">
        <v>306.7</v>
      </c>
      <c r="D6190" s="3" t="s">
        <v>528</v>
      </c>
    </row>
    <row r="6191" spans="1:4" hidden="1" x14ac:dyDescent="0.25">
      <c r="A6191" s="11">
        <v>41574</v>
      </c>
      <c r="B6191" s="3" t="s">
        <v>513</v>
      </c>
      <c r="C6191" s="18">
        <v>563.71</v>
      </c>
      <c r="D6191" s="3" t="s">
        <v>479</v>
      </c>
    </row>
    <row r="6192" spans="1:4" hidden="1" x14ac:dyDescent="0.25">
      <c r="A6192" s="11">
        <v>41630</v>
      </c>
      <c r="B6192" s="3" t="s">
        <v>521</v>
      </c>
      <c r="C6192" s="18">
        <v>147.19</v>
      </c>
      <c r="D6192" s="3" t="s">
        <v>515</v>
      </c>
    </row>
    <row r="6193" spans="1:4" hidden="1" x14ac:dyDescent="0.25">
      <c r="A6193" s="11">
        <v>41505</v>
      </c>
      <c r="B6193" s="3" t="s">
        <v>522</v>
      </c>
      <c r="C6193" s="18">
        <v>253.56</v>
      </c>
      <c r="D6193" s="3" t="s">
        <v>477</v>
      </c>
    </row>
    <row r="6194" spans="1:4" hidden="1" x14ac:dyDescent="0.25">
      <c r="A6194" s="11">
        <v>41361</v>
      </c>
      <c r="B6194" s="3" t="s">
        <v>522</v>
      </c>
      <c r="C6194" s="18">
        <v>195.9</v>
      </c>
      <c r="D6194" s="3" t="s">
        <v>528</v>
      </c>
    </row>
    <row r="6195" spans="1:4" hidden="1" x14ac:dyDescent="0.25">
      <c r="A6195" s="11">
        <v>41397</v>
      </c>
      <c r="B6195" s="3" t="s">
        <v>512</v>
      </c>
      <c r="C6195" s="18">
        <v>559.42999999999995</v>
      </c>
      <c r="D6195" s="3" t="s">
        <v>528</v>
      </c>
    </row>
    <row r="6196" spans="1:4" hidden="1" x14ac:dyDescent="0.25">
      <c r="A6196" s="11">
        <v>41341</v>
      </c>
      <c r="B6196" s="3" t="s">
        <v>512</v>
      </c>
      <c r="C6196" s="18">
        <v>348.73</v>
      </c>
      <c r="D6196" s="3" t="s">
        <v>528</v>
      </c>
    </row>
    <row r="6197" spans="1:4" hidden="1" x14ac:dyDescent="0.25">
      <c r="A6197" s="11">
        <v>41413</v>
      </c>
      <c r="B6197" s="3" t="s">
        <v>522</v>
      </c>
      <c r="C6197" s="18">
        <v>166.83</v>
      </c>
      <c r="D6197" s="3" t="s">
        <v>515</v>
      </c>
    </row>
    <row r="6198" spans="1:4" hidden="1" x14ac:dyDescent="0.25">
      <c r="A6198" s="11">
        <v>41351</v>
      </c>
      <c r="B6198" s="3" t="s">
        <v>539</v>
      </c>
      <c r="C6198" s="18">
        <v>416.5</v>
      </c>
      <c r="D6198" s="3" t="s">
        <v>538</v>
      </c>
    </row>
    <row r="6199" spans="1:4" hidden="1" x14ac:dyDescent="0.25">
      <c r="A6199" s="11">
        <v>41342</v>
      </c>
      <c r="B6199" s="3" t="s">
        <v>534</v>
      </c>
      <c r="C6199" s="18">
        <v>597.74</v>
      </c>
      <c r="D6199" s="3" t="s">
        <v>523</v>
      </c>
    </row>
    <row r="6200" spans="1:4" hidden="1" x14ac:dyDescent="0.25">
      <c r="A6200" s="11">
        <v>41356</v>
      </c>
      <c r="B6200" s="3" t="s">
        <v>518</v>
      </c>
      <c r="C6200" s="18">
        <v>131.88</v>
      </c>
      <c r="D6200" s="3" t="s">
        <v>523</v>
      </c>
    </row>
    <row r="6201" spans="1:4" hidden="1" x14ac:dyDescent="0.25">
      <c r="A6201" s="11">
        <v>41371</v>
      </c>
      <c r="B6201" s="3" t="s">
        <v>545</v>
      </c>
      <c r="C6201" s="18">
        <v>304.06</v>
      </c>
      <c r="D6201" s="3" t="s">
        <v>523</v>
      </c>
    </row>
    <row r="6202" spans="1:4" hidden="1" x14ac:dyDescent="0.25">
      <c r="A6202" s="11">
        <v>41308</v>
      </c>
      <c r="B6202" s="3" t="s">
        <v>513</v>
      </c>
      <c r="C6202" s="18">
        <v>142.88999999999999</v>
      </c>
      <c r="D6202" s="3" t="s">
        <v>509</v>
      </c>
    </row>
    <row r="6203" spans="1:4" hidden="1" x14ac:dyDescent="0.25">
      <c r="A6203" s="11">
        <v>41327</v>
      </c>
      <c r="B6203" s="3" t="s">
        <v>545</v>
      </c>
      <c r="C6203" s="18">
        <v>152.46</v>
      </c>
      <c r="D6203" s="3" t="s">
        <v>528</v>
      </c>
    </row>
    <row r="6204" spans="1:4" hidden="1" x14ac:dyDescent="0.25">
      <c r="A6204" s="11">
        <v>41315</v>
      </c>
      <c r="B6204" s="3" t="s">
        <v>524</v>
      </c>
      <c r="C6204" s="18">
        <v>352.88</v>
      </c>
      <c r="D6204" s="3" t="s">
        <v>528</v>
      </c>
    </row>
    <row r="6205" spans="1:4" hidden="1" x14ac:dyDescent="0.25">
      <c r="A6205" s="11">
        <v>41466</v>
      </c>
      <c r="B6205" s="3" t="s">
        <v>525</v>
      </c>
      <c r="C6205" s="18">
        <v>14.92</v>
      </c>
      <c r="D6205" s="3" t="s">
        <v>523</v>
      </c>
    </row>
    <row r="6206" spans="1:4" hidden="1" x14ac:dyDescent="0.25">
      <c r="A6206" s="11">
        <v>41283</v>
      </c>
      <c r="B6206" s="3" t="s">
        <v>526</v>
      </c>
      <c r="C6206" s="18">
        <v>184.54</v>
      </c>
      <c r="D6206" s="3" t="s">
        <v>477</v>
      </c>
    </row>
    <row r="6207" spans="1:4" hidden="1" x14ac:dyDescent="0.25">
      <c r="A6207" s="11">
        <v>41480</v>
      </c>
      <c r="B6207" s="3" t="s">
        <v>525</v>
      </c>
      <c r="C6207" s="18">
        <v>362.7</v>
      </c>
      <c r="D6207" s="3" t="s">
        <v>538</v>
      </c>
    </row>
    <row r="6208" spans="1:4" hidden="1" x14ac:dyDescent="0.25">
      <c r="A6208" s="11">
        <v>41329</v>
      </c>
      <c r="B6208" s="3" t="s">
        <v>539</v>
      </c>
      <c r="C6208" s="18">
        <v>18.2</v>
      </c>
      <c r="D6208" s="3" t="s">
        <v>515</v>
      </c>
    </row>
    <row r="6209" spans="1:4" hidden="1" x14ac:dyDescent="0.25">
      <c r="A6209" s="11">
        <v>41565</v>
      </c>
      <c r="B6209" s="3" t="s">
        <v>532</v>
      </c>
      <c r="C6209" s="18">
        <v>396.64</v>
      </c>
      <c r="D6209" s="3" t="s">
        <v>538</v>
      </c>
    </row>
    <row r="6210" spans="1:4" hidden="1" x14ac:dyDescent="0.25">
      <c r="A6210" s="11">
        <v>41353</v>
      </c>
      <c r="B6210" s="3" t="s">
        <v>507</v>
      </c>
      <c r="C6210" s="18">
        <v>238.93</v>
      </c>
      <c r="D6210" s="3" t="s">
        <v>528</v>
      </c>
    </row>
    <row r="6211" spans="1:4" hidden="1" x14ac:dyDescent="0.25">
      <c r="A6211" s="11">
        <v>41494</v>
      </c>
      <c r="B6211" s="3" t="s">
        <v>541</v>
      </c>
      <c r="C6211" s="18">
        <v>567.86</v>
      </c>
      <c r="D6211" s="3" t="s">
        <v>511</v>
      </c>
    </row>
    <row r="6212" spans="1:4" hidden="1" x14ac:dyDescent="0.25">
      <c r="A6212" s="11">
        <v>41405</v>
      </c>
      <c r="B6212" s="3" t="s">
        <v>510</v>
      </c>
      <c r="C6212" s="18">
        <v>346.83</v>
      </c>
      <c r="D6212" s="3" t="s">
        <v>519</v>
      </c>
    </row>
    <row r="6213" spans="1:4" hidden="1" x14ac:dyDescent="0.25">
      <c r="A6213" s="11">
        <v>41394</v>
      </c>
      <c r="B6213" s="3" t="s">
        <v>540</v>
      </c>
      <c r="C6213" s="18">
        <v>74.91</v>
      </c>
      <c r="D6213" s="3" t="s">
        <v>528</v>
      </c>
    </row>
    <row r="6214" spans="1:4" hidden="1" x14ac:dyDescent="0.25">
      <c r="A6214" s="11">
        <v>41312</v>
      </c>
      <c r="B6214" s="3" t="s">
        <v>540</v>
      </c>
      <c r="C6214" s="18">
        <v>109.27</v>
      </c>
      <c r="D6214" s="3" t="s">
        <v>535</v>
      </c>
    </row>
    <row r="6215" spans="1:4" hidden="1" x14ac:dyDescent="0.25">
      <c r="A6215" s="11">
        <v>41369</v>
      </c>
      <c r="B6215" s="3" t="s">
        <v>536</v>
      </c>
      <c r="C6215" s="18">
        <v>276.49</v>
      </c>
      <c r="D6215" s="3" t="s">
        <v>515</v>
      </c>
    </row>
    <row r="6216" spans="1:4" hidden="1" x14ac:dyDescent="0.25">
      <c r="A6216" s="11">
        <v>41332</v>
      </c>
      <c r="B6216" s="3" t="s">
        <v>522</v>
      </c>
      <c r="C6216" s="18">
        <v>391.76</v>
      </c>
      <c r="D6216" s="3" t="s">
        <v>535</v>
      </c>
    </row>
    <row r="6217" spans="1:4" hidden="1" x14ac:dyDescent="0.25">
      <c r="A6217" s="11">
        <v>41617</v>
      </c>
      <c r="B6217" s="3" t="s">
        <v>508</v>
      </c>
      <c r="C6217" s="18">
        <v>95.69</v>
      </c>
      <c r="D6217" s="3" t="s">
        <v>535</v>
      </c>
    </row>
    <row r="6218" spans="1:4" hidden="1" x14ac:dyDescent="0.25">
      <c r="A6218" s="11">
        <v>41624</v>
      </c>
      <c r="B6218" s="3" t="s">
        <v>542</v>
      </c>
      <c r="C6218" s="18">
        <v>589.41</v>
      </c>
      <c r="D6218" s="3" t="s">
        <v>538</v>
      </c>
    </row>
    <row r="6219" spans="1:4" hidden="1" x14ac:dyDescent="0.25">
      <c r="A6219" s="11">
        <v>41443</v>
      </c>
      <c r="B6219" s="3" t="s">
        <v>534</v>
      </c>
      <c r="C6219" s="18">
        <v>585.97</v>
      </c>
      <c r="D6219" s="3" t="s">
        <v>477</v>
      </c>
    </row>
    <row r="6220" spans="1:4" hidden="1" x14ac:dyDescent="0.25">
      <c r="A6220" s="11">
        <v>41406</v>
      </c>
      <c r="B6220" s="3" t="s">
        <v>530</v>
      </c>
      <c r="C6220" s="18">
        <v>100.64</v>
      </c>
      <c r="D6220" s="3" t="s">
        <v>515</v>
      </c>
    </row>
    <row r="6221" spans="1:4" hidden="1" x14ac:dyDescent="0.25">
      <c r="A6221" s="11">
        <v>41488</v>
      </c>
      <c r="B6221" s="3" t="s">
        <v>524</v>
      </c>
      <c r="C6221" s="18">
        <v>215.31</v>
      </c>
      <c r="D6221" s="3" t="s">
        <v>477</v>
      </c>
    </row>
    <row r="6222" spans="1:4" hidden="1" x14ac:dyDescent="0.25">
      <c r="A6222" s="11">
        <v>41516</v>
      </c>
      <c r="B6222" s="3" t="s">
        <v>530</v>
      </c>
      <c r="C6222" s="18">
        <v>72.2</v>
      </c>
      <c r="D6222" s="3" t="s">
        <v>477</v>
      </c>
    </row>
    <row r="6223" spans="1:4" hidden="1" x14ac:dyDescent="0.25">
      <c r="A6223" s="11">
        <v>41435</v>
      </c>
      <c r="B6223" s="3" t="s">
        <v>531</v>
      </c>
      <c r="C6223" s="18">
        <v>379.6</v>
      </c>
      <c r="D6223" s="3" t="s">
        <v>517</v>
      </c>
    </row>
    <row r="6224" spans="1:4" hidden="1" x14ac:dyDescent="0.25">
      <c r="A6224" s="11">
        <v>41276</v>
      </c>
      <c r="B6224" s="3" t="s">
        <v>542</v>
      </c>
      <c r="C6224" s="18">
        <v>360.63</v>
      </c>
      <c r="D6224" s="3" t="s">
        <v>511</v>
      </c>
    </row>
    <row r="6225" spans="1:4" hidden="1" x14ac:dyDescent="0.25">
      <c r="A6225" s="11">
        <v>41511</v>
      </c>
      <c r="B6225" s="3" t="s">
        <v>526</v>
      </c>
      <c r="C6225" s="18">
        <v>503.69</v>
      </c>
      <c r="D6225" s="3" t="s">
        <v>523</v>
      </c>
    </row>
    <row r="6226" spans="1:4" hidden="1" x14ac:dyDescent="0.25">
      <c r="A6226" s="11">
        <v>41361</v>
      </c>
      <c r="B6226" s="3" t="s">
        <v>533</v>
      </c>
      <c r="C6226" s="18">
        <v>136.19999999999999</v>
      </c>
      <c r="D6226" s="3" t="s">
        <v>517</v>
      </c>
    </row>
    <row r="6227" spans="1:4" hidden="1" x14ac:dyDescent="0.25">
      <c r="A6227" s="11">
        <v>41584</v>
      </c>
      <c r="B6227" s="3" t="s">
        <v>518</v>
      </c>
      <c r="C6227" s="18">
        <v>312.95999999999998</v>
      </c>
      <c r="D6227" s="3" t="s">
        <v>535</v>
      </c>
    </row>
    <row r="6228" spans="1:4" hidden="1" x14ac:dyDescent="0.25">
      <c r="A6228" s="11">
        <v>41609</v>
      </c>
      <c r="B6228" s="3" t="s">
        <v>512</v>
      </c>
      <c r="C6228" s="18">
        <v>424.33</v>
      </c>
      <c r="D6228" s="3" t="s">
        <v>511</v>
      </c>
    </row>
    <row r="6229" spans="1:4" hidden="1" x14ac:dyDescent="0.25">
      <c r="A6229" s="11">
        <v>41482</v>
      </c>
      <c r="B6229" s="3" t="s">
        <v>537</v>
      </c>
      <c r="C6229" s="18">
        <v>259.35000000000002</v>
      </c>
      <c r="D6229" s="3" t="s">
        <v>519</v>
      </c>
    </row>
    <row r="6230" spans="1:4" hidden="1" x14ac:dyDescent="0.25">
      <c r="A6230" s="11">
        <v>41312</v>
      </c>
      <c r="B6230" s="3" t="s">
        <v>539</v>
      </c>
      <c r="C6230" s="18">
        <v>511.78</v>
      </c>
      <c r="D6230" s="3" t="s">
        <v>509</v>
      </c>
    </row>
    <row r="6231" spans="1:4" hidden="1" x14ac:dyDescent="0.25">
      <c r="A6231" s="11">
        <v>41489</v>
      </c>
      <c r="B6231" s="3" t="s">
        <v>542</v>
      </c>
      <c r="C6231" s="18">
        <v>48.52</v>
      </c>
      <c r="D6231" s="3" t="s">
        <v>528</v>
      </c>
    </row>
    <row r="6232" spans="1:4" hidden="1" x14ac:dyDescent="0.25">
      <c r="A6232" s="11">
        <v>41348</v>
      </c>
      <c r="B6232" s="3" t="s">
        <v>512</v>
      </c>
      <c r="C6232" s="18">
        <v>62.14</v>
      </c>
      <c r="D6232" s="3" t="s">
        <v>479</v>
      </c>
    </row>
    <row r="6233" spans="1:4" hidden="1" x14ac:dyDescent="0.25">
      <c r="A6233" s="11">
        <v>41522</v>
      </c>
      <c r="B6233" s="3" t="s">
        <v>508</v>
      </c>
      <c r="C6233" s="18">
        <v>63.09</v>
      </c>
      <c r="D6233" s="3" t="s">
        <v>515</v>
      </c>
    </row>
    <row r="6234" spans="1:4" hidden="1" x14ac:dyDescent="0.25">
      <c r="A6234" s="11">
        <v>41473</v>
      </c>
      <c r="B6234" s="3" t="s">
        <v>512</v>
      </c>
      <c r="C6234" s="18">
        <v>526.62</v>
      </c>
      <c r="D6234" s="3" t="s">
        <v>529</v>
      </c>
    </row>
    <row r="6235" spans="1:4" hidden="1" x14ac:dyDescent="0.25">
      <c r="A6235" s="11">
        <v>41281</v>
      </c>
      <c r="B6235" s="3" t="s">
        <v>537</v>
      </c>
      <c r="C6235" s="18">
        <v>581.41999999999996</v>
      </c>
      <c r="D6235" s="3" t="s">
        <v>528</v>
      </c>
    </row>
    <row r="6236" spans="1:4" hidden="1" x14ac:dyDescent="0.25">
      <c r="A6236" s="11">
        <v>41458</v>
      </c>
      <c r="B6236" s="3" t="s">
        <v>544</v>
      </c>
      <c r="C6236" s="18">
        <v>304</v>
      </c>
      <c r="D6236" s="3" t="s">
        <v>528</v>
      </c>
    </row>
    <row r="6237" spans="1:4" hidden="1" x14ac:dyDescent="0.25">
      <c r="A6237" s="11">
        <v>41517</v>
      </c>
      <c r="B6237" s="3" t="s">
        <v>531</v>
      </c>
      <c r="C6237" s="18">
        <v>168.26</v>
      </c>
      <c r="D6237" s="3" t="s">
        <v>519</v>
      </c>
    </row>
    <row r="6238" spans="1:4" hidden="1" x14ac:dyDescent="0.25">
      <c r="A6238" s="11">
        <v>41558</v>
      </c>
      <c r="B6238" s="3" t="s">
        <v>512</v>
      </c>
      <c r="C6238" s="18">
        <v>302.89999999999998</v>
      </c>
      <c r="D6238" s="3" t="s">
        <v>479</v>
      </c>
    </row>
    <row r="6239" spans="1:4" hidden="1" x14ac:dyDescent="0.25">
      <c r="A6239" s="11">
        <v>41383</v>
      </c>
      <c r="B6239" s="3" t="s">
        <v>539</v>
      </c>
      <c r="C6239" s="18">
        <v>223.13</v>
      </c>
      <c r="D6239" s="3" t="s">
        <v>528</v>
      </c>
    </row>
    <row r="6240" spans="1:4" hidden="1" x14ac:dyDescent="0.25">
      <c r="A6240" s="11">
        <v>41432</v>
      </c>
      <c r="B6240" s="3" t="s">
        <v>540</v>
      </c>
      <c r="C6240" s="18">
        <v>360.56</v>
      </c>
      <c r="D6240" s="3" t="s">
        <v>515</v>
      </c>
    </row>
    <row r="6241" spans="1:4" hidden="1" x14ac:dyDescent="0.25">
      <c r="A6241" s="11">
        <v>41334</v>
      </c>
      <c r="B6241" s="3" t="s">
        <v>540</v>
      </c>
      <c r="C6241" s="18">
        <v>95.6</v>
      </c>
      <c r="D6241" s="3" t="s">
        <v>519</v>
      </c>
    </row>
    <row r="6242" spans="1:4" hidden="1" x14ac:dyDescent="0.25">
      <c r="A6242" s="11">
        <v>41605</v>
      </c>
      <c r="B6242" s="3" t="s">
        <v>534</v>
      </c>
      <c r="C6242" s="18">
        <v>282.54000000000002</v>
      </c>
      <c r="D6242" s="3" t="s">
        <v>528</v>
      </c>
    </row>
    <row r="6243" spans="1:4" hidden="1" x14ac:dyDescent="0.25">
      <c r="A6243" s="11">
        <v>41543</v>
      </c>
      <c r="B6243" s="3" t="s">
        <v>520</v>
      </c>
      <c r="C6243" s="18">
        <v>471.34</v>
      </c>
      <c r="D6243" s="3" t="s">
        <v>523</v>
      </c>
    </row>
    <row r="6244" spans="1:4" hidden="1" x14ac:dyDescent="0.25">
      <c r="A6244" s="11">
        <v>41593</v>
      </c>
      <c r="B6244" s="3" t="s">
        <v>542</v>
      </c>
      <c r="C6244" s="18">
        <v>418.69</v>
      </c>
      <c r="D6244" s="3" t="s">
        <v>528</v>
      </c>
    </row>
    <row r="6245" spans="1:4" hidden="1" x14ac:dyDescent="0.25">
      <c r="A6245" s="11">
        <v>41471</v>
      </c>
      <c r="B6245" s="3" t="s">
        <v>526</v>
      </c>
      <c r="C6245" s="18">
        <v>492.53</v>
      </c>
      <c r="D6245" s="3" t="s">
        <v>515</v>
      </c>
    </row>
    <row r="6246" spans="1:4" hidden="1" x14ac:dyDescent="0.25">
      <c r="A6246" s="11">
        <v>41386</v>
      </c>
      <c r="B6246" s="3" t="s">
        <v>533</v>
      </c>
      <c r="C6246" s="18">
        <v>533.79</v>
      </c>
      <c r="D6246" s="3" t="s">
        <v>529</v>
      </c>
    </row>
    <row r="6247" spans="1:4" hidden="1" x14ac:dyDescent="0.25">
      <c r="A6247" s="11">
        <v>41496</v>
      </c>
      <c r="B6247" s="3" t="s">
        <v>508</v>
      </c>
      <c r="C6247" s="18">
        <v>454.48</v>
      </c>
      <c r="D6247" s="3" t="s">
        <v>515</v>
      </c>
    </row>
    <row r="6248" spans="1:4" hidden="1" x14ac:dyDescent="0.25">
      <c r="A6248" s="11">
        <v>41500</v>
      </c>
      <c r="B6248" s="3" t="s">
        <v>522</v>
      </c>
      <c r="C6248" s="18">
        <v>534.99</v>
      </c>
      <c r="D6248" s="3" t="s">
        <v>509</v>
      </c>
    </row>
    <row r="6249" spans="1:4" hidden="1" x14ac:dyDescent="0.25">
      <c r="A6249" s="11">
        <v>41499</v>
      </c>
      <c r="B6249" s="3" t="s">
        <v>539</v>
      </c>
      <c r="C6249" s="18">
        <v>533.25</v>
      </c>
      <c r="D6249" s="3" t="s">
        <v>511</v>
      </c>
    </row>
    <row r="6250" spans="1:4" hidden="1" x14ac:dyDescent="0.25">
      <c r="A6250" s="11">
        <v>41303</v>
      </c>
      <c r="B6250" s="3" t="s">
        <v>522</v>
      </c>
      <c r="C6250" s="18">
        <v>210.63</v>
      </c>
      <c r="D6250" s="3" t="s">
        <v>529</v>
      </c>
    </row>
    <row r="6251" spans="1:4" hidden="1" x14ac:dyDescent="0.25">
      <c r="A6251" s="11">
        <v>41332</v>
      </c>
      <c r="B6251" s="3" t="s">
        <v>518</v>
      </c>
      <c r="C6251" s="18">
        <v>103.71</v>
      </c>
      <c r="D6251" s="3" t="s">
        <v>538</v>
      </c>
    </row>
    <row r="6252" spans="1:4" hidden="1" x14ac:dyDescent="0.25">
      <c r="A6252" s="11">
        <v>41591</v>
      </c>
      <c r="B6252" s="3" t="s">
        <v>514</v>
      </c>
      <c r="C6252" s="18">
        <v>186.85</v>
      </c>
      <c r="D6252" s="3" t="s">
        <v>511</v>
      </c>
    </row>
    <row r="6253" spans="1:4" hidden="1" x14ac:dyDescent="0.25">
      <c r="A6253" s="11">
        <v>41323</v>
      </c>
      <c r="B6253" s="3" t="s">
        <v>543</v>
      </c>
      <c r="C6253" s="18">
        <v>102.11</v>
      </c>
      <c r="D6253" s="3" t="s">
        <v>538</v>
      </c>
    </row>
    <row r="6254" spans="1:4" hidden="1" x14ac:dyDescent="0.25">
      <c r="A6254" s="11">
        <v>41577</v>
      </c>
      <c r="B6254" s="3" t="s">
        <v>542</v>
      </c>
      <c r="C6254" s="18">
        <v>553.36</v>
      </c>
      <c r="D6254" s="3" t="s">
        <v>511</v>
      </c>
    </row>
    <row r="6255" spans="1:4" hidden="1" x14ac:dyDescent="0.25">
      <c r="A6255" s="11">
        <v>41410</v>
      </c>
      <c r="B6255" s="3" t="s">
        <v>525</v>
      </c>
      <c r="C6255" s="18">
        <v>489.45</v>
      </c>
      <c r="D6255" s="3" t="s">
        <v>517</v>
      </c>
    </row>
    <row r="6256" spans="1:4" hidden="1" x14ac:dyDescent="0.25">
      <c r="A6256" s="11">
        <v>41511</v>
      </c>
      <c r="B6256" s="3" t="s">
        <v>512</v>
      </c>
      <c r="C6256" s="18">
        <v>76.14</v>
      </c>
      <c r="D6256" s="3" t="s">
        <v>517</v>
      </c>
    </row>
    <row r="6257" spans="1:4" hidden="1" x14ac:dyDescent="0.25">
      <c r="A6257" s="11">
        <v>41557</v>
      </c>
      <c r="B6257" s="3" t="s">
        <v>524</v>
      </c>
      <c r="C6257" s="18">
        <v>214.16</v>
      </c>
      <c r="D6257" s="3" t="s">
        <v>511</v>
      </c>
    </row>
    <row r="6258" spans="1:4" hidden="1" x14ac:dyDescent="0.25">
      <c r="A6258" s="11">
        <v>41558</v>
      </c>
      <c r="B6258" s="3" t="s">
        <v>533</v>
      </c>
      <c r="C6258" s="18">
        <v>444.35</v>
      </c>
      <c r="D6258" s="3" t="s">
        <v>511</v>
      </c>
    </row>
    <row r="6259" spans="1:4" hidden="1" x14ac:dyDescent="0.25">
      <c r="A6259" s="11">
        <v>41426</v>
      </c>
      <c r="B6259" s="3" t="s">
        <v>513</v>
      </c>
      <c r="C6259" s="18">
        <v>181.36</v>
      </c>
      <c r="D6259" s="3" t="s">
        <v>528</v>
      </c>
    </row>
    <row r="6260" spans="1:4" hidden="1" x14ac:dyDescent="0.25">
      <c r="A6260" s="11">
        <v>41425</v>
      </c>
      <c r="B6260" s="3" t="s">
        <v>520</v>
      </c>
      <c r="C6260" s="18">
        <v>510.63</v>
      </c>
      <c r="D6260" s="3" t="s">
        <v>535</v>
      </c>
    </row>
    <row r="6261" spans="1:4" x14ac:dyDescent="0.25">
      <c r="A6261" s="11">
        <v>41348</v>
      </c>
      <c r="B6261" s="3" t="s">
        <v>508</v>
      </c>
      <c r="C6261" s="18">
        <v>545.26</v>
      </c>
      <c r="D6261" s="3" t="s">
        <v>535</v>
      </c>
    </row>
    <row r="6262" spans="1:4" hidden="1" x14ac:dyDescent="0.25">
      <c r="A6262" s="11">
        <v>41298</v>
      </c>
      <c r="B6262" s="3" t="s">
        <v>531</v>
      </c>
      <c r="C6262" s="18">
        <v>377.99</v>
      </c>
      <c r="D6262" s="3" t="s">
        <v>515</v>
      </c>
    </row>
    <row r="6263" spans="1:4" hidden="1" x14ac:dyDescent="0.25">
      <c r="A6263" s="11">
        <v>41437</v>
      </c>
      <c r="B6263" s="3" t="s">
        <v>545</v>
      </c>
      <c r="C6263" s="18">
        <v>466.4</v>
      </c>
      <c r="D6263" s="3" t="s">
        <v>511</v>
      </c>
    </row>
    <row r="6264" spans="1:4" hidden="1" x14ac:dyDescent="0.25">
      <c r="A6264" s="11">
        <v>41372</v>
      </c>
      <c r="B6264" s="3" t="s">
        <v>534</v>
      </c>
      <c r="C6264" s="18">
        <v>565.89</v>
      </c>
      <c r="D6264" s="3" t="s">
        <v>528</v>
      </c>
    </row>
    <row r="6265" spans="1:4" hidden="1" x14ac:dyDescent="0.25">
      <c r="A6265" s="11">
        <v>41401</v>
      </c>
      <c r="B6265" s="3" t="s">
        <v>524</v>
      </c>
      <c r="C6265" s="18">
        <v>333.34</v>
      </c>
      <c r="D6265" s="3" t="s">
        <v>477</v>
      </c>
    </row>
    <row r="6266" spans="1:4" hidden="1" x14ac:dyDescent="0.25">
      <c r="A6266" s="11">
        <v>41276</v>
      </c>
      <c r="B6266" s="3" t="s">
        <v>525</v>
      </c>
      <c r="C6266" s="18">
        <v>195.7</v>
      </c>
      <c r="D6266" s="3" t="s">
        <v>529</v>
      </c>
    </row>
    <row r="6267" spans="1:4" hidden="1" x14ac:dyDescent="0.25">
      <c r="A6267" s="11">
        <v>41609</v>
      </c>
      <c r="B6267" s="3" t="s">
        <v>543</v>
      </c>
      <c r="C6267" s="18">
        <v>149.84</v>
      </c>
      <c r="D6267" s="3" t="s">
        <v>519</v>
      </c>
    </row>
    <row r="6268" spans="1:4" hidden="1" x14ac:dyDescent="0.25">
      <c r="A6268" s="11">
        <v>41437</v>
      </c>
      <c r="B6268" s="3" t="s">
        <v>530</v>
      </c>
      <c r="C6268" s="18">
        <v>244.16</v>
      </c>
      <c r="D6268" s="3" t="s">
        <v>509</v>
      </c>
    </row>
    <row r="6269" spans="1:4" hidden="1" x14ac:dyDescent="0.25">
      <c r="A6269" s="11">
        <v>41592</v>
      </c>
      <c r="B6269" s="3" t="s">
        <v>525</v>
      </c>
      <c r="C6269" s="18">
        <v>406.98</v>
      </c>
      <c r="D6269" s="3" t="s">
        <v>511</v>
      </c>
    </row>
    <row r="6270" spans="1:4" hidden="1" x14ac:dyDescent="0.25">
      <c r="A6270" s="11">
        <v>41422</v>
      </c>
      <c r="B6270" s="3" t="s">
        <v>513</v>
      </c>
      <c r="C6270" s="18">
        <v>312.68</v>
      </c>
      <c r="D6270" s="3" t="s">
        <v>519</v>
      </c>
    </row>
    <row r="6271" spans="1:4" hidden="1" x14ac:dyDescent="0.25">
      <c r="A6271" s="11">
        <v>41405</v>
      </c>
      <c r="B6271" s="3" t="s">
        <v>516</v>
      </c>
      <c r="C6271" s="18">
        <v>370.15</v>
      </c>
      <c r="D6271" s="3" t="s">
        <v>479</v>
      </c>
    </row>
    <row r="6272" spans="1:4" hidden="1" x14ac:dyDescent="0.25">
      <c r="A6272" s="11">
        <v>41571</v>
      </c>
      <c r="B6272" s="3" t="s">
        <v>534</v>
      </c>
      <c r="C6272" s="18">
        <v>395.24</v>
      </c>
      <c r="D6272" s="3" t="s">
        <v>523</v>
      </c>
    </row>
    <row r="6273" spans="1:4" hidden="1" x14ac:dyDescent="0.25">
      <c r="A6273" s="11">
        <v>41411</v>
      </c>
      <c r="B6273" s="3" t="s">
        <v>507</v>
      </c>
      <c r="C6273" s="18">
        <v>449.29</v>
      </c>
      <c r="D6273" s="3" t="s">
        <v>477</v>
      </c>
    </row>
    <row r="6274" spans="1:4" hidden="1" x14ac:dyDescent="0.25">
      <c r="A6274" s="11">
        <v>41484</v>
      </c>
      <c r="B6274" s="3" t="s">
        <v>510</v>
      </c>
      <c r="C6274" s="18">
        <v>371.62</v>
      </c>
      <c r="D6274" s="3" t="s">
        <v>523</v>
      </c>
    </row>
    <row r="6275" spans="1:4" hidden="1" x14ac:dyDescent="0.25">
      <c r="A6275" s="11">
        <v>41298</v>
      </c>
      <c r="B6275" s="3" t="s">
        <v>520</v>
      </c>
      <c r="C6275" s="18">
        <v>346.67</v>
      </c>
      <c r="D6275" s="3" t="s">
        <v>529</v>
      </c>
    </row>
    <row r="6276" spans="1:4" hidden="1" x14ac:dyDescent="0.25">
      <c r="A6276" s="11">
        <v>41539</v>
      </c>
      <c r="B6276" s="3" t="s">
        <v>524</v>
      </c>
      <c r="C6276" s="18">
        <v>307.35000000000002</v>
      </c>
      <c r="D6276" s="3" t="s">
        <v>511</v>
      </c>
    </row>
    <row r="6277" spans="1:4" hidden="1" x14ac:dyDescent="0.25">
      <c r="A6277" s="11">
        <v>41294</v>
      </c>
      <c r="B6277" s="3" t="s">
        <v>521</v>
      </c>
      <c r="C6277" s="18">
        <v>393.39</v>
      </c>
      <c r="D6277" s="3" t="s">
        <v>477</v>
      </c>
    </row>
    <row r="6278" spans="1:4" hidden="1" x14ac:dyDescent="0.25">
      <c r="A6278" s="11">
        <v>41443</v>
      </c>
      <c r="B6278" s="3" t="s">
        <v>537</v>
      </c>
      <c r="C6278" s="18">
        <v>399.08</v>
      </c>
      <c r="D6278" s="3" t="s">
        <v>479</v>
      </c>
    </row>
    <row r="6279" spans="1:4" hidden="1" x14ac:dyDescent="0.25">
      <c r="A6279" s="11">
        <v>41622</v>
      </c>
      <c r="B6279" s="3" t="s">
        <v>527</v>
      </c>
      <c r="C6279" s="18">
        <v>372.35</v>
      </c>
      <c r="D6279" s="3" t="s">
        <v>517</v>
      </c>
    </row>
    <row r="6280" spans="1:4" hidden="1" x14ac:dyDescent="0.25">
      <c r="A6280" s="11">
        <v>41552</v>
      </c>
      <c r="B6280" s="3" t="s">
        <v>510</v>
      </c>
      <c r="C6280" s="18">
        <v>203.75</v>
      </c>
      <c r="D6280" s="3" t="s">
        <v>509</v>
      </c>
    </row>
    <row r="6281" spans="1:4" hidden="1" x14ac:dyDescent="0.25">
      <c r="A6281" s="11">
        <v>41451</v>
      </c>
      <c r="B6281" s="3" t="s">
        <v>541</v>
      </c>
      <c r="C6281" s="18">
        <v>509.14</v>
      </c>
      <c r="D6281" s="3" t="s">
        <v>523</v>
      </c>
    </row>
    <row r="6282" spans="1:4" hidden="1" x14ac:dyDescent="0.25">
      <c r="A6282" s="11">
        <v>41392</v>
      </c>
      <c r="B6282" s="3" t="s">
        <v>539</v>
      </c>
      <c r="C6282" s="18">
        <v>48.15</v>
      </c>
      <c r="D6282" s="3" t="s">
        <v>515</v>
      </c>
    </row>
    <row r="6283" spans="1:4" hidden="1" x14ac:dyDescent="0.25">
      <c r="A6283" s="11">
        <v>41596</v>
      </c>
      <c r="B6283" s="3" t="s">
        <v>524</v>
      </c>
      <c r="C6283" s="18">
        <v>193.35</v>
      </c>
      <c r="D6283" s="3" t="s">
        <v>479</v>
      </c>
    </row>
    <row r="6284" spans="1:4" hidden="1" x14ac:dyDescent="0.25">
      <c r="A6284" s="11">
        <v>41344</v>
      </c>
      <c r="B6284" s="3" t="s">
        <v>534</v>
      </c>
      <c r="C6284" s="18">
        <v>381.74</v>
      </c>
      <c r="D6284" s="3" t="s">
        <v>519</v>
      </c>
    </row>
    <row r="6285" spans="1:4" hidden="1" x14ac:dyDescent="0.25">
      <c r="A6285" s="11">
        <v>41572</v>
      </c>
      <c r="B6285" s="3" t="s">
        <v>543</v>
      </c>
      <c r="C6285" s="18">
        <v>372.09</v>
      </c>
      <c r="D6285" s="3" t="s">
        <v>479</v>
      </c>
    </row>
    <row r="6286" spans="1:4" hidden="1" x14ac:dyDescent="0.25">
      <c r="A6286" s="11">
        <v>41349</v>
      </c>
      <c r="B6286" s="3" t="s">
        <v>533</v>
      </c>
      <c r="C6286" s="18">
        <v>30.09</v>
      </c>
      <c r="D6286" s="3" t="s">
        <v>519</v>
      </c>
    </row>
    <row r="6287" spans="1:4" hidden="1" x14ac:dyDescent="0.25">
      <c r="A6287" s="11">
        <v>41456</v>
      </c>
      <c r="B6287" s="3" t="s">
        <v>541</v>
      </c>
      <c r="C6287" s="18">
        <v>252.55</v>
      </c>
      <c r="D6287" s="3" t="s">
        <v>529</v>
      </c>
    </row>
    <row r="6288" spans="1:4" hidden="1" x14ac:dyDescent="0.25">
      <c r="A6288" s="11">
        <v>41311</v>
      </c>
      <c r="B6288" s="3" t="s">
        <v>540</v>
      </c>
      <c r="C6288" s="18">
        <v>495.53</v>
      </c>
      <c r="D6288" s="3" t="s">
        <v>538</v>
      </c>
    </row>
    <row r="6289" spans="1:4" hidden="1" x14ac:dyDescent="0.25">
      <c r="A6289" s="11">
        <v>41480</v>
      </c>
      <c r="B6289" s="3" t="s">
        <v>545</v>
      </c>
      <c r="C6289" s="18">
        <v>322.2</v>
      </c>
      <c r="D6289" s="3" t="s">
        <v>479</v>
      </c>
    </row>
    <row r="6290" spans="1:4" hidden="1" x14ac:dyDescent="0.25">
      <c r="A6290" s="11">
        <v>41565</v>
      </c>
      <c r="B6290" s="3" t="s">
        <v>520</v>
      </c>
      <c r="C6290" s="18">
        <v>56.05</v>
      </c>
      <c r="D6290" s="3" t="s">
        <v>528</v>
      </c>
    </row>
    <row r="6291" spans="1:4" hidden="1" x14ac:dyDescent="0.25">
      <c r="A6291" s="11">
        <v>41536</v>
      </c>
      <c r="B6291" s="3" t="s">
        <v>542</v>
      </c>
      <c r="C6291" s="18">
        <v>406.61</v>
      </c>
      <c r="D6291" s="3" t="s">
        <v>509</v>
      </c>
    </row>
    <row r="6292" spans="1:4" hidden="1" x14ac:dyDescent="0.25">
      <c r="A6292" s="11">
        <v>41455</v>
      </c>
      <c r="B6292" s="3" t="s">
        <v>543</v>
      </c>
      <c r="C6292" s="18">
        <v>206.33</v>
      </c>
      <c r="D6292" s="3" t="s">
        <v>477</v>
      </c>
    </row>
    <row r="6293" spans="1:4" hidden="1" x14ac:dyDescent="0.25">
      <c r="A6293" s="11">
        <v>41624</v>
      </c>
      <c r="B6293" s="3" t="s">
        <v>534</v>
      </c>
      <c r="C6293" s="18">
        <v>269.43</v>
      </c>
      <c r="D6293" s="3" t="s">
        <v>509</v>
      </c>
    </row>
    <row r="6294" spans="1:4" hidden="1" x14ac:dyDescent="0.25">
      <c r="A6294" s="11">
        <v>41342</v>
      </c>
      <c r="B6294" s="3" t="s">
        <v>524</v>
      </c>
      <c r="C6294" s="18">
        <v>92.03</v>
      </c>
      <c r="D6294" s="3" t="s">
        <v>535</v>
      </c>
    </row>
    <row r="6295" spans="1:4" hidden="1" x14ac:dyDescent="0.25">
      <c r="A6295" s="11">
        <v>41506</v>
      </c>
      <c r="B6295" s="3" t="s">
        <v>530</v>
      </c>
      <c r="C6295" s="18">
        <v>527.66</v>
      </c>
      <c r="D6295" s="3" t="s">
        <v>511</v>
      </c>
    </row>
    <row r="6296" spans="1:4" hidden="1" x14ac:dyDescent="0.25">
      <c r="A6296" s="11">
        <v>41571</v>
      </c>
      <c r="B6296" s="3" t="s">
        <v>544</v>
      </c>
      <c r="C6296" s="18">
        <v>477.56</v>
      </c>
      <c r="D6296" s="3" t="s">
        <v>517</v>
      </c>
    </row>
    <row r="6297" spans="1:4" hidden="1" x14ac:dyDescent="0.25">
      <c r="A6297" s="11">
        <v>41486</v>
      </c>
      <c r="B6297" s="3" t="s">
        <v>518</v>
      </c>
      <c r="C6297" s="18">
        <v>584.79</v>
      </c>
      <c r="D6297" s="3" t="s">
        <v>511</v>
      </c>
    </row>
    <row r="6298" spans="1:4" hidden="1" x14ac:dyDescent="0.25">
      <c r="A6298" s="11">
        <v>41504</v>
      </c>
      <c r="B6298" s="3" t="s">
        <v>508</v>
      </c>
      <c r="C6298" s="18">
        <v>243.25</v>
      </c>
      <c r="D6298" s="3" t="s">
        <v>517</v>
      </c>
    </row>
    <row r="6299" spans="1:4" hidden="1" x14ac:dyDescent="0.25">
      <c r="A6299" s="11">
        <v>41425</v>
      </c>
      <c r="B6299" s="3" t="s">
        <v>540</v>
      </c>
      <c r="C6299" s="18">
        <v>177.15</v>
      </c>
      <c r="D6299" s="3" t="s">
        <v>517</v>
      </c>
    </row>
    <row r="6300" spans="1:4" hidden="1" x14ac:dyDescent="0.25">
      <c r="A6300" s="11">
        <v>41442</v>
      </c>
      <c r="B6300" s="3" t="s">
        <v>510</v>
      </c>
      <c r="C6300" s="18">
        <v>257.64999999999998</v>
      </c>
      <c r="D6300" s="3" t="s">
        <v>535</v>
      </c>
    </row>
    <row r="6301" spans="1:4" hidden="1" x14ac:dyDescent="0.25">
      <c r="A6301" s="11">
        <v>41435</v>
      </c>
      <c r="B6301" s="3" t="s">
        <v>508</v>
      </c>
      <c r="C6301" s="18">
        <v>387.58</v>
      </c>
      <c r="D6301" s="3" t="s">
        <v>509</v>
      </c>
    </row>
    <row r="6302" spans="1:4" hidden="1" x14ac:dyDescent="0.25">
      <c r="A6302" s="11">
        <v>41575</v>
      </c>
      <c r="B6302" s="3" t="s">
        <v>527</v>
      </c>
      <c r="C6302" s="18">
        <v>14.17</v>
      </c>
      <c r="D6302" s="3" t="s">
        <v>528</v>
      </c>
    </row>
    <row r="6303" spans="1:4" hidden="1" x14ac:dyDescent="0.25">
      <c r="A6303" s="11">
        <v>41618</v>
      </c>
      <c r="B6303" s="3" t="s">
        <v>524</v>
      </c>
      <c r="C6303" s="18">
        <v>406.05</v>
      </c>
      <c r="D6303" s="3" t="s">
        <v>523</v>
      </c>
    </row>
    <row r="6304" spans="1:4" hidden="1" x14ac:dyDescent="0.25">
      <c r="A6304" s="11">
        <v>41543</v>
      </c>
      <c r="B6304" s="3" t="s">
        <v>540</v>
      </c>
      <c r="C6304" s="18">
        <v>362.63</v>
      </c>
      <c r="D6304" s="3" t="s">
        <v>515</v>
      </c>
    </row>
    <row r="6305" spans="1:4" hidden="1" x14ac:dyDescent="0.25">
      <c r="A6305" s="11">
        <v>41555</v>
      </c>
      <c r="B6305" s="3" t="s">
        <v>545</v>
      </c>
      <c r="C6305" s="18">
        <v>113.7</v>
      </c>
      <c r="D6305" s="3" t="s">
        <v>509</v>
      </c>
    </row>
    <row r="6306" spans="1:4" hidden="1" x14ac:dyDescent="0.25">
      <c r="A6306" s="11">
        <v>41584</v>
      </c>
      <c r="B6306" s="3" t="s">
        <v>537</v>
      </c>
      <c r="C6306" s="18">
        <v>514.38</v>
      </c>
      <c r="D6306" s="3" t="s">
        <v>535</v>
      </c>
    </row>
    <row r="6307" spans="1:4" hidden="1" x14ac:dyDescent="0.25">
      <c r="A6307" s="11">
        <v>41607</v>
      </c>
      <c r="B6307" s="3" t="s">
        <v>507</v>
      </c>
      <c r="C6307" s="18">
        <v>232.82</v>
      </c>
      <c r="D6307" s="3" t="s">
        <v>535</v>
      </c>
    </row>
    <row r="6308" spans="1:4" hidden="1" x14ac:dyDescent="0.25">
      <c r="A6308" s="11">
        <v>41584</v>
      </c>
      <c r="B6308" s="3" t="s">
        <v>545</v>
      </c>
      <c r="C6308" s="18">
        <v>158.16999999999999</v>
      </c>
      <c r="D6308" s="3" t="s">
        <v>538</v>
      </c>
    </row>
    <row r="6309" spans="1:4" hidden="1" x14ac:dyDescent="0.25">
      <c r="A6309" s="11">
        <v>41376</v>
      </c>
      <c r="B6309" s="3" t="s">
        <v>526</v>
      </c>
      <c r="C6309" s="18">
        <v>197.58</v>
      </c>
      <c r="D6309" s="3" t="s">
        <v>509</v>
      </c>
    </row>
    <row r="6310" spans="1:4" hidden="1" x14ac:dyDescent="0.25">
      <c r="A6310" s="11">
        <v>41410</v>
      </c>
      <c r="B6310" s="3" t="s">
        <v>544</v>
      </c>
      <c r="C6310" s="18">
        <v>101.39</v>
      </c>
      <c r="D6310" s="3" t="s">
        <v>535</v>
      </c>
    </row>
    <row r="6311" spans="1:4" hidden="1" x14ac:dyDescent="0.25">
      <c r="A6311" s="11">
        <v>41418</v>
      </c>
      <c r="B6311" s="3" t="s">
        <v>542</v>
      </c>
      <c r="C6311" s="18">
        <v>257.73</v>
      </c>
      <c r="D6311" s="3" t="s">
        <v>529</v>
      </c>
    </row>
    <row r="6312" spans="1:4" hidden="1" x14ac:dyDescent="0.25">
      <c r="A6312" s="11">
        <v>41585</v>
      </c>
      <c r="B6312" s="3" t="s">
        <v>518</v>
      </c>
      <c r="C6312" s="18">
        <v>468.58</v>
      </c>
      <c r="D6312" s="3" t="s">
        <v>529</v>
      </c>
    </row>
    <row r="6313" spans="1:4" hidden="1" x14ac:dyDescent="0.25">
      <c r="A6313" s="11">
        <v>41545</v>
      </c>
      <c r="B6313" s="3" t="s">
        <v>532</v>
      </c>
      <c r="C6313" s="18">
        <v>476.45</v>
      </c>
      <c r="D6313" s="3" t="s">
        <v>509</v>
      </c>
    </row>
    <row r="6314" spans="1:4" hidden="1" x14ac:dyDescent="0.25">
      <c r="A6314" s="11">
        <v>41636</v>
      </c>
      <c r="B6314" s="3" t="s">
        <v>533</v>
      </c>
      <c r="C6314" s="18">
        <v>119.63</v>
      </c>
      <c r="D6314" s="3" t="s">
        <v>517</v>
      </c>
    </row>
    <row r="6315" spans="1:4" hidden="1" x14ac:dyDescent="0.25">
      <c r="A6315" s="11">
        <v>41418</v>
      </c>
      <c r="B6315" s="3" t="s">
        <v>544</v>
      </c>
      <c r="C6315" s="18">
        <v>481.83</v>
      </c>
      <c r="D6315" s="3" t="s">
        <v>528</v>
      </c>
    </row>
    <row r="6316" spans="1:4" hidden="1" x14ac:dyDescent="0.25">
      <c r="A6316" s="11">
        <v>41394</v>
      </c>
      <c r="B6316" s="3" t="s">
        <v>526</v>
      </c>
      <c r="C6316" s="18">
        <v>487.6</v>
      </c>
      <c r="D6316" s="3" t="s">
        <v>538</v>
      </c>
    </row>
    <row r="6317" spans="1:4" hidden="1" x14ac:dyDescent="0.25">
      <c r="A6317" s="11">
        <v>41387</v>
      </c>
      <c r="B6317" s="3" t="s">
        <v>534</v>
      </c>
      <c r="C6317" s="18">
        <v>536.76</v>
      </c>
      <c r="D6317" s="3" t="s">
        <v>517</v>
      </c>
    </row>
    <row r="6318" spans="1:4" hidden="1" x14ac:dyDescent="0.25">
      <c r="A6318" s="11">
        <v>41483</v>
      </c>
      <c r="B6318" s="3" t="s">
        <v>518</v>
      </c>
      <c r="C6318" s="18">
        <v>62.09</v>
      </c>
      <c r="D6318" s="3" t="s">
        <v>519</v>
      </c>
    </row>
    <row r="6319" spans="1:4" hidden="1" x14ac:dyDescent="0.25">
      <c r="A6319" s="11">
        <v>41289</v>
      </c>
      <c r="B6319" s="3" t="s">
        <v>527</v>
      </c>
      <c r="C6319" s="18">
        <v>92.45</v>
      </c>
      <c r="D6319" s="3" t="s">
        <v>511</v>
      </c>
    </row>
    <row r="6320" spans="1:4" hidden="1" x14ac:dyDescent="0.25">
      <c r="A6320" s="11">
        <v>41422</v>
      </c>
      <c r="B6320" s="3" t="s">
        <v>531</v>
      </c>
      <c r="C6320" s="18">
        <v>76.78</v>
      </c>
      <c r="D6320" s="3" t="s">
        <v>535</v>
      </c>
    </row>
    <row r="6321" spans="1:4" hidden="1" x14ac:dyDescent="0.25">
      <c r="A6321" s="11">
        <v>41320</v>
      </c>
      <c r="B6321" s="3" t="s">
        <v>532</v>
      </c>
      <c r="C6321" s="18">
        <v>350.06</v>
      </c>
      <c r="D6321" s="3" t="s">
        <v>538</v>
      </c>
    </row>
    <row r="6322" spans="1:4" hidden="1" x14ac:dyDescent="0.25">
      <c r="A6322" s="11">
        <v>41451</v>
      </c>
      <c r="B6322" s="3" t="s">
        <v>525</v>
      </c>
      <c r="C6322" s="18">
        <v>188.15</v>
      </c>
      <c r="D6322" s="3" t="s">
        <v>517</v>
      </c>
    </row>
    <row r="6323" spans="1:4" hidden="1" x14ac:dyDescent="0.25">
      <c r="A6323" s="11">
        <v>41319</v>
      </c>
      <c r="B6323" s="3" t="s">
        <v>534</v>
      </c>
      <c r="C6323" s="18">
        <v>87.37</v>
      </c>
      <c r="D6323" s="3" t="s">
        <v>479</v>
      </c>
    </row>
    <row r="6324" spans="1:4" hidden="1" x14ac:dyDescent="0.25">
      <c r="A6324" s="11">
        <v>41548</v>
      </c>
      <c r="B6324" s="3" t="s">
        <v>537</v>
      </c>
      <c r="C6324" s="18">
        <v>181.5</v>
      </c>
      <c r="D6324" s="3" t="s">
        <v>479</v>
      </c>
    </row>
    <row r="6325" spans="1:4" hidden="1" x14ac:dyDescent="0.25">
      <c r="A6325" s="11">
        <v>41283</v>
      </c>
      <c r="B6325" s="3" t="s">
        <v>541</v>
      </c>
      <c r="C6325" s="18">
        <v>509.79</v>
      </c>
      <c r="D6325" s="3" t="s">
        <v>511</v>
      </c>
    </row>
    <row r="6326" spans="1:4" hidden="1" x14ac:dyDescent="0.25">
      <c r="A6326" s="11">
        <v>41604</v>
      </c>
      <c r="B6326" s="3" t="s">
        <v>525</v>
      </c>
      <c r="C6326" s="18">
        <v>575.41999999999996</v>
      </c>
      <c r="D6326" s="3" t="s">
        <v>538</v>
      </c>
    </row>
    <row r="6327" spans="1:4" hidden="1" x14ac:dyDescent="0.25">
      <c r="A6327" s="11">
        <v>41345</v>
      </c>
      <c r="B6327" s="3" t="s">
        <v>537</v>
      </c>
      <c r="C6327" s="18">
        <v>40.4</v>
      </c>
      <c r="D6327" s="3" t="s">
        <v>511</v>
      </c>
    </row>
    <row r="6328" spans="1:4" hidden="1" x14ac:dyDescent="0.25">
      <c r="A6328" s="11">
        <v>41364</v>
      </c>
      <c r="B6328" s="3" t="s">
        <v>542</v>
      </c>
      <c r="C6328" s="18">
        <v>508.23</v>
      </c>
      <c r="D6328" s="3" t="s">
        <v>477</v>
      </c>
    </row>
    <row r="6329" spans="1:4" hidden="1" x14ac:dyDescent="0.25">
      <c r="A6329" s="11">
        <v>41297</v>
      </c>
      <c r="B6329" s="3" t="s">
        <v>522</v>
      </c>
      <c r="C6329" s="18">
        <v>149.06</v>
      </c>
      <c r="D6329" s="3" t="s">
        <v>477</v>
      </c>
    </row>
    <row r="6330" spans="1:4" hidden="1" x14ac:dyDescent="0.25">
      <c r="A6330" s="11">
        <v>41579</v>
      </c>
      <c r="B6330" s="3" t="s">
        <v>532</v>
      </c>
      <c r="C6330" s="18">
        <v>63.21</v>
      </c>
      <c r="D6330" s="3" t="s">
        <v>538</v>
      </c>
    </row>
    <row r="6331" spans="1:4" hidden="1" x14ac:dyDescent="0.25">
      <c r="A6331" s="11">
        <v>41627</v>
      </c>
      <c r="B6331" s="3" t="s">
        <v>527</v>
      </c>
      <c r="C6331" s="18">
        <v>238.42</v>
      </c>
      <c r="D6331" s="3" t="s">
        <v>538</v>
      </c>
    </row>
    <row r="6332" spans="1:4" hidden="1" x14ac:dyDescent="0.25">
      <c r="A6332" s="11">
        <v>41455</v>
      </c>
      <c r="B6332" s="3" t="s">
        <v>532</v>
      </c>
      <c r="C6332" s="18">
        <v>279.7</v>
      </c>
      <c r="D6332" s="3" t="s">
        <v>515</v>
      </c>
    </row>
    <row r="6333" spans="1:4" hidden="1" x14ac:dyDescent="0.25">
      <c r="A6333" s="11">
        <v>41288</v>
      </c>
      <c r="B6333" s="3" t="s">
        <v>518</v>
      </c>
      <c r="C6333" s="18">
        <v>178.06</v>
      </c>
      <c r="D6333" s="3" t="s">
        <v>523</v>
      </c>
    </row>
    <row r="6334" spans="1:4" hidden="1" x14ac:dyDescent="0.25">
      <c r="A6334" s="11">
        <v>41489</v>
      </c>
      <c r="B6334" s="3" t="s">
        <v>536</v>
      </c>
      <c r="C6334" s="18">
        <v>222.51</v>
      </c>
      <c r="D6334" s="3" t="s">
        <v>515</v>
      </c>
    </row>
    <row r="6335" spans="1:4" hidden="1" x14ac:dyDescent="0.25">
      <c r="A6335" s="11">
        <v>41416</v>
      </c>
      <c r="B6335" s="3" t="s">
        <v>521</v>
      </c>
      <c r="C6335" s="18">
        <v>519.75</v>
      </c>
      <c r="D6335" s="3" t="s">
        <v>529</v>
      </c>
    </row>
    <row r="6336" spans="1:4" hidden="1" x14ac:dyDescent="0.25">
      <c r="A6336" s="11">
        <v>41440</v>
      </c>
      <c r="B6336" s="3" t="s">
        <v>536</v>
      </c>
      <c r="C6336" s="18">
        <v>117.33</v>
      </c>
      <c r="D6336" s="3" t="s">
        <v>538</v>
      </c>
    </row>
    <row r="6337" spans="1:4" hidden="1" x14ac:dyDescent="0.25">
      <c r="A6337" s="11">
        <v>41304</v>
      </c>
      <c r="B6337" s="3" t="s">
        <v>526</v>
      </c>
      <c r="C6337" s="18">
        <v>191.11</v>
      </c>
      <c r="D6337" s="3" t="s">
        <v>519</v>
      </c>
    </row>
    <row r="6338" spans="1:4" hidden="1" x14ac:dyDescent="0.25">
      <c r="A6338" s="11">
        <v>41413</v>
      </c>
      <c r="B6338" s="3" t="s">
        <v>524</v>
      </c>
      <c r="C6338" s="18">
        <v>410.58</v>
      </c>
      <c r="D6338" s="3" t="s">
        <v>519</v>
      </c>
    </row>
    <row r="6339" spans="1:4" hidden="1" x14ac:dyDescent="0.25">
      <c r="A6339" s="11">
        <v>41609</v>
      </c>
      <c r="B6339" s="3" t="s">
        <v>545</v>
      </c>
      <c r="C6339" s="18">
        <v>251.19</v>
      </c>
      <c r="D6339" s="3" t="s">
        <v>517</v>
      </c>
    </row>
    <row r="6340" spans="1:4" hidden="1" x14ac:dyDescent="0.25">
      <c r="A6340" s="11">
        <v>41559</v>
      </c>
      <c r="B6340" s="3" t="s">
        <v>539</v>
      </c>
      <c r="C6340" s="18">
        <v>244.5</v>
      </c>
      <c r="D6340" s="3" t="s">
        <v>509</v>
      </c>
    </row>
    <row r="6341" spans="1:4" hidden="1" x14ac:dyDescent="0.25">
      <c r="A6341" s="11">
        <v>41384</v>
      </c>
      <c r="B6341" s="3" t="s">
        <v>545</v>
      </c>
      <c r="C6341" s="18">
        <v>263.45</v>
      </c>
      <c r="D6341" s="3" t="s">
        <v>538</v>
      </c>
    </row>
    <row r="6342" spans="1:4" hidden="1" x14ac:dyDescent="0.25">
      <c r="A6342" s="11">
        <v>41606</v>
      </c>
      <c r="B6342" s="3" t="s">
        <v>545</v>
      </c>
      <c r="C6342" s="18">
        <v>118.84</v>
      </c>
      <c r="D6342" s="3" t="s">
        <v>479</v>
      </c>
    </row>
    <row r="6343" spans="1:4" hidden="1" x14ac:dyDescent="0.25">
      <c r="A6343" s="11">
        <v>41492</v>
      </c>
      <c r="B6343" s="3" t="s">
        <v>533</v>
      </c>
      <c r="C6343" s="18">
        <v>584.91</v>
      </c>
      <c r="D6343" s="3" t="s">
        <v>528</v>
      </c>
    </row>
    <row r="6344" spans="1:4" hidden="1" x14ac:dyDescent="0.25">
      <c r="A6344" s="11">
        <v>41488</v>
      </c>
      <c r="B6344" s="3" t="s">
        <v>542</v>
      </c>
      <c r="C6344" s="18">
        <v>420.17</v>
      </c>
      <c r="D6344" s="3" t="s">
        <v>517</v>
      </c>
    </row>
    <row r="6345" spans="1:4" hidden="1" x14ac:dyDescent="0.25">
      <c r="A6345" s="11">
        <v>41542</v>
      </c>
      <c r="B6345" s="3" t="s">
        <v>540</v>
      </c>
      <c r="C6345" s="18">
        <v>350.59</v>
      </c>
      <c r="D6345" s="3" t="s">
        <v>529</v>
      </c>
    </row>
    <row r="6346" spans="1:4" hidden="1" x14ac:dyDescent="0.25">
      <c r="A6346" s="11">
        <v>41356</v>
      </c>
      <c r="B6346" s="3" t="s">
        <v>534</v>
      </c>
      <c r="C6346" s="18">
        <v>296.06</v>
      </c>
      <c r="D6346" s="3" t="s">
        <v>509</v>
      </c>
    </row>
    <row r="6347" spans="1:4" hidden="1" x14ac:dyDescent="0.25">
      <c r="A6347" s="11">
        <v>41354</v>
      </c>
      <c r="B6347" s="3" t="s">
        <v>542</v>
      </c>
      <c r="C6347" s="18">
        <v>315.08999999999997</v>
      </c>
      <c r="D6347" s="3" t="s">
        <v>517</v>
      </c>
    </row>
    <row r="6348" spans="1:4" hidden="1" x14ac:dyDescent="0.25">
      <c r="A6348" s="11">
        <v>41494</v>
      </c>
      <c r="B6348" s="3" t="s">
        <v>530</v>
      </c>
      <c r="C6348" s="18">
        <v>121.19</v>
      </c>
      <c r="D6348" s="3" t="s">
        <v>511</v>
      </c>
    </row>
    <row r="6349" spans="1:4" hidden="1" x14ac:dyDescent="0.25">
      <c r="A6349" s="11">
        <v>41509</v>
      </c>
      <c r="B6349" s="3" t="s">
        <v>533</v>
      </c>
      <c r="C6349" s="18">
        <v>398.44</v>
      </c>
      <c r="D6349" s="3" t="s">
        <v>479</v>
      </c>
    </row>
    <row r="6350" spans="1:4" hidden="1" x14ac:dyDescent="0.25">
      <c r="A6350" s="11">
        <v>41623</v>
      </c>
      <c r="B6350" s="3" t="s">
        <v>520</v>
      </c>
      <c r="C6350" s="18">
        <v>538.32000000000005</v>
      </c>
      <c r="D6350" s="3" t="s">
        <v>509</v>
      </c>
    </row>
    <row r="6351" spans="1:4" hidden="1" x14ac:dyDescent="0.25">
      <c r="A6351" s="11">
        <v>41597</v>
      </c>
      <c r="B6351" s="3" t="s">
        <v>516</v>
      </c>
      <c r="C6351" s="18">
        <v>463.28</v>
      </c>
      <c r="D6351" s="3" t="s">
        <v>523</v>
      </c>
    </row>
    <row r="6352" spans="1:4" hidden="1" x14ac:dyDescent="0.25">
      <c r="A6352" s="11">
        <v>41339</v>
      </c>
      <c r="B6352" s="3" t="s">
        <v>518</v>
      </c>
      <c r="C6352" s="18">
        <v>331.53</v>
      </c>
      <c r="D6352" s="3" t="s">
        <v>515</v>
      </c>
    </row>
    <row r="6353" spans="1:4" hidden="1" x14ac:dyDescent="0.25">
      <c r="A6353" s="11">
        <v>41407</v>
      </c>
      <c r="B6353" s="3" t="s">
        <v>530</v>
      </c>
      <c r="C6353" s="18">
        <v>48.73</v>
      </c>
      <c r="D6353" s="3" t="s">
        <v>519</v>
      </c>
    </row>
    <row r="6354" spans="1:4" hidden="1" x14ac:dyDescent="0.25">
      <c r="A6354" s="11">
        <v>41533</v>
      </c>
      <c r="B6354" s="3" t="s">
        <v>522</v>
      </c>
      <c r="C6354" s="18">
        <v>319.39</v>
      </c>
      <c r="D6354" s="3" t="s">
        <v>535</v>
      </c>
    </row>
    <row r="6355" spans="1:4" hidden="1" x14ac:dyDescent="0.25">
      <c r="A6355" s="11">
        <v>41349</v>
      </c>
      <c r="B6355" s="3" t="s">
        <v>514</v>
      </c>
      <c r="C6355" s="18">
        <v>44.06</v>
      </c>
      <c r="D6355" s="3" t="s">
        <v>515</v>
      </c>
    </row>
    <row r="6356" spans="1:4" hidden="1" x14ac:dyDescent="0.25">
      <c r="A6356" s="11">
        <v>41338</v>
      </c>
      <c r="B6356" s="3" t="s">
        <v>532</v>
      </c>
      <c r="C6356" s="18">
        <v>155.01</v>
      </c>
      <c r="D6356" s="3" t="s">
        <v>511</v>
      </c>
    </row>
    <row r="6357" spans="1:4" hidden="1" x14ac:dyDescent="0.25">
      <c r="A6357" s="11">
        <v>41495</v>
      </c>
      <c r="B6357" s="3" t="s">
        <v>510</v>
      </c>
      <c r="C6357" s="18">
        <v>180.71</v>
      </c>
      <c r="D6357" s="3" t="s">
        <v>515</v>
      </c>
    </row>
    <row r="6358" spans="1:4" hidden="1" x14ac:dyDescent="0.25">
      <c r="A6358" s="11">
        <v>41378</v>
      </c>
      <c r="B6358" s="3" t="s">
        <v>513</v>
      </c>
      <c r="C6358" s="18">
        <v>100.02</v>
      </c>
      <c r="D6358" s="3" t="s">
        <v>519</v>
      </c>
    </row>
    <row r="6359" spans="1:4" hidden="1" x14ac:dyDescent="0.25">
      <c r="A6359" s="11">
        <v>41340</v>
      </c>
      <c r="B6359" s="3" t="s">
        <v>508</v>
      </c>
      <c r="C6359" s="18">
        <v>243.12</v>
      </c>
      <c r="D6359" s="3" t="s">
        <v>477</v>
      </c>
    </row>
    <row r="6360" spans="1:4" hidden="1" x14ac:dyDescent="0.25">
      <c r="A6360" s="11">
        <v>41554</v>
      </c>
      <c r="B6360" s="3" t="s">
        <v>534</v>
      </c>
      <c r="C6360" s="18">
        <v>287.06</v>
      </c>
      <c r="D6360" s="3" t="s">
        <v>535</v>
      </c>
    </row>
    <row r="6361" spans="1:4" hidden="1" x14ac:dyDescent="0.25">
      <c r="A6361" s="11">
        <v>41546</v>
      </c>
      <c r="B6361" s="3" t="s">
        <v>537</v>
      </c>
      <c r="C6361" s="18">
        <v>311.32</v>
      </c>
      <c r="D6361" s="3" t="s">
        <v>509</v>
      </c>
    </row>
    <row r="6362" spans="1:4" hidden="1" x14ac:dyDescent="0.25">
      <c r="A6362" s="11">
        <v>41278</v>
      </c>
      <c r="B6362" s="3" t="s">
        <v>520</v>
      </c>
      <c r="C6362" s="18">
        <v>537.58000000000004</v>
      </c>
      <c r="D6362" s="3" t="s">
        <v>529</v>
      </c>
    </row>
    <row r="6363" spans="1:4" hidden="1" x14ac:dyDescent="0.25">
      <c r="A6363" s="11">
        <v>41609</v>
      </c>
      <c r="B6363" s="3" t="s">
        <v>530</v>
      </c>
      <c r="C6363" s="18">
        <v>195.95</v>
      </c>
      <c r="D6363" s="3" t="s">
        <v>523</v>
      </c>
    </row>
    <row r="6364" spans="1:4" hidden="1" x14ac:dyDescent="0.25">
      <c r="A6364" s="11">
        <v>41545</v>
      </c>
      <c r="B6364" s="3" t="s">
        <v>524</v>
      </c>
      <c r="C6364" s="18">
        <v>474.79</v>
      </c>
      <c r="D6364" s="3" t="s">
        <v>509</v>
      </c>
    </row>
    <row r="6365" spans="1:4" hidden="1" x14ac:dyDescent="0.25">
      <c r="A6365" s="11">
        <v>41560</v>
      </c>
      <c r="B6365" s="3" t="s">
        <v>537</v>
      </c>
      <c r="C6365" s="18">
        <v>469.85</v>
      </c>
      <c r="D6365" s="3" t="s">
        <v>517</v>
      </c>
    </row>
    <row r="6366" spans="1:4" hidden="1" x14ac:dyDescent="0.25">
      <c r="A6366" s="11">
        <v>41419</v>
      </c>
      <c r="B6366" s="3" t="s">
        <v>516</v>
      </c>
      <c r="C6366" s="18">
        <v>325</v>
      </c>
      <c r="D6366" s="3" t="s">
        <v>535</v>
      </c>
    </row>
    <row r="6367" spans="1:4" hidden="1" x14ac:dyDescent="0.25">
      <c r="A6367" s="11">
        <v>41382</v>
      </c>
      <c r="B6367" s="3" t="s">
        <v>520</v>
      </c>
      <c r="C6367" s="18">
        <v>538.34</v>
      </c>
      <c r="D6367" s="3" t="s">
        <v>477</v>
      </c>
    </row>
    <row r="6368" spans="1:4" hidden="1" x14ac:dyDescent="0.25">
      <c r="A6368" s="11">
        <v>41410</v>
      </c>
      <c r="B6368" s="3" t="s">
        <v>532</v>
      </c>
      <c r="C6368" s="18">
        <v>66.239999999999995</v>
      </c>
      <c r="D6368" s="3" t="s">
        <v>528</v>
      </c>
    </row>
    <row r="6369" spans="1:4" hidden="1" x14ac:dyDescent="0.25">
      <c r="A6369" s="11">
        <v>41283</v>
      </c>
      <c r="B6369" s="3" t="s">
        <v>526</v>
      </c>
      <c r="C6369" s="18">
        <v>519.79</v>
      </c>
      <c r="D6369" s="3" t="s">
        <v>509</v>
      </c>
    </row>
    <row r="6370" spans="1:4" hidden="1" x14ac:dyDescent="0.25">
      <c r="A6370" s="11">
        <v>41633</v>
      </c>
      <c r="B6370" s="3" t="s">
        <v>516</v>
      </c>
      <c r="C6370" s="18">
        <v>38.49</v>
      </c>
      <c r="D6370" s="3" t="s">
        <v>509</v>
      </c>
    </row>
    <row r="6371" spans="1:4" hidden="1" x14ac:dyDescent="0.25">
      <c r="A6371" s="11">
        <v>41288</v>
      </c>
      <c r="B6371" s="3" t="s">
        <v>530</v>
      </c>
      <c r="C6371" s="18">
        <v>580.66999999999996</v>
      </c>
      <c r="D6371" s="3" t="s">
        <v>519</v>
      </c>
    </row>
    <row r="6372" spans="1:4" hidden="1" x14ac:dyDescent="0.25">
      <c r="A6372" s="11">
        <v>41456</v>
      </c>
      <c r="B6372" s="3" t="s">
        <v>507</v>
      </c>
      <c r="C6372" s="18">
        <v>357.85</v>
      </c>
      <c r="D6372" s="3" t="s">
        <v>523</v>
      </c>
    </row>
    <row r="6373" spans="1:4" hidden="1" x14ac:dyDescent="0.25">
      <c r="A6373" s="11">
        <v>41574</v>
      </c>
      <c r="B6373" s="3" t="s">
        <v>533</v>
      </c>
      <c r="C6373" s="18">
        <v>72.05</v>
      </c>
      <c r="D6373" s="3" t="s">
        <v>477</v>
      </c>
    </row>
    <row r="6374" spans="1:4" hidden="1" x14ac:dyDescent="0.25">
      <c r="A6374" s="11">
        <v>41355</v>
      </c>
      <c r="B6374" s="3" t="s">
        <v>510</v>
      </c>
      <c r="C6374" s="18">
        <v>369.6</v>
      </c>
      <c r="D6374" s="3" t="s">
        <v>511</v>
      </c>
    </row>
    <row r="6375" spans="1:4" hidden="1" x14ac:dyDescent="0.25">
      <c r="A6375" s="11">
        <v>41500</v>
      </c>
      <c r="B6375" s="3" t="s">
        <v>512</v>
      </c>
      <c r="C6375" s="18">
        <v>13.1</v>
      </c>
      <c r="D6375" s="3" t="s">
        <v>517</v>
      </c>
    </row>
    <row r="6376" spans="1:4" hidden="1" x14ac:dyDescent="0.25">
      <c r="A6376" s="11">
        <v>41355</v>
      </c>
      <c r="B6376" s="3" t="s">
        <v>521</v>
      </c>
      <c r="C6376" s="18">
        <v>405.99</v>
      </c>
      <c r="D6376" s="3" t="s">
        <v>517</v>
      </c>
    </row>
    <row r="6377" spans="1:4" hidden="1" x14ac:dyDescent="0.25">
      <c r="A6377" s="11">
        <v>41605</v>
      </c>
      <c r="B6377" s="3" t="s">
        <v>524</v>
      </c>
      <c r="C6377" s="18">
        <v>531.44000000000005</v>
      </c>
      <c r="D6377" s="3" t="s">
        <v>517</v>
      </c>
    </row>
    <row r="6378" spans="1:4" hidden="1" x14ac:dyDescent="0.25">
      <c r="A6378" s="11">
        <v>41590</v>
      </c>
      <c r="B6378" s="3" t="s">
        <v>539</v>
      </c>
      <c r="C6378" s="18">
        <v>480.94</v>
      </c>
      <c r="D6378" s="3" t="s">
        <v>479</v>
      </c>
    </row>
    <row r="6379" spans="1:4" hidden="1" x14ac:dyDescent="0.25">
      <c r="A6379" s="11">
        <v>41458</v>
      </c>
      <c r="B6379" s="3" t="s">
        <v>530</v>
      </c>
      <c r="C6379" s="18">
        <v>99.89</v>
      </c>
      <c r="D6379" s="3" t="s">
        <v>538</v>
      </c>
    </row>
    <row r="6380" spans="1:4" hidden="1" x14ac:dyDescent="0.25">
      <c r="A6380" s="11">
        <v>41614</v>
      </c>
      <c r="B6380" s="3" t="s">
        <v>526</v>
      </c>
      <c r="C6380" s="18">
        <v>522.74</v>
      </c>
      <c r="D6380" s="3" t="s">
        <v>477</v>
      </c>
    </row>
    <row r="6381" spans="1:4" hidden="1" x14ac:dyDescent="0.25">
      <c r="A6381" s="11">
        <v>41565</v>
      </c>
      <c r="B6381" s="3" t="s">
        <v>539</v>
      </c>
      <c r="C6381" s="18">
        <v>590.99</v>
      </c>
      <c r="D6381" s="3" t="s">
        <v>523</v>
      </c>
    </row>
    <row r="6382" spans="1:4" hidden="1" x14ac:dyDescent="0.25">
      <c r="A6382" s="11">
        <v>41623</v>
      </c>
      <c r="B6382" s="3" t="s">
        <v>520</v>
      </c>
      <c r="C6382" s="18">
        <v>31.15</v>
      </c>
      <c r="D6382" s="3" t="s">
        <v>517</v>
      </c>
    </row>
    <row r="6383" spans="1:4" hidden="1" x14ac:dyDescent="0.25">
      <c r="A6383" s="11">
        <v>41543</v>
      </c>
      <c r="B6383" s="3" t="s">
        <v>533</v>
      </c>
      <c r="C6383" s="18">
        <v>496</v>
      </c>
      <c r="D6383" s="3" t="s">
        <v>519</v>
      </c>
    </row>
    <row r="6384" spans="1:4" hidden="1" x14ac:dyDescent="0.25">
      <c r="A6384" s="11">
        <v>41372</v>
      </c>
      <c r="B6384" s="3" t="s">
        <v>522</v>
      </c>
      <c r="C6384" s="18">
        <v>355.2</v>
      </c>
      <c r="D6384" s="3" t="s">
        <v>477</v>
      </c>
    </row>
    <row r="6385" spans="1:4" hidden="1" x14ac:dyDescent="0.25">
      <c r="A6385" s="11">
        <v>41403</v>
      </c>
      <c r="B6385" s="3" t="s">
        <v>510</v>
      </c>
      <c r="C6385" s="18">
        <v>63.27</v>
      </c>
      <c r="D6385" s="3" t="s">
        <v>515</v>
      </c>
    </row>
    <row r="6386" spans="1:4" hidden="1" x14ac:dyDescent="0.25">
      <c r="A6386" s="11">
        <v>41397</v>
      </c>
      <c r="B6386" s="3" t="s">
        <v>508</v>
      </c>
      <c r="C6386" s="18">
        <v>179.1</v>
      </c>
      <c r="D6386" s="3" t="s">
        <v>538</v>
      </c>
    </row>
    <row r="6387" spans="1:4" hidden="1" x14ac:dyDescent="0.25">
      <c r="A6387" s="11">
        <v>41399</v>
      </c>
      <c r="B6387" s="3" t="s">
        <v>533</v>
      </c>
      <c r="C6387" s="18">
        <v>252.71</v>
      </c>
      <c r="D6387" s="3" t="s">
        <v>515</v>
      </c>
    </row>
    <row r="6388" spans="1:4" hidden="1" x14ac:dyDescent="0.25">
      <c r="A6388" s="11">
        <v>41566</v>
      </c>
      <c r="B6388" s="3" t="s">
        <v>521</v>
      </c>
      <c r="C6388" s="18">
        <v>167.23</v>
      </c>
      <c r="D6388" s="3" t="s">
        <v>529</v>
      </c>
    </row>
    <row r="6389" spans="1:4" hidden="1" x14ac:dyDescent="0.25">
      <c r="A6389" s="11">
        <v>41365</v>
      </c>
      <c r="B6389" s="3" t="s">
        <v>532</v>
      </c>
      <c r="C6389" s="18">
        <v>367.78</v>
      </c>
      <c r="D6389" s="3" t="s">
        <v>528</v>
      </c>
    </row>
    <row r="6390" spans="1:4" hidden="1" x14ac:dyDescent="0.25">
      <c r="A6390" s="11">
        <v>41341</v>
      </c>
      <c r="B6390" s="3" t="s">
        <v>520</v>
      </c>
      <c r="C6390" s="18">
        <v>124.03</v>
      </c>
      <c r="D6390" s="3" t="s">
        <v>511</v>
      </c>
    </row>
    <row r="6391" spans="1:4" hidden="1" x14ac:dyDescent="0.25">
      <c r="A6391" s="11">
        <v>41610</v>
      </c>
      <c r="B6391" s="3" t="s">
        <v>516</v>
      </c>
      <c r="C6391" s="18">
        <v>10.96</v>
      </c>
      <c r="D6391" s="3" t="s">
        <v>479</v>
      </c>
    </row>
    <row r="6392" spans="1:4" hidden="1" x14ac:dyDescent="0.25">
      <c r="A6392" s="11">
        <v>41385</v>
      </c>
      <c r="B6392" s="3" t="s">
        <v>524</v>
      </c>
      <c r="C6392" s="18">
        <v>500.66</v>
      </c>
      <c r="D6392" s="3" t="s">
        <v>479</v>
      </c>
    </row>
    <row r="6393" spans="1:4" hidden="1" x14ac:dyDescent="0.25">
      <c r="A6393" s="11">
        <v>41532</v>
      </c>
      <c r="B6393" s="3" t="s">
        <v>510</v>
      </c>
      <c r="C6393" s="18">
        <v>379.22</v>
      </c>
      <c r="D6393" s="3" t="s">
        <v>515</v>
      </c>
    </row>
    <row r="6394" spans="1:4" hidden="1" x14ac:dyDescent="0.25">
      <c r="A6394" s="11">
        <v>41419</v>
      </c>
      <c r="B6394" s="3" t="s">
        <v>521</v>
      </c>
      <c r="C6394" s="18">
        <v>187.43</v>
      </c>
      <c r="D6394" s="3" t="s">
        <v>515</v>
      </c>
    </row>
    <row r="6395" spans="1:4" hidden="1" x14ac:dyDescent="0.25">
      <c r="A6395" s="11">
        <v>41549</v>
      </c>
      <c r="B6395" s="3" t="s">
        <v>521</v>
      </c>
      <c r="C6395" s="18">
        <v>111.26</v>
      </c>
      <c r="D6395" s="3" t="s">
        <v>519</v>
      </c>
    </row>
    <row r="6396" spans="1:4" hidden="1" x14ac:dyDescent="0.25">
      <c r="A6396" s="11">
        <v>41602</v>
      </c>
      <c r="B6396" s="3" t="s">
        <v>541</v>
      </c>
      <c r="C6396" s="18">
        <v>50.4</v>
      </c>
      <c r="D6396" s="3" t="s">
        <v>477</v>
      </c>
    </row>
    <row r="6397" spans="1:4" hidden="1" x14ac:dyDescent="0.25">
      <c r="A6397" s="11">
        <v>41553</v>
      </c>
      <c r="B6397" s="3" t="s">
        <v>512</v>
      </c>
      <c r="C6397" s="18">
        <v>575.66</v>
      </c>
      <c r="D6397" s="3" t="s">
        <v>509</v>
      </c>
    </row>
    <row r="6398" spans="1:4" hidden="1" x14ac:dyDescent="0.25">
      <c r="A6398" s="11">
        <v>41332</v>
      </c>
      <c r="B6398" s="3" t="s">
        <v>545</v>
      </c>
      <c r="C6398" s="18">
        <v>544.55999999999995</v>
      </c>
      <c r="D6398" s="3" t="s">
        <v>477</v>
      </c>
    </row>
    <row r="6399" spans="1:4" hidden="1" x14ac:dyDescent="0.25">
      <c r="A6399" s="11">
        <v>41578</v>
      </c>
      <c r="B6399" s="3" t="s">
        <v>518</v>
      </c>
      <c r="C6399" s="18">
        <v>489.88</v>
      </c>
      <c r="D6399" s="3" t="s">
        <v>509</v>
      </c>
    </row>
    <row r="6400" spans="1:4" hidden="1" x14ac:dyDescent="0.25">
      <c r="A6400" s="11">
        <v>41559</v>
      </c>
      <c r="B6400" s="3" t="s">
        <v>542</v>
      </c>
      <c r="C6400" s="18">
        <v>451.61</v>
      </c>
      <c r="D6400" s="3" t="s">
        <v>517</v>
      </c>
    </row>
    <row r="6401" spans="1:4" hidden="1" x14ac:dyDescent="0.25">
      <c r="A6401" s="11">
        <v>41369</v>
      </c>
      <c r="B6401" s="3" t="s">
        <v>526</v>
      </c>
      <c r="C6401" s="18">
        <v>347.39</v>
      </c>
      <c r="D6401" s="3" t="s">
        <v>515</v>
      </c>
    </row>
    <row r="6402" spans="1:4" hidden="1" x14ac:dyDescent="0.25">
      <c r="A6402" s="11">
        <v>41386</v>
      </c>
      <c r="B6402" s="3" t="s">
        <v>530</v>
      </c>
      <c r="C6402" s="18">
        <v>422.17</v>
      </c>
      <c r="D6402" s="3" t="s">
        <v>538</v>
      </c>
    </row>
    <row r="6403" spans="1:4" hidden="1" x14ac:dyDescent="0.25">
      <c r="A6403" s="11">
        <v>41479</v>
      </c>
      <c r="B6403" s="3" t="s">
        <v>524</v>
      </c>
      <c r="C6403" s="18">
        <v>505.84</v>
      </c>
      <c r="D6403" s="3" t="s">
        <v>509</v>
      </c>
    </row>
    <row r="6404" spans="1:4" hidden="1" x14ac:dyDescent="0.25">
      <c r="A6404" s="11">
        <v>41531</v>
      </c>
      <c r="B6404" s="3" t="s">
        <v>542</v>
      </c>
      <c r="C6404" s="18">
        <v>346.71</v>
      </c>
      <c r="D6404" s="3" t="s">
        <v>538</v>
      </c>
    </row>
    <row r="6405" spans="1:4" hidden="1" x14ac:dyDescent="0.25">
      <c r="A6405" s="11">
        <v>41531</v>
      </c>
      <c r="B6405" s="3" t="s">
        <v>525</v>
      </c>
      <c r="C6405" s="18">
        <v>553.75</v>
      </c>
      <c r="D6405" s="3" t="s">
        <v>519</v>
      </c>
    </row>
    <row r="6406" spans="1:4" hidden="1" x14ac:dyDescent="0.25">
      <c r="A6406" s="11">
        <v>41459</v>
      </c>
      <c r="B6406" s="3" t="s">
        <v>513</v>
      </c>
      <c r="C6406" s="18">
        <v>12.93</v>
      </c>
      <c r="D6406" s="3" t="s">
        <v>515</v>
      </c>
    </row>
    <row r="6407" spans="1:4" hidden="1" x14ac:dyDescent="0.25">
      <c r="A6407" s="11">
        <v>41621</v>
      </c>
      <c r="B6407" s="3" t="s">
        <v>531</v>
      </c>
      <c r="C6407" s="18">
        <v>19.690000000000001</v>
      </c>
      <c r="D6407" s="3" t="s">
        <v>517</v>
      </c>
    </row>
    <row r="6408" spans="1:4" hidden="1" x14ac:dyDescent="0.25">
      <c r="A6408" s="11">
        <v>41471</v>
      </c>
      <c r="B6408" s="3" t="s">
        <v>540</v>
      </c>
      <c r="C6408" s="18">
        <v>359.65</v>
      </c>
      <c r="D6408" s="3" t="s">
        <v>515</v>
      </c>
    </row>
    <row r="6409" spans="1:4" hidden="1" x14ac:dyDescent="0.25">
      <c r="A6409" s="11">
        <v>41508</v>
      </c>
      <c r="B6409" s="3" t="s">
        <v>540</v>
      </c>
      <c r="C6409" s="18">
        <v>122.68</v>
      </c>
      <c r="D6409" s="3" t="s">
        <v>517</v>
      </c>
    </row>
    <row r="6410" spans="1:4" hidden="1" x14ac:dyDescent="0.25">
      <c r="A6410" s="11">
        <v>41294</v>
      </c>
      <c r="B6410" s="3" t="s">
        <v>539</v>
      </c>
      <c r="C6410" s="18">
        <v>246.85</v>
      </c>
      <c r="D6410" s="3" t="s">
        <v>529</v>
      </c>
    </row>
    <row r="6411" spans="1:4" hidden="1" x14ac:dyDescent="0.25">
      <c r="A6411" s="11">
        <v>41627</v>
      </c>
      <c r="B6411" s="3" t="s">
        <v>540</v>
      </c>
      <c r="C6411" s="18">
        <v>65.13</v>
      </c>
      <c r="D6411" s="3" t="s">
        <v>517</v>
      </c>
    </row>
    <row r="6412" spans="1:4" hidden="1" x14ac:dyDescent="0.25">
      <c r="A6412" s="11">
        <v>41490</v>
      </c>
      <c r="B6412" s="3" t="s">
        <v>533</v>
      </c>
      <c r="C6412" s="18">
        <v>250.38</v>
      </c>
      <c r="D6412" s="3" t="s">
        <v>535</v>
      </c>
    </row>
    <row r="6413" spans="1:4" hidden="1" x14ac:dyDescent="0.25">
      <c r="A6413" s="11">
        <v>41290</v>
      </c>
      <c r="B6413" s="3" t="s">
        <v>514</v>
      </c>
      <c r="C6413" s="18">
        <v>313.93</v>
      </c>
      <c r="D6413" s="3" t="s">
        <v>519</v>
      </c>
    </row>
    <row r="6414" spans="1:4" hidden="1" x14ac:dyDescent="0.25">
      <c r="A6414" s="11">
        <v>41442</v>
      </c>
      <c r="B6414" s="3" t="s">
        <v>532</v>
      </c>
      <c r="C6414" s="18">
        <v>63.96</v>
      </c>
      <c r="D6414" s="3" t="s">
        <v>529</v>
      </c>
    </row>
    <row r="6415" spans="1:4" hidden="1" x14ac:dyDescent="0.25">
      <c r="A6415" s="11">
        <v>41525</v>
      </c>
      <c r="B6415" s="3" t="s">
        <v>530</v>
      </c>
      <c r="C6415" s="18">
        <v>467.61</v>
      </c>
      <c r="D6415" s="3" t="s">
        <v>515</v>
      </c>
    </row>
    <row r="6416" spans="1:4" hidden="1" x14ac:dyDescent="0.25">
      <c r="A6416" s="11">
        <v>41550</v>
      </c>
      <c r="B6416" s="3" t="s">
        <v>534</v>
      </c>
      <c r="C6416" s="18">
        <v>397.72</v>
      </c>
      <c r="D6416" s="3" t="s">
        <v>528</v>
      </c>
    </row>
    <row r="6417" spans="1:4" hidden="1" x14ac:dyDescent="0.25">
      <c r="A6417" s="11">
        <v>41418</v>
      </c>
      <c r="B6417" s="3" t="s">
        <v>533</v>
      </c>
      <c r="C6417" s="18">
        <v>533.04</v>
      </c>
      <c r="D6417" s="3" t="s">
        <v>523</v>
      </c>
    </row>
    <row r="6418" spans="1:4" hidden="1" x14ac:dyDescent="0.25">
      <c r="A6418" s="11">
        <v>41618</v>
      </c>
      <c r="B6418" s="3" t="s">
        <v>539</v>
      </c>
      <c r="C6418" s="18">
        <v>77.23</v>
      </c>
      <c r="D6418" s="3" t="s">
        <v>511</v>
      </c>
    </row>
    <row r="6419" spans="1:4" hidden="1" x14ac:dyDescent="0.25">
      <c r="A6419" s="11">
        <v>41340</v>
      </c>
      <c r="B6419" s="3" t="s">
        <v>543</v>
      </c>
      <c r="C6419" s="18">
        <v>447.97</v>
      </c>
      <c r="D6419" s="3" t="s">
        <v>509</v>
      </c>
    </row>
    <row r="6420" spans="1:4" hidden="1" x14ac:dyDescent="0.25">
      <c r="A6420" s="11">
        <v>41531</v>
      </c>
      <c r="B6420" s="3" t="s">
        <v>542</v>
      </c>
      <c r="C6420" s="18">
        <v>267.92</v>
      </c>
      <c r="D6420" s="3" t="s">
        <v>538</v>
      </c>
    </row>
    <row r="6421" spans="1:4" hidden="1" x14ac:dyDescent="0.25">
      <c r="A6421" s="11">
        <v>41484</v>
      </c>
      <c r="B6421" s="3" t="s">
        <v>544</v>
      </c>
      <c r="C6421" s="18">
        <v>342.31</v>
      </c>
      <c r="D6421" s="3" t="s">
        <v>538</v>
      </c>
    </row>
    <row r="6422" spans="1:4" hidden="1" x14ac:dyDescent="0.25">
      <c r="A6422" s="11">
        <v>41343</v>
      </c>
      <c r="B6422" s="3" t="s">
        <v>525</v>
      </c>
      <c r="C6422" s="18">
        <v>262.5</v>
      </c>
      <c r="D6422" s="3" t="s">
        <v>529</v>
      </c>
    </row>
    <row r="6423" spans="1:4" hidden="1" x14ac:dyDescent="0.25">
      <c r="A6423" s="11">
        <v>41574</v>
      </c>
      <c r="B6423" s="3" t="s">
        <v>541</v>
      </c>
      <c r="C6423" s="18">
        <v>481.57</v>
      </c>
      <c r="D6423" s="3" t="s">
        <v>479</v>
      </c>
    </row>
    <row r="6424" spans="1:4" hidden="1" x14ac:dyDescent="0.25">
      <c r="A6424" s="11">
        <v>41549</v>
      </c>
      <c r="B6424" s="3" t="s">
        <v>524</v>
      </c>
      <c r="C6424" s="18">
        <v>521.25</v>
      </c>
      <c r="D6424" s="3" t="s">
        <v>511</v>
      </c>
    </row>
    <row r="6425" spans="1:4" hidden="1" x14ac:dyDescent="0.25">
      <c r="A6425" s="11">
        <v>41343</v>
      </c>
      <c r="B6425" s="3" t="s">
        <v>520</v>
      </c>
      <c r="C6425" s="18">
        <v>75.08</v>
      </c>
      <c r="D6425" s="3" t="s">
        <v>528</v>
      </c>
    </row>
    <row r="6426" spans="1:4" hidden="1" x14ac:dyDescent="0.25">
      <c r="A6426" s="11">
        <v>41358</v>
      </c>
      <c r="B6426" s="3" t="s">
        <v>539</v>
      </c>
      <c r="C6426" s="18">
        <v>148.32</v>
      </c>
      <c r="D6426" s="3" t="s">
        <v>519</v>
      </c>
    </row>
    <row r="6427" spans="1:4" hidden="1" x14ac:dyDescent="0.25">
      <c r="A6427" s="11">
        <v>41546</v>
      </c>
      <c r="B6427" s="3" t="s">
        <v>521</v>
      </c>
      <c r="C6427" s="18">
        <v>589.49</v>
      </c>
      <c r="D6427" s="3" t="s">
        <v>511</v>
      </c>
    </row>
    <row r="6428" spans="1:4" hidden="1" x14ac:dyDescent="0.25">
      <c r="A6428" s="11">
        <v>41342</v>
      </c>
      <c r="B6428" s="3" t="s">
        <v>525</v>
      </c>
      <c r="C6428" s="18">
        <v>261.69</v>
      </c>
      <c r="D6428" s="3" t="s">
        <v>529</v>
      </c>
    </row>
    <row r="6429" spans="1:4" hidden="1" x14ac:dyDescent="0.25">
      <c r="A6429" s="11">
        <v>41369</v>
      </c>
      <c r="B6429" s="3" t="s">
        <v>526</v>
      </c>
      <c r="C6429" s="18">
        <v>226.31</v>
      </c>
      <c r="D6429" s="3" t="s">
        <v>511</v>
      </c>
    </row>
    <row r="6430" spans="1:4" hidden="1" x14ac:dyDescent="0.25">
      <c r="A6430" s="11">
        <v>41567</v>
      </c>
      <c r="B6430" s="3" t="s">
        <v>510</v>
      </c>
      <c r="C6430" s="18">
        <v>492.33</v>
      </c>
      <c r="D6430" s="3" t="s">
        <v>523</v>
      </c>
    </row>
    <row r="6431" spans="1:4" hidden="1" x14ac:dyDescent="0.25">
      <c r="A6431" s="11">
        <v>41320</v>
      </c>
      <c r="B6431" s="3" t="s">
        <v>524</v>
      </c>
      <c r="C6431" s="18">
        <v>235.83</v>
      </c>
      <c r="D6431" s="3" t="s">
        <v>523</v>
      </c>
    </row>
    <row r="6432" spans="1:4" hidden="1" x14ac:dyDescent="0.25">
      <c r="A6432" s="11">
        <v>41460</v>
      </c>
      <c r="B6432" s="3" t="s">
        <v>545</v>
      </c>
      <c r="C6432" s="18">
        <v>379.58</v>
      </c>
      <c r="D6432" s="3" t="s">
        <v>517</v>
      </c>
    </row>
    <row r="6433" spans="1:4" hidden="1" x14ac:dyDescent="0.25">
      <c r="A6433" s="11">
        <v>41470</v>
      </c>
      <c r="B6433" s="3" t="s">
        <v>525</v>
      </c>
      <c r="C6433" s="18">
        <v>418.38</v>
      </c>
      <c r="D6433" s="3" t="s">
        <v>511</v>
      </c>
    </row>
    <row r="6434" spans="1:4" hidden="1" x14ac:dyDescent="0.25">
      <c r="A6434" s="11">
        <v>41567</v>
      </c>
      <c r="B6434" s="3" t="s">
        <v>541</v>
      </c>
      <c r="C6434" s="18">
        <v>311.89999999999998</v>
      </c>
      <c r="D6434" s="3" t="s">
        <v>479</v>
      </c>
    </row>
    <row r="6435" spans="1:4" hidden="1" x14ac:dyDescent="0.25">
      <c r="A6435" s="11">
        <v>41367</v>
      </c>
      <c r="B6435" s="3" t="s">
        <v>518</v>
      </c>
      <c r="C6435" s="18">
        <v>364.86</v>
      </c>
      <c r="D6435" s="3" t="s">
        <v>509</v>
      </c>
    </row>
    <row r="6436" spans="1:4" hidden="1" x14ac:dyDescent="0.25">
      <c r="A6436" s="11">
        <v>41477</v>
      </c>
      <c r="B6436" s="3" t="s">
        <v>520</v>
      </c>
      <c r="C6436" s="18">
        <v>573.79999999999995</v>
      </c>
      <c r="D6436" s="3" t="s">
        <v>535</v>
      </c>
    </row>
    <row r="6437" spans="1:4" hidden="1" x14ac:dyDescent="0.25">
      <c r="A6437" s="11">
        <v>41350</v>
      </c>
      <c r="B6437" s="3" t="s">
        <v>512</v>
      </c>
      <c r="C6437" s="18">
        <v>407.26</v>
      </c>
      <c r="D6437" s="3" t="s">
        <v>528</v>
      </c>
    </row>
    <row r="6438" spans="1:4" hidden="1" x14ac:dyDescent="0.25">
      <c r="A6438" s="11">
        <v>41572</v>
      </c>
      <c r="B6438" s="3" t="s">
        <v>540</v>
      </c>
      <c r="C6438" s="18">
        <v>271.01</v>
      </c>
      <c r="D6438" s="3" t="s">
        <v>511</v>
      </c>
    </row>
    <row r="6439" spans="1:4" hidden="1" x14ac:dyDescent="0.25">
      <c r="A6439" s="11">
        <v>41550</v>
      </c>
      <c r="B6439" s="3" t="s">
        <v>513</v>
      </c>
      <c r="C6439" s="18">
        <v>557.54999999999995</v>
      </c>
      <c r="D6439" s="3" t="s">
        <v>529</v>
      </c>
    </row>
    <row r="6440" spans="1:4" hidden="1" x14ac:dyDescent="0.25">
      <c r="A6440" s="11">
        <v>41315</v>
      </c>
      <c r="B6440" s="3" t="s">
        <v>524</v>
      </c>
      <c r="C6440" s="18">
        <v>495.23</v>
      </c>
      <c r="D6440" s="3" t="s">
        <v>528</v>
      </c>
    </row>
    <row r="6441" spans="1:4" hidden="1" x14ac:dyDescent="0.25">
      <c r="A6441" s="11">
        <v>41579</v>
      </c>
      <c r="B6441" s="3" t="s">
        <v>514</v>
      </c>
      <c r="C6441" s="18">
        <v>555.62</v>
      </c>
      <c r="D6441" s="3" t="s">
        <v>509</v>
      </c>
    </row>
    <row r="6442" spans="1:4" hidden="1" x14ac:dyDescent="0.25">
      <c r="A6442" s="11">
        <v>41517</v>
      </c>
      <c r="B6442" s="3" t="s">
        <v>542</v>
      </c>
      <c r="C6442" s="18">
        <v>13.96</v>
      </c>
      <c r="D6442" s="3" t="s">
        <v>511</v>
      </c>
    </row>
    <row r="6443" spans="1:4" hidden="1" x14ac:dyDescent="0.25">
      <c r="A6443" s="11">
        <v>41319</v>
      </c>
      <c r="B6443" s="3" t="s">
        <v>542</v>
      </c>
      <c r="C6443" s="18">
        <v>130.56</v>
      </c>
      <c r="D6443" s="3" t="s">
        <v>509</v>
      </c>
    </row>
    <row r="6444" spans="1:4" hidden="1" x14ac:dyDescent="0.25">
      <c r="A6444" s="11">
        <v>41439</v>
      </c>
      <c r="B6444" s="3" t="s">
        <v>530</v>
      </c>
      <c r="C6444" s="18">
        <v>526.04999999999995</v>
      </c>
      <c r="D6444" s="3" t="s">
        <v>519</v>
      </c>
    </row>
    <row r="6445" spans="1:4" hidden="1" x14ac:dyDescent="0.25">
      <c r="A6445" s="11">
        <v>41395</v>
      </c>
      <c r="B6445" s="3" t="s">
        <v>534</v>
      </c>
      <c r="C6445" s="18">
        <v>60.57</v>
      </c>
      <c r="D6445" s="3" t="s">
        <v>509</v>
      </c>
    </row>
    <row r="6446" spans="1:4" hidden="1" x14ac:dyDescent="0.25">
      <c r="A6446" s="11">
        <v>41616</v>
      </c>
      <c r="B6446" s="3" t="s">
        <v>544</v>
      </c>
      <c r="C6446" s="18">
        <v>144.12</v>
      </c>
      <c r="D6446" s="3" t="s">
        <v>509</v>
      </c>
    </row>
    <row r="6447" spans="1:4" hidden="1" x14ac:dyDescent="0.25">
      <c r="A6447" s="11">
        <v>41505</v>
      </c>
      <c r="B6447" s="3" t="s">
        <v>545</v>
      </c>
      <c r="C6447" s="18">
        <v>465.25</v>
      </c>
      <c r="D6447" s="3" t="s">
        <v>517</v>
      </c>
    </row>
    <row r="6448" spans="1:4" hidden="1" x14ac:dyDescent="0.25">
      <c r="A6448" s="11">
        <v>41276</v>
      </c>
      <c r="B6448" s="3" t="s">
        <v>543</v>
      </c>
      <c r="C6448" s="18">
        <v>341.67</v>
      </c>
      <c r="D6448" s="3" t="s">
        <v>529</v>
      </c>
    </row>
    <row r="6449" spans="1:4" hidden="1" x14ac:dyDescent="0.25">
      <c r="A6449" s="11">
        <v>41427</v>
      </c>
      <c r="B6449" s="3" t="s">
        <v>543</v>
      </c>
      <c r="C6449" s="18">
        <v>334.17</v>
      </c>
      <c r="D6449" s="3" t="s">
        <v>523</v>
      </c>
    </row>
    <row r="6450" spans="1:4" hidden="1" x14ac:dyDescent="0.25">
      <c r="A6450" s="11">
        <v>41321</v>
      </c>
      <c r="B6450" s="3" t="s">
        <v>537</v>
      </c>
      <c r="C6450" s="18">
        <v>195.06</v>
      </c>
      <c r="D6450" s="3" t="s">
        <v>519</v>
      </c>
    </row>
    <row r="6451" spans="1:4" hidden="1" x14ac:dyDescent="0.25">
      <c r="A6451" s="11">
        <v>41497</v>
      </c>
      <c r="B6451" s="3" t="s">
        <v>507</v>
      </c>
      <c r="C6451" s="18">
        <v>116.31</v>
      </c>
      <c r="D6451" s="3" t="s">
        <v>517</v>
      </c>
    </row>
    <row r="6452" spans="1:4" hidden="1" x14ac:dyDescent="0.25">
      <c r="A6452" s="11">
        <v>41520</v>
      </c>
      <c r="B6452" s="3" t="s">
        <v>539</v>
      </c>
      <c r="C6452" s="18">
        <v>422.45</v>
      </c>
      <c r="D6452" s="3" t="s">
        <v>529</v>
      </c>
    </row>
    <row r="6453" spans="1:4" hidden="1" x14ac:dyDescent="0.25">
      <c r="A6453" s="11">
        <v>41576</v>
      </c>
      <c r="B6453" s="3" t="s">
        <v>516</v>
      </c>
      <c r="C6453" s="18">
        <v>59.52</v>
      </c>
      <c r="D6453" s="3" t="s">
        <v>523</v>
      </c>
    </row>
    <row r="6454" spans="1:4" hidden="1" x14ac:dyDescent="0.25">
      <c r="A6454" s="11">
        <v>41549</v>
      </c>
      <c r="B6454" s="3" t="s">
        <v>525</v>
      </c>
      <c r="C6454" s="18">
        <v>328.64</v>
      </c>
      <c r="D6454" s="3" t="s">
        <v>477</v>
      </c>
    </row>
    <row r="6455" spans="1:4" hidden="1" x14ac:dyDescent="0.25">
      <c r="A6455" s="11">
        <v>41630</v>
      </c>
      <c r="B6455" s="3" t="s">
        <v>545</v>
      </c>
      <c r="C6455" s="18">
        <v>46.66</v>
      </c>
      <c r="D6455" s="3" t="s">
        <v>515</v>
      </c>
    </row>
    <row r="6456" spans="1:4" hidden="1" x14ac:dyDescent="0.25">
      <c r="A6456" s="11">
        <v>41413</v>
      </c>
      <c r="B6456" s="3" t="s">
        <v>518</v>
      </c>
      <c r="C6456" s="18">
        <v>286.45999999999998</v>
      </c>
      <c r="D6456" s="3" t="s">
        <v>509</v>
      </c>
    </row>
    <row r="6457" spans="1:4" hidden="1" x14ac:dyDescent="0.25">
      <c r="A6457" s="11">
        <v>41378</v>
      </c>
      <c r="B6457" s="3" t="s">
        <v>530</v>
      </c>
      <c r="C6457" s="18">
        <v>97.07</v>
      </c>
      <c r="D6457" s="3" t="s">
        <v>538</v>
      </c>
    </row>
    <row r="6458" spans="1:4" hidden="1" x14ac:dyDescent="0.25">
      <c r="A6458" s="11">
        <v>41328</v>
      </c>
      <c r="B6458" s="3" t="s">
        <v>541</v>
      </c>
      <c r="C6458" s="18">
        <v>182.51</v>
      </c>
      <c r="D6458" s="3" t="s">
        <v>523</v>
      </c>
    </row>
    <row r="6459" spans="1:4" hidden="1" x14ac:dyDescent="0.25">
      <c r="A6459" s="11">
        <v>41367</v>
      </c>
      <c r="B6459" s="3" t="s">
        <v>532</v>
      </c>
      <c r="C6459" s="18">
        <v>294.76</v>
      </c>
      <c r="D6459" s="3" t="s">
        <v>515</v>
      </c>
    </row>
    <row r="6460" spans="1:4" hidden="1" x14ac:dyDescent="0.25">
      <c r="A6460" s="11">
        <v>41419</v>
      </c>
      <c r="B6460" s="3" t="s">
        <v>530</v>
      </c>
      <c r="C6460" s="18">
        <v>336.7</v>
      </c>
      <c r="D6460" s="3" t="s">
        <v>511</v>
      </c>
    </row>
    <row r="6461" spans="1:4" hidden="1" x14ac:dyDescent="0.25">
      <c r="A6461" s="11">
        <v>41351</v>
      </c>
      <c r="B6461" s="3" t="s">
        <v>514</v>
      </c>
      <c r="C6461" s="18">
        <v>581.28</v>
      </c>
      <c r="D6461" s="3" t="s">
        <v>535</v>
      </c>
    </row>
    <row r="6462" spans="1:4" hidden="1" x14ac:dyDescent="0.25">
      <c r="A6462" s="11">
        <v>41430</v>
      </c>
      <c r="B6462" s="3" t="s">
        <v>536</v>
      </c>
      <c r="C6462" s="18">
        <v>220.81</v>
      </c>
      <c r="D6462" s="3" t="s">
        <v>519</v>
      </c>
    </row>
    <row r="6463" spans="1:4" hidden="1" x14ac:dyDescent="0.25">
      <c r="A6463" s="11">
        <v>41491</v>
      </c>
      <c r="B6463" s="3" t="s">
        <v>531</v>
      </c>
      <c r="C6463" s="18">
        <v>457.66</v>
      </c>
      <c r="D6463" s="3" t="s">
        <v>523</v>
      </c>
    </row>
    <row r="6464" spans="1:4" hidden="1" x14ac:dyDescent="0.25">
      <c r="A6464" s="11">
        <v>41434</v>
      </c>
      <c r="B6464" s="3" t="s">
        <v>513</v>
      </c>
      <c r="C6464" s="18">
        <v>236.06</v>
      </c>
      <c r="D6464" s="3" t="s">
        <v>528</v>
      </c>
    </row>
    <row r="6465" spans="1:4" hidden="1" x14ac:dyDescent="0.25">
      <c r="A6465" s="11">
        <v>41456</v>
      </c>
      <c r="B6465" s="3" t="s">
        <v>507</v>
      </c>
      <c r="C6465" s="18">
        <v>156.44</v>
      </c>
      <c r="D6465" s="3" t="s">
        <v>535</v>
      </c>
    </row>
    <row r="6466" spans="1:4" hidden="1" x14ac:dyDescent="0.25">
      <c r="A6466" s="11">
        <v>41316</v>
      </c>
      <c r="B6466" s="3" t="s">
        <v>545</v>
      </c>
      <c r="C6466" s="18">
        <v>594.32000000000005</v>
      </c>
      <c r="D6466" s="3" t="s">
        <v>509</v>
      </c>
    </row>
    <row r="6467" spans="1:4" hidden="1" x14ac:dyDescent="0.25">
      <c r="A6467" s="11">
        <v>41588</v>
      </c>
      <c r="B6467" s="3" t="s">
        <v>543</v>
      </c>
      <c r="C6467" s="18">
        <v>413.15</v>
      </c>
      <c r="D6467" s="3" t="s">
        <v>523</v>
      </c>
    </row>
    <row r="6468" spans="1:4" hidden="1" x14ac:dyDescent="0.25">
      <c r="A6468" s="11">
        <v>41459</v>
      </c>
      <c r="B6468" s="3" t="s">
        <v>510</v>
      </c>
      <c r="C6468" s="18">
        <v>538.85</v>
      </c>
      <c r="D6468" s="3" t="s">
        <v>519</v>
      </c>
    </row>
    <row r="6469" spans="1:4" hidden="1" x14ac:dyDescent="0.25">
      <c r="A6469" s="11">
        <v>41401</v>
      </c>
      <c r="B6469" s="3" t="s">
        <v>512</v>
      </c>
      <c r="C6469" s="18">
        <v>276.07</v>
      </c>
      <c r="D6469" s="3" t="s">
        <v>515</v>
      </c>
    </row>
    <row r="6470" spans="1:4" hidden="1" x14ac:dyDescent="0.25">
      <c r="A6470" s="11">
        <v>41417</v>
      </c>
      <c r="B6470" s="3" t="s">
        <v>533</v>
      </c>
      <c r="C6470" s="18">
        <v>396.4</v>
      </c>
      <c r="D6470" s="3" t="s">
        <v>515</v>
      </c>
    </row>
    <row r="6471" spans="1:4" hidden="1" x14ac:dyDescent="0.25">
      <c r="A6471" s="11">
        <v>41494</v>
      </c>
      <c r="B6471" s="3" t="s">
        <v>525</v>
      </c>
      <c r="C6471" s="18">
        <v>38.76</v>
      </c>
      <c r="D6471" s="3" t="s">
        <v>517</v>
      </c>
    </row>
    <row r="6472" spans="1:4" hidden="1" x14ac:dyDescent="0.25">
      <c r="A6472" s="11">
        <v>41305</v>
      </c>
      <c r="B6472" s="3" t="s">
        <v>543</v>
      </c>
      <c r="C6472" s="18">
        <v>256.74</v>
      </c>
      <c r="D6472" s="3" t="s">
        <v>523</v>
      </c>
    </row>
    <row r="6473" spans="1:4" hidden="1" x14ac:dyDescent="0.25">
      <c r="A6473" s="11">
        <v>41620</v>
      </c>
      <c r="B6473" s="3" t="s">
        <v>507</v>
      </c>
      <c r="C6473" s="18">
        <v>130.76</v>
      </c>
      <c r="D6473" s="3" t="s">
        <v>519</v>
      </c>
    </row>
    <row r="6474" spans="1:4" hidden="1" x14ac:dyDescent="0.25">
      <c r="A6474" s="11">
        <v>41505</v>
      </c>
      <c r="B6474" s="3" t="s">
        <v>510</v>
      </c>
      <c r="C6474" s="18">
        <v>248.68</v>
      </c>
      <c r="D6474" s="3" t="s">
        <v>515</v>
      </c>
    </row>
    <row r="6475" spans="1:4" hidden="1" x14ac:dyDescent="0.25">
      <c r="A6475" s="11">
        <v>41303</v>
      </c>
      <c r="B6475" s="3" t="s">
        <v>507</v>
      </c>
      <c r="C6475" s="18">
        <v>547.9</v>
      </c>
      <c r="D6475" s="3" t="s">
        <v>515</v>
      </c>
    </row>
    <row r="6476" spans="1:4" hidden="1" x14ac:dyDescent="0.25">
      <c r="A6476" s="11">
        <v>41376</v>
      </c>
      <c r="B6476" s="3" t="s">
        <v>514</v>
      </c>
      <c r="C6476" s="18">
        <v>457.62</v>
      </c>
      <c r="D6476" s="3" t="s">
        <v>477</v>
      </c>
    </row>
    <row r="6477" spans="1:4" hidden="1" x14ac:dyDescent="0.25">
      <c r="A6477" s="11">
        <v>41558</v>
      </c>
      <c r="B6477" s="3" t="s">
        <v>534</v>
      </c>
      <c r="C6477" s="18">
        <v>106.52</v>
      </c>
      <c r="D6477" s="3" t="s">
        <v>517</v>
      </c>
    </row>
    <row r="6478" spans="1:4" hidden="1" x14ac:dyDescent="0.25">
      <c r="A6478" s="11">
        <v>41612</v>
      </c>
      <c r="B6478" s="3" t="s">
        <v>544</v>
      </c>
      <c r="C6478" s="18">
        <v>338.21</v>
      </c>
      <c r="D6478" s="3" t="s">
        <v>517</v>
      </c>
    </row>
    <row r="6479" spans="1:4" hidden="1" x14ac:dyDescent="0.25">
      <c r="A6479" s="11">
        <v>41519</v>
      </c>
      <c r="B6479" s="3" t="s">
        <v>544</v>
      </c>
      <c r="C6479" s="18">
        <v>246.09</v>
      </c>
      <c r="D6479" s="3" t="s">
        <v>535</v>
      </c>
    </row>
    <row r="6480" spans="1:4" hidden="1" x14ac:dyDescent="0.25">
      <c r="A6480" s="11">
        <v>41336</v>
      </c>
      <c r="B6480" s="3" t="s">
        <v>526</v>
      </c>
      <c r="C6480" s="18">
        <v>201.8</v>
      </c>
      <c r="D6480" s="3" t="s">
        <v>517</v>
      </c>
    </row>
    <row r="6481" spans="1:4" hidden="1" x14ac:dyDescent="0.25">
      <c r="A6481" s="11">
        <v>41430</v>
      </c>
      <c r="B6481" s="3" t="s">
        <v>527</v>
      </c>
      <c r="C6481" s="18">
        <v>304.47000000000003</v>
      </c>
      <c r="D6481" s="3" t="s">
        <v>515</v>
      </c>
    </row>
    <row r="6482" spans="1:4" hidden="1" x14ac:dyDescent="0.25">
      <c r="A6482" s="11">
        <v>41325</v>
      </c>
      <c r="B6482" s="3" t="s">
        <v>508</v>
      </c>
      <c r="C6482" s="18">
        <v>64.06</v>
      </c>
      <c r="D6482" s="3" t="s">
        <v>515</v>
      </c>
    </row>
    <row r="6483" spans="1:4" hidden="1" x14ac:dyDescent="0.25">
      <c r="A6483" s="11">
        <v>41370</v>
      </c>
      <c r="B6483" s="3" t="s">
        <v>514</v>
      </c>
      <c r="C6483" s="18">
        <v>236.29</v>
      </c>
      <c r="D6483" s="3" t="s">
        <v>479</v>
      </c>
    </row>
    <row r="6484" spans="1:4" hidden="1" x14ac:dyDescent="0.25">
      <c r="A6484" s="11">
        <v>41601</v>
      </c>
      <c r="B6484" s="3" t="s">
        <v>514</v>
      </c>
      <c r="C6484" s="18">
        <v>379.89</v>
      </c>
      <c r="D6484" s="3" t="s">
        <v>519</v>
      </c>
    </row>
    <row r="6485" spans="1:4" hidden="1" x14ac:dyDescent="0.25">
      <c r="A6485" s="11">
        <v>41399</v>
      </c>
      <c r="B6485" s="3" t="s">
        <v>512</v>
      </c>
      <c r="C6485" s="18">
        <v>267.22000000000003</v>
      </c>
      <c r="D6485" s="3" t="s">
        <v>517</v>
      </c>
    </row>
    <row r="6486" spans="1:4" hidden="1" x14ac:dyDescent="0.25">
      <c r="A6486" s="11">
        <v>41498</v>
      </c>
      <c r="B6486" s="3" t="s">
        <v>534</v>
      </c>
      <c r="C6486" s="18">
        <v>158.97</v>
      </c>
      <c r="D6486" s="3" t="s">
        <v>535</v>
      </c>
    </row>
    <row r="6487" spans="1:4" hidden="1" x14ac:dyDescent="0.25">
      <c r="A6487" s="11">
        <v>41521</v>
      </c>
      <c r="B6487" s="3" t="s">
        <v>537</v>
      </c>
      <c r="C6487" s="18">
        <v>288.20999999999998</v>
      </c>
      <c r="D6487" s="3" t="s">
        <v>519</v>
      </c>
    </row>
    <row r="6488" spans="1:4" hidden="1" x14ac:dyDescent="0.25">
      <c r="A6488" s="11">
        <v>41435</v>
      </c>
      <c r="B6488" s="3" t="s">
        <v>510</v>
      </c>
      <c r="C6488" s="18">
        <v>475.6</v>
      </c>
      <c r="D6488" s="3" t="s">
        <v>477</v>
      </c>
    </row>
    <row r="6489" spans="1:4" hidden="1" x14ac:dyDescent="0.25">
      <c r="A6489" s="11">
        <v>41346</v>
      </c>
      <c r="B6489" s="3" t="s">
        <v>516</v>
      </c>
      <c r="C6489" s="18">
        <v>20.420000000000002</v>
      </c>
      <c r="D6489" s="3" t="s">
        <v>528</v>
      </c>
    </row>
    <row r="6490" spans="1:4" hidden="1" x14ac:dyDescent="0.25">
      <c r="A6490" s="11">
        <v>41294</v>
      </c>
      <c r="B6490" s="3" t="s">
        <v>531</v>
      </c>
      <c r="C6490" s="18">
        <v>134.38</v>
      </c>
      <c r="D6490" s="3" t="s">
        <v>529</v>
      </c>
    </row>
    <row r="6491" spans="1:4" hidden="1" x14ac:dyDescent="0.25">
      <c r="A6491" s="11">
        <v>41507</v>
      </c>
      <c r="B6491" s="3" t="s">
        <v>522</v>
      </c>
      <c r="C6491" s="18">
        <v>381.31</v>
      </c>
      <c r="D6491" s="3" t="s">
        <v>515</v>
      </c>
    </row>
    <row r="6492" spans="1:4" hidden="1" x14ac:dyDescent="0.25">
      <c r="A6492" s="11">
        <v>41381</v>
      </c>
      <c r="B6492" s="3" t="s">
        <v>532</v>
      </c>
      <c r="C6492" s="18">
        <v>118.32</v>
      </c>
      <c r="D6492" s="3" t="s">
        <v>509</v>
      </c>
    </row>
    <row r="6493" spans="1:4" hidden="1" x14ac:dyDescent="0.25">
      <c r="A6493" s="11">
        <v>41342</v>
      </c>
      <c r="B6493" s="3" t="s">
        <v>510</v>
      </c>
      <c r="C6493" s="18">
        <v>211.67</v>
      </c>
      <c r="D6493" s="3" t="s">
        <v>477</v>
      </c>
    </row>
    <row r="6494" spans="1:4" hidden="1" x14ac:dyDescent="0.25">
      <c r="A6494" s="11">
        <v>41317</v>
      </c>
      <c r="B6494" s="3" t="s">
        <v>526</v>
      </c>
      <c r="C6494" s="18">
        <v>488.39</v>
      </c>
      <c r="D6494" s="3" t="s">
        <v>477</v>
      </c>
    </row>
    <row r="6495" spans="1:4" hidden="1" x14ac:dyDescent="0.25">
      <c r="A6495" s="11">
        <v>41356</v>
      </c>
      <c r="B6495" s="3" t="s">
        <v>542</v>
      </c>
      <c r="C6495" s="18">
        <v>455.55</v>
      </c>
      <c r="D6495" s="3" t="s">
        <v>528</v>
      </c>
    </row>
    <row r="6496" spans="1:4" hidden="1" x14ac:dyDescent="0.25">
      <c r="A6496" s="11">
        <v>41579</v>
      </c>
      <c r="B6496" s="3" t="s">
        <v>516</v>
      </c>
      <c r="C6496" s="18">
        <v>278.57</v>
      </c>
      <c r="D6496" s="3" t="s">
        <v>477</v>
      </c>
    </row>
    <row r="6497" spans="1:4" hidden="1" x14ac:dyDescent="0.25">
      <c r="A6497" s="11">
        <v>41433</v>
      </c>
      <c r="B6497" s="3" t="s">
        <v>544</v>
      </c>
      <c r="C6497" s="18">
        <v>559.17999999999995</v>
      </c>
      <c r="D6497" s="3" t="s">
        <v>519</v>
      </c>
    </row>
    <row r="6498" spans="1:4" hidden="1" x14ac:dyDescent="0.25">
      <c r="A6498" s="11">
        <v>41353</v>
      </c>
      <c r="B6498" s="3" t="s">
        <v>508</v>
      </c>
      <c r="C6498" s="18">
        <v>363.73</v>
      </c>
      <c r="D6498" s="3" t="s">
        <v>529</v>
      </c>
    </row>
    <row r="6499" spans="1:4" hidden="1" x14ac:dyDescent="0.25">
      <c r="A6499" s="11">
        <v>41574</v>
      </c>
      <c r="B6499" s="3" t="s">
        <v>507</v>
      </c>
      <c r="C6499" s="18">
        <v>89.65</v>
      </c>
      <c r="D6499" s="3" t="s">
        <v>523</v>
      </c>
    </row>
    <row r="6500" spans="1:4" hidden="1" x14ac:dyDescent="0.25">
      <c r="A6500" s="11">
        <v>41440</v>
      </c>
      <c r="B6500" s="3" t="s">
        <v>536</v>
      </c>
      <c r="C6500" s="18">
        <v>265.32</v>
      </c>
      <c r="D6500" s="3" t="s">
        <v>523</v>
      </c>
    </row>
    <row r="6501" spans="1:4" hidden="1" x14ac:dyDescent="0.25">
      <c r="A6501" s="11">
        <v>41464</v>
      </c>
      <c r="B6501" s="3" t="s">
        <v>536</v>
      </c>
      <c r="C6501" s="18">
        <v>530.33000000000004</v>
      </c>
      <c r="D6501" s="3" t="s">
        <v>515</v>
      </c>
    </row>
    <row r="6502" spans="1:4" hidden="1" x14ac:dyDescent="0.25">
      <c r="A6502" s="11">
        <v>41605</v>
      </c>
      <c r="B6502" s="3" t="s">
        <v>540</v>
      </c>
      <c r="C6502" s="18">
        <v>359.66</v>
      </c>
      <c r="D6502" s="3" t="s">
        <v>515</v>
      </c>
    </row>
    <row r="6503" spans="1:4" hidden="1" x14ac:dyDescent="0.25">
      <c r="A6503" s="11">
        <v>41325</v>
      </c>
      <c r="B6503" s="3" t="s">
        <v>513</v>
      </c>
      <c r="C6503" s="18">
        <v>139.62</v>
      </c>
      <c r="D6503" s="3" t="s">
        <v>523</v>
      </c>
    </row>
    <row r="6504" spans="1:4" hidden="1" x14ac:dyDescent="0.25">
      <c r="A6504" s="11">
        <v>41453</v>
      </c>
      <c r="B6504" s="3" t="s">
        <v>512</v>
      </c>
      <c r="C6504" s="18">
        <v>245.48</v>
      </c>
      <c r="D6504" s="3" t="s">
        <v>538</v>
      </c>
    </row>
    <row r="6505" spans="1:4" hidden="1" x14ac:dyDescent="0.25">
      <c r="A6505" s="11">
        <v>41594</v>
      </c>
      <c r="B6505" s="3" t="s">
        <v>507</v>
      </c>
      <c r="C6505" s="18">
        <v>43.77</v>
      </c>
      <c r="D6505" s="3" t="s">
        <v>529</v>
      </c>
    </row>
    <row r="6506" spans="1:4" hidden="1" x14ac:dyDescent="0.25">
      <c r="A6506" s="11">
        <v>41400</v>
      </c>
      <c r="B6506" s="3" t="s">
        <v>524</v>
      </c>
      <c r="C6506" s="18">
        <v>23.64</v>
      </c>
      <c r="D6506" s="3" t="s">
        <v>515</v>
      </c>
    </row>
    <row r="6507" spans="1:4" hidden="1" x14ac:dyDescent="0.25">
      <c r="A6507" s="11">
        <v>41422</v>
      </c>
      <c r="B6507" s="3" t="s">
        <v>541</v>
      </c>
      <c r="C6507" s="18">
        <v>96.79</v>
      </c>
      <c r="D6507" s="3" t="s">
        <v>538</v>
      </c>
    </row>
    <row r="6508" spans="1:4" hidden="1" x14ac:dyDescent="0.25">
      <c r="A6508" s="11">
        <v>41457</v>
      </c>
      <c r="B6508" s="3" t="s">
        <v>541</v>
      </c>
      <c r="C6508" s="18">
        <v>365.24</v>
      </c>
      <c r="D6508" s="3" t="s">
        <v>538</v>
      </c>
    </row>
    <row r="6509" spans="1:4" hidden="1" x14ac:dyDescent="0.25">
      <c r="A6509" s="11">
        <v>41538</v>
      </c>
      <c r="B6509" s="3" t="s">
        <v>524</v>
      </c>
      <c r="C6509" s="18">
        <v>166.11</v>
      </c>
      <c r="D6509" s="3" t="s">
        <v>517</v>
      </c>
    </row>
    <row r="6510" spans="1:4" hidden="1" x14ac:dyDescent="0.25">
      <c r="A6510" s="11">
        <v>41366</v>
      </c>
      <c r="B6510" s="3" t="s">
        <v>526</v>
      </c>
      <c r="C6510" s="18">
        <v>506.62</v>
      </c>
      <c r="D6510" s="3" t="s">
        <v>511</v>
      </c>
    </row>
    <row r="6511" spans="1:4" hidden="1" x14ac:dyDescent="0.25">
      <c r="A6511" s="11">
        <v>41606</v>
      </c>
      <c r="B6511" s="3" t="s">
        <v>530</v>
      </c>
      <c r="C6511" s="18">
        <v>247.74</v>
      </c>
      <c r="D6511" s="3" t="s">
        <v>519</v>
      </c>
    </row>
    <row r="6512" spans="1:4" hidden="1" x14ac:dyDescent="0.25">
      <c r="A6512" s="11">
        <v>41430</v>
      </c>
      <c r="B6512" s="3" t="s">
        <v>541</v>
      </c>
      <c r="C6512" s="18">
        <v>125.75</v>
      </c>
      <c r="D6512" s="3" t="s">
        <v>529</v>
      </c>
    </row>
    <row r="6513" spans="1:4" hidden="1" x14ac:dyDescent="0.25">
      <c r="A6513" s="11">
        <v>41529</v>
      </c>
      <c r="B6513" s="3" t="s">
        <v>512</v>
      </c>
      <c r="C6513" s="18">
        <v>224.4</v>
      </c>
      <c r="D6513" s="3" t="s">
        <v>529</v>
      </c>
    </row>
    <row r="6514" spans="1:4" hidden="1" x14ac:dyDescent="0.25">
      <c r="A6514" s="11">
        <v>41307</v>
      </c>
      <c r="B6514" s="3" t="s">
        <v>516</v>
      </c>
      <c r="C6514" s="18">
        <v>246.13</v>
      </c>
      <c r="D6514" s="3" t="s">
        <v>511</v>
      </c>
    </row>
    <row r="6515" spans="1:4" hidden="1" x14ac:dyDescent="0.25">
      <c r="A6515" s="11">
        <v>41318</v>
      </c>
      <c r="B6515" s="3" t="s">
        <v>527</v>
      </c>
      <c r="C6515" s="18">
        <v>383.53</v>
      </c>
      <c r="D6515" s="3" t="s">
        <v>535</v>
      </c>
    </row>
    <row r="6516" spans="1:4" hidden="1" x14ac:dyDescent="0.25">
      <c r="A6516" s="11">
        <v>41490</v>
      </c>
      <c r="B6516" s="3" t="s">
        <v>508</v>
      </c>
      <c r="C6516" s="18">
        <v>237.42</v>
      </c>
      <c r="D6516" s="3" t="s">
        <v>477</v>
      </c>
    </row>
    <row r="6517" spans="1:4" hidden="1" x14ac:dyDescent="0.25">
      <c r="A6517" s="11">
        <v>41368</v>
      </c>
      <c r="B6517" s="3" t="s">
        <v>524</v>
      </c>
      <c r="C6517" s="18">
        <v>205.46</v>
      </c>
      <c r="D6517" s="3" t="s">
        <v>479</v>
      </c>
    </row>
    <row r="6518" spans="1:4" hidden="1" x14ac:dyDescent="0.25">
      <c r="A6518" s="11">
        <v>41539</v>
      </c>
      <c r="B6518" s="3" t="s">
        <v>514</v>
      </c>
      <c r="C6518" s="18">
        <v>257.8</v>
      </c>
      <c r="D6518" s="3" t="s">
        <v>509</v>
      </c>
    </row>
    <row r="6519" spans="1:4" hidden="1" x14ac:dyDescent="0.25">
      <c r="A6519" s="11">
        <v>41404</v>
      </c>
      <c r="B6519" s="3" t="s">
        <v>537</v>
      </c>
      <c r="C6519" s="18">
        <v>599.86</v>
      </c>
      <c r="D6519" s="3" t="s">
        <v>479</v>
      </c>
    </row>
    <row r="6520" spans="1:4" hidden="1" x14ac:dyDescent="0.25">
      <c r="A6520" s="11">
        <v>41522</v>
      </c>
      <c r="B6520" s="3" t="s">
        <v>531</v>
      </c>
      <c r="C6520" s="18">
        <v>551.29999999999995</v>
      </c>
      <c r="D6520" s="3" t="s">
        <v>479</v>
      </c>
    </row>
    <row r="6521" spans="1:4" hidden="1" x14ac:dyDescent="0.25">
      <c r="A6521" s="11">
        <v>41314</v>
      </c>
      <c r="B6521" s="3" t="s">
        <v>536</v>
      </c>
      <c r="C6521" s="18">
        <v>514.02</v>
      </c>
      <c r="D6521" s="3" t="s">
        <v>477</v>
      </c>
    </row>
    <row r="6522" spans="1:4" hidden="1" x14ac:dyDescent="0.25">
      <c r="A6522" s="11">
        <v>41349</v>
      </c>
      <c r="B6522" s="3" t="s">
        <v>520</v>
      </c>
      <c r="C6522" s="18">
        <v>480.54</v>
      </c>
      <c r="D6522" s="3" t="s">
        <v>511</v>
      </c>
    </row>
    <row r="6523" spans="1:4" x14ac:dyDescent="0.25">
      <c r="A6523" s="11">
        <v>41526</v>
      </c>
      <c r="B6523" s="3" t="s">
        <v>508</v>
      </c>
      <c r="C6523" s="18">
        <v>568.6</v>
      </c>
      <c r="D6523" s="3" t="s">
        <v>479</v>
      </c>
    </row>
    <row r="6524" spans="1:4" hidden="1" x14ac:dyDescent="0.25">
      <c r="A6524" s="11">
        <v>41513</v>
      </c>
      <c r="B6524" s="3" t="s">
        <v>543</v>
      </c>
      <c r="C6524" s="18">
        <v>245.64</v>
      </c>
      <c r="D6524" s="3" t="s">
        <v>523</v>
      </c>
    </row>
    <row r="6525" spans="1:4" hidden="1" x14ac:dyDescent="0.25">
      <c r="A6525" s="11">
        <v>41399</v>
      </c>
      <c r="B6525" s="3" t="s">
        <v>537</v>
      </c>
      <c r="C6525" s="18">
        <v>368.82</v>
      </c>
      <c r="D6525" s="3" t="s">
        <v>479</v>
      </c>
    </row>
    <row r="6526" spans="1:4" hidden="1" x14ac:dyDescent="0.25">
      <c r="A6526" s="11">
        <v>41529</v>
      </c>
      <c r="B6526" s="3" t="s">
        <v>526</v>
      </c>
      <c r="C6526" s="18">
        <v>269.70999999999998</v>
      </c>
      <c r="D6526" s="3" t="s">
        <v>519</v>
      </c>
    </row>
    <row r="6527" spans="1:4" hidden="1" x14ac:dyDescent="0.25">
      <c r="A6527" s="11">
        <v>41559</v>
      </c>
      <c r="B6527" s="3" t="s">
        <v>522</v>
      </c>
      <c r="C6527" s="18">
        <v>558.32000000000005</v>
      </c>
      <c r="D6527" s="3" t="s">
        <v>509</v>
      </c>
    </row>
    <row r="6528" spans="1:4" hidden="1" x14ac:dyDescent="0.25">
      <c r="A6528" s="11">
        <v>41587</v>
      </c>
      <c r="B6528" s="3" t="s">
        <v>520</v>
      </c>
      <c r="C6528" s="18">
        <v>66.010000000000005</v>
      </c>
      <c r="D6528" s="3" t="s">
        <v>479</v>
      </c>
    </row>
    <row r="6529" spans="1:4" hidden="1" x14ac:dyDescent="0.25">
      <c r="A6529" s="11">
        <v>41626</v>
      </c>
      <c r="B6529" s="3" t="s">
        <v>541</v>
      </c>
      <c r="C6529" s="18">
        <v>113.89</v>
      </c>
      <c r="D6529" s="3" t="s">
        <v>509</v>
      </c>
    </row>
    <row r="6530" spans="1:4" hidden="1" x14ac:dyDescent="0.25">
      <c r="A6530" s="11">
        <v>41307</v>
      </c>
      <c r="B6530" s="3" t="s">
        <v>539</v>
      </c>
      <c r="C6530" s="18">
        <v>532.95000000000005</v>
      </c>
      <c r="D6530" s="3" t="s">
        <v>511</v>
      </c>
    </row>
    <row r="6531" spans="1:4" hidden="1" x14ac:dyDescent="0.25">
      <c r="A6531" s="11">
        <v>41477</v>
      </c>
      <c r="B6531" s="3" t="s">
        <v>527</v>
      </c>
      <c r="C6531" s="18">
        <v>184.82</v>
      </c>
      <c r="D6531" s="3" t="s">
        <v>517</v>
      </c>
    </row>
    <row r="6532" spans="1:4" hidden="1" x14ac:dyDescent="0.25">
      <c r="A6532" s="11">
        <v>41457</v>
      </c>
      <c r="B6532" s="3" t="s">
        <v>508</v>
      </c>
      <c r="C6532" s="18">
        <v>410.83</v>
      </c>
      <c r="D6532" s="3" t="s">
        <v>515</v>
      </c>
    </row>
    <row r="6533" spans="1:4" hidden="1" x14ac:dyDescent="0.25">
      <c r="A6533" s="11">
        <v>41314</v>
      </c>
      <c r="B6533" s="3" t="s">
        <v>541</v>
      </c>
      <c r="C6533" s="18">
        <v>284.98</v>
      </c>
      <c r="D6533" s="3" t="s">
        <v>535</v>
      </c>
    </row>
    <row r="6534" spans="1:4" hidden="1" x14ac:dyDescent="0.25">
      <c r="A6534" s="11">
        <v>41481</v>
      </c>
      <c r="B6534" s="3" t="s">
        <v>514</v>
      </c>
      <c r="C6534" s="18">
        <v>312.88</v>
      </c>
      <c r="D6534" s="3" t="s">
        <v>523</v>
      </c>
    </row>
    <row r="6535" spans="1:4" hidden="1" x14ac:dyDescent="0.25">
      <c r="A6535" s="11">
        <v>41479</v>
      </c>
      <c r="B6535" s="3" t="s">
        <v>521</v>
      </c>
      <c r="C6535" s="18">
        <v>166.68</v>
      </c>
      <c r="D6535" s="3" t="s">
        <v>523</v>
      </c>
    </row>
    <row r="6536" spans="1:4" hidden="1" x14ac:dyDescent="0.25">
      <c r="A6536" s="11">
        <v>41390</v>
      </c>
      <c r="B6536" s="3" t="s">
        <v>514</v>
      </c>
      <c r="C6536" s="18">
        <v>458.61</v>
      </c>
      <c r="D6536" s="3" t="s">
        <v>535</v>
      </c>
    </row>
    <row r="6537" spans="1:4" hidden="1" x14ac:dyDescent="0.25">
      <c r="A6537" s="11">
        <v>41523</v>
      </c>
      <c r="B6537" s="3" t="s">
        <v>544</v>
      </c>
      <c r="C6537" s="18">
        <v>106.04</v>
      </c>
      <c r="D6537" s="3" t="s">
        <v>529</v>
      </c>
    </row>
    <row r="6538" spans="1:4" hidden="1" x14ac:dyDescent="0.25">
      <c r="A6538" s="11">
        <v>41544</v>
      </c>
      <c r="B6538" s="3" t="s">
        <v>525</v>
      </c>
      <c r="C6538" s="18">
        <v>487.27</v>
      </c>
      <c r="D6538" s="3" t="s">
        <v>529</v>
      </c>
    </row>
    <row r="6539" spans="1:4" hidden="1" x14ac:dyDescent="0.25">
      <c r="A6539" s="11">
        <v>41400</v>
      </c>
      <c r="B6539" s="3" t="s">
        <v>507</v>
      </c>
      <c r="C6539" s="18">
        <v>462.21</v>
      </c>
      <c r="D6539" s="3" t="s">
        <v>535</v>
      </c>
    </row>
    <row r="6540" spans="1:4" hidden="1" x14ac:dyDescent="0.25">
      <c r="A6540" s="11">
        <v>41402</v>
      </c>
      <c r="B6540" s="3" t="s">
        <v>510</v>
      </c>
      <c r="C6540" s="18">
        <v>571.88</v>
      </c>
      <c r="D6540" s="3" t="s">
        <v>517</v>
      </c>
    </row>
    <row r="6541" spans="1:4" hidden="1" x14ac:dyDescent="0.25">
      <c r="A6541" s="11">
        <v>41557</v>
      </c>
      <c r="B6541" s="3" t="s">
        <v>531</v>
      </c>
      <c r="C6541" s="18">
        <v>97.25</v>
      </c>
      <c r="D6541" s="3" t="s">
        <v>519</v>
      </c>
    </row>
    <row r="6542" spans="1:4" hidden="1" x14ac:dyDescent="0.25">
      <c r="A6542" s="11">
        <v>41475</v>
      </c>
      <c r="B6542" s="3" t="s">
        <v>526</v>
      </c>
      <c r="C6542" s="18">
        <v>505.51</v>
      </c>
      <c r="D6542" s="3" t="s">
        <v>529</v>
      </c>
    </row>
    <row r="6543" spans="1:4" hidden="1" x14ac:dyDescent="0.25">
      <c r="A6543" s="11">
        <v>41437</v>
      </c>
      <c r="B6543" s="3" t="s">
        <v>514</v>
      </c>
      <c r="C6543" s="18">
        <v>243.42</v>
      </c>
      <c r="D6543" s="3" t="s">
        <v>517</v>
      </c>
    </row>
    <row r="6544" spans="1:4" hidden="1" x14ac:dyDescent="0.25">
      <c r="A6544" s="11">
        <v>41443</v>
      </c>
      <c r="B6544" s="3" t="s">
        <v>518</v>
      </c>
      <c r="C6544" s="18">
        <v>42.33</v>
      </c>
      <c r="D6544" s="3" t="s">
        <v>519</v>
      </c>
    </row>
    <row r="6545" spans="1:4" hidden="1" x14ac:dyDescent="0.25">
      <c r="A6545" s="11">
        <v>41525</v>
      </c>
      <c r="B6545" s="3" t="s">
        <v>542</v>
      </c>
      <c r="C6545" s="18">
        <v>589.46</v>
      </c>
      <c r="D6545" s="3" t="s">
        <v>528</v>
      </c>
    </row>
    <row r="6546" spans="1:4" hidden="1" x14ac:dyDescent="0.25">
      <c r="A6546" s="11">
        <v>41523</v>
      </c>
      <c r="B6546" s="3" t="s">
        <v>512</v>
      </c>
      <c r="C6546" s="18">
        <v>16.89</v>
      </c>
      <c r="D6546" s="3" t="s">
        <v>509</v>
      </c>
    </row>
    <row r="6547" spans="1:4" hidden="1" x14ac:dyDescent="0.25">
      <c r="A6547" s="11">
        <v>41465</v>
      </c>
      <c r="B6547" s="3" t="s">
        <v>531</v>
      </c>
      <c r="C6547" s="18">
        <v>522.4</v>
      </c>
      <c r="D6547" s="3" t="s">
        <v>509</v>
      </c>
    </row>
    <row r="6548" spans="1:4" hidden="1" x14ac:dyDescent="0.25">
      <c r="A6548" s="11">
        <v>41447</v>
      </c>
      <c r="B6548" s="3" t="s">
        <v>524</v>
      </c>
      <c r="C6548" s="18">
        <v>372.34</v>
      </c>
      <c r="D6548" s="3" t="s">
        <v>528</v>
      </c>
    </row>
    <row r="6549" spans="1:4" hidden="1" x14ac:dyDescent="0.25">
      <c r="A6549" s="11">
        <v>41384</v>
      </c>
      <c r="B6549" s="3" t="s">
        <v>534</v>
      </c>
      <c r="C6549" s="18">
        <v>505.19</v>
      </c>
      <c r="D6549" s="3" t="s">
        <v>509</v>
      </c>
    </row>
    <row r="6550" spans="1:4" hidden="1" x14ac:dyDescent="0.25">
      <c r="A6550" s="11">
        <v>41590</v>
      </c>
      <c r="B6550" s="3" t="s">
        <v>516</v>
      </c>
      <c r="C6550" s="18">
        <v>551.66</v>
      </c>
      <c r="D6550" s="3" t="s">
        <v>538</v>
      </c>
    </row>
    <row r="6551" spans="1:4" hidden="1" x14ac:dyDescent="0.25">
      <c r="A6551" s="11">
        <v>41565</v>
      </c>
      <c r="B6551" s="3" t="s">
        <v>532</v>
      </c>
      <c r="C6551" s="18">
        <v>483.48</v>
      </c>
      <c r="D6551" s="3" t="s">
        <v>528</v>
      </c>
    </row>
    <row r="6552" spans="1:4" hidden="1" x14ac:dyDescent="0.25">
      <c r="A6552" s="11">
        <v>41277</v>
      </c>
      <c r="B6552" s="3" t="s">
        <v>521</v>
      </c>
      <c r="C6552" s="18">
        <v>431.1</v>
      </c>
      <c r="D6552" s="3" t="s">
        <v>529</v>
      </c>
    </row>
    <row r="6553" spans="1:4" hidden="1" x14ac:dyDescent="0.25">
      <c r="A6553" s="11">
        <v>41527</v>
      </c>
      <c r="B6553" s="3" t="s">
        <v>537</v>
      </c>
      <c r="C6553" s="18">
        <v>212.66</v>
      </c>
      <c r="D6553" s="3" t="s">
        <v>529</v>
      </c>
    </row>
    <row r="6554" spans="1:4" hidden="1" x14ac:dyDescent="0.25">
      <c r="A6554" s="11">
        <v>41334</v>
      </c>
      <c r="B6554" s="3" t="s">
        <v>514</v>
      </c>
      <c r="C6554" s="18">
        <v>490.62</v>
      </c>
      <c r="D6554" s="3" t="s">
        <v>528</v>
      </c>
    </row>
    <row r="6555" spans="1:4" hidden="1" x14ac:dyDescent="0.25">
      <c r="A6555" s="11">
        <v>41446</v>
      </c>
      <c r="B6555" s="3" t="s">
        <v>537</v>
      </c>
      <c r="C6555" s="18">
        <v>186.29</v>
      </c>
      <c r="D6555" s="3" t="s">
        <v>515</v>
      </c>
    </row>
    <row r="6556" spans="1:4" hidden="1" x14ac:dyDescent="0.25">
      <c r="A6556" s="11">
        <v>41377</v>
      </c>
      <c r="B6556" s="3" t="s">
        <v>539</v>
      </c>
      <c r="C6556" s="18">
        <v>182.76</v>
      </c>
      <c r="D6556" s="3" t="s">
        <v>477</v>
      </c>
    </row>
    <row r="6557" spans="1:4" hidden="1" x14ac:dyDescent="0.25">
      <c r="A6557" s="11">
        <v>41317</v>
      </c>
      <c r="B6557" s="3" t="s">
        <v>521</v>
      </c>
      <c r="C6557" s="18">
        <v>482.1</v>
      </c>
      <c r="D6557" s="3" t="s">
        <v>511</v>
      </c>
    </row>
    <row r="6558" spans="1:4" hidden="1" x14ac:dyDescent="0.25">
      <c r="A6558" s="11">
        <v>41626</v>
      </c>
      <c r="B6558" s="3" t="s">
        <v>534</v>
      </c>
      <c r="C6558" s="18">
        <v>222.77</v>
      </c>
      <c r="D6558" s="3" t="s">
        <v>528</v>
      </c>
    </row>
    <row r="6559" spans="1:4" hidden="1" x14ac:dyDescent="0.25">
      <c r="A6559" s="11">
        <v>41514</v>
      </c>
      <c r="B6559" s="3" t="s">
        <v>540</v>
      </c>
      <c r="C6559" s="18">
        <v>257.24</v>
      </c>
      <c r="D6559" s="3" t="s">
        <v>519</v>
      </c>
    </row>
    <row r="6560" spans="1:4" hidden="1" x14ac:dyDescent="0.25">
      <c r="A6560" s="11">
        <v>41542</v>
      </c>
      <c r="B6560" s="3" t="s">
        <v>526</v>
      </c>
      <c r="C6560" s="18">
        <v>410.89</v>
      </c>
      <c r="D6560" s="3" t="s">
        <v>477</v>
      </c>
    </row>
    <row r="6561" spans="1:4" hidden="1" x14ac:dyDescent="0.25">
      <c r="A6561" s="11">
        <v>41430</v>
      </c>
      <c r="B6561" s="3" t="s">
        <v>541</v>
      </c>
      <c r="C6561" s="18">
        <v>596.44000000000005</v>
      </c>
      <c r="D6561" s="3" t="s">
        <v>515</v>
      </c>
    </row>
    <row r="6562" spans="1:4" hidden="1" x14ac:dyDescent="0.25">
      <c r="A6562" s="11">
        <v>41411</v>
      </c>
      <c r="B6562" s="3" t="s">
        <v>534</v>
      </c>
      <c r="C6562" s="18">
        <v>508.96</v>
      </c>
      <c r="D6562" s="3" t="s">
        <v>523</v>
      </c>
    </row>
    <row r="6563" spans="1:4" hidden="1" x14ac:dyDescent="0.25">
      <c r="A6563" s="11">
        <v>41362</v>
      </c>
      <c r="B6563" s="3" t="s">
        <v>516</v>
      </c>
      <c r="C6563" s="18">
        <v>171.56</v>
      </c>
      <c r="D6563" s="3" t="s">
        <v>519</v>
      </c>
    </row>
    <row r="6564" spans="1:4" hidden="1" x14ac:dyDescent="0.25">
      <c r="A6564" s="11">
        <v>41280</v>
      </c>
      <c r="B6564" s="3" t="s">
        <v>530</v>
      </c>
      <c r="C6564" s="18">
        <v>311.64</v>
      </c>
      <c r="D6564" s="3" t="s">
        <v>523</v>
      </c>
    </row>
    <row r="6565" spans="1:4" hidden="1" x14ac:dyDescent="0.25">
      <c r="A6565" s="11">
        <v>41583</v>
      </c>
      <c r="B6565" s="3" t="s">
        <v>510</v>
      </c>
      <c r="C6565" s="18">
        <v>404.24</v>
      </c>
      <c r="D6565" s="3" t="s">
        <v>515</v>
      </c>
    </row>
    <row r="6566" spans="1:4" hidden="1" x14ac:dyDescent="0.25">
      <c r="A6566" s="11">
        <v>41582</v>
      </c>
      <c r="B6566" s="3" t="s">
        <v>539</v>
      </c>
      <c r="C6566" s="18">
        <v>73.61</v>
      </c>
      <c r="D6566" s="3" t="s">
        <v>523</v>
      </c>
    </row>
    <row r="6567" spans="1:4" hidden="1" x14ac:dyDescent="0.25">
      <c r="A6567" s="11">
        <v>41565</v>
      </c>
      <c r="B6567" s="3" t="s">
        <v>530</v>
      </c>
      <c r="C6567" s="18">
        <v>541.32000000000005</v>
      </c>
      <c r="D6567" s="3" t="s">
        <v>517</v>
      </c>
    </row>
    <row r="6568" spans="1:4" hidden="1" x14ac:dyDescent="0.25">
      <c r="A6568" s="11">
        <v>41293</v>
      </c>
      <c r="B6568" s="3" t="s">
        <v>520</v>
      </c>
      <c r="C6568" s="18">
        <v>527.35</v>
      </c>
      <c r="D6568" s="3" t="s">
        <v>528</v>
      </c>
    </row>
    <row r="6569" spans="1:4" hidden="1" x14ac:dyDescent="0.25">
      <c r="A6569" s="11">
        <v>41276</v>
      </c>
      <c r="B6569" s="3" t="s">
        <v>532</v>
      </c>
      <c r="C6569" s="18">
        <v>95.88</v>
      </c>
      <c r="D6569" s="3" t="s">
        <v>523</v>
      </c>
    </row>
    <row r="6570" spans="1:4" hidden="1" x14ac:dyDescent="0.25">
      <c r="A6570" s="11">
        <v>41281</v>
      </c>
      <c r="B6570" s="3" t="s">
        <v>545</v>
      </c>
      <c r="C6570" s="18">
        <v>248.37</v>
      </c>
      <c r="D6570" s="3" t="s">
        <v>538</v>
      </c>
    </row>
    <row r="6571" spans="1:4" hidden="1" x14ac:dyDescent="0.25">
      <c r="A6571" s="11">
        <v>41461</v>
      </c>
      <c r="B6571" s="3" t="s">
        <v>507</v>
      </c>
      <c r="C6571" s="18">
        <v>254.4</v>
      </c>
      <c r="D6571" s="3" t="s">
        <v>529</v>
      </c>
    </row>
    <row r="6572" spans="1:4" hidden="1" x14ac:dyDescent="0.25">
      <c r="A6572" s="11">
        <v>41455</v>
      </c>
      <c r="B6572" s="3" t="s">
        <v>536</v>
      </c>
      <c r="C6572" s="18">
        <v>433.22</v>
      </c>
      <c r="D6572" s="3" t="s">
        <v>523</v>
      </c>
    </row>
    <row r="6573" spans="1:4" hidden="1" x14ac:dyDescent="0.25">
      <c r="A6573" s="11">
        <v>41499</v>
      </c>
      <c r="B6573" s="3" t="s">
        <v>526</v>
      </c>
      <c r="C6573" s="18">
        <v>261.39999999999998</v>
      </c>
      <c r="D6573" s="3" t="s">
        <v>523</v>
      </c>
    </row>
    <row r="6574" spans="1:4" hidden="1" x14ac:dyDescent="0.25">
      <c r="A6574" s="11">
        <v>41485</v>
      </c>
      <c r="B6574" s="3" t="s">
        <v>522</v>
      </c>
      <c r="C6574" s="18">
        <v>206.35</v>
      </c>
      <c r="D6574" s="3" t="s">
        <v>523</v>
      </c>
    </row>
    <row r="6575" spans="1:4" hidden="1" x14ac:dyDescent="0.25">
      <c r="A6575" s="11">
        <v>41556</v>
      </c>
      <c r="B6575" s="3" t="s">
        <v>510</v>
      </c>
      <c r="C6575" s="18">
        <v>190.96</v>
      </c>
      <c r="D6575" s="3" t="s">
        <v>509</v>
      </c>
    </row>
    <row r="6576" spans="1:4" hidden="1" x14ac:dyDescent="0.25">
      <c r="A6576" s="11">
        <v>41480</v>
      </c>
      <c r="B6576" s="3" t="s">
        <v>514</v>
      </c>
      <c r="C6576" s="18">
        <v>238.97</v>
      </c>
      <c r="D6576" s="3" t="s">
        <v>529</v>
      </c>
    </row>
    <row r="6577" spans="1:4" hidden="1" x14ac:dyDescent="0.25">
      <c r="A6577" s="11">
        <v>41298</v>
      </c>
      <c r="B6577" s="3" t="s">
        <v>526</v>
      </c>
      <c r="C6577" s="18">
        <v>185.46</v>
      </c>
      <c r="D6577" s="3" t="s">
        <v>519</v>
      </c>
    </row>
    <row r="6578" spans="1:4" hidden="1" x14ac:dyDescent="0.25">
      <c r="A6578" s="11">
        <v>41324</v>
      </c>
      <c r="B6578" s="3" t="s">
        <v>531</v>
      </c>
      <c r="C6578" s="18">
        <v>331.21</v>
      </c>
      <c r="D6578" s="3" t="s">
        <v>479</v>
      </c>
    </row>
    <row r="6579" spans="1:4" hidden="1" x14ac:dyDescent="0.25">
      <c r="A6579" s="11">
        <v>41513</v>
      </c>
      <c r="B6579" s="3" t="s">
        <v>513</v>
      </c>
      <c r="C6579" s="18">
        <v>36.97</v>
      </c>
      <c r="D6579" s="3" t="s">
        <v>479</v>
      </c>
    </row>
    <row r="6580" spans="1:4" hidden="1" x14ac:dyDescent="0.25">
      <c r="A6580" s="11">
        <v>41547</v>
      </c>
      <c r="B6580" s="3" t="s">
        <v>532</v>
      </c>
      <c r="C6580" s="18">
        <v>395.28</v>
      </c>
      <c r="D6580" s="3" t="s">
        <v>477</v>
      </c>
    </row>
    <row r="6581" spans="1:4" hidden="1" x14ac:dyDescent="0.25">
      <c r="A6581" s="11">
        <v>41424</v>
      </c>
      <c r="B6581" s="3" t="s">
        <v>540</v>
      </c>
      <c r="C6581" s="18">
        <v>517</v>
      </c>
      <c r="D6581" s="3" t="s">
        <v>509</v>
      </c>
    </row>
    <row r="6582" spans="1:4" hidden="1" x14ac:dyDescent="0.25">
      <c r="A6582" s="11">
        <v>41363</v>
      </c>
      <c r="B6582" s="3" t="s">
        <v>544</v>
      </c>
      <c r="C6582" s="18">
        <v>390.65</v>
      </c>
      <c r="D6582" s="3" t="s">
        <v>535</v>
      </c>
    </row>
    <row r="6583" spans="1:4" hidden="1" x14ac:dyDescent="0.25">
      <c r="A6583" s="11">
        <v>41636</v>
      </c>
      <c r="B6583" s="3" t="s">
        <v>537</v>
      </c>
      <c r="C6583" s="18">
        <v>88.16</v>
      </c>
      <c r="D6583" s="3" t="s">
        <v>477</v>
      </c>
    </row>
    <row r="6584" spans="1:4" hidden="1" x14ac:dyDescent="0.25">
      <c r="A6584" s="11">
        <v>41519</v>
      </c>
      <c r="B6584" s="3" t="s">
        <v>537</v>
      </c>
      <c r="C6584" s="18">
        <v>227.09</v>
      </c>
      <c r="D6584" s="3" t="s">
        <v>538</v>
      </c>
    </row>
    <row r="6585" spans="1:4" hidden="1" x14ac:dyDescent="0.25">
      <c r="A6585" s="11">
        <v>41287</v>
      </c>
      <c r="B6585" s="3" t="s">
        <v>541</v>
      </c>
      <c r="C6585" s="18">
        <v>53.64</v>
      </c>
      <c r="D6585" s="3" t="s">
        <v>477</v>
      </c>
    </row>
    <row r="6586" spans="1:4" hidden="1" x14ac:dyDescent="0.25">
      <c r="A6586" s="11">
        <v>41425</v>
      </c>
      <c r="B6586" s="3" t="s">
        <v>533</v>
      </c>
      <c r="C6586" s="18">
        <v>479.7</v>
      </c>
      <c r="D6586" s="3" t="s">
        <v>517</v>
      </c>
    </row>
    <row r="6587" spans="1:4" hidden="1" x14ac:dyDescent="0.25">
      <c r="A6587" s="11">
        <v>41639</v>
      </c>
      <c r="B6587" s="3" t="s">
        <v>542</v>
      </c>
      <c r="C6587" s="18">
        <v>174.71</v>
      </c>
      <c r="D6587" s="3" t="s">
        <v>511</v>
      </c>
    </row>
    <row r="6588" spans="1:4" hidden="1" x14ac:dyDescent="0.25">
      <c r="A6588" s="11">
        <v>41425</v>
      </c>
      <c r="B6588" s="3" t="s">
        <v>512</v>
      </c>
      <c r="C6588" s="18">
        <v>228.61</v>
      </c>
      <c r="D6588" s="3" t="s">
        <v>517</v>
      </c>
    </row>
    <row r="6589" spans="1:4" hidden="1" x14ac:dyDescent="0.25">
      <c r="A6589" s="11">
        <v>41598</v>
      </c>
      <c r="B6589" s="3" t="s">
        <v>507</v>
      </c>
      <c r="C6589" s="18">
        <v>67.25</v>
      </c>
      <c r="D6589" s="3" t="s">
        <v>477</v>
      </c>
    </row>
    <row r="6590" spans="1:4" hidden="1" x14ac:dyDescent="0.25">
      <c r="A6590" s="11">
        <v>41416</v>
      </c>
      <c r="B6590" s="3" t="s">
        <v>522</v>
      </c>
      <c r="C6590" s="18">
        <v>519.13</v>
      </c>
      <c r="D6590" s="3" t="s">
        <v>519</v>
      </c>
    </row>
    <row r="6591" spans="1:4" hidden="1" x14ac:dyDescent="0.25">
      <c r="A6591" s="11">
        <v>41303</v>
      </c>
      <c r="B6591" s="3" t="s">
        <v>537</v>
      </c>
      <c r="C6591" s="18">
        <v>477.35</v>
      </c>
      <c r="D6591" s="3" t="s">
        <v>511</v>
      </c>
    </row>
    <row r="6592" spans="1:4" hidden="1" x14ac:dyDescent="0.25">
      <c r="A6592" s="11">
        <v>41281</v>
      </c>
      <c r="B6592" s="3" t="s">
        <v>526</v>
      </c>
      <c r="C6592" s="18">
        <v>67.67</v>
      </c>
      <c r="D6592" s="3" t="s">
        <v>511</v>
      </c>
    </row>
    <row r="6593" spans="1:4" hidden="1" x14ac:dyDescent="0.25">
      <c r="A6593" s="11">
        <v>41329</v>
      </c>
      <c r="B6593" s="3" t="s">
        <v>514</v>
      </c>
      <c r="C6593" s="18">
        <v>496.22</v>
      </c>
      <c r="D6593" s="3" t="s">
        <v>529</v>
      </c>
    </row>
    <row r="6594" spans="1:4" hidden="1" x14ac:dyDescent="0.25">
      <c r="A6594" s="11">
        <v>41372</v>
      </c>
      <c r="B6594" s="3" t="s">
        <v>516</v>
      </c>
      <c r="C6594" s="18">
        <v>222.83</v>
      </c>
      <c r="D6594" s="3" t="s">
        <v>529</v>
      </c>
    </row>
    <row r="6595" spans="1:4" hidden="1" x14ac:dyDescent="0.25">
      <c r="A6595" s="11">
        <v>41587</v>
      </c>
      <c r="B6595" s="3" t="s">
        <v>524</v>
      </c>
      <c r="C6595" s="18">
        <v>63.6</v>
      </c>
      <c r="D6595" s="3" t="s">
        <v>538</v>
      </c>
    </row>
    <row r="6596" spans="1:4" hidden="1" x14ac:dyDescent="0.25">
      <c r="A6596" s="11">
        <v>41424</v>
      </c>
      <c r="B6596" s="3" t="s">
        <v>530</v>
      </c>
      <c r="C6596" s="18">
        <v>501.03</v>
      </c>
      <c r="D6596" s="3" t="s">
        <v>511</v>
      </c>
    </row>
    <row r="6597" spans="1:4" hidden="1" x14ac:dyDescent="0.25">
      <c r="A6597" s="11">
        <v>41499</v>
      </c>
      <c r="B6597" s="3" t="s">
        <v>543</v>
      </c>
      <c r="C6597" s="18">
        <v>426.3</v>
      </c>
      <c r="D6597" s="3" t="s">
        <v>519</v>
      </c>
    </row>
    <row r="6598" spans="1:4" hidden="1" x14ac:dyDescent="0.25">
      <c r="A6598" s="11">
        <v>41584</v>
      </c>
      <c r="B6598" s="3" t="s">
        <v>516</v>
      </c>
      <c r="C6598" s="18">
        <v>403.23</v>
      </c>
      <c r="D6598" s="3" t="s">
        <v>477</v>
      </c>
    </row>
    <row r="6599" spans="1:4" hidden="1" x14ac:dyDescent="0.25">
      <c r="A6599" s="11">
        <v>41426</v>
      </c>
      <c r="B6599" s="3" t="s">
        <v>534</v>
      </c>
      <c r="C6599" s="18">
        <v>324.76</v>
      </c>
      <c r="D6599" s="3" t="s">
        <v>509</v>
      </c>
    </row>
    <row r="6600" spans="1:4" hidden="1" x14ac:dyDescent="0.25">
      <c r="A6600" s="11">
        <v>41371</v>
      </c>
      <c r="B6600" s="3" t="s">
        <v>525</v>
      </c>
      <c r="C6600" s="18">
        <v>336.77</v>
      </c>
      <c r="D6600" s="3" t="s">
        <v>523</v>
      </c>
    </row>
    <row r="6601" spans="1:4" hidden="1" x14ac:dyDescent="0.25">
      <c r="A6601" s="11">
        <v>41639</v>
      </c>
      <c r="B6601" s="3" t="s">
        <v>545</v>
      </c>
      <c r="C6601" s="18">
        <v>525.21</v>
      </c>
      <c r="D6601" s="3" t="s">
        <v>479</v>
      </c>
    </row>
    <row r="6602" spans="1:4" hidden="1" x14ac:dyDescent="0.25">
      <c r="A6602" s="11">
        <v>41583</v>
      </c>
      <c r="B6602" s="3" t="s">
        <v>518</v>
      </c>
      <c r="C6602" s="18">
        <v>113.08</v>
      </c>
      <c r="D6602" s="3" t="s">
        <v>523</v>
      </c>
    </row>
    <row r="6603" spans="1:4" hidden="1" x14ac:dyDescent="0.25">
      <c r="A6603" s="11">
        <v>41591</v>
      </c>
      <c r="B6603" s="3" t="s">
        <v>514</v>
      </c>
      <c r="C6603" s="18">
        <v>32.92</v>
      </c>
      <c r="D6603" s="3" t="s">
        <v>523</v>
      </c>
    </row>
    <row r="6604" spans="1:4" hidden="1" x14ac:dyDescent="0.25">
      <c r="A6604" s="11">
        <v>41548</v>
      </c>
      <c r="B6604" s="3" t="s">
        <v>530</v>
      </c>
      <c r="C6604" s="18">
        <v>424.16</v>
      </c>
      <c r="D6604" s="3" t="s">
        <v>519</v>
      </c>
    </row>
    <row r="6605" spans="1:4" hidden="1" x14ac:dyDescent="0.25">
      <c r="A6605" s="11">
        <v>41356</v>
      </c>
      <c r="B6605" s="3" t="s">
        <v>530</v>
      </c>
      <c r="C6605" s="18">
        <v>439.9</v>
      </c>
      <c r="D6605" s="3" t="s">
        <v>529</v>
      </c>
    </row>
    <row r="6606" spans="1:4" hidden="1" x14ac:dyDescent="0.25">
      <c r="A6606" s="11">
        <v>41621</v>
      </c>
      <c r="B6606" s="3" t="s">
        <v>508</v>
      </c>
      <c r="C6606" s="18">
        <v>69.650000000000006</v>
      </c>
      <c r="D6606" s="3" t="s">
        <v>511</v>
      </c>
    </row>
    <row r="6607" spans="1:4" hidden="1" x14ac:dyDescent="0.25">
      <c r="A6607" s="11">
        <v>41384</v>
      </c>
      <c r="B6607" s="3" t="s">
        <v>526</v>
      </c>
      <c r="C6607" s="18">
        <v>358.72</v>
      </c>
      <c r="D6607" s="3" t="s">
        <v>535</v>
      </c>
    </row>
    <row r="6608" spans="1:4" hidden="1" x14ac:dyDescent="0.25">
      <c r="A6608" s="11">
        <v>41503</v>
      </c>
      <c r="B6608" s="3" t="s">
        <v>545</v>
      </c>
      <c r="C6608" s="18">
        <v>108.73</v>
      </c>
      <c r="D6608" s="3" t="s">
        <v>535</v>
      </c>
    </row>
    <row r="6609" spans="1:4" hidden="1" x14ac:dyDescent="0.25">
      <c r="A6609" s="11">
        <v>41602</v>
      </c>
      <c r="B6609" s="3" t="s">
        <v>532</v>
      </c>
      <c r="C6609" s="18">
        <v>595.21</v>
      </c>
      <c r="D6609" s="3" t="s">
        <v>523</v>
      </c>
    </row>
    <row r="6610" spans="1:4" hidden="1" x14ac:dyDescent="0.25">
      <c r="A6610" s="11">
        <v>41366</v>
      </c>
      <c r="B6610" s="3" t="s">
        <v>533</v>
      </c>
      <c r="C6610" s="18">
        <v>530.23</v>
      </c>
      <c r="D6610" s="3" t="s">
        <v>529</v>
      </c>
    </row>
    <row r="6611" spans="1:4" hidden="1" x14ac:dyDescent="0.25">
      <c r="A6611" s="11">
        <v>41602</v>
      </c>
      <c r="B6611" s="3" t="s">
        <v>533</v>
      </c>
      <c r="C6611" s="18">
        <v>18.760000000000002</v>
      </c>
      <c r="D6611" s="3" t="s">
        <v>528</v>
      </c>
    </row>
    <row r="6612" spans="1:4" hidden="1" x14ac:dyDescent="0.25">
      <c r="A6612" s="11">
        <v>41357</v>
      </c>
      <c r="B6612" s="3" t="s">
        <v>537</v>
      </c>
      <c r="C6612" s="18">
        <v>503.64</v>
      </c>
      <c r="D6612" s="3" t="s">
        <v>523</v>
      </c>
    </row>
    <row r="6613" spans="1:4" hidden="1" x14ac:dyDescent="0.25">
      <c r="A6613" s="11">
        <v>41488</v>
      </c>
      <c r="B6613" s="3" t="s">
        <v>540</v>
      </c>
      <c r="C6613" s="18">
        <v>455.72</v>
      </c>
      <c r="D6613" s="3" t="s">
        <v>538</v>
      </c>
    </row>
    <row r="6614" spans="1:4" hidden="1" x14ac:dyDescent="0.25">
      <c r="A6614" s="11">
        <v>41533</v>
      </c>
      <c r="B6614" s="3" t="s">
        <v>516</v>
      </c>
      <c r="C6614" s="18">
        <v>573.17999999999995</v>
      </c>
      <c r="D6614" s="3" t="s">
        <v>519</v>
      </c>
    </row>
    <row r="6615" spans="1:4" hidden="1" x14ac:dyDescent="0.25">
      <c r="A6615" s="11">
        <v>41471</v>
      </c>
      <c r="B6615" s="3" t="s">
        <v>537</v>
      </c>
      <c r="C6615" s="18">
        <v>521.69000000000005</v>
      </c>
      <c r="D6615" s="3" t="s">
        <v>477</v>
      </c>
    </row>
    <row r="6616" spans="1:4" hidden="1" x14ac:dyDescent="0.25">
      <c r="A6616" s="11">
        <v>41428</v>
      </c>
      <c r="B6616" s="3" t="s">
        <v>545</v>
      </c>
      <c r="C6616" s="18">
        <v>81.010000000000005</v>
      </c>
      <c r="D6616" s="3" t="s">
        <v>479</v>
      </c>
    </row>
    <row r="6617" spans="1:4" hidden="1" x14ac:dyDescent="0.25">
      <c r="A6617" s="11">
        <v>41397</v>
      </c>
      <c r="B6617" s="3" t="s">
        <v>537</v>
      </c>
      <c r="C6617" s="18">
        <v>409.12</v>
      </c>
      <c r="D6617" s="3" t="s">
        <v>528</v>
      </c>
    </row>
    <row r="6618" spans="1:4" hidden="1" x14ac:dyDescent="0.25">
      <c r="A6618" s="11">
        <v>41334</v>
      </c>
      <c r="B6618" s="3" t="s">
        <v>518</v>
      </c>
      <c r="C6618" s="18">
        <v>251.24</v>
      </c>
      <c r="D6618" s="3" t="s">
        <v>529</v>
      </c>
    </row>
    <row r="6619" spans="1:4" hidden="1" x14ac:dyDescent="0.25">
      <c r="A6619" s="11">
        <v>41624</v>
      </c>
      <c r="B6619" s="3" t="s">
        <v>507</v>
      </c>
      <c r="C6619" s="18">
        <v>572.20000000000005</v>
      </c>
      <c r="D6619" s="3" t="s">
        <v>528</v>
      </c>
    </row>
    <row r="6620" spans="1:4" hidden="1" x14ac:dyDescent="0.25">
      <c r="A6620" s="11">
        <v>41616</v>
      </c>
      <c r="B6620" s="3" t="s">
        <v>524</v>
      </c>
      <c r="C6620" s="18">
        <v>497.05</v>
      </c>
      <c r="D6620" s="3" t="s">
        <v>538</v>
      </c>
    </row>
    <row r="6621" spans="1:4" hidden="1" x14ac:dyDescent="0.25">
      <c r="A6621" s="11">
        <v>41349</v>
      </c>
      <c r="B6621" s="3" t="s">
        <v>544</v>
      </c>
      <c r="C6621" s="18">
        <v>328.14</v>
      </c>
      <c r="D6621" s="3" t="s">
        <v>511</v>
      </c>
    </row>
    <row r="6622" spans="1:4" hidden="1" x14ac:dyDescent="0.25">
      <c r="A6622" s="11">
        <v>41353</v>
      </c>
      <c r="B6622" s="3" t="s">
        <v>531</v>
      </c>
      <c r="C6622" s="18">
        <v>20.61</v>
      </c>
      <c r="D6622" s="3" t="s">
        <v>509</v>
      </c>
    </row>
    <row r="6623" spans="1:4" hidden="1" x14ac:dyDescent="0.25">
      <c r="A6623" s="11">
        <v>41324</v>
      </c>
      <c r="B6623" s="3" t="s">
        <v>544</v>
      </c>
      <c r="C6623" s="18">
        <v>290.7</v>
      </c>
      <c r="D6623" s="3" t="s">
        <v>538</v>
      </c>
    </row>
    <row r="6624" spans="1:4" hidden="1" x14ac:dyDescent="0.25">
      <c r="A6624" s="11">
        <v>41281</v>
      </c>
      <c r="B6624" s="3" t="s">
        <v>532</v>
      </c>
      <c r="C6624" s="18">
        <v>234.59</v>
      </c>
      <c r="D6624" s="3" t="s">
        <v>519</v>
      </c>
    </row>
    <row r="6625" spans="1:4" hidden="1" x14ac:dyDescent="0.25">
      <c r="A6625" s="11">
        <v>41388</v>
      </c>
      <c r="B6625" s="3" t="s">
        <v>540</v>
      </c>
      <c r="C6625" s="18">
        <v>162</v>
      </c>
      <c r="D6625" s="3" t="s">
        <v>509</v>
      </c>
    </row>
    <row r="6626" spans="1:4" hidden="1" x14ac:dyDescent="0.25">
      <c r="A6626" s="11">
        <v>41522</v>
      </c>
      <c r="B6626" s="3" t="s">
        <v>545</v>
      </c>
      <c r="C6626" s="18">
        <v>538.55999999999995</v>
      </c>
      <c r="D6626" s="3" t="s">
        <v>509</v>
      </c>
    </row>
    <row r="6627" spans="1:4" hidden="1" x14ac:dyDescent="0.25">
      <c r="A6627" s="11">
        <v>41603</v>
      </c>
      <c r="B6627" s="3" t="s">
        <v>542</v>
      </c>
      <c r="C6627" s="18">
        <v>193.25</v>
      </c>
      <c r="D6627" s="3" t="s">
        <v>519</v>
      </c>
    </row>
    <row r="6628" spans="1:4" hidden="1" x14ac:dyDescent="0.25">
      <c r="A6628" s="11">
        <v>41583</v>
      </c>
      <c r="B6628" s="3" t="s">
        <v>507</v>
      </c>
      <c r="C6628" s="18">
        <v>225.37</v>
      </c>
      <c r="D6628" s="3" t="s">
        <v>529</v>
      </c>
    </row>
    <row r="6629" spans="1:4" hidden="1" x14ac:dyDescent="0.25">
      <c r="A6629" s="11">
        <v>41578</v>
      </c>
      <c r="B6629" s="3" t="s">
        <v>531</v>
      </c>
      <c r="C6629" s="18">
        <v>214.98</v>
      </c>
      <c r="D6629" s="3" t="s">
        <v>519</v>
      </c>
    </row>
    <row r="6630" spans="1:4" hidden="1" x14ac:dyDescent="0.25">
      <c r="A6630" s="11">
        <v>41309</v>
      </c>
      <c r="B6630" s="3" t="s">
        <v>510</v>
      </c>
      <c r="C6630" s="18">
        <v>417.44</v>
      </c>
      <c r="D6630" s="3" t="s">
        <v>479</v>
      </c>
    </row>
    <row r="6631" spans="1:4" hidden="1" x14ac:dyDescent="0.25">
      <c r="A6631" s="11">
        <v>41279</v>
      </c>
      <c r="B6631" s="3" t="s">
        <v>530</v>
      </c>
      <c r="C6631" s="18">
        <v>344.62</v>
      </c>
      <c r="D6631" s="3" t="s">
        <v>538</v>
      </c>
    </row>
    <row r="6632" spans="1:4" hidden="1" x14ac:dyDescent="0.25">
      <c r="A6632" s="11">
        <v>41637</v>
      </c>
      <c r="B6632" s="3" t="s">
        <v>537</v>
      </c>
      <c r="C6632" s="18">
        <v>149.27000000000001</v>
      </c>
      <c r="D6632" s="3" t="s">
        <v>515</v>
      </c>
    </row>
    <row r="6633" spans="1:4" hidden="1" x14ac:dyDescent="0.25">
      <c r="A6633" s="11">
        <v>41276</v>
      </c>
      <c r="B6633" s="3" t="s">
        <v>524</v>
      </c>
      <c r="C6633" s="18">
        <v>310.56</v>
      </c>
      <c r="D6633" s="3" t="s">
        <v>515</v>
      </c>
    </row>
    <row r="6634" spans="1:4" hidden="1" x14ac:dyDescent="0.25">
      <c r="A6634" s="11">
        <v>41346</v>
      </c>
      <c r="B6634" s="3" t="s">
        <v>541</v>
      </c>
      <c r="C6634" s="18">
        <v>498.53</v>
      </c>
      <c r="D6634" s="3" t="s">
        <v>517</v>
      </c>
    </row>
    <row r="6635" spans="1:4" hidden="1" x14ac:dyDescent="0.25">
      <c r="A6635" s="11">
        <v>41609</v>
      </c>
      <c r="B6635" s="3" t="s">
        <v>524</v>
      </c>
      <c r="C6635" s="18">
        <v>100.24</v>
      </c>
      <c r="D6635" s="3" t="s">
        <v>519</v>
      </c>
    </row>
    <row r="6636" spans="1:4" hidden="1" x14ac:dyDescent="0.25">
      <c r="A6636" s="11">
        <v>41425</v>
      </c>
      <c r="B6636" s="3" t="s">
        <v>518</v>
      </c>
      <c r="C6636" s="18">
        <v>465.4</v>
      </c>
      <c r="D6636" s="3" t="s">
        <v>511</v>
      </c>
    </row>
    <row r="6637" spans="1:4" hidden="1" x14ac:dyDescent="0.25">
      <c r="A6637" s="11">
        <v>41486</v>
      </c>
      <c r="B6637" s="3" t="s">
        <v>530</v>
      </c>
      <c r="C6637" s="18">
        <v>544.6</v>
      </c>
      <c r="D6637" s="3" t="s">
        <v>515</v>
      </c>
    </row>
    <row r="6638" spans="1:4" hidden="1" x14ac:dyDescent="0.25">
      <c r="A6638" s="11">
        <v>41485</v>
      </c>
      <c r="B6638" s="3" t="s">
        <v>539</v>
      </c>
      <c r="C6638" s="18">
        <v>170.23</v>
      </c>
      <c r="D6638" s="3" t="s">
        <v>528</v>
      </c>
    </row>
    <row r="6639" spans="1:4" hidden="1" x14ac:dyDescent="0.25">
      <c r="A6639" s="11">
        <v>41629</v>
      </c>
      <c r="B6639" s="3" t="s">
        <v>525</v>
      </c>
      <c r="C6639" s="18">
        <v>305.60000000000002</v>
      </c>
      <c r="D6639" s="3" t="s">
        <v>477</v>
      </c>
    </row>
    <row r="6640" spans="1:4" hidden="1" x14ac:dyDescent="0.25">
      <c r="A6640" s="11">
        <v>41417</v>
      </c>
      <c r="B6640" s="3" t="s">
        <v>513</v>
      </c>
      <c r="C6640" s="18">
        <v>230.35</v>
      </c>
      <c r="D6640" s="3" t="s">
        <v>528</v>
      </c>
    </row>
    <row r="6641" spans="1:4" hidden="1" x14ac:dyDescent="0.25">
      <c r="A6641" s="11">
        <v>41626</v>
      </c>
      <c r="B6641" s="3" t="s">
        <v>537</v>
      </c>
      <c r="C6641" s="18">
        <v>144.38999999999999</v>
      </c>
      <c r="D6641" s="3" t="s">
        <v>509</v>
      </c>
    </row>
    <row r="6642" spans="1:4" hidden="1" x14ac:dyDescent="0.25">
      <c r="A6642" s="11">
        <v>41302</v>
      </c>
      <c r="B6642" s="3" t="s">
        <v>537</v>
      </c>
      <c r="C6642" s="18">
        <v>310.89999999999998</v>
      </c>
      <c r="D6642" s="3" t="s">
        <v>523</v>
      </c>
    </row>
    <row r="6643" spans="1:4" hidden="1" x14ac:dyDescent="0.25">
      <c r="A6643" s="11">
        <v>41342</v>
      </c>
      <c r="B6643" s="3" t="s">
        <v>536</v>
      </c>
      <c r="C6643" s="18">
        <v>410.62</v>
      </c>
      <c r="D6643" s="3" t="s">
        <v>509</v>
      </c>
    </row>
    <row r="6644" spans="1:4" hidden="1" x14ac:dyDescent="0.25">
      <c r="A6644" s="11">
        <v>41612</v>
      </c>
      <c r="B6644" s="3" t="s">
        <v>540</v>
      </c>
      <c r="C6644" s="18">
        <v>217.23</v>
      </c>
      <c r="D6644" s="3" t="s">
        <v>529</v>
      </c>
    </row>
    <row r="6645" spans="1:4" hidden="1" x14ac:dyDescent="0.25">
      <c r="A6645" s="11">
        <v>41404</v>
      </c>
      <c r="B6645" s="3" t="s">
        <v>541</v>
      </c>
      <c r="C6645" s="18">
        <v>404.57</v>
      </c>
      <c r="D6645" s="3" t="s">
        <v>523</v>
      </c>
    </row>
    <row r="6646" spans="1:4" hidden="1" x14ac:dyDescent="0.25">
      <c r="A6646" s="11">
        <v>41527</v>
      </c>
      <c r="B6646" s="3" t="s">
        <v>518</v>
      </c>
      <c r="C6646" s="18">
        <v>517.92999999999995</v>
      </c>
      <c r="D6646" s="3" t="s">
        <v>529</v>
      </c>
    </row>
    <row r="6647" spans="1:4" hidden="1" x14ac:dyDescent="0.25">
      <c r="A6647" s="11">
        <v>41611</v>
      </c>
      <c r="B6647" s="3" t="s">
        <v>543</v>
      </c>
      <c r="C6647" s="18">
        <v>245.56</v>
      </c>
      <c r="D6647" s="3" t="s">
        <v>479</v>
      </c>
    </row>
    <row r="6648" spans="1:4" hidden="1" x14ac:dyDescent="0.25">
      <c r="A6648" s="11">
        <v>41305</v>
      </c>
      <c r="B6648" s="3" t="s">
        <v>518</v>
      </c>
      <c r="C6648" s="18">
        <v>267.43</v>
      </c>
      <c r="D6648" s="3" t="s">
        <v>517</v>
      </c>
    </row>
    <row r="6649" spans="1:4" hidden="1" x14ac:dyDescent="0.25">
      <c r="A6649" s="11">
        <v>41568</v>
      </c>
      <c r="B6649" s="3" t="s">
        <v>512</v>
      </c>
      <c r="C6649" s="18">
        <v>74.52</v>
      </c>
      <c r="D6649" s="3" t="s">
        <v>477</v>
      </c>
    </row>
    <row r="6650" spans="1:4" hidden="1" x14ac:dyDescent="0.25">
      <c r="A6650" s="11">
        <v>41331</v>
      </c>
      <c r="B6650" s="3" t="s">
        <v>533</v>
      </c>
      <c r="C6650" s="18">
        <v>502.19</v>
      </c>
      <c r="D6650" s="3" t="s">
        <v>519</v>
      </c>
    </row>
    <row r="6651" spans="1:4" hidden="1" x14ac:dyDescent="0.25">
      <c r="A6651" s="11">
        <v>41309</v>
      </c>
      <c r="B6651" s="3" t="s">
        <v>526</v>
      </c>
      <c r="C6651" s="18">
        <v>225.8</v>
      </c>
      <c r="D6651" s="3" t="s">
        <v>479</v>
      </c>
    </row>
    <row r="6652" spans="1:4" hidden="1" x14ac:dyDescent="0.25">
      <c r="A6652" s="11">
        <v>41319</v>
      </c>
      <c r="B6652" s="3" t="s">
        <v>544</v>
      </c>
      <c r="C6652" s="18">
        <v>156.08000000000001</v>
      </c>
      <c r="D6652" s="3" t="s">
        <v>528</v>
      </c>
    </row>
    <row r="6653" spans="1:4" hidden="1" x14ac:dyDescent="0.25">
      <c r="A6653" s="11">
        <v>41415</v>
      </c>
      <c r="B6653" s="3" t="s">
        <v>543</v>
      </c>
      <c r="C6653" s="18">
        <v>271</v>
      </c>
      <c r="D6653" s="3" t="s">
        <v>477</v>
      </c>
    </row>
    <row r="6654" spans="1:4" hidden="1" x14ac:dyDescent="0.25">
      <c r="A6654" s="11">
        <v>41374</v>
      </c>
      <c r="B6654" s="3" t="s">
        <v>512</v>
      </c>
      <c r="C6654" s="18">
        <v>42.72</v>
      </c>
      <c r="D6654" s="3" t="s">
        <v>523</v>
      </c>
    </row>
    <row r="6655" spans="1:4" hidden="1" x14ac:dyDescent="0.25">
      <c r="A6655" s="11">
        <v>41581</v>
      </c>
      <c r="B6655" s="3" t="s">
        <v>516</v>
      </c>
      <c r="C6655" s="18">
        <v>327.39</v>
      </c>
      <c r="D6655" s="3" t="s">
        <v>515</v>
      </c>
    </row>
    <row r="6656" spans="1:4" hidden="1" x14ac:dyDescent="0.25">
      <c r="A6656" s="11">
        <v>41282</v>
      </c>
      <c r="B6656" s="3" t="s">
        <v>533</v>
      </c>
      <c r="C6656" s="18">
        <v>355.86</v>
      </c>
      <c r="D6656" s="3" t="s">
        <v>519</v>
      </c>
    </row>
    <row r="6657" spans="1:4" hidden="1" x14ac:dyDescent="0.25">
      <c r="A6657" s="11">
        <v>41361</v>
      </c>
      <c r="B6657" s="3" t="s">
        <v>539</v>
      </c>
      <c r="C6657" s="18">
        <v>249.59</v>
      </c>
      <c r="D6657" s="3" t="s">
        <v>523</v>
      </c>
    </row>
    <row r="6658" spans="1:4" hidden="1" x14ac:dyDescent="0.25">
      <c r="A6658" s="11">
        <v>41449</v>
      </c>
      <c r="B6658" s="3" t="s">
        <v>518</v>
      </c>
      <c r="C6658" s="18">
        <v>335.13</v>
      </c>
      <c r="D6658" s="3" t="s">
        <v>538</v>
      </c>
    </row>
    <row r="6659" spans="1:4" hidden="1" x14ac:dyDescent="0.25">
      <c r="A6659" s="11">
        <v>41329</v>
      </c>
      <c r="B6659" s="3" t="s">
        <v>543</v>
      </c>
      <c r="C6659" s="18">
        <v>384.01</v>
      </c>
      <c r="D6659" s="3" t="s">
        <v>519</v>
      </c>
    </row>
    <row r="6660" spans="1:4" hidden="1" x14ac:dyDescent="0.25">
      <c r="A6660" s="11">
        <v>41323</v>
      </c>
      <c r="B6660" s="3" t="s">
        <v>521</v>
      </c>
      <c r="C6660" s="18">
        <v>204.81</v>
      </c>
      <c r="D6660" s="3" t="s">
        <v>535</v>
      </c>
    </row>
    <row r="6661" spans="1:4" hidden="1" x14ac:dyDescent="0.25">
      <c r="A6661" s="11">
        <v>41475</v>
      </c>
      <c r="B6661" s="3" t="s">
        <v>514</v>
      </c>
      <c r="C6661" s="18">
        <v>289.52</v>
      </c>
      <c r="D6661" s="3" t="s">
        <v>509</v>
      </c>
    </row>
    <row r="6662" spans="1:4" hidden="1" x14ac:dyDescent="0.25">
      <c r="A6662" s="11">
        <v>41317</v>
      </c>
      <c r="B6662" s="3" t="s">
        <v>525</v>
      </c>
      <c r="C6662" s="18">
        <v>263.10000000000002</v>
      </c>
      <c r="D6662" s="3" t="s">
        <v>511</v>
      </c>
    </row>
    <row r="6663" spans="1:4" hidden="1" x14ac:dyDescent="0.25">
      <c r="A6663" s="11">
        <v>41450</v>
      </c>
      <c r="B6663" s="3" t="s">
        <v>533</v>
      </c>
      <c r="C6663" s="18">
        <v>522.14</v>
      </c>
      <c r="D6663" s="3" t="s">
        <v>511</v>
      </c>
    </row>
    <row r="6664" spans="1:4" hidden="1" x14ac:dyDescent="0.25">
      <c r="A6664" s="11">
        <v>41528</v>
      </c>
      <c r="B6664" s="3" t="s">
        <v>539</v>
      </c>
      <c r="C6664" s="18">
        <v>133.15</v>
      </c>
      <c r="D6664" s="3" t="s">
        <v>538</v>
      </c>
    </row>
    <row r="6665" spans="1:4" hidden="1" x14ac:dyDescent="0.25">
      <c r="A6665" s="11">
        <v>41637</v>
      </c>
      <c r="B6665" s="3" t="s">
        <v>530</v>
      </c>
      <c r="C6665" s="18">
        <v>481.32</v>
      </c>
      <c r="D6665" s="3" t="s">
        <v>535</v>
      </c>
    </row>
    <row r="6666" spans="1:4" hidden="1" x14ac:dyDescent="0.25">
      <c r="A6666" s="11">
        <v>41428</v>
      </c>
      <c r="B6666" s="3" t="s">
        <v>532</v>
      </c>
      <c r="C6666" s="18">
        <v>88.03</v>
      </c>
      <c r="D6666" s="3" t="s">
        <v>529</v>
      </c>
    </row>
    <row r="6667" spans="1:4" hidden="1" x14ac:dyDescent="0.25">
      <c r="A6667" s="11">
        <v>41362</v>
      </c>
      <c r="B6667" s="3" t="s">
        <v>508</v>
      </c>
      <c r="C6667" s="18">
        <v>77.680000000000007</v>
      </c>
      <c r="D6667" s="3" t="s">
        <v>509</v>
      </c>
    </row>
    <row r="6668" spans="1:4" hidden="1" x14ac:dyDescent="0.25">
      <c r="A6668" s="11">
        <v>41523</v>
      </c>
      <c r="B6668" s="3" t="s">
        <v>531</v>
      </c>
      <c r="C6668" s="18">
        <v>40.799999999999997</v>
      </c>
      <c r="D6668" s="3" t="s">
        <v>519</v>
      </c>
    </row>
    <row r="6669" spans="1:4" hidden="1" x14ac:dyDescent="0.25">
      <c r="A6669" s="11">
        <v>41293</v>
      </c>
      <c r="B6669" s="3" t="s">
        <v>530</v>
      </c>
      <c r="C6669" s="18">
        <v>410.5</v>
      </c>
      <c r="D6669" s="3" t="s">
        <v>538</v>
      </c>
    </row>
    <row r="6670" spans="1:4" hidden="1" x14ac:dyDescent="0.25">
      <c r="A6670" s="11">
        <v>41447</v>
      </c>
      <c r="B6670" s="3" t="s">
        <v>516</v>
      </c>
      <c r="C6670" s="18">
        <v>269.47000000000003</v>
      </c>
      <c r="D6670" s="3" t="s">
        <v>509</v>
      </c>
    </row>
    <row r="6671" spans="1:4" hidden="1" x14ac:dyDescent="0.25">
      <c r="A6671" s="11">
        <v>41578</v>
      </c>
      <c r="B6671" s="3" t="s">
        <v>521</v>
      </c>
      <c r="C6671" s="18">
        <v>428.41</v>
      </c>
      <c r="D6671" s="3" t="s">
        <v>535</v>
      </c>
    </row>
    <row r="6672" spans="1:4" hidden="1" x14ac:dyDescent="0.25">
      <c r="A6672" s="11">
        <v>41314</v>
      </c>
      <c r="B6672" s="3" t="s">
        <v>520</v>
      </c>
      <c r="C6672" s="18">
        <v>396.61</v>
      </c>
      <c r="D6672" s="3" t="s">
        <v>535</v>
      </c>
    </row>
    <row r="6673" spans="1:4" hidden="1" x14ac:dyDescent="0.25">
      <c r="A6673" s="11">
        <v>41476</v>
      </c>
      <c r="B6673" s="3" t="s">
        <v>518</v>
      </c>
      <c r="C6673" s="18">
        <v>514.62</v>
      </c>
      <c r="D6673" s="3" t="s">
        <v>538</v>
      </c>
    </row>
    <row r="6674" spans="1:4" hidden="1" x14ac:dyDescent="0.25">
      <c r="A6674" s="11">
        <v>41630</v>
      </c>
      <c r="B6674" s="3" t="s">
        <v>512</v>
      </c>
      <c r="C6674" s="18">
        <v>476.17</v>
      </c>
      <c r="D6674" s="3" t="s">
        <v>538</v>
      </c>
    </row>
    <row r="6675" spans="1:4" hidden="1" x14ac:dyDescent="0.25">
      <c r="A6675" s="11">
        <v>41600</v>
      </c>
      <c r="B6675" s="3" t="s">
        <v>513</v>
      </c>
      <c r="C6675" s="18">
        <v>253.05</v>
      </c>
      <c r="D6675" s="3" t="s">
        <v>511</v>
      </c>
    </row>
    <row r="6676" spans="1:4" hidden="1" x14ac:dyDescent="0.25">
      <c r="A6676" s="11">
        <v>41518</v>
      </c>
      <c r="B6676" s="3" t="s">
        <v>513</v>
      </c>
      <c r="C6676" s="18">
        <v>548.5</v>
      </c>
      <c r="D6676" s="3" t="s">
        <v>477</v>
      </c>
    </row>
    <row r="6677" spans="1:4" hidden="1" x14ac:dyDescent="0.25">
      <c r="A6677" s="11">
        <v>41405</v>
      </c>
      <c r="B6677" s="3" t="s">
        <v>524</v>
      </c>
      <c r="C6677" s="18">
        <v>122.63</v>
      </c>
      <c r="D6677" s="3" t="s">
        <v>529</v>
      </c>
    </row>
    <row r="6678" spans="1:4" hidden="1" x14ac:dyDescent="0.25">
      <c r="A6678" s="11">
        <v>41373</v>
      </c>
      <c r="B6678" s="3" t="s">
        <v>520</v>
      </c>
      <c r="C6678" s="18">
        <v>331.37</v>
      </c>
      <c r="D6678" s="3" t="s">
        <v>479</v>
      </c>
    </row>
    <row r="6679" spans="1:4" hidden="1" x14ac:dyDescent="0.25">
      <c r="A6679" s="11">
        <v>41433</v>
      </c>
      <c r="B6679" s="3" t="s">
        <v>531</v>
      </c>
      <c r="C6679" s="18">
        <v>416.08</v>
      </c>
      <c r="D6679" s="3" t="s">
        <v>523</v>
      </c>
    </row>
    <row r="6680" spans="1:4" hidden="1" x14ac:dyDescent="0.25">
      <c r="A6680" s="11">
        <v>41295</v>
      </c>
      <c r="B6680" s="3" t="s">
        <v>516</v>
      </c>
      <c r="C6680" s="18">
        <v>269.37</v>
      </c>
      <c r="D6680" s="3" t="s">
        <v>538</v>
      </c>
    </row>
    <row r="6681" spans="1:4" hidden="1" x14ac:dyDescent="0.25">
      <c r="A6681" s="11">
        <v>41497</v>
      </c>
      <c r="B6681" s="3" t="s">
        <v>531</v>
      </c>
      <c r="C6681" s="18">
        <v>412.91</v>
      </c>
      <c r="D6681" s="3" t="s">
        <v>528</v>
      </c>
    </row>
    <row r="6682" spans="1:4" hidden="1" x14ac:dyDescent="0.25">
      <c r="A6682" s="11">
        <v>41501</v>
      </c>
      <c r="B6682" s="3" t="s">
        <v>508</v>
      </c>
      <c r="C6682" s="18">
        <v>334.21</v>
      </c>
      <c r="D6682" s="3" t="s">
        <v>538</v>
      </c>
    </row>
    <row r="6683" spans="1:4" hidden="1" x14ac:dyDescent="0.25">
      <c r="A6683" s="11">
        <v>41366</v>
      </c>
      <c r="B6683" s="3" t="s">
        <v>518</v>
      </c>
      <c r="C6683" s="18">
        <v>30.17</v>
      </c>
      <c r="D6683" s="3" t="s">
        <v>538</v>
      </c>
    </row>
    <row r="6684" spans="1:4" hidden="1" x14ac:dyDescent="0.25">
      <c r="A6684" s="11">
        <v>41404</v>
      </c>
      <c r="B6684" s="3" t="s">
        <v>514</v>
      </c>
      <c r="C6684" s="18">
        <v>340.57</v>
      </c>
      <c r="D6684" s="3" t="s">
        <v>477</v>
      </c>
    </row>
    <row r="6685" spans="1:4" hidden="1" x14ac:dyDescent="0.25">
      <c r="A6685" s="11">
        <v>41428</v>
      </c>
      <c r="B6685" s="3" t="s">
        <v>526</v>
      </c>
      <c r="C6685" s="18">
        <v>241.32</v>
      </c>
      <c r="D6685" s="3" t="s">
        <v>523</v>
      </c>
    </row>
    <row r="6686" spans="1:4" hidden="1" x14ac:dyDescent="0.25">
      <c r="A6686" s="11">
        <v>41455</v>
      </c>
      <c r="B6686" s="3" t="s">
        <v>518</v>
      </c>
      <c r="C6686" s="18">
        <v>55.12</v>
      </c>
      <c r="D6686" s="3" t="s">
        <v>528</v>
      </c>
    </row>
    <row r="6687" spans="1:4" hidden="1" x14ac:dyDescent="0.25">
      <c r="A6687" s="11">
        <v>41420</v>
      </c>
      <c r="B6687" s="3" t="s">
        <v>533</v>
      </c>
      <c r="C6687" s="18">
        <v>586.17999999999995</v>
      </c>
      <c r="D6687" s="3" t="s">
        <v>529</v>
      </c>
    </row>
    <row r="6688" spans="1:4" hidden="1" x14ac:dyDescent="0.25">
      <c r="A6688" s="11">
        <v>41552</v>
      </c>
      <c r="B6688" s="3" t="s">
        <v>533</v>
      </c>
      <c r="C6688" s="18">
        <v>241.23</v>
      </c>
      <c r="D6688" s="3" t="s">
        <v>528</v>
      </c>
    </row>
    <row r="6689" spans="1:4" hidden="1" x14ac:dyDescent="0.25">
      <c r="A6689" s="11">
        <v>41545</v>
      </c>
      <c r="B6689" s="3" t="s">
        <v>532</v>
      </c>
      <c r="C6689" s="18">
        <v>557.33000000000004</v>
      </c>
      <c r="D6689" s="3" t="s">
        <v>529</v>
      </c>
    </row>
    <row r="6690" spans="1:4" hidden="1" x14ac:dyDescent="0.25">
      <c r="A6690" s="11">
        <v>41283</v>
      </c>
      <c r="B6690" s="3" t="s">
        <v>513</v>
      </c>
      <c r="C6690" s="18">
        <v>516.51</v>
      </c>
      <c r="D6690" s="3" t="s">
        <v>479</v>
      </c>
    </row>
    <row r="6691" spans="1:4" hidden="1" x14ac:dyDescent="0.25">
      <c r="A6691" s="11">
        <v>41396</v>
      </c>
      <c r="B6691" s="3" t="s">
        <v>533</v>
      </c>
      <c r="C6691" s="18">
        <v>236.58</v>
      </c>
      <c r="D6691" s="3" t="s">
        <v>528</v>
      </c>
    </row>
    <row r="6692" spans="1:4" hidden="1" x14ac:dyDescent="0.25">
      <c r="A6692" s="11">
        <v>41576</v>
      </c>
      <c r="B6692" s="3" t="s">
        <v>522</v>
      </c>
      <c r="C6692" s="18">
        <v>80.83</v>
      </c>
      <c r="D6692" s="3" t="s">
        <v>538</v>
      </c>
    </row>
    <row r="6693" spans="1:4" hidden="1" x14ac:dyDescent="0.25">
      <c r="A6693" s="11">
        <v>41345</v>
      </c>
      <c r="B6693" s="3" t="s">
        <v>514</v>
      </c>
      <c r="C6693" s="18">
        <v>282.60000000000002</v>
      </c>
      <c r="D6693" s="3" t="s">
        <v>519</v>
      </c>
    </row>
    <row r="6694" spans="1:4" hidden="1" x14ac:dyDescent="0.25">
      <c r="A6694" s="11">
        <v>41436</v>
      </c>
      <c r="B6694" s="3" t="s">
        <v>540</v>
      </c>
      <c r="C6694" s="18">
        <v>146.99</v>
      </c>
      <c r="D6694" s="3" t="s">
        <v>509</v>
      </c>
    </row>
    <row r="6695" spans="1:4" hidden="1" x14ac:dyDescent="0.25">
      <c r="A6695" s="11">
        <v>41596</v>
      </c>
      <c r="B6695" s="3" t="s">
        <v>508</v>
      </c>
      <c r="C6695" s="18">
        <v>244.92</v>
      </c>
      <c r="D6695" s="3" t="s">
        <v>479</v>
      </c>
    </row>
    <row r="6696" spans="1:4" hidden="1" x14ac:dyDescent="0.25">
      <c r="A6696" s="11">
        <v>41511</v>
      </c>
      <c r="B6696" s="3" t="s">
        <v>542</v>
      </c>
      <c r="C6696" s="18">
        <v>185.82</v>
      </c>
      <c r="D6696" s="3" t="s">
        <v>517</v>
      </c>
    </row>
    <row r="6697" spans="1:4" hidden="1" x14ac:dyDescent="0.25">
      <c r="A6697" s="11">
        <v>41376</v>
      </c>
      <c r="B6697" s="3" t="s">
        <v>545</v>
      </c>
      <c r="C6697" s="18">
        <v>473.29</v>
      </c>
      <c r="D6697" s="3" t="s">
        <v>538</v>
      </c>
    </row>
    <row r="6698" spans="1:4" hidden="1" x14ac:dyDescent="0.25">
      <c r="A6698" s="11">
        <v>41578</v>
      </c>
      <c r="B6698" s="3" t="s">
        <v>541</v>
      </c>
      <c r="C6698" s="18">
        <v>596.51</v>
      </c>
      <c r="D6698" s="3" t="s">
        <v>509</v>
      </c>
    </row>
    <row r="6699" spans="1:4" hidden="1" x14ac:dyDescent="0.25">
      <c r="A6699" s="11">
        <v>41305</v>
      </c>
      <c r="B6699" s="3" t="s">
        <v>527</v>
      </c>
      <c r="C6699" s="18">
        <v>27.28</v>
      </c>
      <c r="D6699" s="3" t="s">
        <v>515</v>
      </c>
    </row>
    <row r="6700" spans="1:4" hidden="1" x14ac:dyDescent="0.25">
      <c r="A6700" s="11">
        <v>41595</v>
      </c>
      <c r="B6700" s="3" t="s">
        <v>525</v>
      </c>
      <c r="C6700" s="18">
        <v>563.20000000000005</v>
      </c>
      <c r="D6700" s="3" t="s">
        <v>528</v>
      </c>
    </row>
    <row r="6701" spans="1:4" hidden="1" x14ac:dyDescent="0.25">
      <c r="A6701" s="11">
        <v>41288</v>
      </c>
      <c r="B6701" s="3" t="s">
        <v>513</v>
      </c>
      <c r="C6701" s="18">
        <v>296.24</v>
      </c>
      <c r="D6701" s="3" t="s">
        <v>535</v>
      </c>
    </row>
    <row r="6702" spans="1:4" hidden="1" x14ac:dyDescent="0.25">
      <c r="A6702" s="11">
        <v>41585</v>
      </c>
      <c r="B6702" s="3" t="s">
        <v>522</v>
      </c>
      <c r="C6702" s="18">
        <v>545.66999999999996</v>
      </c>
      <c r="D6702" s="3" t="s">
        <v>519</v>
      </c>
    </row>
    <row r="6703" spans="1:4" hidden="1" x14ac:dyDescent="0.25">
      <c r="A6703" s="11">
        <v>41370</v>
      </c>
      <c r="B6703" s="3" t="s">
        <v>507</v>
      </c>
      <c r="C6703" s="18">
        <v>138.53</v>
      </c>
      <c r="D6703" s="3" t="s">
        <v>477</v>
      </c>
    </row>
    <row r="6704" spans="1:4" hidden="1" x14ac:dyDescent="0.25">
      <c r="A6704" s="11">
        <v>41378</v>
      </c>
      <c r="B6704" s="3" t="s">
        <v>510</v>
      </c>
      <c r="C6704" s="18">
        <v>370.12</v>
      </c>
      <c r="D6704" s="3" t="s">
        <v>517</v>
      </c>
    </row>
    <row r="6705" spans="1:4" hidden="1" x14ac:dyDescent="0.25">
      <c r="A6705" s="11">
        <v>41439</v>
      </c>
      <c r="B6705" s="3" t="s">
        <v>520</v>
      </c>
      <c r="C6705" s="18">
        <v>523.72</v>
      </c>
      <c r="D6705" s="3" t="s">
        <v>509</v>
      </c>
    </row>
    <row r="6706" spans="1:4" hidden="1" x14ac:dyDescent="0.25">
      <c r="A6706" s="11">
        <v>41503</v>
      </c>
      <c r="B6706" s="3" t="s">
        <v>524</v>
      </c>
      <c r="C6706" s="18">
        <v>560.07000000000005</v>
      </c>
      <c r="D6706" s="3" t="s">
        <v>529</v>
      </c>
    </row>
    <row r="6707" spans="1:4" hidden="1" x14ac:dyDescent="0.25">
      <c r="A6707" s="11">
        <v>41610</v>
      </c>
      <c r="B6707" s="3" t="s">
        <v>531</v>
      </c>
      <c r="C6707" s="18">
        <v>283.63</v>
      </c>
      <c r="D6707" s="3" t="s">
        <v>477</v>
      </c>
    </row>
    <row r="6708" spans="1:4" hidden="1" x14ac:dyDescent="0.25">
      <c r="A6708" s="11">
        <v>41313</v>
      </c>
      <c r="B6708" s="3" t="s">
        <v>533</v>
      </c>
      <c r="C6708" s="18">
        <v>504.28</v>
      </c>
      <c r="D6708" s="3" t="s">
        <v>529</v>
      </c>
    </row>
    <row r="6709" spans="1:4" hidden="1" x14ac:dyDescent="0.25">
      <c r="A6709" s="11">
        <v>41488</v>
      </c>
      <c r="B6709" s="3" t="s">
        <v>540</v>
      </c>
      <c r="C6709" s="18">
        <v>158.91999999999999</v>
      </c>
      <c r="D6709" s="3" t="s">
        <v>511</v>
      </c>
    </row>
    <row r="6710" spans="1:4" hidden="1" x14ac:dyDescent="0.25">
      <c r="A6710" s="11">
        <v>41499</v>
      </c>
      <c r="B6710" s="3" t="s">
        <v>520</v>
      </c>
      <c r="C6710" s="18">
        <v>366.79</v>
      </c>
      <c r="D6710" s="3" t="s">
        <v>538</v>
      </c>
    </row>
    <row r="6711" spans="1:4" hidden="1" x14ac:dyDescent="0.25">
      <c r="A6711" s="11">
        <v>41530</v>
      </c>
      <c r="B6711" s="3" t="s">
        <v>525</v>
      </c>
      <c r="C6711" s="18">
        <v>378.98</v>
      </c>
      <c r="D6711" s="3" t="s">
        <v>538</v>
      </c>
    </row>
    <row r="6712" spans="1:4" hidden="1" x14ac:dyDescent="0.25">
      <c r="A6712" s="11">
        <v>41469</v>
      </c>
      <c r="B6712" s="3" t="s">
        <v>532</v>
      </c>
      <c r="C6712" s="18">
        <v>68.38</v>
      </c>
      <c r="D6712" s="3" t="s">
        <v>511</v>
      </c>
    </row>
    <row r="6713" spans="1:4" hidden="1" x14ac:dyDescent="0.25">
      <c r="A6713" s="11">
        <v>41348</v>
      </c>
      <c r="B6713" s="3" t="s">
        <v>545</v>
      </c>
      <c r="C6713" s="18">
        <v>66.290000000000006</v>
      </c>
      <c r="D6713" s="3" t="s">
        <v>517</v>
      </c>
    </row>
    <row r="6714" spans="1:4" hidden="1" x14ac:dyDescent="0.25">
      <c r="A6714" s="11">
        <v>41339</v>
      </c>
      <c r="B6714" s="3" t="s">
        <v>539</v>
      </c>
      <c r="C6714" s="18">
        <v>528.09</v>
      </c>
      <c r="D6714" s="3" t="s">
        <v>511</v>
      </c>
    </row>
    <row r="6715" spans="1:4" hidden="1" x14ac:dyDescent="0.25">
      <c r="A6715" s="11">
        <v>41358</v>
      </c>
      <c r="B6715" s="3" t="s">
        <v>540</v>
      </c>
      <c r="C6715" s="18">
        <v>264.51</v>
      </c>
      <c r="D6715" s="3" t="s">
        <v>529</v>
      </c>
    </row>
    <row r="6716" spans="1:4" hidden="1" x14ac:dyDescent="0.25">
      <c r="A6716" s="11">
        <v>41366</v>
      </c>
      <c r="B6716" s="3" t="s">
        <v>522</v>
      </c>
      <c r="C6716" s="18">
        <v>16.809999999999999</v>
      </c>
      <c r="D6716" s="3" t="s">
        <v>535</v>
      </c>
    </row>
    <row r="6717" spans="1:4" hidden="1" x14ac:dyDescent="0.25">
      <c r="A6717" s="11">
        <v>41347</v>
      </c>
      <c r="B6717" s="3" t="s">
        <v>545</v>
      </c>
      <c r="C6717" s="18">
        <v>30.52</v>
      </c>
      <c r="D6717" s="3" t="s">
        <v>528</v>
      </c>
    </row>
    <row r="6718" spans="1:4" hidden="1" x14ac:dyDescent="0.25">
      <c r="A6718" s="11">
        <v>41300</v>
      </c>
      <c r="B6718" s="3" t="s">
        <v>537</v>
      </c>
      <c r="C6718" s="18">
        <v>401.25</v>
      </c>
      <c r="D6718" s="3" t="s">
        <v>519</v>
      </c>
    </row>
    <row r="6719" spans="1:4" hidden="1" x14ac:dyDescent="0.25">
      <c r="A6719" s="11">
        <v>41492</v>
      </c>
      <c r="B6719" s="3" t="s">
        <v>534</v>
      </c>
      <c r="C6719" s="18">
        <v>229.58</v>
      </c>
      <c r="D6719" s="3" t="s">
        <v>517</v>
      </c>
    </row>
    <row r="6720" spans="1:4" hidden="1" x14ac:dyDescent="0.25">
      <c r="A6720" s="11">
        <v>41358</v>
      </c>
      <c r="B6720" s="3" t="s">
        <v>524</v>
      </c>
      <c r="C6720" s="18">
        <v>502.86</v>
      </c>
      <c r="D6720" s="3" t="s">
        <v>519</v>
      </c>
    </row>
    <row r="6721" spans="1:4" hidden="1" x14ac:dyDescent="0.25">
      <c r="A6721" s="11">
        <v>41343</v>
      </c>
      <c r="B6721" s="3" t="s">
        <v>520</v>
      </c>
      <c r="C6721" s="18">
        <v>465.06</v>
      </c>
      <c r="D6721" s="3" t="s">
        <v>535</v>
      </c>
    </row>
    <row r="6722" spans="1:4" hidden="1" x14ac:dyDescent="0.25">
      <c r="A6722" s="11">
        <v>41615</v>
      </c>
      <c r="B6722" s="3" t="s">
        <v>537</v>
      </c>
      <c r="C6722" s="18">
        <v>320.56</v>
      </c>
      <c r="D6722" s="3" t="s">
        <v>519</v>
      </c>
    </row>
    <row r="6723" spans="1:4" hidden="1" x14ac:dyDescent="0.25">
      <c r="A6723" s="11">
        <v>41398</v>
      </c>
      <c r="B6723" s="3" t="s">
        <v>531</v>
      </c>
      <c r="C6723" s="18">
        <v>413.48</v>
      </c>
      <c r="D6723" s="3" t="s">
        <v>523</v>
      </c>
    </row>
    <row r="6724" spans="1:4" hidden="1" x14ac:dyDescent="0.25">
      <c r="A6724" s="11">
        <v>41373</v>
      </c>
      <c r="B6724" s="3" t="s">
        <v>534</v>
      </c>
      <c r="C6724" s="18">
        <v>431.17</v>
      </c>
      <c r="D6724" s="3" t="s">
        <v>509</v>
      </c>
    </row>
    <row r="6725" spans="1:4" hidden="1" x14ac:dyDescent="0.25">
      <c r="A6725" s="11">
        <v>41346</v>
      </c>
      <c r="B6725" s="3" t="s">
        <v>533</v>
      </c>
      <c r="C6725" s="18">
        <v>519.80999999999995</v>
      </c>
      <c r="D6725" s="3" t="s">
        <v>535</v>
      </c>
    </row>
    <row r="6726" spans="1:4" hidden="1" x14ac:dyDescent="0.25">
      <c r="A6726" s="11">
        <v>41281</v>
      </c>
      <c r="B6726" s="3" t="s">
        <v>512</v>
      </c>
      <c r="C6726" s="18">
        <v>583.44000000000005</v>
      </c>
      <c r="D6726" s="3" t="s">
        <v>479</v>
      </c>
    </row>
    <row r="6727" spans="1:4" hidden="1" x14ac:dyDescent="0.25">
      <c r="A6727" s="11">
        <v>41484</v>
      </c>
      <c r="B6727" s="3" t="s">
        <v>508</v>
      </c>
      <c r="C6727" s="18">
        <v>19.11</v>
      </c>
      <c r="D6727" s="3" t="s">
        <v>538</v>
      </c>
    </row>
    <row r="6728" spans="1:4" hidden="1" x14ac:dyDescent="0.25">
      <c r="A6728" s="11">
        <v>41562</v>
      </c>
      <c r="B6728" s="3" t="s">
        <v>540</v>
      </c>
      <c r="C6728" s="18">
        <v>314.49</v>
      </c>
      <c r="D6728" s="3" t="s">
        <v>528</v>
      </c>
    </row>
    <row r="6729" spans="1:4" hidden="1" x14ac:dyDescent="0.25">
      <c r="A6729" s="11">
        <v>41364</v>
      </c>
      <c r="B6729" s="3" t="s">
        <v>541</v>
      </c>
      <c r="C6729" s="18">
        <v>218.52</v>
      </c>
      <c r="D6729" s="3" t="s">
        <v>538</v>
      </c>
    </row>
    <row r="6730" spans="1:4" hidden="1" x14ac:dyDescent="0.25">
      <c r="A6730" s="11">
        <v>41299</v>
      </c>
      <c r="B6730" s="3" t="s">
        <v>540</v>
      </c>
      <c r="C6730" s="18">
        <v>167.8</v>
      </c>
      <c r="D6730" s="3" t="s">
        <v>515</v>
      </c>
    </row>
    <row r="6731" spans="1:4" hidden="1" x14ac:dyDescent="0.25">
      <c r="A6731" s="11">
        <v>41568</v>
      </c>
      <c r="B6731" s="3" t="s">
        <v>537</v>
      </c>
      <c r="C6731" s="18">
        <v>374.12</v>
      </c>
      <c r="D6731" s="3" t="s">
        <v>529</v>
      </c>
    </row>
    <row r="6732" spans="1:4" hidden="1" x14ac:dyDescent="0.25">
      <c r="A6732" s="11">
        <v>41634</v>
      </c>
      <c r="B6732" s="3" t="s">
        <v>544</v>
      </c>
      <c r="C6732" s="18">
        <v>176.26</v>
      </c>
      <c r="D6732" s="3" t="s">
        <v>519</v>
      </c>
    </row>
    <row r="6733" spans="1:4" hidden="1" x14ac:dyDescent="0.25">
      <c r="A6733" s="11">
        <v>41335</v>
      </c>
      <c r="B6733" s="3" t="s">
        <v>545</v>
      </c>
      <c r="C6733" s="18">
        <v>108.27</v>
      </c>
      <c r="D6733" s="3" t="s">
        <v>477</v>
      </c>
    </row>
    <row r="6734" spans="1:4" hidden="1" x14ac:dyDescent="0.25">
      <c r="A6734" s="11">
        <v>41380</v>
      </c>
      <c r="B6734" s="3" t="s">
        <v>545</v>
      </c>
      <c r="C6734" s="18">
        <v>234</v>
      </c>
      <c r="D6734" s="3" t="s">
        <v>511</v>
      </c>
    </row>
    <row r="6735" spans="1:4" hidden="1" x14ac:dyDescent="0.25">
      <c r="A6735" s="11">
        <v>41443</v>
      </c>
      <c r="B6735" s="3" t="s">
        <v>543</v>
      </c>
      <c r="C6735" s="18">
        <v>469.16</v>
      </c>
      <c r="D6735" s="3" t="s">
        <v>538</v>
      </c>
    </row>
    <row r="6736" spans="1:4" hidden="1" x14ac:dyDescent="0.25">
      <c r="A6736" s="11">
        <v>41486</v>
      </c>
      <c r="B6736" s="3" t="s">
        <v>536</v>
      </c>
      <c r="C6736" s="18">
        <v>435.78</v>
      </c>
      <c r="D6736" s="3" t="s">
        <v>515</v>
      </c>
    </row>
    <row r="6737" spans="1:4" hidden="1" x14ac:dyDescent="0.25">
      <c r="A6737" s="11">
        <v>41533</v>
      </c>
      <c r="B6737" s="3" t="s">
        <v>512</v>
      </c>
      <c r="C6737" s="18">
        <v>256.7</v>
      </c>
      <c r="D6737" s="3" t="s">
        <v>515</v>
      </c>
    </row>
    <row r="6738" spans="1:4" hidden="1" x14ac:dyDescent="0.25">
      <c r="A6738" s="11">
        <v>41500</v>
      </c>
      <c r="B6738" s="3" t="s">
        <v>531</v>
      </c>
      <c r="C6738" s="18">
        <v>235.11</v>
      </c>
      <c r="D6738" s="3" t="s">
        <v>477</v>
      </c>
    </row>
    <row r="6739" spans="1:4" hidden="1" x14ac:dyDescent="0.25">
      <c r="A6739" s="11">
        <v>41409</v>
      </c>
      <c r="B6739" s="3" t="s">
        <v>539</v>
      </c>
      <c r="C6739" s="18">
        <v>153.09</v>
      </c>
      <c r="D6739" s="3" t="s">
        <v>529</v>
      </c>
    </row>
    <row r="6740" spans="1:4" hidden="1" x14ac:dyDescent="0.25">
      <c r="A6740" s="11">
        <v>41384</v>
      </c>
      <c r="B6740" s="3" t="s">
        <v>510</v>
      </c>
      <c r="C6740" s="18">
        <v>125.4</v>
      </c>
      <c r="D6740" s="3" t="s">
        <v>529</v>
      </c>
    </row>
    <row r="6741" spans="1:4" hidden="1" x14ac:dyDescent="0.25">
      <c r="A6741" s="11">
        <v>41388</v>
      </c>
      <c r="B6741" s="3" t="s">
        <v>527</v>
      </c>
      <c r="C6741" s="18">
        <v>472.76</v>
      </c>
      <c r="D6741" s="3" t="s">
        <v>479</v>
      </c>
    </row>
    <row r="6742" spans="1:4" hidden="1" x14ac:dyDescent="0.25">
      <c r="A6742" s="11">
        <v>41284</v>
      </c>
      <c r="B6742" s="3" t="s">
        <v>532</v>
      </c>
      <c r="C6742" s="18">
        <v>564.17999999999995</v>
      </c>
      <c r="D6742" s="3" t="s">
        <v>535</v>
      </c>
    </row>
    <row r="6743" spans="1:4" hidden="1" x14ac:dyDescent="0.25">
      <c r="A6743" s="11">
        <v>41633</v>
      </c>
      <c r="B6743" s="3" t="s">
        <v>520</v>
      </c>
      <c r="C6743" s="18">
        <v>132.36000000000001</v>
      </c>
      <c r="D6743" s="3" t="s">
        <v>528</v>
      </c>
    </row>
    <row r="6744" spans="1:4" hidden="1" x14ac:dyDescent="0.25">
      <c r="A6744" s="11">
        <v>41559</v>
      </c>
      <c r="B6744" s="3" t="s">
        <v>534</v>
      </c>
      <c r="C6744" s="18">
        <v>51.36</v>
      </c>
      <c r="D6744" s="3" t="s">
        <v>515</v>
      </c>
    </row>
    <row r="6745" spans="1:4" hidden="1" x14ac:dyDescent="0.25">
      <c r="A6745" s="11">
        <v>41447</v>
      </c>
      <c r="B6745" s="3" t="s">
        <v>534</v>
      </c>
      <c r="C6745" s="18">
        <v>591.72</v>
      </c>
      <c r="D6745" s="3" t="s">
        <v>535</v>
      </c>
    </row>
    <row r="6746" spans="1:4" hidden="1" x14ac:dyDescent="0.25">
      <c r="A6746" s="11">
        <v>41386</v>
      </c>
      <c r="B6746" s="3" t="s">
        <v>520</v>
      </c>
      <c r="C6746" s="18">
        <v>138.38</v>
      </c>
      <c r="D6746" s="3" t="s">
        <v>479</v>
      </c>
    </row>
    <row r="6747" spans="1:4" hidden="1" x14ac:dyDescent="0.25">
      <c r="A6747" s="11">
        <v>41289</v>
      </c>
      <c r="B6747" s="3" t="s">
        <v>545</v>
      </c>
      <c r="C6747" s="18">
        <v>274.85000000000002</v>
      </c>
      <c r="D6747" s="3" t="s">
        <v>523</v>
      </c>
    </row>
    <row r="6748" spans="1:4" hidden="1" x14ac:dyDescent="0.25">
      <c r="A6748" s="11">
        <v>41542</v>
      </c>
      <c r="B6748" s="3" t="s">
        <v>537</v>
      </c>
      <c r="C6748" s="18">
        <v>486.02</v>
      </c>
      <c r="D6748" s="3" t="s">
        <v>523</v>
      </c>
    </row>
    <row r="6749" spans="1:4" hidden="1" x14ac:dyDescent="0.25">
      <c r="A6749" s="11">
        <v>41491</v>
      </c>
      <c r="B6749" s="3" t="s">
        <v>518</v>
      </c>
      <c r="C6749" s="18">
        <v>18.059999999999999</v>
      </c>
      <c r="D6749" s="3" t="s">
        <v>529</v>
      </c>
    </row>
    <row r="6750" spans="1:4" hidden="1" x14ac:dyDescent="0.25">
      <c r="A6750" s="11">
        <v>41287</v>
      </c>
      <c r="B6750" s="3" t="s">
        <v>526</v>
      </c>
      <c r="C6750" s="18">
        <v>435.92</v>
      </c>
      <c r="D6750" s="3" t="s">
        <v>538</v>
      </c>
    </row>
    <row r="6751" spans="1:4" hidden="1" x14ac:dyDescent="0.25">
      <c r="A6751" s="11">
        <v>41592</v>
      </c>
      <c r="B6751" s="3" t="s">
        <v>533</v>
      </c>
      <c r="C6751" s="18">
        <v>406.42</v>
      </c>
      <c r="D6751" s="3" t="s">
        <v>509</v>
      </c>
    </row>
    <row r="6752" spans="1:4" hidden="1" x14ac:dyDescent="0.25">
      <c r="A6752" s="11">
        <v>41409</v>
      </c>
      <c r="B6752" s="3" t="s">
        <v>530</v>
      </c>
      <c r="C6752" s="18">
        <v>150.16</v>
      </c>
      <c r="D6752" s="3" t="s">
        <v>528</v>
      </c>
    </row>
    <row r="6753" spans="1:4" hidden="1" x14ac:dyDescent="0.25">
      <c r="A6753" s="11">
        <v>41393</v>
      </c>
      <c r="B6753" s="3" t="s">
        <v>507</v>
      </c>
      <c r="C6753" s="18">
        <v>65.37</v>
      </c>
      <c r="D6753" s="3" t="s">
        <v>535</v>
      </c>
    </row>
    <row r="6754" spans="1:4" hidden="1" x14ac:dyDescent="0.25">
      <c r="A6754" s="11">
        <v>41279</v>
      </c>
      <c r="B6754" s="3" t="s">
        <v>507</v>
      </c>
      <c r="C6754" s="18">
        <v>286.89999999999998</v>
      </c>
      <c r="D6754" s="3" t="s">
        <v>515</v>
      </c>
    </row>
    <row r="6755" spans="1:4" hidden="1" x14ac:dyDescent="0.25">
      <c r="A6755" s="11">
        <v>41310</v>
      </c>
      <c r="B6755" s="3" t="s">
        <v>522</v>
      </c>
      <c r="C6755" s="18">
        <v>381.68</v>
      </c>
      <c r="D6755" s="3" t="s">
        <v>509</v>
      </c>
    </row>
    <row r="6756" spans="1:4" hidden="1" x14ac:dyDescent="0.25">
      <c r="A6756" s="11">
        <v>41277</v>
      </c>
      <c r="B6756" s="3" t="s">
        <v>513</v>
      </c>
      <c r="C6756" s="18">
        <v>547.71</v>
      </c>
      <c r="D6756" s="3" t="s">
        <v>477</v>
      </c>
    </row>
    <row r="6757" spans="1:4" hidden="1" x14ac:dyDescent="0.25">
      <c r="A6757" s="11">
        <v>41562</v>
      </c>
      <c r="B6757" s="3" t="s">
        <v>522</v>
      </c>
      <c r="C6757" s="18">
        <v>85.9</v>
      </c>
      <c r="D6757" s="3" t="s">
        <v>517</v>
      </c>
    </row>
    <row r="6758" spans="1:4" hidden="1" x14ac:dyDescent="0.25">
      <c r="A6758" s="11">
        <v>41375</v>
      </c>
      <c r="B6758" s="3" t="s">
        <v>522</v>
      </c>
      <c r="C6758" s="18">
        <v>468.17</v>
      </c>
      <c r="D6758" s="3" t="s">
        <v>511</v>
      </c>
    </row>
    <row r="6759" spans="1:4" hidden="1" x14ac:dyDescent="0.25">
      <c r="A6759" s="11">
        <v>41440</v>
      </c>
      <c r="B6759" s="3" t="s">
        <v>542</v>
      </c>
      <c r="C6759" s="18">
        <v>510.09</v>
      </c>
      <c r="D6759" s="3" t="s">
        <v>523</v>
      </c>
    </row>
    <row r="6760" spans="1:4" hidden="1" x14ac:dyDescent="0.25">
      <c r="A6760" s="11">
        <v>41602</v>
      </c>
      <c r="B6760" s="3" t="s">
        <v>521</v>
      </c>
      <c r="C6760" s="18">
        <v>32.06</v>
      </c>
      <c r="D6760" s="3" t="s">
        <v>538</v>
      </c>
    </row>
    <row r="6761" spans="1:4" hidden="1" x14ac:dyDescent="0.25">
      <c r="A6761" s="11">
        <v>41546</v>
      </c>
      <c r="B6761" s="3" t="s">
        <v>510</v>
      </c>
      <c r="C6761" s="18">
        <v>262.11</v>
      </c>
      <c r="D6761" s="3" t="s">
        <v>538</v>
      </c>
    </row>
    <row r="6762" spans="1:4" hidden="1" x14ac:dyDescent="0.25">
      <c r="A6762" s="11">
        <v>41515</v>
      </c>
      <c r="B6762" s="3" t="s">
        <v>542</v>
      </c>
      <c r="C6762" s="18">
        <v>236.01</v>
      </c>
      <c r="D6762" s="3" t="s">
        <v>515</v>
      </c>
    </row>
    <row r="6763" spans="1:4" hidden="1" x14ac:dyDescent="0.25">
      <c r="A6763" s="11">
        <v>41606</v>
      </c>
      <c r="B6763" s="3" t="s">
        <v>512</v>
      </c>
      <c r="C6763" s="18">
        <v>213.18</v>
      </c>
      <c r="D6763" s="3" t="s">
        <v>509</v>
      </c>
    </row>
    <row r="6764" spans="1:4" hidden="1" x14ac:dyDescent="0.25">
      <c r="A6764" s="11">
        <v>41472</v>
      </c>
      <c r="B6764" s="3" t="s">
        <v>530</v>
      </c>
      <c r="C6764" s="18">
        <v>419.32</v>
      </c>
      <c r="D6764" s="3" t="s">
        <v>519</v>
      </c>
    </row>
    <row r="6765" spans="1:4" hidden="1" x14ac:dyDescent="0.25">
      <c r="A6765" s="11">
        <v>41520</v>
      </c>
      <c r="B6765" s="3" t="s">
        <v>533</v>
      </c>
      <c r="C6765" s="18">
        <v>172.2</v>
      </c>
      <c r="D6765" s="3" t="s">
        <v>529</v>
      </c>
    </row>
    <row r="6766" spans="1:4" hidden="1" x14ac:dyDescent="0.25">
      <c r="A6766" s="11">
        <v>41470</v>
      </c>
      <c r="B6766" s="3" t="s">
        <v>532</v>
      </c>
      <c r="C6766" s="18">
        <v>482.76</v>
      </c>
      <c r="D6766" s="3" t="s">
        <v>511</v>
      </c>
    </row>
    <row r="6767" spans="1:4" hidden="1" x14ac:dyDescent="0.25">
      <c r="A6767" s="11">
        <v>41517</v>
      </c>
      <c r="B6767" s="3" t="s">
        <v>525</v>
      </c>
      <c r="C6767" s="18">
        <v>494.38</v>
      </c>
      <c r="D6767" s="3" t="s">
        <v>515</v>
      </c>
    </row>
    <row r="6768" spans="1:4" hidden="1" x14ac:dyDescent="0.25">
      <c r="A6768" s="11">
        <v>41484</v>
      </c>
      <c r="B6768" s="3" t="s">
        <v>540</v>
      </c>
      <c r="C6768" s="18">
        <v>206.13</v>
      </c>
      <c r="D6768" s="3" t="s">
        <v>509</v>
      </c>
    </row>
    <row r="6769" spans="1:4" hidden="1" x14ac:dyDescent="0.25">
      <c r="A6769" s="11">
        <v>41448</v>
      </c>
      <c r="B6769" s="3" t="s">
        <v>507</v>
      </c>
      <c r="C6769" s="18">
        <v>18.95</v>
      </c>
      <c r="D6769" s="3" t="s">
        <v>528</v>
      </c>
    </row>
    <row r="6770" spans="1:4" hidden="1" x14ac:dyDescent="0.25">
      <c r="A6770" s="11">
        <v>41446</v>
      </c>
      <c r="B6770" s="3" t="s">
        <v>540</v>
      </c>
      <c r="C6770" s="18">
        <v>307.79000000000002</v>
      </c>
      <c r="D6770" s="3" t="s">
        <v>523</v>
      </c>
    </row>
    <row r="6771" spans="1:4" hidden="1" x14ac:dyDescent="0.25">
      <c r="A6771" s="11">
        <v>41471</v>
      </c>
      <c r="B6771" s="3" t="s">
        <v>526</v>
      </c>
      <c r="C6771" s="18">
        <v>281.73</v>
      </c>
      <c r="D6771" s="3" t="s">
        <v>517</v>
      </c>
    </row>
    <row r="6772" spans="1:4" hidden="1" x14ac:dyDescent="0.25">
      <c r="A6772" s="11">
        <v>41372</v>
      </c>
      <c r="B6772" s="3" t="s">
        <v>539</v>
      </c>
      <c r="C6772" s="18">
        <v>258.62</v>
      </c>
      <c r="D6772" s="3" t="s">
        <v>509</v>
      </c>
    </row>
    <row r="6773" spans="1:4" hidden="1" x14ac:dyDescent="0.25">
      <c r="A6773" s="11">
        <v>41627</v>
      </c>
      <c r="B6773" s="3" t="s">
        <v>508</v>
      </c>
      <c r="C6773" s="18">
        <v>278.49</v>
      </c>
      <c r="D6773" s="3" t="s">
        <v>515</v>
      </c>
    </row>
    <row r="6774" spans="1:4" hidden="1" x14ac:dyDescent="0.25">
      <c r="A6774" s="11">
        <v>41454</v>
      </c>
      <c r="B6774" s="3" t="s">
        <v>520</v>
      </c>
      <c r="C6774" s="18">
        <v>306.7</v>
      </c>
      <c r="D6774" s="3" t="s">
        <v>511</v>
      </c>
    </row>
    <row r="6775" spans="1:4" hidden="1" x14ac:dyDescent="0.25">
      <c r="A6775" s="11">
        <v>41608</v>
      </c>
      <c r="B6775" s="3" t="s">
        <v>526</v>
      </c>
      <c r="C6775" s="18">
        <v>140.88</v>
      </c>
      <c r="D6775" s="3" t="s">
        <v>519</v>
      </c>
    </row>
    <row r="6776" spans="1:4" hidden="1" x14ac:dyDescent="0.25">
      <c r="A6776" s="11">
        <v>41571</v>
      </c>
      <c r="B6776" s="3" t="s">
        <v>508</v>
      </c>
      <c r="C6776" s="18">
        <v>147.99</v>
      </c>
      <c r="D6776" s="3" t="s">
        <v>511</v>
      </c>
    </row>
    <row r="6777" spans="1:4" hidden="1" x14ac:dyDescent="0.25">
      <c r="A6777" s="11">
        <v>41467</v>
      </c>
      <c r="B6777" s="3" t="s">
        <v>507</v>
      </c>
      <c r="C6777" s="18">
        <v>102.51</v>
      </c>
      <c r="D6777" s="3" t="s">
        <v>529</v>
      </c>
    </row>
    <row r="6778" spans="1:4" hidden="1" x14ac:dyDescent="0.25">
      <c r="A6778" s="11">
        <v>41490</v>
      </c>
      <c r="B6778" s="3" t="s">
        <v>539</v>
      </c>
      <c r="C6778" s="18">
        <v>404.99</v>
      </c>
      <c r="D6778" s="3" t="s">
        <v>528</v>
      </c>
    </row>
    <row r="6779" spans="1:4" hidden="1" x14ac:dyDescent="0.25">
      <c r="A6779" s="11">
        <v>41332</v>
      </c>
      <c r="B6779" s="3" t="s">
        <v>522</v>
      </c>
      <c r="C6779" s="18">
        <v>520.29</v>
      </c>
      <c r="D6779" s="3" t="s">
        <v>517</v>
      </c>
    </row>
    <row r="6780" spans="1:4" hidden="1" x14ac:dyDescent="0.25">
      <c r="A6780" s="11">
        <v>41481</v>
      </c>
      <c r="B6780" s="3" t="s">
        <v>527</v>
      </c>
      <c r="C6780" s="18">
        <v>198.72</v>
      </c>
      <c r="D6780" s="3" t="s">
        <v>529</v>
      </c>
    </row>
    <row r="6781" spans="1:4" hidden="1" x14ac:dyDescent="0.25">
      <c r="A6781" s="11">
        <v>41541</v>
      </c>
      <c r="B6781" s="3" t="s">
        <v>532</v>
      </c>
      <c r="C6781" s="18">
        <v>126.25</v>
      </c>
      <c r="D6781" s="3" t="s">
        <v>511</v>
      </c>
    </row>
    <row r="6782" spans="1:4" hidden="1" x14ac:dyDescent="0.25">
      <c r="A6782" s="11">
        <v>41488</v>
      </c>
      <c r="B6782" s="3" t="s">
        <v>536</v>
      </c>
      <c r="C6782" s="18">
        <v>353.92</v>
      </c>
      <c r="D6782" s="3" t="s">
        <v>528</v>
      </c>
    </row>
    <row r="6783" spans="1:4" hidden="1" x14ac:dyDescent="0.25">
      <c r="A6783" s="11">
        <v>41553</v>
      </c>
      <c r="B6783" s="3" t="s">
        <v>543</v>
      </c>
      <c r="C6783" s="18">
        <v>148.06</v>
      </c>
      <c r="D6783" s="3" t="s">
        <v>519</v>
      </c>
    </row>
    <row r="6784" spans="1:4" hidden="1" x14ac:dyDescent="0.25">
      <c r="A6784" s="11">
        <v>41393</v>
      </c>
      <c r="B6784" s="3" t="s">
        <v>537</v>
      </c>
      <c r="C6784" s="18">
        <v>13.27</v>
      </c>
      <c r="D6784" s="3" t="s">
        <v>515</v>
      </c>
    </row>
    <row r="6785" spans="1:4" hidden="1" x14ac:dyDescent="0.25">
      <c r="A6785" s="11">
        <v>41473</v>
      </c>
      <c r="B6785" s="3" t="s">
        <v>510</v>
      </c>
      <c r="C6785" s="18">
        <v>411.23</v>
      </c>
      <c r="D6785" s="3" t="s">
        <v>517</v>
      </c>
    </row>
    <row r="6786" spans="1:4" hidden="1" x14ac:dyDescent="0.25">
      <c r="A6786" s="11">
        <v>41458</v>
      </c>
      <c r="B6786" s="3" t="s">
        <v>531</v>
      </c>
      <c r="C6786" s="18">
        <v>422.14</v>
      </c>
      <c r="D6786" s="3" t="s">
        <v>479</v>
      </c>
    </row>
    <row r="6787" spans="1:4" hidden="1" x14ac:dyDescent="0.25">
      <c r="A6787" s="11">
        <v>41450</v>
      </c>
      <c r="B6787" s="3" t="s">
        <v>533</v>
      </c>
      <c r="C6787" s="18">
        <v>232.87</v>
      </c>
      <c r="D6787" s="3" t="s">
        <v>515</v>
      </c>
    </row>
    <row r="6788" spans="1:4" hidden="1" x14ac:dyDescent="0.25">
      <c r="A6788" s="11">
        <v>41303</v>
      </c>
      <c r="B6788" s="3" t="s">
        <v>540</v>
      </c>
      <c r="C6788" s="18">
        <v>578.27</v>
      </c>
      <c r="D6788" s="3" t="s">
        <v>519</v>
      </c>
    </row>
    <row r="6789" spans="1:4" hidden="1" x14ac:dyDescent="0.25">
      <c r="A6789" s="11">
        <v>41394</v>
      </c>
      <c r="B6789" s="3" t="s">
        <v>524</v>
      </c>
      <c r="C6789" s="18">
        <v>487.4</v>
      </c>
      <c r="D6789" s="3" t="s">
        <v>515</v>
      </c>
    </row>
    <row r="6790" spans="1:4" hidden="1" x14ac:dyDescent="0.25">
      <c r="A6790" s="11">
        <v>41397</v>
      </c>
      <c r="B6790" s="3" t="s">
        <v>508</v>
      </c>
      <c r="C6790" s="18">
        <v>474.01</v>
      </c>
      <c r="D6790" s="3" t="s">
        <v>509</v>
      </c>
    </row>
    <row r="6791" spans="1:4" hidden="1" x14ac:dyDescent="0.25">
      <c r="A6791" s="11">
        <v>41597</v>
      </c>
      <c r="B6791" s="3" t="s">
        <v>516</v>
      </c>
      <c r="C6791" s="18">
        <v>15.76</v>
      </c>
      <c r="D6791" s="3" t="s">
        <v>511</v>
      </c>
    </row>
    <row r="6792" spans="1:4" hidden="1" x14ac:dyDescent="0.25">
      <c r="A6792" s="11">
        <v>41282</v>
      </c>
      <c r="B6792" s="3" t="s">
        <v>508</v>
      </c>
      <c r="C6792" s="18">
        <v>177.14</v>
      </c>
      <c r="D6792" s="3" t="s">
        <v>479</v>
      </c>
    </row>
    <row r="6793" spans="1:4" hidden="1" x14ac:dyDescent="0.25">
      <c r="A6793" s="11">
        <v>41438</v>
      </c>
      <c r="B6793" s="3" t="s">
        <v>514</v>
      </c>
      <c r="C6793" s="18">
        <v>357.4</v>
      </c>
      <c r="D6793" s="3" t="s">
        <v>477</v>
      </c>
    </row>
    <row r="6794" spans="1:4" hidden="1" x14ac:dyDescent="0.25">
      <c r="A6794" s="11">
        <v>41587</v>
      </c>
      <c r="B6794" s="3" t="s">
        <v>539</v>
      </c>
      <c r="C6794" s="18">
        <v>46.85</v>
      </c>
      <c r="D6794" s="3" t="s">
        <v>479</v>
      </c>
    </row>
    <row r="6795" spans="1:4" hidden="1" x14ac:dyDescent="0.25">
      <c r="A6795" s="11">
        <v>41615</v>
      </c>
      <c r="B6795" s="3" t="s">
        <v>542</v>
      </c>
      <c r="C6795" s="18">
        <v>413.2</v>
      </c>
      <c r="D6795" s="3" t="s">
        <v>538</v>
      </c>
    </row>
    <row r="6796" spans="1:4" hidden="1" x14ac:dyDescent="0.25">
      <c r="A6796" s="11">
        <v>41328</v>
      </c>
      <c r="B6796" s="3" t="s">
        <v>543</v>
      </c>
      <c r="C6796" s="18">
        <v>113.34</v>
      </c>
      <c r="D6796" s="3" t="s">
        <v>479</v>
      </c>
    </row>
    <row r="6797" spans="1:4" hidden="1" x14ac:dyDescent="0.25">
      <c r="A6797" s="11">
        <v>41385</v>
      </c>
      <c r="B6797" s="3" t="s">
        <v>508</v>
      </c>
      <c r="C6797" s="18">
        <v>354.85</v>
      </c>
      <c r="D6797" s="3" t="s">
        <v>538</v>
      </c>
    </row>
    <row r="6798" spans="1:4" hidden="1" x14ac:dyDescent="0.25">
      <c r="A6798" s="11">
        <v>41376</v>
      </c>
      <c r="B6798" s="3" t="s">
        <v>539</v>
      </c>
      <c r="C6798" s="18">
        <v>95.46</v>
      </c>
      <c r="D6798" s="3" t="s">
        <v>517</v>
      </c>
    </row>
    <row r="6799" spans="1:4" hidden="1" x14ac:dyDescent="0.25">
      <c r="A6799" s="11">
        <v>41413</v>
      </c>
      <c r="B6799" s="3" t="s">
        <v>537</v>
      </c>
      <c r="C6799" s="18">
        <v>329.24</v>
      </c>
      <c r="D6799" s="3" t="s">
        <v>528</v>
      </c>
    </row>
    <row r="6800" spans="1:4" hidden="1" x14ac:dyDescent="0.25">
      <c r="A6800" s="11">
        <v>41303</v>
      </c>
      <c r="B6800" s="3" t="s">
        <v>542</v>
      </c>
      <c r="C6800" s="18">
        <v>71.239999999999995</v>
      </c>
      <c r="D6800" s="3" t="s">
        <v>528</v>
      </c>
    </row>
    <row r="6801" spans="1:4" hidden="1" x14ac:dyDescent="0.25">
      <c r="A6801" s="11">
        <v>41453</v>
      </c>
      <c r="B6801" s="3" t="s">
        <v>512</v>
      </c>
      <c r="C6801" s="18">
        <v>276.81</v>
      </c>
      <c r="D6801" s="3" t="s">
        <v>523</v>
      </c>
    </row>
    <row r="6802" spans="1:4" hidden="1" x14ac:dyDescent="0.25">
      <c r="A6802" s="11">
        <v>41569</v>
      </c>
      <c r="B6802" s="3" t="s">
        <v>543</v>
      </c>
      <c r="C6802" s="18">
        <v>155.63</v>
      </c>
      <c r="D6802" s="3" t="s">
        <v>528</v>
      </c>
    </row>
    <row r="6803" spans="1:4" hidden="1" x14ac:dyDescent="0.25">
      <c r="A6803" s="11">
        <v>41485</v>
      </c>
      <c r="B6803" s="3" t="s">
        <v>513</v>
      </c>
      <c r="C6803" s="18">
        <v>433.19</v>
      </c>
      <c r="D6803" s="3" t="s">
        <v>519</v>
      </c>
    </row>
    <row r="6804" spans="1:4" hidden="1" x14ac:dyDescent="0.25">
      <c r="A6804" s="11">
        <v>41336</v>
      </c>
      <c r="B6804" s="3" t="s">
        <v>520</v>
      </c>
      <c r="C6804" s="18">
        <v>273.22000000000003</v>
      </c>
      <c r="D6804" s="3" t="s">
        <v>519</v>
      </c>
    </row>
    <row r="6805" spans="1:4" hidden="1" x14ac:dyDescent="0.25">
      <c r="A6805" s="11">
        <v>41499</v>
      </c>
      <c r="B6805" s="3" t="s">
        <v>545</v>
      </c>
      <c r="C6805" s="18">
        <v>26.97</v>
      </c>
      <c r="D6805" s="3" t="s">
        <v>515</v>
      </c>
    </row>
    <row r="6806" spans="1:4" x14ac:dyDescent="0.25">
      <c r="A6806" s="11">
        <v>41484</v>
      </c>
      <c r="B6806" s="3" t="s">
        <v>508</v>
      </c>
      <c r="C6806" s="18">
        <v>523.66999999999996</v>
      </c>
      <c r="D6806" s="3" t="s">
        <v>477</v>
      </c>
    </row>
    <row r="6807" spans="1:4" hidden="1" x14ac:dyDescent="0.25">
      <c r="A6807" s="11">
        <v>41507</v>
      </c>
      <c r="B6807" s="3" t="s">
        <v>510</v>
      </c>
      <c r="C6807" s="18">
        <v>532.6</v>
      </c>
      <c r="D6807" s="3" t="s">
        <v>479</v>
      </c>
    </row>
    <row r="6808" spans="1:4" hidden="1" x14ac:dyDescent="0.25">
      <c r="A6808" s="11">
        <v>41328</v>
      </c>
      <c r="B6808" s="3" t="s">
        <v>539</v>
      </c>
      <c r="C6808" s="18">
        <v>203.28</v>
      </c>
      <c r="D6808" s="3" t="s">
        <v>479</v>
      </c>
    </row>
    <row r="6809" spans="1:4" hidden="1" x14ac:dyDescent="0.25">
      <c r="A6809" s="11">
        <v>41565</v>
      </c>
      <c r="B6809" s="3" t="s">
        <v>542</v>
      </c>
      <c r="C6809" s="18">
        <v>191.62</v>
      </c>
      <c r="D6809" s="3" t="s">
        <v>528</v>
      </c>
    </row>
    <row r="6810" spans="1:4" x14ac:dyDescent="0.25">
      <c r="A6810" s="11">
        <v>41342</v>
      </c>
      <c r="B6810" s="3" t="s">
        <v>508</v>
      </c>
      <c r="C6810" s="18">
        <v>556.69000000000005</v>
      </c>
      <c r="D6810" s="3" t="s">
        <v>519</v>
      </c>
    </row>
    <row r="6811" spans="1:4" hidden="1" x14ac:dyDescent="0.25">
      <c r="A6811" s="11">
        <v>41563</v>
      </c>
      <c r="B6811" s="3" t="s">
        <v>530</v>
      </c>
      <c r="C6811" s="18">
        <v>316.76</v>
      </c>
      <c r="D6811" s="3" t="s">
        <v>538</v>
      </c>
    </row>
    <row r="6812" spans="1:4" hidden="1" x14ac:dyDescent="0.25">
      <c r="A6812" s="11">
        <v>41443</v>
      </c>
      <c r="B6812" s="3" t="s">
        <v>540</v>
      </c>
      <c r="C6812" s="18">
        <v>53.9</v>
      </c>
      <c r="D6812" s="3" t="s">
        <v>528</v>
      </c>
    </row>
    <row r="6813" spans="1:4" hidden="1" x14ac:dyDescent="0.25">
      <c r="A6813" s="11">
        <v>41441</v>
      </c>
      <c r="B6813" s="3" t="s">
        <v>532</v>
      </c>
      <c r="C6813" s="18">
        <v>334.71</v>
      </c>
      <c r="D6813" s="3" t="s">
        <v>538</v>
      </c>
    </row>
    <row r="6814" spans="1:4" hidden="1" x14ac:dyDescent="0.25">
      <c r="A6814" s="11">
        <v>41578</v>
      </c>
      <c r="B6814" s="3" t="s">
        <v>541</v>
      </c>
      <c r="C6814" s="18">
        <v>411.63</v>
      </c>
      <c r="D6814" s="3" t="s">
        <v>519</v>
      </c>
    </row>
    <row r="6815" spans="1:4" hidden="1" x14ac:dyDescent="0.25">
      <c r="A6815" s="11">
        <v>41467</v>
      </c>
      <c r="B6815" s="3" t="s">
        <v>542</v>
      </c>
      <c r="C6815" s="18">
        <v>336.41</v>
      </c>
      <c r="D6815" s="3" t="s">
        <v>515</v>
      </c>
    </row>
    <row r="6816" spans="1:4" hidden="1" x14ac:dyDescent="0.25">
      <c r="A6816" s="11">
        <v>41300</v>
      </c>
      <c r="B6816" s="3" t="s">
        <v>532</v>
      </c>
      <c r="C6816" s="18">
        <v>315.10000000000002</v>
      </c>
      <c r="D6816" s="3" t="s">
        <v>479</v>
      </c>
    </row>
    <row r="6817" spans="1:4" hidden="1" x14ac:dyDescent="0.25">
      <c r="A6817" s="11">
        <v>41613</v>
      </c>
      <c r="B6817" s="3" t="s">
        <v>514</v>
      </c>
      <c r="C6817" s="18">
        <v>534.83000000000004</v>
      </c>
      <c r="D6817" s="3" t="s">
        <v>517</v>
      </c>
    </row>
    <row r="6818" spans="1:4" hidden="1" x14ac:dyDescent="0.25">
      <c r="A6818" s="11">
        <v>41576</v>
      </c>
      <c r="B6818" s="3" t="s">
        <v>512</v>
      </c>
      <c r="C6818" s="18">
        <v>97.4</v>
      </c>
      <c r="D6818" s="3" t="s">
        <v>529</v>
      </c>
    </row>
    <row r="6819" spans="1:4" hidden="1" x14ac:dyDescent="0.25">
      <c r="A6819" s="11">
        <v>41556</v>
      </c>
      <c r="B6819" s="3" t="s">
        <v>507</v>
      </c>
      <c r="C6819" s="18">
        <v>237.2</v>
      </c>
      <c r="D6819" s="3" t="s">
        <v>515</v>
      </c>
    </row>
    <row r="6820" spans="1:4" hidden="1" x14ac:dyDescent="0.25">
      <c r="A6820" s="11">
        <v>41455</v>
      </c>
      <c r="B6820" s="3" t="s">
        <v>518</v>
      </c>
      <c r="C6820" s="18">
        <v>61.67</v>
      </c>
      <c r="D6820" s="3" t="s">
        <v>515</v>
      </c>
    </row>
    <row r="6821" spans="1:4" hidden="1" x14ac:dyDescent="0.25">
      <c r="A6821" s="11">
        <v>41467</v>
      </c>
      <c r="B6821" s="3" t="s">
        <v>527</v>
      </c>
      <c r="C6821" s="18">
        <v>400.21</v>
      </c>
      <c r="D6821" s="3" t="s">
        <v>528</v>
      </c>
    </row>
    <row r="6822" spans="1:4" hidden="1" x14ac:dyDescent="0.25">
      <c r="A6822" s="11">
        <v>41514</v>
      </c>
      <c r="B6822" s="3" t="s">
        <v>518</v>
      </c>
      <c r="C6822" s="18">
        <v>594.55999999999995</v>
      </c>
      <c r="D6822" s="3" t="s">
        <v>509</v>
      </c>
    </row>
    <row r="6823" spans="1:4" hidden="1" x14ac:dyDescent="0.25">
      <c r="A6823" s="11">
        <v>41331</v>
      </c>
      <c r="B6823" s="3" t="s">
        <v>527</v>
      </c>
      <c r="C6823" s="18">
        <v>448.58</v>
      </c>
      <c r="D6823" s="3" t="s">
        <v>479</v>
      </c>
    </row>
    <row r="6824" spans="1:4" hidden="1" x14ac:dyDescent="0.25">
      <c r="A6824" s="11">
        <v>41475</v>
      </c>
      <c r="B6824" s="3" t="s">
        <v>543</v>
      </c>
      <c r="C6824" s="18">
        <v>101.53</v>
      </c>
      <c r="D6824" s="3" t="s">
        <v>515</v>
      </c>
    </row>
    <row r="6825" spans="1:4" hidden="1" x14ac:dyDescent="0.25">
      <c r="A6825" s="11">
        <v>41501</v>
      </c>
      <c r="B6825" s="3" t="s">
        <v>537</v>
      </c>
      <c r="C6825" s="18">
        <v>231.8</v>
      </c>
      <c r="D6825" s="3" t="s">
        <v>535</v>
      </c>
    </row>
    <row r="6826" spans="1:4" hidden="1" x14ac:dyDescent="0.25">
      <c r="A6826" s="11">
        <v>41356</v>
      </c>
      <c r="B6826" s="3" t="s">
        <v>530</v>
      </c>
      <c r="C6826" s="18">
        <v>221.65</v>
      </c>
      <c r="D6826" s="3" t="s">
        <v>517</v>
      </c>
    </row>
    <row r="6827" spans="1:4" hidden="1" x14ac:dyDescent="0.25">
      <c r="A6827" s="11">
        <v>41542</v>
      </c>
      <c r="B6827" s="3" t="s">
        <v>516</v>
      </c>
      <c r="C6827" s="18">
        <v>502.74</v>
      </c>
      <c r="D6827" s="3" t="s">
        <v>509</v>
      </c>
    </row>
    <row r="6828" spans="1:4" hidden="1" x14ac:dyDescent="0.25">
      <c r="A6828" s="11">
        <v>41487</v>
      </c>
      <c r="B6828" s="3" t="s">
        <v>536</v>
      </c>
      <c r="C6828" s="18">
        <v>369.61</v>
      </c>
      <c r="D6828" s="3" t="s">
        <v>523</v>
      </c>
    </row>
    <row r="6829" spans="1:4" hidden="1" x14ac:dyDescent="0.25">
      <c r="A6829" s="11">
        <v>41448</v>
      </c>
      <c r="B6829" s="3" t="s">
        <v>514</v>
      </c>
      <c r="C6829" s="18">
        <v>17.420000000000002</v>
      </c>
      <c r="D6829" s="3" t="s">
        <v>479</v>
      </c>
    </row>
    <row r="6830" spans="1:4" hidden="1" x14ac:dyDescent="0.25">
      <c r="A6830" s="11">
        <v>41411</v>
      </c>
      <c r="B6830" s="3" t="s">
        <v>545</v>
      </c>
      <c r="C6830" s="18">
        <v>285.18</v>
      </c>
      <c r="D6830" s="3" t="s">
        <v>538</v>
      </c>
    </row>
    <row r="6831" spans="1:4" hidden="1" x14ac:dyDescent="0.25">
      <c r="A6831" s="11">
        <v>41532</v>
      </c>
      <c r="B6831" s="3" t="s">
        <v>542</v>
      </c>
      <c r="C6831" s="18">
        <v>507.12</v>
      </c>
      <c r="D6831" s="3" t="s">
        <v>529</v>
      </c>
    </row>
    <row r="6832" spans="1:4" hidden="1" x14ac:dyDescent="0.25">
      <c r="A6832" s="11">
        <v>41475</v>
      </c>
      <c r="B6832" s="3" t="s">
        <v>545</v>
      </c>
      <c r="C6832" s="18">
        <v>558.1</v>
      </c>
      <c r="D6832" s="3" t="s">
        <v>479</v>
      </c>
    </row>
    <row r="6833" spans="1:4" hidden="1" x14ac:dyDescent="0.25">
      <c r="A6833" s="11">
        <v>41398</v>
      </c>
      <c r="B6833" s="3" t="s">
        <v>518</v>
      </c>
      <c r="C6833" s="18">
        <v>188.52</v>
      </c>
      <c r="D6833" s="3" t="s">
        <v>523</v>
      </c>
    </row>
    <row r="6834" spans="1:4" hidden="1" x14ac:dyDescent="0.25">
      <c r="A6834" s="11">
        <v>41371</v>
      </c>
      <c r="B6834" s="3" t="s">
        <v>531</v>
      </c>
      <c r="C6834" s="18">
        <v>578.75</v>
      </c>
      <c r="D6834" s="3" t="s">
        <v>528</v>
      </c>
    </row>
    <row r="6835" spans="1:4" hidden="1" x14ac:dyDescent="0.25">
      <c r="A6835" s="11">
        <v>41471</v>
      </c>
      <c r="B6835" s="3" t="s">
        <v>518</v>
      </c>
      <c r="C6835" s="18">
        <v>142.43</v>
      </c>
      <c r="D6835" s="3" t="s">
        <v>519</v>
      </c>
    </row>
    <row r="6836" spans="1:4" hidden="1" x14ac:dyDescent="0.25">
      <c r="A6836" s="11">
        <v>41427</v>
      </c>
      <c r="B6836" s="3" t="s">
        <v>524</v>
      </c>
      <c r="C6836" s="18">
        <v>52.61</v>
      </c>
      <c r="D6836" s="3" t="s">
        <v>528</v>
      </c>
    </row>
    <row r="6837" spans="1:4" hidden="1" x14ac:dyDescent="0.25">
      <c r="A6837" s="11">
        <v>41372</v>
      </c>
      <c r="B6837" s="3" t="s">
        <v>545</v>
      </c>
      <c r="C6837" s="18">
        <v>494.24</v>
      </c>
      <c r="D6837" s="3" t="s">
        <v>529</v>
      </c>
    </row>
    <row r="6838" spans="1:4" hidden="1" x14ac:dyDescent="0.25">
      <c r="A6838" s="11">
        <v>41283</v>
      </c>
      <c r="B6838" s="3" t="s">
        <v>541</v>
      </c>
      <c r="C6838" s="18">
        <v>350.26</v>
      </c>
      <c r="D6838" s="3" t="s">
        <v>477</v>
      </c>
    </row>
    <row r="6839" spans="1:4" hidden="1" x14ac:dyDescent="0.25">
      <c r="A6839" s="11">
        <v>41596</v>
      </c>
      <c r="B6839" s="3" t="s">
        <v>524</v>
      </c>
      <c r="C6839" s="18">
        <v>465.81</v>
      </c>
      <c r="D6839" s="3" t="s">
        <v>479</v>
      </c>
    </row>
    <row r="6840" spans="1:4" hidden="1" x14ac:dyDescent="0.25">
      <c r="A6840" s="11">
        <v>41620</v>
      </c>
      <c r="B6840" s="3" t="s">
        <v>524</v>
      </c>
      <c r="C6840" s="18">
        <v>289.36</v>
      </c>
      <c r="D6840" s="3" t="s">
        <v>509</v>
      </c>
    </row>
    <row r="6841" spans="1:4" hidden="1" x14ac:dyDescent="0.25">
      <c r="A6841" s="11">
        <v>41415</v>
      </c>
      <c r="B6841" s="3" t="s">
        <v>526</v>
      </c>
      <c r="C6841" s="18">
        <v>358.1</v>
      </c>
      <c r="D6841" s="3" t="s">
        <v>515</v>
      </c>
    </row>
    <row r="6842" spans="1:4" hidden="1" x14ac:dyDescent="0.25">
      <c r="A6842" s="11">
        <v>41541</v>
      </c>
      <c r="B6842" s="3" t="s">
        <v>537</v>
      </c>
      <c r="C6842" s="18">
        <v>456.39</v>
      </c>
      <c r="D6842" s="3" t="s">
        <v>535</v>
      </c>
    </row>
    <row r="6843" spans="1:4" hidden="1" x14ac:dyDescent="0.25">
      <c r="A6843" s="11">
        <v>41440</v>
      </c>
      <c r="B6843" s="3" t="s">
        <v>531</v>
      </c>
      <c r="C6843" s="18">
        <v>309.01</v>
      </c>
      <c r="D6843" s="3" t="s">
        <v>528</v>
      </c>
    </row>
    <row r="6844" spans="1:4" hidden="1" x14ac:dyDescent="0.25">
      <c r="A6844" s="11">
        <v>41327</v>
      </c>
      <c r="B6844" s="3" t="s">
        <v>520</v>
      </c>
      <c r="C6844" s="18">
        <v>392.46</v>
      </c>
      <c r="D6844" s="3" t="s">
        <v>509</v>
      </c>
    </row>
    <row r="6845" spans="1:4" hidden="1" x14ac:dyDescent="0.25">
      <c r="A6845" s="11">
        <v>41417</v>
      </c>
      <c r="B6845" s="3" t="s">
        <v>514</v>
      </c>
      <c r="C6845" s="18">
        <v>162.74</v>
      </c>
      <c r="D6845" s="3" t="s">
        <v>528</v>
      </c>
    </row>
    <row r="6846" spans="1:4" hidden="1" x14ac:dyDescent="0.25">
      <c r="A6846" s="11">
        <v>41627</v>
      </c>
      <c r="B6846" s="3" t="s">
        <v>531</v>
      </c>
      <c r="C6846" s="18">
        <v>459.21</v>
      </c>
      <c r="D6846" s="3" t="s">
        <v>519</v>
      </c>
    </row>
    <row r="6847" spans="1:4" hidden="1" x14ac:dyDescent="0.25">
      <c r="A6847" s="11">
        <v>41499</v>
      </c>
      <c r="B6847" s="3" t="s">
        <v>532</v>
      </c>
      <c r="C6847" s="18">
        <v>467.17</v>
      </c>
      <c r="D6847" s="3" t="s">
        <v>477</v>
      </c>
    </row>
    <row r="6848" spans="1:4" hidden="1" x14ac:dyDescent="0.25">
      <c r="A6848" s="11">
        <v>41623</v>
      </c>
      <c r="B6848" s="3" t="s">
        <v>537</v>
      </c>
      <c r="C6848" s="18">
        <v>569.23</v>
      </c>
      <c r="D6848" s="3" t="s">
        <v>517</v>
      </c>
    </row>
    <row r="6849" spans="1:4" hidden="1" x14ac:dyDescent="0.25">
      <c r="A6849" s="11">
        <v>41597</v>
      </c>
      <c r="B6849" s="3" t="s">
        <v>521</v>
      </c>
      <c r="C6849" s="18">
        <v>473.9</v>
      </c>
      <c r="D6849" s="3" t="s">
        <v>515</v>
      </c>
    </row>
    <row r="6850" spans="1:4" hidden="1" x14ac:dyDescent="0.25">
      <c r="A6850" s="11">
        <v>41440</v>
      </c>
      <c r="B6850" s="3" t="s">
        <v>536</v>
      </c>
      <c r="C6850" s="18">
        <v>98.44</v>
      </c>
      <c r="D6850" s="3" t="s">
        <v>477</v>
      </c>
    </row>
    <row r="6851" spans="1:4" hidden="1" x14ac:dyDescent="0.25">
      <c r="A6851" s="11">
        <v>41295</v>
      </c>
      <c r="B6851" s="3" t="s">
        <v>518</v>
      </c>
      <c r="C6851" s="18">
        <v>207.41</v>
      </c>
      <c r="D6851" s="3" t="s">
        <v>477</v>
      </c>
    </row>
    <row r="6852" spans="1:4" hidden="1" x14ac:dyDescent="0.25">
      <c r="A6852" s="11">
        <v>41474</v>
      </c>
      <c r="B6852" s="3" t="s">
        <v>527</v>
      </c>
      <c r="C6852" s="18">
        <v>272.16000000000003</v>
      </c>
      <c r="D6852" s="3" t="s">
        <v>529</v>
      </c>
    </row>
    <row r="6853" spans="1:4" hidden="1" x14ac:dyDescent="0.25">
      <c r="A6853" s="11">
        <v>41424</v>
      </c>
      <c r="B6853" s="3" t="s">
        <v>507</v>
      </c>
      <c r="C6853" s="18">
        <v>265.45</v>
      </c>
      <c r="D6853" s="3" t="s">
        <v>535</v>
      </c>
    </row>
    <row r="6854" spans="1:4" hidden="1" x14ac:dyDescent="0.25">
      <c r="A6854" s="11">
        <v>41614</v>
      </c>
      <c r="B6854" s="3" t="s">
        <v>542</v>
      </c>
      <c r="C6854" s="18">
        <v>347.43</v>
      </c>
      <c r="D6854" s="3" t="s">
        <v>519</v>
      </c>
    </row>
    <row r="6855" spans="1:4" hidden="1" x14ac:dyDescent="0.25">
      <c r="A6855" s="11">
        <v>41426</v>
      </c>
      <c r="B6855" s="3" t="s">
        <v>536</v>
      </c>
      <c r="C6855" s="18">
        <v>550.71</v>
      </c>
      <c r="D6855" s="3" t="s">
        <v>509</v>
      </c>
    </row>
    <row r="6856" spans="1:4" hidden="1" x14ac:dyDescent="0.25">
      <c r="A6856" s="11">
        <v>41354</v>
      </c>
      <c r="B6856" s="3" t="s">
        <v>540</v>
      </c>
      <c r="C6856" s="18">
        <v>193.61</v>
      </c>
      <c r="D6856" s="3" t="s">
        <v>515</v>
      </c>
    </row>
    <row r="6857" spans="1:4" hidden="1" x14ac:dyDescent="0.25">
      <c r="A6857" s="11">
        <v>41597</v>
      </c>
      <c r="B6857" s="3" t="s">
        <v>520</v>
      </c>
      <c r="C6857" s="18">
        <v>512.55999999999995</v>
      </c>
      <c r="D6857" s="3" t="s">
        <v>477</v>
      </c>
    </row>
    <row r="6858" spans="1:4" hidden="1" x14ac:dyDescent="0.25">
      <c r="A6858" s="11">
        <v>41438</v>
      </c>
      <c r="B6858" s="3" t="s">
        <v>544</v>
      </c>
      <c r="C6858" s="18">
        <v>369.26</v>
      </c>
      <c r="D6858" s="3" t="s">
        <v>529</v>
      </c>
    </row>
    <row r="6859" spans="1:4" hidden="1" x14ac:dyDescent="0.25">
      <c r="A6859" s="11">
        <v>41307</v>
      </c>
      <c r="B6859" s="3" t="s">
        <v>531</v>
      </c>
      <c r="C6859" s="18">
        <v>68.64</v>
      </c>
      <c r="D6859" s="3" t="s">
        <v>535</v>
      </c>
    </row>
    <row r="6860" spans="1:4" hidden="1" x14ac:dyDescent="0.25">
      <c r="A6860" s="11">
        <v>41351</v>
      </c>
      <c r="B6860" s="3" t="s">
        <v>518</v>
      </c>
      <c r="C6860" s="18">
        <v>301.77</v>
      </c>
      <c r="D6860" s="3" t="s">
        <v>523</v>
      </c>
    </row>
    <row r="6861" spans="1:4" hidden="1" x14ac:dyDescent="0.25">
      <c r="A6861" s="11">
        <v>41546</v>
      </c>
      <c r="B6861" s="3" t="s">
        <v>545</v>
      </c>
      <c r="C6861" s="18">
        <v>363.25</v>
      </c>
      <c r="D6861" s="3" t="s">
        <v>519</v>
      </c>
    </row>
    <row r="6862" spans="1:4" hidden="1" x14ac:dyDescent="0.25">
      <c r="A6862" s="11">
        <v>41567</v>
      </c>
      <c r="B6862" s="3" t="s">
        <v>512</v>
      </c>
      <c r="C6862" s="18">
        <v>598.86</v>
      </c>
      <c r="D6862" s="3" t="s">
        <v>511</v>
      </c>
    </row>
    <row r="6863" spans="1:4" hidden="1" x14ac:dyDescent="0.25">
      <c r="A6863" s="11">
        <v>41296</v>
      </c>
      <c r="B6863" s="3" t="s">
        <v>541</v>
      </c>
      <c r="C6863" s="18">
        <v>569.67999999999995</v>
      </c>
      <c r="D6863" s="3" t="s">
        <v>523</v>
      </c>
    </row>
    <row r="6864" spans="1:4" hidden="1" x14ac:dyDescent="0.25">
      <c r="A6864" s="11">
        <v>41449</v>
      </c>
      <c r="B6864" s="3" t="s">
        <v>537</v>
      </c>
      <c r="C6864" s="18">
        <v>277.99</v>
      </c>
      <c r="D6864" s="3" t="s">
        <v>519</v>
      </c>
    </row>
    <row r="6865" spans="1:4" hidden="1" x14ac:dyDescent="0.25">
      <c r="A6865" s="11">
        <v>41285</v>
      </c>
      <c r="B6865" s="3" t="s">
        <v>545</v>
      </c>
      <c r="C6865" s="18">
        <v>312.51</v>
      </c>
      <c r="D6865" s="3" t="s">
        <v>515</v>
      </c>
    </row>
    <row r="6866" spans="1:4" hidden="1" x14ac:dyDescent="0.25">
      <c r="A6866" s="11">
        <v>41364</v>
      </c>
      <c r="B6866" s="3" t="s">
        <v>513</v>
      </c>
      <c r="C6866" s="18">
        <v>204.23</v>
      </c>
      <c r="D6866" s="3" t="s">
        <v>517</v>
      </c>
    </row>
    <row r="6867" spans="1:4" hidden="1" x14ac:dyDescent="0.25">
      <c r="A6867" s="11">
        <v>41419</v>
      </c>
      <c r="B6867" s="3" t="s">
        <v>512</v>
      </c>
      <c r="C6867" s="18">
        <v>87.32</v>
      </c>
      <c r="D6867" s="3" t="s">
        <v>523</v>
      </c>
    </row>
    <row r="6868" spans="1:4" hidden="1" x14ac:dyDescent="0.25">
      <c r="A6868" s="11">
        <v>41287</v>
      </c>
      <c r="B6868" s="3" t="s">
        <v>514</v>
      </c>
      <c r="C6868" s="18">
        <v>116.27</v>
      </c>
      <c r="D6868" s="3" t="s">
        <v>528</v>
      </c>
    </row>
    <row r="6869" spans="1:4" hidden="1" x14ac:dyDescent="0.25">
      <c r="A6869" s="11">
        <v>41287</v>
      </c>
      <c r="B6869" s="3" t="s">
        <v>525</v>
      </c>
      <c r="C6869" s="18">
        <v>279.27999999999997</v>
      </c>
      <c r="D6869" s="3" t="s">
        <v>509</v>
      </c>
    </row>
    <row r="6870" spans="1:4" hidden="1" x14ac:dyDescent="0.25">
      <c r="A6870" s="11">
        <v>41617</v>
      </c>
      <c r="B6870" s="3" t="s">
        <v>545</v>
      </c>
      <c r="C6870" s="18">
        <v>544.77</v>
      </c>
      <c r="D6870" s="3" t="s">
        <v>529</v>
      </c>
    </row>
    <row r="6871" spans="1:4" hidden="1" x14ac:dyDescent="0.25">
      <c r="A6871" s="11">
        <v>41540</v>
      </c>
      <c r="B6871" s="3" t="s">
        <v>516</v>
      </c>
      <c r="C6871" s="18">
        <v>88.69</v>
      </c>
      <c r="D6871" s="3" t="s">
        <v>523</v>
      </c>
    </row>
    <row r="6872" spans="1:4" hidden="1" x14ac:dyDescent="0.25">
      <c r="A6872" s="11">
        <v>41307</v>
      </c>
      <c r="B6872" s="3" t="s">
        <v>530</v>
      </c>
      <c r="C6872" s="18">
        <v>352.82</v>
      </c>
      <c r="D6872" s="3" t="s">
        <v>479</v>
      </c>
    </row>
    <row r="6873" spans="1:4" hidden="1" x14ac:dyDescent="0.25">
      <c r="A6873" s="11">
        <v>41521</v>
      </c>
      <c r="B6873" s="3" t="s">
        <v>508</v>
      </c>
      <c r="C6873" s="18">
        <v>269.88</v>
      </c>
      <c r="D6873" s="3" t="s">
        <v>535</v>
      </c>
    </row>
    <row r="6874" spans="1:4" hidden="1" x14ac:dyDescent="0.25">
      <c r="A6874" s="11">
        <v>41550</v>
      </c>
      <c r="B6874" s="3" t="s">
        <v>525</v>
      </c>
      <c r="C6874" s="18">
        <v>157.28</v>
      </c>
      <c r="D6874" s="3" t="s">
        <v>515</v>
      </c>
    </row>
    <row r="6875" spans="1:4" hidden="1" x14ac:dyDescent="0.25">
      <c r="A6875" s="11">
        <v>41517</v>
      </c>
      <c r="B6875" s="3" t="s">
        <v>533</v>
      </c>
      <c r="C6875" s="18">
        <v>583.94000000000005</v>
      </c>
      <c r="D6875" s="3" t="s">
        <v>523</v>
      </c>
    </row>
    <row r="6876" spans="1:4" hidden="1" x14ac:dyDescent="0.25">
      <c r="A6876" s="11">
        <v>41426</v>
      </c>
      <c r="B6876" s="3" t="s">
        <v>541</v>
      </c>
      <c r="C6876" s="18">
        <v>78.66</v>
      </c>
      <c r="D6876" s="3" t="s">
        <v>517</v>
      </c>
    </row>
    <row r="6877" spans="1:4" hidden="1" x14ac:dyDescent="0.25">
      <c r="A6877" s="11">
        <v>41628</v>
      </c>
      <c r="B6877" s="3" t="s">
        <v>536</v>
      </c>
      <c r="C6877" s="18">
        <v>497.96</v>
      </c>
      <c r="D6877" s="3" t="s">
        <v>511</v>
      </c>
    </row>
    <row r="6878" spans="1:4" hidden="1" x14ac:dyDescent="0.25">
      <c r="A6878" s="11">
        <v>41276</v>
      </c>
      <c r="B6878" s="3" t="s">
        <v>520</v>
      </c>
      <c r="C6878" s="18">
        <v>206.33</v>
      </c>
      <c r="D6878" s="3" t="s">
        <v>538</v>
      </c>
    </row>
    <row r="6879" spans="1:4" hidden="1" x14ac:dyDescent="0.25">
      <c r="A6879" s="11">
        <v>41316</v>
      </c>
      <c r="B6879" s="3" t="s">
        <v>532</v>
      </c>
      <c r="C6879" s="18">
        <v>133.94999999999999</v>
      </c>
      <c r="D6879" s="3" t="s">
        <v>519</v>
      </c>
    </row>
    <row r="6880" spans="1:4" hidden="1" x14ac:dyDescent="0.25">
      <c r="A6880" s="11">
        <v>41608</v>
      </c>
      <c r="B6880" s="3" t="s">
        <v>532</v>
      </c>
      <c r="C6880" s="18">
        <v>168.33</v>
      </c>
      <c r="D6880" s="3" t="s">
        <v>528</v>
      </c>
    </row>
    <row r="6881" spans="1:4" hidden="1" x14ac:dyDescent="0.25">
      <c r="A6881" s="11">
        <v>41532</v>
      </c>
      <c r="B6881" s="3" t="s">
        <v>533</v>
      </c>
      <c r="C6881" s="18">
        <v>222.36</v>
      </c>
      <c r="D6881" s="3" t="s">
        <v>535</v>
      </c>
    </row>
    <row r="6882" spans="1:4" hidden="1" x14ac:dyDescent="0.25">
      <c r="A6882" s="11">
        <v>41289</v>
      </c>
      <c r="B6882" s="3" t="s">
        <v>541</v>
      </c>
      <c r="C6882" s="18">
        <v>14.09</v>
      </c>
      <c r="D6882" s="3" t="s">
        <v>517</v>
      </c>
    </row>
    <row r="6883" spans="1:4" hidden="1" x14ac:dyDescent="0.25">
      <c r="A6883" s="11">
        <v>41457</v>
      </c>
      <c r="B6883" s="3" t="s">
        <v>541</v>
      </c>
      <c r="C6883" s="18">
        <v>522.33000000000004</v>
      </c>
      <c r="D6883" s="3" t="s">
        <v>509</v>
      </c>
    </row>
    <row r="6884" spans="1:4" hidden="1" x14ac:dyDescent="0.25">
      <c r="A6884" s="11">
        <v>41419</v>
      </c>
      <c r="B6884" s="3" t="s">
        <v>542</v>
      </c>
      <c r="C6884" s="18">
        <v>90.2</v>
      </c>
      <c r="D6884" s="3" t="s">
        <v>479</v>
      </c>
    </row>
    <row r="6885" spans="1:4" hidden="1" x14ac:dyDescent="0.25">
      <c r="A6885" s="11">
        <v>41382</v>
      </c>
      <c r="B6885" s="3" t="s">
        <v>526</v>
      </c>
      <c r="C6885" s="18">
        <v>510.47</v>
      </c>
      <c r="D6885" s="3" t="s">
        <v>517</v>
      </c>
    </row>
    <row r="6886" spans="1:4" hidden="1" x14ac:dyDescent="0.25">
      <c r="A6886" s="11">
        <v>41376</v>
      </c>
      <c r="B6886" s="3" t="s">
        <v>522</v>
      </c>
      <c r="C6886" s="18">
        <v>494.46</v>
      </c>
      <c r="D6886" s="3" t="s">
        <v>538</v>
      </c>
    </row>
    <row r="6887" spans="1:4" hidden="1" x14ac:dyDescent="0.25">
      <c r="A6887" s="11">
        <v>41535</v>
      </c>
      <c r="B6887" s="3" t="s">
        <v>522</v>
      </c>
      <c r="C6887" s="18">
        <v>294.48</v>
      </c>
      <c r="D6887" s="3" t="s">
        <v>538</v>
      </c>
    </row>
    <row r="6888" spans="1:4" hidden="1" x14ac:dyDescent="0.25">
      <c r="A6888" s="11">
        <v>41449</v>
      </c>
      <c r="B6888" s="3" t="s">
        <v>537</v>
      </c>
      <c r="C6888" s="18">
        <v>181.01</v>
      </c>
      <c r="D6888" s="3" t="s">
        <v>509</v>
      </c>
    </row>
    <row r="6889" spans="1:4" hidden="1" x14ac:dyDescent="0.25">
      <c r="A6889" s="11">
        <v>41590</v>
      </c>
      <c r="B6889" s="3" t="s">
        <v>514</v>
      </c>
      <c r="C6889" s="18">
        <v>259.60000000000002</v>
      </c>
      <c r="D6889" s="3" t="s">
        <v>515</v>
      </c>
    </row>
    <row r="6890" spans="1:4" hidden="1" x14ac:dyDescent="0.25">
      <c r="A6890" s="11">
        <v>41384</v>
      </c>
      <c r="B6890" s="3" t="s">
        <v>521</v>
      </c>
      <c r="C6890" s="18">
        <v>187.12</v>
      </c>
      <c r="D6890" s="3" t="s">
        <v>477</v>
      </c>
    </row>
    <row r="6891" spans="1:4" hidden="1" x14ac:dyDescent="0.25">
      <c r="A6891" s="11">
        <v>41596</v>
      </c>
      <c r="B6891" s="3" t="s">
        <v>533</v>
      </c>
      <c r="C6891" s="18">
        <v>264.20999999999998</v>
      </c>
      <c r="D6891" s="3" t="s">
        <v>528</v>
      </c>
    </row>
    <row r="6892" spans="1:4" hidden="1" x14ac:dyDescent="0.25">
      <c r="A6892" s="11">
        <v>41446</v>
      </c>
      <c r="B6892" s="3" t="s">
        <v>540</v>
      </c>
      <c r="C6892" s="18">
        <v>286.14</v>
      </c>
      <c r="D6892" s="3" t="s">
        <v>535</v>
      </c>
    </row>
    <row r="6893" spans="1:4" hidden="1" x14ac:dyDescent="0.25">
      <c r="A6893" s="11">
        <v>41633</v>
      </c>
      <c r="B6893" s="3" t="s">
        <v>512</v>
      </c>
      <c r="C6893" s="18">
        <v>593.46</v>
      </c>
      <c r="D6893" s="3" t="s">
        <v>477</v>
      </c>
    </row>
    <row r="6894" spans="1:4" x14ac:dyDescent="0.25">
      <c r="A6894" s="11">
        <v>41569</v>
      </c>
      <c r="B6894" s="3" t="s">
        <v>508</v>
      </c>
      <c r="C6894" s="18">
        <v>571.04</v>
      </c>
      <c r="D6894" s="3" t="s">
        <v>515</v>
      </c>
    </row>
    <row r="6895" spans="1:4" hidden="1" x14ac:dyDescent="0.25">
      <c r="A6895" s="11">
        <v>41489</v>
      </c>
      <c r="B6895" s="3" t="s">
        <v>536</v>
      </c>
      <c r="C6895" s="18">
        <v>275.83</v>
      </c>
      <c r="D6895" s="3" t="s">
        <v>477</v>
      </c>
    </row>
    <row r="6896" spans="1:4" hidden="1" x14ac:dyDescent="0.25">
      <c r="A6896" s="11">
        <v>41425</v>
      </c>
      <c r="B6896" s="3" t="s">
        <v>522</v>
      </c>
      <c r="C6896" s="18">
        <v>440.39</v>
      </c>
      <c r="D6896" s="3" t="s">
        <v>519</v>
      </c>
    </row>
    <row r="6897" spans="1:4" hidden="1" x14ac:dyDescent="0.25">
      <c r="A6897" s="11">
        <v>41547</v>
      </c>
      <c r="B6897" s="3" t="s">
        <v>539</v>
      </c>
      <c r="C6897" s="18">
        <v>399.71</v>
      </c>
      <c r="D6897" s="3" t="s">
        <v>528</v>
      </c>
    </row>
    <row r="6898" spans="1:4" hidden="1" x14ac:dyDescent="0.25">
      <c r="A6898" s="11">
        <v>41318</v>
      </c>
      <c r="B6898" s="3" t="s">
        <v>540</v>
      </c>
      <c r="C6898" s="18">
        <v>321.45999999999998</v>
      </c>
      <c r="D6898" s="3" t="s">
        <v>509</v>
      </c>
    </row>
    <row r="6899" spans="1:4" hidden="1" x14ac:dyDescent="0.25">
      <c r="A6899" s="11">
        <v>41390</v>
      </c>
      <c r="B6899" s="3" t="s">
        <v>531</v>
      </c>
      <c r="C6899" s="18">
        <v>41.91</v>
      </c>
      <c r="D6899" s="3" t="s">
        <v>529</v>
      </c>
    </row>
    <row r="6900" spans="1:4" hidden="1" x14ac:dyDescent="0.25">
      <c r="A6900" s="11">
        <v>41554</v>
      </c>
      <c r="B6900" s="3" t="s">
        <v>539</v>
      </c>
      <c r="C6900" s="18">
        <v>454.29</v>
      </c>
      <c r="D6900" s="3" t="s">
        <v>538</v>
      </c>
    </row>
    <row r="6901" spans="1:4" hidden="1" x14ac:dyDescent="0.25">
      <c r="A6901" s="11">
        <v>41353</v>
      </c>
      <c r="B6901" s="3" t="s">
        <v>539</v>
      </c>
      <c r="C6901" s="18">
        <v>358.01</v>
      </c>
      <c r="D6901" s="3" t="s">
        <v>523</v>
      </c>
    </row>
    <row r="6902" spans="1:4" hidden="1" x14ac:dyDescent="0.25">
      <c r="A6902" s="11">
        <v>41454</v>
      </c>
      <c r="B6902" s="3" t="s">
        <v>522</v>
      </c>
      <c r="C6902" s="18">
        <v>327.88</v>
      </c>
      <c r="D6902" s="3" t="s">
        <v>515</v>
      </c>
    </row>
    <row r="6903" spans="1:4" hidden="1" x14ac:dyDescent="0.25">
      <c r="A6903" s="11">
        <v>41304</v>
      </c>
      <c r="B6903" s="3" t="s">
        <v>508</v>
      </c>
      <c r="C6903" s="18">
        <v>289.29000000000002</v>
      </c>
      <c r="D6903" s="3" t="s">
        <v>515</v>
      </c>
    </row>
    <row r="6904" spans="1:4" hidden="1" x14ac:dyDescent="0.25">
      <c r="A6904" s="11">
        <v>41597</v>
      </c>
      <c r="B6904" s="3" t="s">
        <v>518</v>
      </c>
      <c r="C6904" s="18">
        <v>591.95000000000005</v>
      </c>
      <c r="D6904" s="3" t="s">
        <v>477</v>
      </c>
    </row>
    <row r="6905" spans="1:4" hidden="1" x14ac:dyDescent="0.25">
      <c r="A6905" s="11">
        <v>41476</v>
      </c>
      <c r="B6905" s="3" t="s">
        <v>531</v>
      </c>
      <c r="C6905" s="18">
        <v>268.23</v>
      </c>
      <c r="D6905" s="3" t="s">
        <v>528</v>
      </c>
    </row>
    <row r="6906" spans="1:4" hidden="1" x14ac:dyDescent="0.25">
      <c r="A6906" s="11">
        <v>41520</v>
      </c>
      <c r="B6906" s="3" t="s">
        <v>543</v>
      </c>
      <c r="C6906" s="18">
        <v>310.82</v>
      </c>
      <c r="D6906" s="3" t="s">
        <v>538</v>
      </c>
    </row>
    <row r="6907" spans="1:4" hidden="1" x14ac:dyDescent="0.25">
      <c r="A6907" s="11">
        <v>41275</v>
      </c>
      <c r="B6907" s="3" t="s">
        <v>542</v>
      </c>
      <c r="C6907" s="18">
        <v>134</v>
      </c>
      <c r="D6907" s="3" t="s">
        <v>517</v>
      </c>
    </row>
    <row r="6908" spans="1:4" hidden="1" x14ac:dyDescent="0.25">
      <c r="A6908" s="11">
        <v>41365</v>
      </c>
      <c r="B6908" s="3" t="s">
        <v>527</v>
      </c>
      <c r="C6908" s="18">
        <v>443.22</v>
      </c>
      <c r="D6908" s="3" t="s">
        <v>509</v>
      </c>
    </row>
    <row r="6909" spans="1:4" hidden="1" x14ac:dyDescent="0.25">
      <c r="A6909" s="11">
        <v>41356</v>
      </c>
      <c r="B6909" s="3" t="s">
        <v>512</v>
      </c>
      <c r="C6909" s="18">
        <v>329.88</v>
      </c>
      <c r="D6909" s="3" t="s">
        <v>509</v>
      </c>
    </row>
    <row r="6910" spans="1:4" hidden="1" x14ac:dyDescent="0.25">
      <c r="A6910" s="11">
        <v>41615</v>
      </c>
      <c r="B6910" s="3" t="s">
        <v>514</v>
      </c>
      <c r="C6910" s="18">
        <v>402.87</v>
      </c>
      <c r="D6910" s="3" t="s">
        <v>509</v>
      </c>
    </row>
    <row r="6911" spans="1:4" hidden="1" x14ac:dyDescent="0.25">
      <c r="A6911" s="11">
        <v>41480</v>
      </c>
      <c r="B6911" s="3" t="s">
        <v>524</v>
      </c>
      <c r="C6911" s="18">
        <v>283.52</v>
      </c>
      <c r="D6911" s="3" t="s">
        <v>517</v>
      </c>
    </row>
    <row r="6912" spans="1:4" hidden="1" x14ac:dyDescent="0.25">
      <c r="A6912" s="11">
        <v>41594</v>
      </c>
      <c r="B6912" s="3" t="s">
        <v>541</v>
      </c>
      <c r="C6912" s="18">
        <v>531.39</v>
      </c>
      <c r="D6912" s="3" t="s">
        <v>517</v>
      </c>
    </row>
    <row r="6913" spans="1:4" hidden="1" x14ac:dyDescent="0.25">
      <c r="A6913" s="11">
        <v>41458</v>
      </c>
      <c r="B6913" s="3" t="s">
        <v>545</v>
      </c>
      <c r="C6913" s="18">
        <v>409.2</v>
      </c>
      <c r="D6913" s="3" t="s">
        <v>517</v>
      </c>
    </row>
    <row r="6914" spans="1:4" hidden="1" x14ac:dyDescent="0.25">
      <c r="A6914" s="11">
        <v>41637</v>
      </c>
      <c r="B6914" s="3" t="s">
        <v>527</v>
      </c>
      <c r="C6914" s="18">
        <v>514.63</v>
      </c>
      <c r="D6914" s="3" t="s">
        <v>477</v>
      </c>
    </row>
    <row r="6915" spans="1:4" hidden="1" x14ac:dyDescent="0.25">
      <c r="A6915" s="11">
        <v>41548</v>
      </c>
      <c r="B6915" s="3" t="s">
        <v>545</v>
      </c>
      <c r="C6915" s="18">
        <v>291.63</v>
      </c>
      <c r="D6915" s="3" t="s">
        <v>479</v>
      </c>
    </row>
    <row r="6916" spans="1:4" hidden="1" x14ac:dyDescent="0.25">
      <c r="A6916" s="11">
        <v>41341</v>
      </c>
      <c r="B6916" s="3" t="s">
        <v>543</v>
      </c>
      <c r="C6916" s="18">
        <v>427.79</v>
      </c>
      <c r="D6916" s="3" t="s">
        <v>517</v>
      </c>
    </row>
    <row r="6917" spans="1:4" hidden="1" x14ac:dyDescent="0.25">
      <c r="A6917" s="11">
        <v>41284</v>
      </c>
      <c r="B6917" s="3" t="s">
        <v>526</v>
      </c>
      <c r="C6917" s="18">
        <v>287.2</v>
      </c>
      <c r="D6917" s="3" t="s">
        <v>517</v>
      </c>
    </row>
    <row r="6918" spans="1:4" hidden="1" x14ac:dyDescent="0.25">
      <c r="A6918" s="11">
        <v>41351</v>
      </c>
      <c r="B6918" s="3" t="s">
        <v>537</v>
      </c>
      <c r="C6918" s="18">
        <v>483.92</v>
      </c>
      <c r="D6918" s="3" t="s">
        <v>538</v>
      </c>
    </row>
    <row r="6919" spans="1:4" hidden="1" x14ac:dyDescent="0.25">
      <c r="A6919" s="11">
        <v>41381</v>
      </c>
      <c r="B6919" s="3" t="s">
        <v>524</v>
      </c>
      <c r="C6919" s="18">
        <v>175.35</v>
      </c>
      <c r="D6919" s="3" t="s">
        <v>529</v>
      </c>
    </row>
    <row r="6920" spans="1:4" hidden="1" x14ac:dyDescent="0.25">
      <c r="A6920" s="11">
        <v>41593</v>
      </c>
      <c r="B6920" s="3" t="s">
        <v>540</v>
      </c>
      <c r="C6920" s="18">
        <v>513.25</v>
      </c>
      <c r="D6920" s="3" t="s">
        <v>535</v>
      </c>
    </row>
    <row r="6921" spans="1:4" hidden="1" x14ac:dyDescent="0.25">
      <c r="A6921" s="11">
        <v>41463</v>
      </c>
      <c r="B6921" s="3" t="s">
        <v>525</v>
      </c>
      <c r="C6921" s="18">
        <v>244.92</v>
      </c>
      <c r="D6921" s="3" t="s">
        <v>535</v>
      </c>
    </row>
    <row r="6922" spans="1:4" hidden="1" x14ac:dyDescent="0.25">
      <c r="A6922" s="11">
        <v>41627</v>
      </c>
      <c r="B6922" s="3" t="s">
        <v>545</v>
      </c>
      <c r="C6922" s="18">
        <v>175.3</v>
      </c>
      <c r="D6922" s="3" t="s">
        <v>515</v>
      </c>
    </row>
    <row r="6923" spans="1:4" hidden="1" x14ac:dyDescent="0.25">
      <c r="A6923" s="11">
        <v>41575</v>
      </c>
      <c r="B6923" s="3" t="s">
        <v>540</v>
      </c>
      <c r="C6923" s="18">
        <v>102.39</v>
      </c>
      <c r="D6923" s="3" t="s">
        <v>529</v>
      </c>
    </row>
    <row r="6924" spans="1:4" hidden="1" x14ac:dyDescent="0.25">
      <c r="A6924" s="11">
        <v>41454</v>
      </c>
      <c r="B6924" s="3" t="s">
        <v>543</v>
      </c>
      <c r="C6924" s="18">
        <v>256.66000000000003</v>
      </c>
      <c r="D6924" s="3" t="s">
        <v>517</v>
      </c>
    </row>
    <row r="6925" spans="1:4" hidden="1" x14ac:dyDescent="0.25">
      <c r="A6925" s="11">
        <v>41350</v>
      </c>
      <c r="B6925" s="3" t="s">
        <v>544</v>
      </c>
      <c r="C6925" s="18">
        <v>211.04</v>
      </c>
      <c r="D6925" s="3" t="s">
        <v>511</v>
      </c>
    </row>
    <row r="6926" spans="1:4" hidden="1" x14ac:dyDescent="0.25">
      <c r="A6926" s="11">
        <v>41495</v>
      </c>
      <c r="B6926" s="3" t="s">
        <v>525</v>
      </c>
      <c r="C6926" s="18">
        <v>80.05</v>
      </c>
      <c r="D6926" s="3" t="s">
        <v>479</v>
      </c>
    </row>
    <row r="6927" spans="1:4" hidden="1" x14ac:dyDescent="0.25">
      <c r="A6927" s="11">
        <v>41633</v>
      </c>
      <c r="B6927" s="3" t="s">
        <v>512</v>
      </c>
      <c r="C6927" s="18">
        <v>382.72</v>
      </c>
      <c r="D6927" s="3" t="s">
        <v>477</v>
      </c>
    </row>
    <row r="6928" spans="1:4" hidden="1" x14ac:dyDescent="0.25">
      <c r="A6928" s="11">
        <v>41349</v>
      </c>
      <c r="B6928" s="3" t="s">
        <v>518</v>
      </c>
      <c r="C6928" s="18">
        <v>437.32</v>
      </c>
      <c r="D6928" s="3" t="s">
        <v>515</v>
      </c>
    </row>
    <row r="6929" spans="1:4" hidden="1" x14ac:dyDescent="0.25">
      <c r="A6929" s="11">
        <v>41475</v>
      </c>
      <c r="B6929" s="3" t="s">
        <v>508</v>
      </c>
      <c r="C6929" s="18">
        <v>250.46</v>
      </c>
      <c r="D6929" s="3" t="s">
        <v>509</v>
      </c>
    </row>
    <row r="6930" spans="1:4" hidden="1" x14ac:dyDescent="0.25">
      <c r="A6930" s="11">
        <v>41620</v>
      </c>
      <c r="B6930" s="3" t="s">
        <v>530</v>
      </c>
      <c r="C6930" s="18">
        <v>15.28</v>
      </c>
      <c r="D6930" s="3" t="s">
        <v>535</v>
      </c>
    </row>
    <row r="6931" spans="1:4" hidden="1" x14ac:dyDescent="0.25">
      <c r="A6931" s="11">
        <v>41632</v>
      </c>
      <c r="B6931" s="3" t="s">
        <v>530</v>
      </c>
      <c r="C6931" s="18">
        <v>522.29999999999995</v>
      </c>
      <c r="D6931" s="3" t="s">
        <v>528</v>
      </c>
    </row>
    <row r="6932" spans="1:4" hidden="1" x14ac:dyDescent="0.25">
      <c r="A6932" s="11">
        <v>41638</v>
      </c>
      <c r="B6932" s="3" t="s">
        <v>516</v>
      </c>
      <c r="C6932" s="18">
        <v>255.73</v>
      </c>
      <c r="D6932" s="3" t="s">
        <v>528</v>
      </c>
    </row>
    <row r="6933" spans="1:4" hidden="1" x14ac:dyDescent="0.25">
      <c r="A6933" s="11">
        <v>41552</v>
      </c>
      <c r="B6933" s="3" t="s">
        <v>522</v>
      </c>
      <c r="C6933" s="18">
        <v>322.16000000000003</v>
      </c>
      <c r="D6933" s="3" t="s">
        <v>509</v>
      </c>
    </row>
    <row r="6934" spans="1:4" hidden="1" x14ac:dyDescent="0.25">
      <c r="A6934" s="11">
        <v>41312</v>
      </c>
      <c r="B6934" s="3" t="s">
        <v>526</v>
      </c>
      <c r="C6934" s="18">
        <v>565.48</v>
      </c>
      <c r="D6934" s="3" t="s">
        <v>479</v>
      </c>
    </row>
    <row r="6935" spans="1:4" hidden="1" x14ac:dyDescent="0.25">
      <c r="A6935" s="11">
        <v>41621</v>
      </c>
      <c r="B6935" s="3" t="s">
        <v>514</v>
      </c>
      <c r="C6935" s="18">
        <v>471.59</v>
      </c>
      <c r="D6935" s="3" t="s">
        <v>517</v>
      </c>
    </row>
    <row r="6936" spans="1:4" hidden="1" x14ac:dyDescent="0.25">
      <c r="A6936" s="11">
        <v>41593</v>
      </c>
      <c r="B6936" s="3" t="s">
        <v>545</v>
      </c>
      <c r="C6936" s="18">
        <v>532.15</v>
      </c>
      <c r="D6936" s="3" t="s">
        <v>515</v>
      </c>
    </row>
    <row r="6937" spans="1:4" hidden="1" x14ac:dyDescent="0.25">
      <c r="A6937" s="11">
        <v>41422</v>
      </c>
      <c r="B6937" s="3" t="s">
        <v>507</v>
      </c>
      <c r="C6937" s="18">
        <v>355.58</v>
      </c>
      <c r="D6937" s="3" t="s">
        <v>479</v>
      </c>
    </row>
    <row r="6938" spans="1:4" hidden="1" x14ac:dyDescent="0.25">
      <c r="A6938" s="11">
        <v>41389</v>
      </c>
      <c r="B6938" s="3" t="s">
        <v>536</v>
      </c>
      <c r="C6938" s="18">
        <v>150.87</v>
      </c>
      <c r="D6938" s="3" t="s">
        <v>509</v>
      </c>
    </row>
    <row r="6939" spans="1:4" hidden="1" x14ac:dyDescent="0.25">
      <c r="A6939" s="11">
        <v>41626</v>
      </c>
      <c r="B6939" s="3" t="s">
        <v>543</v>
      </c>
      <c r="C6939" s="18">
        <v>584.87</v>
      </c>
      <c r="D6939" s="3" t="s">
        <v>515</v>
      </c>
    </row>
    <row r="6940" spans="1:4" hidden="1" x14ac:dyDescent="0.25">
      <c r="A6940" s="11">
        <v>41539</v>
      </c>
      <c r="B6940" s="3" t="s">
        <v>508</v>
      </c>
      <c r="C6940" s="18">
        <v>412</v>
      </c>
      <c r="D6940" s="3" t="s">
        <v>517</v>
      </c>
    </row>
    <row r="6941" spans="1:4" hidden="1" x14ac:dyDescent="0.25">
      <c r="A6941" s="11">
        <v>41478</v>
      </c>
      <c r="B6941" s="3" t="s">
        <v>532</v>
      </c>
      <c r="C6941" s="18">
        <v>335.33</v>
      </c>
      <c r="D6941" s="3" t="s">
        <v>535</v>
      </c>
    </row>
    <row r="6942" spans="1:4" hidden="1" x14ac:dyDescent="0.25">
      <c r="A6942" s="11">
        <v>41374</v>
      </c>
      <c r="B6942" s="3" t="s">
        <v>524</v>
      </c>
      <c r="C6942" s="18">
        <v>475.81</v>
      </c>
      <c r="D6942" s="3" t="s">
        <v>535</v>
      </c>
    </row>
    <row r="6943" spans="1:4" hidden="1" x14ac:dyDescent="0.25">
      <c r="A6943" s="11">
        <v>41593</v>
      </c>
      <c r="B6943" s="3" t="s">
        <v>531</v>
      </c>
      <c r="C6943" s="18">
        <v>20.54</v>
      </c>
      <c r="D6943" s="3" t="s">
        <v>535</v>
      </c>
    </row>
    <row r="6944" spans="1:4" hidden="1" x14ac:dyDescent="0.25">
      <c r="A6944" s="11">
        <v>41318</v>
      </c>
      <c r="B6944" s="3" t="s">
        <v>544</v>
      </c>
      <c r="C6944" s="18">
        <v>451.93</v>
      </c>
      <c r="D6944" s="3" t="s">
        <v>523</v>
      </c>
    </row>
    <row r="6945" spans="1:4" hidden="1" x14ac:dyDescent="0.25">
      <c r="A6945" s="11">
        <v>41379</v>
      </c>
      <c r="B6945" s="3" t="s">
        <v>543</v>
      </c>
      <c r="C6945" s="18">
        <v>102.24</v>
      </c>
      <c r="D6945" s="3" t="s">
        <v>523</v>
      </c>
    </row>
    <row r="6946" spans="1:4" hidden="1" x14ac:dyDescent="0.25">
      <c r="A6946" s="11">
        <v>41355</v>
      </c>
      <c r="B6946" s="3" t="s">
        <v>526</v>
      </c>
      <c r="C6946" s="18">
        <v>122.23</v>
      </c>
      <c r="D6946" s="3" t="s">
        <v>528</v>
      </c>
    </row>
    <row r="6947" spans="1:4" hidden="1" x14ac:dyDescent="0.25">
      <c r="A6947" s="11">
        <v>41316</v>
      </c>
      <c r="B6947" s="3" t="s">
        <v>544</v>
      </c>
      <c r="C6947" s="18">
        <v>363.43</v>
      </c>
      <c r="D6947" s="3" t="s">
        <v>535</v>
      </c>
    </row>
    <row r="6948" spans="1:4" hidden="1" x14ac:dyDescent="0.25">
      <c r="A6948" s="11">
        <v>41440</v>
      </c>
      <c r="B6948" s="3" t="s">
        <v>534</v>
      </c>
      <c r="C6948" s="18">
        <v>257.73</v>
      </c>
      <c r="D6948" s="3" t="s">
        <v>509</v>
      </c>
    </row>
    <row r="6949" spans="1:4" hidden="1" x14ac:dyDescent="0.25">
      <c r="A6949" s="11">
        <v>41327</v>
      </c>
      <c r="B6949" s="3" t="s">
        <v>545</v>
      </c>
      <c r="C6949" s="18">
        <v>586.17999999999995</v>
      </c>
      <c r="D6949" s="3" t="s">
        <v>529</v>
      </c>
    </row>
    <row r="6950" spans="1:4" hidden="1" x14ac:dyDescent="0.25">
      <c r="A6950" s="11">
        <v>41617</v>
      </c>
      <c r="B6950" s="3" t="s">
        <v>510</v>
      </c>
      <c r="C6950" s="18">
        <v>452.64</v>
      </c>
      <c r="D6950" s="3" t="s">
        <v>528</v>
      </c>
    </row>
    <row r="6951" spans="1:4" hidden="1" x14ac:dyDescent="0.25">
      <c r="A6951" s="11">
        <v>41298</v>
      </c>
      <c r="B6951" s="3" t="s">
        <v>507</v>
      </c>
      <c r="C6951" s="18">
        <v>102.29</v>
      </c>
      <c r="D6951" s="3" t="s">
        <v>517</v>
      </c>
    </row>
    <row r="6952" spans="1:4" hidden="1" x14ac:dyDescent="0.25">
      <c r="A6952" s="11">
        <v>41633</v>
      </c>
      <c r="B6952" s="3" t="s">
        <v>537</v>
      </c>
      <c r="C6952" s="18">
        <v>15.77</v>
      </c>
      <c r="D6952" s="3" t="s">
        <v>517</v>
      </c>
    </row>
    <row r="6953" spans="1:4" hidden="1" x14ac:dyDescent="0.25">
      <c r="A6953" s="11">
        <v>41278</v>
      </c>
      <c r="B6953" s="3" t="s">
        <v>540</v>
      </c>
      <c r="C6953" s="18">
        <v>269.77999999999997</v>
      </c>
      <c r="D6953" s="3" t="s">
        <v>519</v>
      </c>
    </row>
    <row r="6954" spans="1:4" hidden="1" x14ac:dyDescent="0.25">
      <c r="A6954" s="11">
        <v>41529</v>
      </c>
      <c r="B6954" s="3" t="s">
        <v>531</v>
      </c>
      <c r="C6954" s="18">
        <v>32.590000000000003</v>
      </c>
      <c r="D6954" s="3" t="s">
        <v>523</v>
      </c>
    </row>
    <row r="6955" spans="1:4" hidden="1" x14ac:dyDescent="0.25">
      <c r="A6955" s="11">
        <v>41553</v>
      </c>
      <c r="B6955" s="3" t="s">
        <v>514</v>
      </c>
      <c r="C6955" s="18">
        <v>303.06</v>
      </c>
      <c r="D6955" s="3" t="s">
        <v>509</v>
      </c>
    </row>
    <row r="6956" spans="1:4" hidden="1" x14ac:dyDescent="0.25">
      <c r="A6956" s="11">
        <v>41345</v>
      </c>
      <c r="B6956" s="3" t="s">
        <v>524</v>
      </c>
      <c r="C6956" s="18">
        <v>94.24</v>
      </c>
      <c r="D6956" s="3" t="s">
        <v>509</v>
      </c>
    </row>
    <row r="6957" spans="1:4" hidden="1" x14ac:dyDescent="0.25">
      <c r="A6957" s="11">
        <v>41371</v>
      </c>
      <c r="B6957" s="3" t="s">
        <v>525</v>
      </c>
      <c r="C6957" s="18">
        <v>416.65</v>
      </c>
      <c r="D6957" s="3" t="s">
        <v>511</v>
      </c>
    </row>
    <row r="6958" spans="1:4" hidden="1" x14ac:dyDescent="0.25">
      <c r="A6958" s="11">
        <v>41436</v>
      </c>
      <c r="B6958" s="3" t="s">
        <v>545</v>
      </c>
      <c r="C6958" s="18">
        <v>563.62</v>
      </c>
      <c r="D6958" s="3" t="s">
        <v>517</v>
      </c>
    </row>
    <row r="6959" spans="1:4" hidden="1" x14ac:dyDescent="0.25">
      <c r="A6959" s="11">
        <v>41488</v>
      </c>
      <c r="B6959" s="3" t="s">
        <v>526</v>
      </c>
      <c r="C6959" s="18">
        <v>350.4</v>
      </c>
      <c r="D6959" s="3" t="s">
        <v>529</v>
      </c>
    </row>
    <row r="6960" spans="1:4" hidden="1" x14ac:dyDescent="0.25">
      <c r="A6960" s="11">
        <v>41368</v>
      </c>
      <c r="B6960" s="3" t="s">
        <v>534</v>
      </c>
      <c r="C6960" s="18">
        <v>596.02</v>
      </c>
      <c r="D6960" s="3" t="s">
        <v>535</v>
      </c>
    </row>
    <row r="6961" spans="1:4" hidden="1" x14ac:dyDescent="0.25">
      <c r="A6961" s="11">
        <v>41299</v>
      </c>
      <c r="B6961" s="3" t="s">
        <v>537</v>
      </c>
      <c r="C6961" s="18">
        <v>93.32</v>
      </c>
      <c r="D6961" s="3" t="s">
        <v>511</v>
      </c>
    </row>
    <row r="6962" spans="1:4" hidden="1" x14ac:dyDescent="0.25">
      <c r="A6962" s="11">
        <v>41538</v>
      </c>
      <c r="B6962" s="3" t="s">
        <v>530</v>
      </c>
      <c r="C6962" s="18">
        <v>50.43</v>
      </c>
      <c r="D6962" s="3" t="s">
        <v>479</v>
      </c>
    </row>
    <row r="6963" spans="1:4" hidden="1" x14ac:dyDescent="0.25">
      <c r="A6963" s="11">
        <v>41470</v>
      </c>
      <c r="B6963" s="3" t="s">
        <v>534</v>
      </c>
      <c r="C6963" s="18">
        <v>561.32000000000005</v>
      </c>
      <c r="D6963" s="3" t="s">
        <v>529</v>
      </c>
    </row>
    <row r="6964" spans="1:4" hidden="1" x14ac:dyDescent="0.25">
      <c r="A6964" s="11">
        <v>41537</v>
      </c>
      <c r="B6964" s="3" t="s">
        <v>522</v>
      </c>
      <c r="C6964" s="18">
        <v>367.57</v>
      </c>
      <c r="D6964" s="3" t="s">
        <v>515</v>
      </c>
    </row>
    <row r="6965" spans="1:4" hidden="1" x14ac:dyDescent="0.25">
      <c r="A6965" s="11">
        <v>41583</v>
      </c>
      <c r="B6965" s="3" t="s">
        <v>507</v>
      </c>
      <c r="C6965" s="18">
        <v>543.32000000000005</v>
      </c>
      <c r="D6965" s="3" t="s">
        <v>509</v>
      </c>
    </row>
    <row r="6966" spans="1:4" hidden="1" x14ac:dyDescent="0.25">
      <c r="A6966" s="11">
        <v>41601</v>
      </c>
      <c r="B6966" s="3" t="s">
        <v>527</v>
      </c>
      <c r="C6966" s="18">
        <v>168.45</v>
      </c>
      <c r="D6966" s="3" t="s">
        <v>528</v>
      </c>
    </row>
    <row r="6967" spans="1:4" hidden="1" x14ac:dyDescent="0.25">
      <c r="A6967" s="11">
        <v>41351</v>
      </c>
      <c r="B6967" s="3" t="s">
        <v>520</v>
      </c>
      <c r="C6967" s="18">
        <v>411.58</v>
      </c>
      <c r="D6967" s="3" t="s">
        <v>479</v>
      </c>
    </row>
    <row r="6968" spans="1:4" hidden="1" x14ac:dyDescent="0.25">
      <c r="A6968" s="11">
        <v>41481</v>
      </c>
      <c r="B6968" s="3" t="s">
        <v>542</v>
      </c>
      <c r="C6968" s="18">
        <v>553.61</v>
      </c>
      <c r="D6968" s="3" t="s">
        <v>529</v>
      </c>
    </row>
    <row r="6969" spans="1:4" hidden="1" x14ac:dyDescent="0.25">
      <c r="A6969" s="11">
        <v>41275</v>
      </c>
      <c r="B6969" s="3" t="s">
        <v>522</v>
      </c>
      <c r="C6969" s="18">
        <v>175.93</v>
      </c>
      <c r="D6969" s="3" t="s">
        <v>479</v>
      </c>
    </row>
    <row r="6970" spans="1:4" hidden="1" x14ac:dyDescent="0.25">
      <c r="A6970" s="11">
        <v>41410</v>
      </c>
      <c r="B6970" s="3" t="s">
        <v>542</v>
      </c>
      <c r="C6970" s="18">
        <v>549.87</v>
      </c>
      <c r="D6970" s="3" t="s">
        <v>479</v>
      </c>
    </row>
    <row r="6971" spans="1:4" hidden="1" x14ac:dyDescent="0.25">
      <c r="A6971" s="11">
        <v>41627</v>
      </c>
      <c r="B6971" s="3" t="s">
        <v>539</v>
      </c>
      <c r="C6971" s="18">
        <v>52.92</v>
      </c>
      <c r="D6971" s="3" t="s">
        <v>517</v>
      </c>
    </row>
    <row r="6972" spans="1:4" hidden="1" x14ac:dyDescent="0.25">
      <c r="A6972" s="11">
        <v>41514</v>
      </c>
      <c r="B6972" s="3" t="s">
        <v>539</v>
      </c>
      <c r="C6972" s="18">
        <v>367.11</v>
      </c>
      <c r="D6972" s="3" t="s">
        <v>535</v>
      </c>
    </row>
    <row r="6973" spans="1:4" hidden="1" x14ac:dyDescent="0.25">
      <c r="A6973" s="11">
        <v>41605</v>
      </c>
      <c r="B6973" s="3" t="s">
        <v>513</v>
      </c>
      <c r="C6973" s="18">
        <v>360.09</v>
      </c>
      <c r="D6973" s="3" t="s">
        <v>529</v>
      </c>
    </row>
    <row r="6974" spans="1:4" hidden="1" x14ac:dyDescent="0.25">
      <c r="A6974" s="11">
        <v>41350</v>
      </c>
      <c r="B6974" s="3" t="s">
        <v>527</v>
      </c>
      <c r="C6974" s="18">
        <v>403.12</v>
      </c>
      <c r="D6974" s="3" t="s">
        <v>509</v>
      </c>
    </row>
    <row r="6975" spans="1:4" hidden="1" x14ac:dyDescent="0.25">
      <c r="A6975" s="11">
        <v>41291</v>
      </c>
      <c r="B6975" s="3" t="s">
        <v>510</v>
      </c>
      <c r="C6975" s="18">
        <v>473.75</v>
      </c>
      <c r="D6975" s="3" t="s">
        <v>523</v>
      </c>
    </row>
    <row r="6976" spans="1:4" hidden="1" x14ac:dyDescent="0.25">
      <c r="A6976" s="11">
        <v>41307</v>
      </c>
      <c r="B6976" s="3" t="s">
        <v>543</v>
      </c>
      <c r="C6976" s="18">
        <v>276.08</v>
      </c>
      <c r="D6976" s="3" t="s">
        <v>511</v>
      </c>
    </row>
    <row r="6977" spans="1:4" hidden="1" x14ac:dyDescent="0.25">
      <c r="A6977" s="11">
        <v>41528</v>
      </c>
      <c r="B6977" s="3" t="s">
        <v>518</v>
      </c>
      <c r="C6977" s="18">
        <v>471.55</v>
      </c>
      <c r="D6977" s="3" t="s">
        <v>477</v>
      </c>
    </row>
    <row r="6978" spans="1:4" hidden="1" x14ac:dyDescent="0.25">
      <c r="A6978" s="11">
        <v>41356</v>
      </c>
      <c r="B6978" s="3" t="s">
        <v>532</v>
      </c>
      <c r="C6978" s="18">
        <v>394.4</v>
      </c>
      <c r="D6978" s="3" t="s">
        <v>515</v>
      </c>
    </row>
    <row r="6979" spans="1:4" hidden="1" x14ac:dyDescent="0.25">
      <c r="A6979" s="11">
        <v>41394</v>
      </c>
      <c r="B6979" s="3" t="s">
        <v>545</v>
      </c>
      <c r="C6979" s="18">
        <v>405.03</v>
      </c>
      <c r="D6979" s="3" t="s">
        <v>517</v>
      </c>
    </row>
    <row r="6980" spans="1:4" hidden="1" x14ac:dyDescent="0.25">
      <c r="A6980" s="11">
        <v>41523</v>
      </c>
      <c r="B6980" s="3" t="s">
        <v>522</v>
      </c>
      <c r="C6980" s="18">
        <v>525.47</v>
      </c>
      <c r="D6980" s="3" t="s">
        <v>477</v>
      </c>
    </row>
    <row r="6981" spans="1:4" hidden="1" x14ac:dyDescent="0.25">
      <c r="A6981" s="11">
        <v>41296</v>
      </c>
      <c r="B6981" s="3" t="s">
        <v>518</v>
      </c>
      <c r="C6981" s="18">
        <v>224.39</v>
      </c>
      <c r="D6981" s="3" t="s">
        <v>519</v>
      </c>
    </row>
    <row r="6982" spans="1:4" hidden="1" x14ac:dyDescent="0.25">
      <c r="A6982" s="11">
        <v>41511</v>
      </c>
      <c r="B6982" s="3" t="s">
        <v>543</v>
      </c>
      <c r="C6982" s="18">
        <v>317.43</v>
      </c>
      <c r="D6982" s="3" t="s">
        <v>509</v>
      </c>
    </row>
    <row r="6983" spans="1:4" hidden="1" x14ac:dyDescent="0.25">
      <c r="A6983" s="11">
        <v>41381</v>
      </c>
      <c r="B6983" s="3" t="s">
        <v>520</v>
      </c>
      <c r="C6983" s="18">
        <v>242.37</v>
      </c>
      <c r="D6983" s="3" t="s">
        <v>528</v>
      </c>
    </row>
    <row r="6984" spans="1:4" hidden="1" x14ac:dyDescent="0.25">
      <c r="A6984" s="11">
        <v>41547</v>
      </c>
      <c r="B6984" s="3" t="s">
        <v>544</v>
      </c>
      <c r="C6984" s="18">
        <v>545.73</v>
      </c>
      <c r="D6984" s="3" t="s">
        <v>477</v>
      </c>
    </row>
    <row r="6985" spans="1:4" hidden="1" x14ac:dyDescent="0.25">
      <c r="A6985" s="11">
        <v>41359</v>
      </c>
      <c r="B6985" s="3" t="s">
        <v>516</v>
      </c>
      <c r="C6985" s="18">
        <v>102.82</v>
      </c>
      <c r="D6985" s="3" t="s">
        <v>519</v>
      </c>
    </row>
    <row r="6986" spans="1:4" hidden="1" x14ac:dyDescent="0.25">
      <c r="A6986" s="11">
        <v>41631</v>
      </c>
      <c r="B6986" s="3" t="s">
        <v>518</v>
      </c>
      <c r="C6986" s="18">
        <v>177.93</v>
      </c>
      <c r="D6986" s="3" t="s">
        <v>528</v>
      </c>
    </row>
    <row r="6987" spans="1:4" hidden="1" x14ac:dyDescent="0.25">
      <c r="A6987" s="11">
        <v>41339</v>
      </c>
      <c r="B6987" s="3" t="s">
        <v>534</v>
      </c>
      <c r="C6987" s="18">
        <v>181.67</v>
      </c>
      <c r="D6987" s="3" t="s">
        <v>529</v>
      </c>
    </row>
    <row r="6988" spans="1:4" hidden="1" x14ac:dyDescent="0.25">
      <c r="A6988" s="11">
        <v>41419</v>
      </c>
      <c r="B6988" s="3" t="s">
        <v>531</v>
      </c>
      <c r="C6988" s="18">
        <v>178.23</v>
      </c>
      <c r="D6988" s="3" t="s">
        <v>528</v>
      </c>
    </row>
    <row r="6989" spans="1:4" hidden="1" x14ac:dyDescent="0.25">
      <c r="A6989" s="11">
        <v>41411</v>
      </c>
      <c r="B6989" s="3" t="s">
        <v>516</v>
      </c>
      <c r="C6989" s="18">
        <v>265.33</v>
      </c>
      <c r="D6989" s="3" t="s">
        <v>523</v>
      </c>
    </row>
    <row r="6990" spans="1:4" hidden="1" x14ac:dyDescent="0.25">
      <c r="A6990" s="11">
        <v>41589</v>
      </c>
      <c r="B6990" s="3" t="s">
        <v>537</v>
      </c>
      <c r="C6990" s="18">
        <v>230.6</v>
      </c>
      <c r="D6990" s="3" t="s">
        <v>529</v>
      </c>
    </row>
    <row r="6991" spans="1:4" hidden="1" x14ac:dyDescent="0.25">
      <c r="A6991" s="11">
        <v>41574</v>
      </c>
      <c r="B6991" s="3" t="s">
        <v>521</v>
      </c>
      <c r="C6991" s="18">
        <v>307.54000000000002</v>
      </c>
      <c r="D6991" s="3" t="s">
        <v>479</v>
      </c>
    </row>
    <row r="6992" spans="1:4" hidden="1" x14ac:dyDescent="0.25">
      <c r="A6992" s="11">
        <v>41548</v>
      </c>
      <c r="B6992" s="3" t="s">
        <v>530</v>
      </c>
      <c r="C6992" s="18">
        <v>400.71</v>
      </c>
      <c r="D6992" s="3" t="s">
        <v>477</v>
      </c>
    </row>
    <row r="6993" spans="1:4" hidden="1" x14ac:dyDescent="0.25">
      <c r="A6993" s="11">
        <v>41555</v>
      </c>
      <c r="B6993" s="3" t="s">
        <v>508</v>
      </c>
      <c r="C6993" s="18">
        <v>282.76</v>
      </c>
      <c r="D6993" s="3" t="s">
        <v>535</v>
      </c>
    </row>
    <row r="6994" spans="1:4" hidden="1" x14ac:dyDescent="0.25">
      <c r="A6994" s="11">
        <v>41565</v>
      </c>
      <c r="B6994" s="3" t="s">
        <v>531</v>
      </c>
      <c r="C6994" s="18">
        <v>313.72000000000003</v>
      </c>
      <c r="D6994" s="3" t="s">
        <v>509</v>
      </c>
    </row>
    <row r="6995" spans="1:4" hidden="1" x14ac:dyDescent="0.25">
      <c r="A6995" s="11">
        <v>41500</v>
      </c>
      <c r="B6995" s="3" t="s">
        <v>539</v>
      </c>
      <c r="C6995" s="18">
        <v>45.21</v>
      </c>
      <c r="D6995" s="3" t="s">
        <v>519</v>
      </c>
    </row>
    <row r="6996" spans="1:4" hidden="1" x14ac:dyDescent="0.25">
      <c r="A6996" s="11">
        <v>41369</v>
      </c>
      <c r="B6996" s="3" t="s">
        <v>518</v>
      </c>
      <c r="C6996" s="18">
        <v>383.1</v>
      </c>
      <c r="D6996" s="3" t="s">
        <v>529</v>
      </c>
    </row>
    <row r="6997" spans="1:4" hidden="1" x14ac:dyDescent="0.25">
      <c r="A6997" s="11">
        <v>41353</v>
      </c>
      <c r="B6997" s="3" t="s">
        <v>540</v>
      </c>
      <c r="C6997" s="18">
        <v>157.61000000000001</v>
      </c>
      <c r="D6997" s="3" t="s">
        <v>479</v>
      </c>
    </row>
    <row r="6998" spans="1:4" hidden="1" x14ac:dyDescent="0.25">
      <c r="A6998" s="11">
        <v>41373</v>
      </c>
      <c r="B6998" s="3" t="s">
        <v>541</v>
      </c>
      <c r="C6998" s="18">
        <v>195.6</v>
      </c>
      <c r="D6998" s="3" t="s">
        <v>529</v>
      </c>
    </row>
    <row r="6999" spans="1:4" hidden="1" x14ac:dyDescent="0.25">
      <c r="A6999" s="11">
        <v>41354</v>
      </c>
      <c r="B6999" s="3" t="s">
        <v>508</v>
      </c>
      <c r="C6999" s="18">
        <v>248.79</v>
      </c>
      <c r="D6999" s="3" t="s">
        <v>515</v>
      </c>
    </row>
    <row r="7000" spans="1:4" hidden="1" x14ac:dyDescent="0.25">
      <c r="A7000" s="11">
        <v>41603</v>
      </c>
      <c r="B7000" s="3" t="s">
        <v>543</v>
      </c>
      <c r="C7000" s="18">
        <v>165.49</v>
      </c>
      <c r="D7000" s="3" t="s">
        <v>523</v>
      </c>
    </row>
    <row r="7001" spans="1:4" hidden="1" x14ac:dyDescent="0.25">
      <c r="A7001" s="11">
        <v>41408</v>
      </c>
      <c r="B7001" s="3" t="s">
        <v>514</v>
      </c>
      <c r="C7001" s="18">
        <v>178.83</v>
      </c>
      <c r="D7001" s="3" t="s">
        <v>523</v>
      </c>
    </row>
    <row r="7002" spans="1:4" hidden="1" x14ac:dyDescent="0.25">
      <c r="A7002" s="11">
        <v>41315</v>
      </c>
      <c r="B7002" s="3" t="s">
        <v>536</v>
      </c>
      <c r="C7002" s="18">
        <v>261.19</v>
      </c>
      <c r="D7002" s="3" t="s">
        <v>515</v>
      </c>
    </row>
    <row r="7003" spans="1:4" hidden="1" x14ac:dyDescent="0.25">
      <c r="A7003" s="11">
        <v>41530</v>
      </c>
      <c r="B7003" s="3" t="s">
        <v>514</v>
      </c>
      <c r="C7003" s="18">
        <v>53.5</v>
      </c>
      <c r="D7003" s="3" t="s">
        <v>529</v>
      </c>
    </row>
    <row r="7004" spans="1:4" hidden="1" x14ac:dyDescent="0.25">
      <c r="A7004" s="11">
        <v>41417</v>
      </c>
      <c r="B7004" s="3" t="s">
        <v>531</v>
      </c>
      <c r="C7004" s="18">
        <v>215.99</v>
      </c>
      <c r="D7004" s="3" t="s">
        <v>517</v>
      </c>
    </row>
    <row r="7005" spans="1:4" hidden="1" x14ac:dyDescent="0.25">
      <c r="A7005" s="11">
        <v>41357</v>
      </c>
      <c r="B7005" s="3" t="s">
        <v>544</v>
      </c>
      <c r="C7005" s="18">
        <v>11.64</v>
      </c>
      <c r="D7005" s="3" t="s">
        <v>517</v>
      </c>
    </row>
    <row r="7006" spans="1:4" hidden="1" x14ac:dyDescent="0.25">
      <c r="A7006" s="11">
        <v>41402</v>
      </c>
      <c r="B7006" s="3" t="s">
        <v>516</v>
      </c>
      <c r="C7006" s="18">
        <v>510.26</v>
      </c>
      <c r="D7006" s="3" t="s">
        <v>517</v>
      </c>
    </row>
    <row r="7007" spans="1:4" hidden="1" x14ac:dyDescent="0.25">
      <c r="A7007" s="11">
        <v>41552</v>
      </c>
      <c r="B7007" s="3" t="s">
        <v>539</v>
      </c>
      <c r="C7007" s="18">
        <v>480.59</v>
      </c>
      <c r="D7007" s="3" t="s">
        <v>538</v>
      </c>
    </row>
    <row r="7008" spans="1:4" hidden="1" x14ac:dyDescent="0.25">
      <c r="A7008" s="11">
        <v>41574</v>
      </c>
      <c r="B7008" s="3" t="s">
        <v>543</v>
      </c>
      <c r="C7008" s="18">
        <v>473.24</v>
      </c>
      <c r="D7008" s="3" t="s">
        <v>509</v>
      </c>
    </row>
    <row r="7009" spans="1:4" hidden="1" x14ac:dyDescent="0.25">
      <c r="A7009" s="11">
        <v>41474</v>
      </c>
      <c r="B7009" s="3" t="s">
        <v>542</v>
      </c>
      <c r="C7009" s="18">
        <v>82.07</v>
      </c>
      <c r="D7009" s="3" t="s">
        <v>538</v>
      </c>
    </row>
    <row r="7010" spans="1:4" hidden="1" x14ac:dyDescent="0.25">
      <c r="A7010" s="11">
        <v>41400</v>
      </c>
      <c r="B7010" s="3" t="s">
        <v>533</v>
      </c>
      <c r="C7010" s="18">
        <v>189.1</v>
      </c>
      <c r="D7010" s="3" t="s">
        <v>528</v>
      </c>
    </row>
    <row r="7011" spans="1:4" hidden="1" x14ac:dyDescent="0.25">
      <c r="A7011" s="11">
        <v>41411</v>
      </c>
      <c r="B7011" s="3" t="s">
        <v>533</v>
      </c>
      <c r="C7011" s="18">
        <v>597.29999999999995</v>
      </c>
      <c r="D7011" s="3" t="s">
        <v>511</v>
      </c>
    </row>
    <row r="7012" spans="1:4" hidden="1" x14ac:dyDescent="0.25">
      <c r="A7012" s="11">
        <v>41373</v>
      </c>
      <c r="B7012" s="3" t="s">
        <v>516</v>
      </c>
      <c r="C7012" s="18">
        <v>569.1</v>
      </c>
      <c r="D7012" s="3" t="s">
        <v>509</v>
      </c>
    </row>
    <row r="7013" spans="1:4" hidden="1" x14ac:dyDescent="0.25">
      <c r="A7013" s="11">
        <v>41594</v>
      </c>
      <c r="B7013" s="3" t="s">
        <v>532</v>
      </c>
      <c r="C7013" s="18">
        <v>467.24</v>
      </c>
      <c r="D7013" s="3" t="s">
        <v>519</v>
      </c>
    </row>
    <row r="7014" spans="1:4" hidden="1" x14ac:dyDescent="0.25">
      <c r="A7014" s="11">
        <v>41589</v>
      </c>
      <c r="B7014" s="3" t="s">
        <v>536</v>
      </c>
      <c r="C7014" s="18">
        <v>235.65</v>
      </c>
      <c r="D7014" s="3" t="s">
        <v>535</v>
      </c>
    </row>
    <row r="7015" spans="1:4" hidden="1" x14ac:dyDescent="0.25">
      <c r="A7015" s="11">
        <v>41614</v>
      </c>
      <c r="B7015" s="3" t="s">
        <v>527</v>
      </c>
      <c r="C7015" s="18">
        <v>31.36</v>
      </c>
      <c r="D7015" s="3" t="s">
        <v>519</v>
      </c>
    </row>
    <row r="7016" spans="1:4" hidden="1" x14ac:dyDescent="0.25">
      <c r="A7016" s="11">
        <v>41557</v>
      </c>
      <c r="B7016" s="3" t="s">
        <v>531</v>
      </c>
      <c r="C7016" s="18">
        <v>145.36000000000001</v>
      </c>
      <c r="D7016" s="3" t="s">
        <v>538</v>
      </c>
    </row>
    <row r="7017" spans="1:4" hidden="1" x14ac:dyDescent="0.25">
      <c r="A7017" s="11">
        <v>41634</v>
      </c>
      <c r="B7017" s="3" t="s">
        <v>518</v>
      </c>
      <c r="C7017" s="18">
        <v>102.97</v>
      </c>
      <c r="D7017" s="3" t="s">
        <v>477</v>
      </c>
    </row>
    <row r="7018" spans="1:4" hidden="1" x14ac:dyDescent="0.25">
      <c r="A7018" s="11">
        <v>41385</v>
      </c>
      <c r="B7018" s="3" t="s">
        <v>534</v>
      </c>
      <c r="C7018" s="18">
        <v>457.93</v>
      </c>
      <c r="D7018" s="3" t="s">
        <v>529</v>
      </c>
    </row>
    <row r="7019" spans="1:4" hidden="1" x14ac:dyDescent="0.25">
      <c r="A7019" s="11">
        <v>41498</v>
      </c>
      <c r="B7019" s="3" t="s">
        <v>532</v>
      </c>
      <c r="C7019" s="18">
        <v>503.06</v>
      </c>
      <c r="D7019" s="3" t="s">
        <v>528</v>
      </c>
    </row>
    <row r="7020" spans="1:4" hidden="1" x14ac:dyDescent="0.25">
      <c r="A7020" s="11">
        <v>41333</v>
      </c>
      <c r="B7020" s="3" t="s">
        <v>507</v>
      </c>
      <c r="C7020" s="18">
        <v>491.58</v>
      </c>
      <c r="D7020" s="3" t="s">
        <v>519</v>
      </c>
    </row>
    <row r="7021" spans="1:4" hidden="1" x14ac:dyDescent="0.25">
      <c r="A7021" s="11">
        <v>41449</v>
      </c>
      <c r="B7021" s="3" t="s">
        <v>520</v>
      </c>
      <c r="C7021" s="18">
        <v>462.6</v>
      </c>
      <c r="D7021" s="3" t="s">
        <v>515</v>
      </c>
    </row>
    <row r="7022" spans="1:4" hidden="1" x14ac:dyDescent="0.25">
      <c r="A7022" s="11">
        <v>41583</v>
      </c>
      <c r="B7022" s="3" t="s">
        <v>510</v>
      </c>
      <c r="C7022" s="18">
        <v>329.62</v>
      </c>
      <c r="D7022" s="3" t="s">
        <v>479</v>
      </c>
    </row>
    <row r="7023" spans="1:4" hidden="1" x14ac:dyDescent="0.25">
      <c r="A7023" s="11">
        <v>41382</v>
      </c>
      <c r="B7023" s="3" t="s">
        <v>540</v>
      </c>
      <c r="C7023" s="18">
        <v>49.41</v>
      </c>
      <c r="D7023" s="3" t="s">
        <v>479</v>
      </c>
    </row>
    <row r="7024" spans="1:4" hidden="1" x14ac:dyDescent="0.25">
      <c r="A7024" s="11">
        <v>41582</v>
      </c>
      <c r="B7024" s="3" t="s">
        <v>530</v>
      </c>
      <c r="C7024" s="18">
        <v>374.62</v>
      </c>
      <c r="D7024" s="3" t="s">
        <v>477</v>
      </c>
    </row>
    <row r="7025" spans="1:4" hidden="1" x14ac:dyDescent="0.25">
      <c r="A7025" s="11">
        <v>41437</v>
      </c>
      <c r="B7025" s="3" t="s">
        <v>514</v>
      </c>
      <c r="C7025" s="18">
        <v>426.24</v>
      </c>
      <c r="D7025" s="3" t="s">
        <v>519</v>
      </c>
    </row>
    <row r="7026" spans="1:4" hidden="1" x14ac:dyDescent="0.25">
      <c r="A7026" s="11">
        <v>41383</v>
      </c>
      <c r="B7026" s="3" t="s">
        <v>543</v>
      </c>
      <c r="C7026" s="18">
        <v>355.52</v>
      </c>
      <c r="D7026" s="3" t="s">
        <v>479</v>
      </c>
    </row>
    <row r="7027" spans="1:4" hidden="1" x14ac:dyDescent="0.25">
      <c r="A7027" s="11">
        <v>41555</v>
      </c>
      <c r="B7027" s="3" t="s">
        <v>526</v>
      </c>
      <c r="C7027" s="18">
        <v>416.89</v>
      </c>
      <c r="D7027" s="3" t="s">
        <v>529</v>
      </c>
    </row>
    <row r="7028" spans="1:4" hidden="1" x14ac:dyDescent="0.25">
      <c r="A7028" s="11">
        <v>41440</v>
      </c>
      <c r="B7028" s="3" t="s">
        <v>541</v>
      </c>
      <c r="C7028" s="18">
        <v>306.5</v>
      </c>
      <c r="D7028" s="3" t="s">
        <v>477</v>
      </c>
    </row>
    <row r="7029" spans="1:4" hidden="1" x14ac:dyDescent="0.25">
      <c r="A7029" s="11">
        <v>41575</v>
      </c>
      <c r="B7029" s="3" t="s">
        <v>532</v>
      </c>
      <c r="C7029" s="18">
        <v>555.46</v>
      </c>
      <c r="D7029" s="3" t="s">
        <v>523</v>
      </c>
    </row>
    <row r="7030" spans="1:4" hidden="1" x14ac:dyDescent="0.25">
      <c r="A7030" s="11">
        <v>41422</v>
      </c>
      <c r="B7030" s="3" t="s">
        <v>543</v>
      </c>
      <c r="C7030" s="18">
        <v>45.75</v>
      </c>
      <c r="D7030" s="3" t="s">
        <v>529</v>
      </c>
    </row>
    <row r="7031" spans="1:4" hidden="1" x14ac:dyDescent="0.25">
      <c r="A7031" s="11">
        <v>41303</v>
      </c>
      <c r="B7031" s="3" t="s">
        <v>530</v>
      </c>
      <c r="C7031" s="18">
        <v>123.92</v>
      </c>
      <c r="D7031" s="3" t="s">
        <v>517</v>
      </c>
    </row>
    <row r="7032" spans="1:4" hidden="1" x14ac:dyDescent="0.25">
      <c r="A7032" s="11">
        <v>41393</v>
      </c>
      <c r="B7032" s="3" t="s">
        <v>512</v>
      </c>
      <c r="C7032" s="18">
        <v>435.73</v>
      </c>
      <c r="D7032" s="3" t="s">
        <v>509</v>
      </c>
    </row>
    <row r="7033" spans="1:4" hidden="1" x14ac:dyDescent="0.25">
      <c r="A7033" s="11">
        <v>41613</v>
      </c>
      <c r="B7033" s="3" t="s">
        <v>530</v>
      </c>
      <c r="C7033" s="18">
        <v>75.040000000000006</v>
      </c>
      <c r="D7033" s="3" t="s">
        <v>523</v>
      </c>
    </row>
    <row r="7034" spans="1:4" hidden="1" x14ac:dyDescent="0.25">
      <c r="A7034" s="11">
        <v>41363</v>
      </c>
      <c r="B7034" s="3" t="s">
        <v>540</v>
      </c>
      <c r="C7034" s="18">
        <v>289.95999999999998</v>
      </c>
      <c r="D7034" s="3" t="s">
        <v>519</v>
      </c>
    </row>
    <row r="7035" spans="1:4" hidden="1" x14ac:dyDescent="0.25">
      <c r="A7035" s="11">
        <v>41612</v>
      </c>
      <c r="B7035" s="3" t="s">
        <v>518</v>
      </c>
      <c r="C7035" s="18">
        <v>152.85</v>
      </c>
      <c r="D7035" s="3" t="s">
        <v>515</v>
      </c>
    </row>
    <row r="7036" spans="1:4" hidden="1" x14ac:dyDescent="0.25">
      <c r="A7036" s="11">
        <v>41615</v>
      </c>
      <c r="B7036" s="3" t="s">
        <v>516</v>
      </c>
      <c r="C7036" s="18">
        <v>337.88</v>
      </c>
      <c r="D7036" s="3" t="s">
        <v>519</v>
      </c>
    </row>
    <row r="7037" spans="1:4" hidden="1" x14ac:dyDescent="0.25">
      <c r="A7037" s="11">
        <v>41286</v>
      </c>
      <c r="B7037" s="3" t="s">
        <v>518</v>
      </c>
      <c r="C7037" s="18">
        <v>558.04</v>
      </c>
      <c r="D7037" s="3" t="s">
        <v>515</v>
      </c>
    </row>
    <row r="7038" spans="1:4" hidden="1" x14ac:dyDescent="0.25">
      <c r="A7038" s="11">
        <v>41478</v>
      </c>
      <c r="B7038" s="3" t="s">
        <v>532</v>
      </c>
      <c r="C7038" s="18">
        <v>95.17</v>
      </c>
      <c r="D7038" s="3" t="s">
        <v>523</v>
      </c>
    </row>
    <row r="7039" spans="1:4" hidden="1" x14ac:dyDescent="0.25">
      <c r="A7039" s="11">
        <v>41412</v>
      </c>
      <c r="B7039" s="3" t="s">
        <v>508</v>
      </c>
      <c r="C7039" s="18">
        <v>192.64</v>
      </c>
      <c r="D7039" s="3" t="s">
        <v>528</v>
      </c>
    </row>
    <row r="7040" spans="1:4" hidden="1" x14ac:dyDescent="0.25">
      <c r="A7040" s="11">
        <v>41631</v>
      </c>
      <c r="B7040" s="3" t="s">
        <v>510</v>
      </c>
      <c r="C7040" s="18">
        <v>300.75</v>
      </c>
      <c r="D7040" s="3" t="s">
        <v>515</v>
      </c>
    </row>
    <row r="7041" spans="1:4" hidden="1" x14ac:dyDescent="0.25">
      <c r="A7041" s="11">
        <v>41569</v>
      </c>
      <c r="B7041" s="3" t="s">
        <v>544</v>
      </c>
      <c r="C7041" s="18">
        <v>514.89</v>
      </c>
      <c r="D7041" s="3" t="s">
        <v>523</v>
      </c>
    </row>
    <row r="7042" spans="1:4" hidden="1" x14ac:dyDescent="0.25">
      <c r="A7042" s="11">
        <v>41565</v>
      </c>
      <c r="B7042" s="3" t="s">
        <v>526</v>
      </c>
      <c r="C7042" s="18">
        <v>545.9</v>
      </c>
      <c r="D7042" s="3" t="s">
        <v>538</v>
      </c>
    </row>
    <row r="7043" spans="1:4" hidden="1" x14ac:dyDescent="0.25">
      <c r="A7043" s="11">
        <v>41544</v>
      </c>
      <c r="B7043" s="3" t="s">
        <v>522</v>
      </c>
      <c r="C7043" s="18">
        <v>480.53</v>
      </c>
      <c r="D7043" s="3" t="s">
        <v>528</v>
      </c>
    </row>
    <row r="7044" spans="1:4" hidden="1" x14ac:dyDescent="0.25">
      <c r="A7044" s="11">
        <v>41275</v>
      </c>
      <c r="B7044" s="3" t="s">
        <v>542</v>
      </c>
      <c r="C7044" s="18">
        <v>104.45</v>
      </c>
      <c r="D7044" s="3" t="s">
        <v>509</v>
      </c>
    </row>
    <row r="7045" spans="1:4" hidden="1" x14ac:dyDescent="0.25">
      <c r="A7045" s="11">
        <v>41353</v>
      </c>
      <c r="B7045" s="3" t="s">
        <v>536</v>
      </c>
      <c r="C7045" s="18">
        <v>231.7</v>
      </c>
      <c r="D7045" s="3" t="s">
        <v>538</v>
      </c>
    </row>
    <row r="7046" spans="1:4" hidden="1" x14ac:dyDescent="0.25">
      <c r="A7046" s="11">
        <v>41553</v>
      </c>
      <c r="B7046" s="3" t="s">
        <v>542</v>
      </c>
      <c r="C7046" s="18">
        <v>128.99</v>
      </c>
      <c r="D7046" s="3" t="s">
        <v>479</v>
      </c>
    </row>
    <row r="7047" spans="1:4" hidden="1" x14ac:dyDescent="0.25">
      <c r="A7047" s="11">
        <v>41555</v>
      </c>
      <c r="B7047" s="3" t="s">
        <v>525</v>
      </c>
      <c r="C7047" s="18">
        <v>18.850000000000001</v>
      </c>
      <c r="D7047" s="3" t="s">
        <v>538</v>
      </c>
    </row>
    <row r="7048" spans="1:4" hidden="1" x14ac:dyDescent="0.25">
      <c r="A7048" s="11">
        <v>41603</v>
      </c>
      <c r="B7048" s="3" t="s">
        <v>541</v>
      </c>
      <c r="C7048" s="18">
        <v>240.89</v>
      </c>
      <c r="D7048" s="3" t="s">
        <v>538</v>
      </c>
    </row>
    <row r="7049" spans="1:4" hidden="1" x14ac:dyDescent="0.25">
      <c r="A7049" s="11">
        <v>41385</v>
      </c>
      <c r="B7049" s="3" t="s">
        <v>544</v>
      </c>
      <c r="C7049" s="18">
        <v>186.31</v>
      </c>
      <c r="D7049" s="3" t="s">
        <v>511</v>
      </c>
    </row>
    <row r="7050" spans="1:4" hidden="1" x14ac:dyDescent="0.25">
      <c r="A7050" s="11">
        <v>41311</v>
      </c>
      <c r="B7050" s="3" t="s">
        <v>521</v>
      </c>
      <c r="C7050" s="18">
        <v>306.14</v>
      </c>
      <c r="D7050" s="3" t="s">
        <v>479</v>
      </c>
    </row>
    <row r="7051" spans="1:4" hidden="1" x14ac:dyDescent="0.25">
      <c r="A7051" s="11">
        <v>41464</v>
      </c>
      <c r="B7051" s="3" t="s">
        <v>512</v>
      </c>
      <c r="C7051" s="18">
        <v>378.47</v>
      </c>
      <c r="D7051" s="3" t="s">
        <v>529</v>
      </c>
    </row>
    <row r="7052" spans="1:4" hidden="1" x14ac:dyDescent="0.25">
      <c r="A7052" s="11">
        <v>41619</v>
      </c>
      <c r="B7052" s="3" t="s">
        <v>544</v>
      </c>
      <c r="C7052" s="18">
        <v>407.71</v>
      </c>
      <c r="D7052" s="3" t="s">
        <v>535</v>
      </c>
    </row>
    <row r="7053" spans="1:4" hidden="1" x14ac:dyDescent="0.25">
      <c r="A7053" s="11">
        <v>41436</v>
      </c>
      <c r="B7053" s="3" t="s">
        <v>521</v>
      </c>
      <c r="C7053" s="18">
        <v>123.42</v>
      </c>
      <c r="D7053" s="3" t="s">
        <v>515</v>
      </c>
    </row>
    <row r="7054" spans="1:4" hidden="1" x14ac:dyDescent="0.25">
      <c r="A7054" s="11">
        <v>41468</v>
      </c>
      <c r="B7054" s="3" t="s">
        <v>518</v>
      </c>
      <c r="C7054" s="18">
        <v>319.35000000000002</v>
      </c>
      <c r="D7054" s="3" t="s">
        <v>517</v>
      </c>
    </row>
    <row r="7055" spans="1:4" hidden="1" x14ac:dyDescent="0.25">
      <c r="A7055" s="11">
        <v>41589</v>
      </c>
      <c r="B7055" s="3" t="s">
        <v>526</v>
      </c>
      <c r="C7055" s="18">
        <v>365.36</v>
      </c>
      <c r="D7055" s="3" t="s">
        <v>538</v>
      </c>
    </row>
    <row r="7056" spans="1:4" hidden="1" x14ac:dyDescent="0.25">
      <c r="A7056" s="11">
        <v>41429</v>
      </c>
      <c r="B7056" s="3" t="s">
        <v>534</v>
      </c>
      <c r="C7056" s="18">
        <v>468.12</v>
      </c>
      <c r="D7056" s="3" t="s">
        <v>519</v>
      </c>
    </row>
    <row r="7057" spans="1:4" hidden="1" x14ac:dyDescent="0.25">
      <c r="A7057" s="11">
        <v>41564</v>
      </c>
      <c r="B7057" s="3" t="s">
        <v>520</v>
      </c>
      <c r="C7057" s="18">
        <v>137.02000000000001</v>
      </c>
      <c r="D7057" s="3" t="s">
        <v>519</v>
      </c>
    </row>
    <row r="7058" spans="1:4" hidden="1" x14ac:dyDescent="0.25">
      <c r="A7058" s="11">
        <v>41409</v>
      </c>
      <c r="B7058" s="3" t="s">
        <v>512</v>
      </c>
      <c r="C7058" s="18">
        <v>195.45</v>
      </c>
      <c r="D7058" s="3" t="s">
        <v>519</v>
      </c>
    </row>
    <row r="7059" spans="1:4" hidden="1" x14ac:dyDescent="0.25">
      <c r="A7059" s="11">
        <v>41636</v>
      </c>
      <c r="B7059" s="3" t="s">
        <v>518</v>
      </c>
      <c r="C7059" s="18">
        <v>466.12</v>
      </c>
      <c r="D7059" s="3" t="s">
        <v>519</v>
      </c>
    </row>
    <row r="7060" spans="1:4" hidden="1" x14ac:dyDescent="0.25">
      <c r="A7060" s="11">
        <v>41296</v>
      </c>
      <c r="B7060" s="3" t="s">
        <v>507</v>
      </c>
      <c r="C7060" s="18">
        <v>40.659999999999997</v>
      </c>
      <c r="D7060" s="3" t="s">
        <v>538</v>
      </c>
    </row>
    <row r="7061" spans="1:4" hidden="1" x14ac:dyDescent="0.25">
      <c r="A7061" s="11">
        <v>41282</v>
      </c>
      <c r="B7061" s="3" t="s">
        <v>531</v>
      </c>
      <c r="C7061" s="18">
        <v>116.88</v>
      </c>
      <c r="D7061" s="3" t="s">
        <v>511</v>
      </c>
    </row>
    <row r="7062" spans="1:4" hidden="1" x14ac:dyDescent="0.25">
      <c r="A7062" s="11">
        <v>41440</v>
      </c>
      <c r="B7062" s="3" t="s">
        <v>524</v>
      </c>
      <c r="C7062" s="18">
        <v>569.61</v>
      </c>
      <c r="D7062" s="3" t="s">
        <v>529</v>
      </c>
    </row>
    <row r="7063" spans="1:4" hidden="1" x14ac:dyDescent="0.25">
      <c r="A7063" s="11">
        <v>41420</v>
      </c>
      <c r="B7063" s="3" t="s">
        <v>524</v>
      </c>
      <c r="C7063" s="18">
        <v>26.11</v>
      </c>
      <c r="D7063" s="3" t="s">
        <v>509</v>
      </c>
    </row>
    <row r="7064" spans="1:4" hidden="1" x14ac:dyDescent="0.25">
      <c r="A7064" s="11">
        <v>41313</v>
      </c>
      <c r="B7064" s="3" t="s">
        <v>545</v>
      </c>
      <c r="C7064" s="18">
        <v>364.09</v>
      </c>
      <c r="D7064" s="3" t="s">
        <v>529</v>
      </c>
    </row>
    <row r="7065" spans="1:4" hidden="1" x14ac:dyDescent="0.25">
      <c r="A7065" s="11">
        <v>41447</v>
      </c>
      <c r="B7065" s="3" t="s">
        <v>543</v>
      </c>
      <c r="C7065" s="18">
        <v>504.94</v>
      </c>
      <c r="D7065" s="3" t="s">
        <v>519</v>
      </c>
    </row>
    <row r="7066" spans="1:4" hidden="1" x14ac:dyDescent="0.25">
      <c r="A7066" s="11">
        <v>41492</v>
      </c>
      <c r="B7066" s="3" t="s">
        <v>527</v>
      </c>
      <c r="C7066" s="18">
        <v>95.95</v>
      </c>
      <c r="D7066" s="3" t="s">
        <v>529</v>
      </c>
    </row>
    <row r="7067" spans="1:4" hidden="1" x14ac:dyDescent="0.25">
      <c r="A7067" s="11">
        <v>41340</v>
      </c>
      <c r="B7067" s="3" t="s">
        <v>542</v>
      </c>
      <c r="C7067" s="18">
        <v>525.36</v>
      </c>
      <c r="D7067" s="3" t="s">
        <v>535</v>
      </c>
    </row>
    <row r="7068" spans="1:4" hidden="1" x14ac:dyDescent="0.25">
      <c r="A7068" s="11">
        <v>41409</v>
      </c>
      <c r="B7068" s="3" t="s">
        <v>537</v>
      </c>
      <c r="C7068" s="18">
        <v>440.75</v>
      </c>
      <c r="D7068" s="3" t="s">
        <v>511</v>
      </c>
    </row>
    <row r="7069" spans="1:4" hidden="1" x14ac:dyDescent="0.25">
      <c r="A7069" s="11">
        <v>41478</v>
      </c>
      <c r="B7069" s="3" t="s">
        <v>522</v>
      </c>
      <c r="C7069" s="18">
        <v>97.5</v>
      </c>
      <c r="D7069" s="3" t="s">
        <v>515</v>
      </c>
    </row>
    <row r="7070" spans="1:4" hidden="1" x14ac:dyDescent="0.25">
      <c r="A7070" s="11">
        <v>41534</v>
      </c>
      <c r="B7070" s="3" t="s">
        <v>520</v>
      </c>
      <c r="C7070" s="18">
        <v>205.65</v>
      </c>
      <c r="D7070" s="3" t="s">
        <v>519</v>
      </c>
    </row>
    <row r="7071" spans="1:4" hidden="1" x14ac:dyDescent="0.25">
      <c r="A7071" s="11">
        <v>41286</v>
      </c>
      <c r="B7071" s="3" t="s">
        <v>514</v>
      </c>
      <c r="C7071" s="18">
        <v>148.55000000000001</v>
      </c>
      <c r="D7071" s="3" t="s">
        <v>528</v>
      </c>
    </row>
    <row r="7072" spans="1:4" hidden="1" x14ac:dyDescent="0.25">
      <c r="A7072" s="11">
        <v>41321</v>
      </c>
      <c r="B7072" s="3" t="s">
        <v>536</v>
      </c>
      <c r="C7072" s="18">
        <v>179.96</v>
      </c>
      <c r="D7072" s="3" t="s">
        <v>515</v>
      </c>
    </row>
    <row r="7073" spans="1:4" hidden="1" x14ac:dyDescent="0.25">
      <c r="A7073" s="11">
        <v>41434</v>
      </c>
      <c r="B7073" s="3" t="s">
        <v>533</v>
      </c>
      <c r="C7073" s="18">
        <v>446.88</v>
      </c>
      <c r="D7073" s="3" t="s">
        <v>535</v>
      </c>
    </row>
    <row r="7074" spans="1:4" hidden="1" x14ac:dyDescent="0.25">
      <c r="A7074" s="11">
        <v>41421</v>
      </c>
      <c r="B7074" s="3" t="s">
        <v>521</v>
      </c>
      <c r="C7074" s="18">
        <v>490.64</v>
      </c>
      <c r="D7074" s="3" t="s">
        <v>535</v>
      </c>
    </row>
    <row r="7075" spans="1:4" hidden="1" x14ac:dyDescent="0.25">
      <c r="A7075" s="11">
        <v>41507</v>
      </c>
      <c r="B7075" s="3" t="s">
        <v>527</v>
      </c>
      <c r="C7075" s="18">
        <v>90.35</v>
      </c>
      <c r="D7075" s="3" t="s">
        <v>528</v>
      </c>
    </row>
    <row r="7076" spans="1:4" hidden="1" x14ac:dyDescent="0.25">
      <c r="A7076" s="11">
        <v>41441</v>
      </c>
      <c r="B7076" s="3" t="s">
        <v>516</v>
      </c>
      <c r="C7076" s="18">
        <v>69.680000000000007</v>
      </c>
      <c r="D7076" s="3" t="s">
        <v>479</v>
      </c>
    </row>
    <row r="7077" spans="1:4" hidden="1" x14ac:dyDescent="0.25">
      <c r="A7077" s="11">
        <v>41367</v>
      </c>
      <c r="B7077" s="3" t="s">
        <v>508</v>
      </c>
      <c r="C7077" s="18">
        <v>24.07</v>
      </c>
      <c r="D7077" s="3" t="s">
        <v>511</v>
      </c>
    </row>
    <row r="7078" spans="1:4" hidden="1" x14ac:dyDescent="0.25">
      <c r="A7078" s="11">
        <v>41626</v>
      </c>
      <c r="B7078" s="3" t="s">
        <v>537</v>
      </c>
      <c r="C7078" s="18">
        <v>308.85000000000002</v>
      </c>
      <c r="D7078" s="3" t="s">
        <v>517</v>
      </c>
    </row>
    <row r="7079" spans="1:4" hidden="1" x14ac:dyDescent="0.25">
      <c r="A7079" s="11">
        <v>41328</v>
      </c>
      <c r="B7079" s="3" t="s">
        <v>540</v>
      </c>
      <c r="C7079" s="18">
        <v>399.14</v>
      </c>
      <c r="D7079" s="3" t="s">
        <v>538</v>
      </c>
    </row>
    <row r="7080" spans="1:4" hidden="1" x14ac:dyDescent="0.25">
      <c r="A7080" s="11">
        <v>41518</v>
      </c>
      <c r="B7080" s="3" t="s">
        <v>507</v>
      </c>
      <c r="C7080" s="18">
        <v>329.51</v>
      </c>
      <c r="D7080" s="3" t="s">
        <v>517</v>
      </c>
    </row>
    <row r="7081" spans="1:4" hidden="1" x14ac:dyDescent="0.25">
      <c r="A7081" s="11">
        <v>41580</v>
      </c>
      <c r="B7081" s="3" t="s">
        <v>540</v>
      </c>
      <c r="C7081" s="18">
        <v>397.84</v>
      </c>
      <c r="D7081" s="3" t="s">
        <v>511</v>
      </c>
    </row>
    <row r="7082" spans="1:4" hidden="1" x14ac:dyDescent="0.25">
      <c r="A7082" s="11">
        <v>41475</v>
      </c>
      <c r="B7082" s="3" t="s">
        <v>532</v>
      </c>
      <c r="C7082" s="18">
        <v>233.08</v>
      </c>
      <c r="D7082" s="3" t="s">
        <v>511</v>
      </c>
    </row>
    <row r="7083" spans="1:4" hidden="1" x14ac:dyDescent="0.25">
      <c r="A7083" s="11">
        <v>41635</v>
      </c>
      <c r="B7083" s="3" t="s">
        <v>545</v>
      </c>
      <c r="C7083" s="18">
        <v>297.60000000000002</v>
      </c>
      <c r="D7083" s="3" t="s">
        <v>511</v>
      </c>
    </row>
    <row r="7084" spans="1:4" hidden="1" x14ac:dyDescent="0.25">
      <c r="A7084" s="11">
        <v>41598</v>
      </c>
      <c r="B7084" s="3" t="s">
        <v>516</v>
      </c>
      <c r="C7084" s="18">
        <v>453.01</v>
      </c>
      <c r="D7084" s="3" t="s">
        <v>509</v>
      </c>
    </row>
    <row r="7085" spans="1:4" hidden="1" x14ac:dyDescent="0.25">
      <c r="A7085" s="11">
        <v>41519</v>
      </c>
      <c r="B7085" s="3" t="s">
        <v>545</v>
      </c>
      <c r="C7085" s="18">
        <v>228.82</v>
      </c>
      <c r="D7085" s="3" t="s">
        <v>517</v>
      </c>
    </row>
    <row r="7086" spans="1:4" hidden="1" x14ac:dyDescent="0.25">
      <c r="A7086" s="11">
        <v>41618</v>
      </c>
      <c r="B7086" s="3" t="s">
        <v>532</v>
      </c>
      <c r="C7086" s="18">
        <v>11.07</v>
      </c>
      <c r="D7086" s="3" t="s">
        <v>509</v>
      </c>
    </row>
    <row r="7087" spans="1:4" hidden="1" x14ac:dyDescent="0.25">
      <c r="A7087" s="11">
        <v>41632</v>
      </c>
      <c r="B7087" s="3" t="s">
        <v>524</v>
      </c>
      <c r="C7087" s="18">
        <v>289.88</v>
      </c>
      <c r="D7087" s="3" t="s">
        <v>529</v>
      </c>
    </row>
    <row r="7088" spans="1:4" hidden="1" x14ac:dyDescent="0.25">
      <c r="A7088" s="11">
        <v>41479</v>
      </c>
      <c r="B7088" s="3" t="s">
        <v>545</v>
      </c>
      <c r="C7088" s="18">
        <v>529.34</v>
      </c>
      <c r="D7088" s="3" t="s">
        <v>515</v>
      </c>
    </row>
    <row r="7089" spans="1:4" hidden="1" x14ac:dyDescent="0.25">
      <c r="A7089" s="11">
        <v>41433</v>
      </c>
      <c r="B7089" s="3" t="s">
        <v>527</v>
      </c>
      <c r="C7089" s="18">
        <v>228.27</v>
      </c>
      <c r="D7089" s="3" t="s">
        <v>529</v>
      </c>
    </row>
    <row r="7090" spans="1:4" hidden="1" x14ac:dyDescent="0.25">
      <c r="A7090" s="11">
        <v>41421</v>
      </c>
      <c r="B7090" s="3" t="s">
        <v>539</v>
      </c>
      <c r="C7090" s="18">
        <v>120.74</v>
      </c>
      <c r="D7090" s="3" t="s">
        <v>479</v>
      </c>
    </row>
    <row r="7091" spans="1:4" hidden="1" x14ac:dyDescent="0.25">
      <c r="A7091" s="11">
        <v>41543</v>
      </c>
      <c r="B7091" s="3" t="s">
        <v>526</v>
      </c>
      <c r="C7091" s="18">
        <v>147.82</v>
      </c>
      <c r="D7091" s="3" t="s">
        <v>528</v>
      </c>
    </row>
    <row r="7092" spans="1:4" hidden="1" x14ac:dyDescent="0.25">
      <c r="A7092" s="11">
        <v>41561</v>
      </c>
      <c r="B7092" s="3" t="s">
        <v>522</v>
      </c>
      <c r="C7092" s="18">
        <v>155.47999999999999</v>
      </c>
      <c r="D7092" s="3" t="s">
        <v>479</v>
      </c>
    </row>
    <row r="7093" spans="1:4" hidden="1" x14ac:dyDescent="0.25">
      <c r="A7093" s="11">
        <v>41282</v>
      </c>
      <c r="B7093" s="3" t="s">
        <v>512</v>
      </c>
      <c r="C7093" s="18">
        <v>62.34</v>
      </c>
      <c r="D7093" s="3" t="s">
        <v>509</v>
      </c>
    </row>
    <row r="7094" spans="1:4" hidden="1" x14ac:dyDescent="0.25">
      <c r="A7094" s="11">
        <v>41520</v>
      </c>
      <c r="B7094" s="3" t="s">
        <v>520</v>
      </c>
      <c r="C7094" s="18">
        <v>126.77</v>
      </c>
      <c r="D7094" s="3" t="s">
        <v>519</v>
      </c>
    </row>
    <row r="7095" spans="1:4" hidden="1" x14ac:dyDescent="0.25">
      <c r="A7095" s="11">
        <v>41623</v>
      </c>
      <c r="B7095" s="3" t="s">
        <v>513</v>
      </c>
      <c r="C7095" s="18">
        <v>45.8</v>
      </c>
      <c r="D7095" s="3" t="s">
        <v>479</v>
      </c>
    </row>
    <row r="7096" spans="1:4" hidden="1" x14ac:dyDescent="0.25">
      <c r="A7096" s="11">
        <v>41291</v>
      </c>
      <c r="B7096" s="3" t="s">
        <v>525</v>
      </c>
      <c r="C7096" s="18">
        <v>594.48</v>
      </c>
      <c r="D7096" s="3" t="s">
        <v>535</v>
      </c>
    </row>
    <row r="7097" spans="1:4" hidden="1" x14ac:dyDescent="0.25">
      <c r="A7097" s="11">
        <v>41444</v>
      </c>
      <c r="B7097" s="3" t="s">
        <v>524</v>
      </c>
      <c r="C7097" s="18">
        <v>512.47</v>
      </c>
      <c r="D7097" s="3" t="s">
        <v>519</v>
      </c>
    </row>
    <row r="7098" spans="1:4" hidden="1" x14ac:dyDescent="0.25">
      <c r="A7098" s="11">
        <v>41527</v>
      </c>
      <c r="B7098" s="3" t="s">
        <v>541</v>
      </c>
      <c r="C7098" s="18">
        <v>592.02</v>
      </c>
      <c r="D7098" s="3" t="s">
        <v>517</v>
      </c>
    </row>
    <row r="7099" spans="1:4" hidden="1" x14ac:dyDescent="0.25">
      <c r="A7099" s="11">
        <v>41344</v>
      </c>
      <c r="B7099" s="3" t="s">
        <v>510</v>
      </c>
      <c r="C7099" s="18">
        <v>489.69</v>
      </c>
      <c r="D7099" s="3" t="s">
        <v>517</v>
      </c>
    </row>
    <row r="7100" spans="1:4" hidden="1" x14ac:dyDescent="0.25">
      <c r="A7100" s="11">
        <v>41339</v>
      </c>
      <c r="B7100" s="3" t="s">
        <v>544</v>
      </c>
      <c r="C7100" s="18">
        <v>150.79</v>
      </c>
      <c r="D7100" s="3" t="s">
        <v>535</v>
      </c>
    </row>
    <row r="7101" spans="1:4" hidden="1" x14ac:dyDescent="0.25">
      <c r="A7101" s="11">
        <v>41529</v>
      </c>
      <c r="B7101" s="3" t="s">
        <v>530</v>
      </c>
      <c r="C7101" s="18">
        <v>565.88</v>
      </c>
      <c r="D7101" s="3" t="s">
        <v>528</v>
      </c>
    </row>
    <row r="7102" spans="1:4" hidden="1" x14ac:dyDescent="0.25">
      <c r="A7102" s="11">
        <v>41530</v>
      </c>
      <c r="B7102" s="3" t="s">
        <v>530</v>
      </c>
      <c r="C7102" s="18">
        <v>211.59</v>
      </c>
      <c r="D7102" s="3" t="s">
        <v>511</v>
      </c>
    </row>
    <row r="7103" spans="1:4" hidden="1" x14ac:dyDescent="0.25">
      <c r="A7103" s="11">
        <v>41619</v>
      </c>
      <c r="B7103" s="3" t="s">
        <v>533</v>
      </c>
      <c r="C7103" s="18">
        <v>541.96</v>
      </c>
      <c r="D7103" s="3" t="s">
        <v>515</v>
      </c>
    </row>
    <row r="7104" spans="1:4" x14ac:dyDescent="0.25">
      <c r="A7104" s="11">
        <v>41557</v>
      </c>
      <c r="B7104" s="3" t="s">
        <v>508</v>
      </c>
      <c r="C7104" s="18">
        <v>564.62</v>
      </c>
      <c r="D7104" s="3" t="s">
        <v>509</v>
      </c>
    </row>
    <row r="7105" spans="1:4" hidden="1" x14ac:dyDescent="0.25">
      <c r="A7105" s="11">
        <v>41544</v>
      </c>
      <c r="B7105" s="3" t="s">
        <v>536</v>
      </c>
      <c r="C7105" s="18">
        <v>362.08</v>
      </c>
      <c r="D7105" s="3" t="s">
        <v>479</v>
      </c>
    </row>
    <row r="7106" spans="1:4" hidden="1" x14ac:dyDescent="0.25">
      <c r="A7106" s="11">
        <v>41538</v>
      </c>
      <c r="B7106" s="3" t="s">
        <v>536</v>
      </c>
      <c r="C7106" s="18">
        <v>85.08</v>
      </c>
      <c r="D7106" s="3" t="s">
        <v>517</v>
      </c>
    </row>
    <row r="7107" spans="1:4" hidden="1" x14ac:dyDescent="0.25">
      <c r="A7107" s="11">
        <v>41441</v>
      </c>
      <c r="B7107" s="3" t="s">
        <v>513</v>
      </c>
      <c r="C7107" s="18">
        <v>432.64</v>
      </c>
      <c r="D7107" s="3" t="s">
        <v>515</v>
      </c>
    </row>
    <row r="7108" spans="1:4" hidden="1" x14ac:dyDescent="0.25">
      <c r="A7108" s="11">
        <v>41385</v>
      </c>
      <c r="B7108" s="3" t="s">
        <v>516</v>
      </c>
      <c r="C7108" s="18">
        <v>336.29</v>
      </c>
      <c r="D7108" s="3" t="s">
        <v>479</v>
      </c>
    </row>
    <row r="7109" spans="1:4" hidden="1" x14ac:dyDescent="0.25">
      <c r="A7109" s="11">
        <v>41385</v>
      </c>
      <c r="B7109" s="3" t="s">
        <v>540</v>
      </c>
      <c r="C7109" s="18">
        <v>188.89</v>
      </c>
      <c r="D7109" s="3" t="s">
        <v>477</v>
      </c>
    </row>
    <row r="7110" spans="1:4" hidden="1" x14ac:dyDescent="0.25">
      <c r="A7110" s="11">
        <v>41416</v>
      </c>
      <c r="B7110" s="3" t="s">
        <v>507</v>
      </c>
      <c r="C7110" s="18">
        <v>82.57</v>
      </c>
      <c r="D7110" s="3" t="s">
        <v>519</v>
      </c>
    </row>
    <row r="7111" spans="1:4" hidden="1" x14ac:dyDescent="0.25">
      <c r="A7111" s="11">
        <v>41531</v>
      </c>
      <c r="B7111" s="3" t="s">
        <v>518</v>
      </c>
      <c r="C7111" s="18">
        <v>139.82</v>
      </c>
      <c r="D7111" s="3" t="s">
        <v>509</v>
      </c>
    </row>
    <row r="7112" spans="1:4" hidden="1" x14ac:dyDescent="0.25">
      <c r="A7112" s="11">
        <v>41287</v>
      </c>
      <c r="B7112" s="3" t="s">
        <v>537</v>
      </c>
      <c r="C7112" s="18">
        <v>234.64</v>
      </c>
      <c r="D7112" s="3" t="s">
        <v>519</v>
      </c>
    </row>
    <row r="7113" spans="1:4" hidden="1" x14ac:dyDescent="0.25">
      <c r="A7113" s="11">
        <v>41595</v>
      </c>
      <c r="B7113" s="3" t="s">
        <v>512</v>
      </c>
      <c r="C7113" s="18">
        <v>410.91</v>
      </c>
      <c r="D7113" s="3" t="s">
        <v>509</v>
      </c>
    </row>
    <row r="7114" spans="1:4" hidden="1" x14ac:dyDescent="0.25">
      <c r="A7114" s="11">
        <v>41594</v>
      </c>
      <c r="B7114" s="3" t="s">
        <v>512</v>
      </c>
      <c r="C7114" s="18">
        <v>415.15</v>
      </c>
      <c r="D7114" s="3" t="s">
        <v>538</v>
      </c>
    </row>
    <row r="7115" spans="1:4" hidden="1" x14ac:dyDescent="0.25">
      <c r="A7115" s="11">
        <v>41631</v>
      </c>
      <c r="B7115" s="3" t="s">
        <v>524</v>
      </c>
      <c r="C7115" s="18">
        <v>26.61</v>
      </c>
      <c r="D7115" s="3" t="s">
        <v>509</v>
      </c>
    </row>
    <row r="7116" spans="1:4" hidden="1" x14ac:dyDescent="0.25">
      <c r="A7116" s="11">
        <v>41442</v>
      </c>
      <c r="B7116" s="3" t="s">
        <v>541</v>
      </c>
      <c r="C7116" s="18">
        <v>598.14</v>
      </c>
      <c r="D7116" s="3" t="s">
        <v>519</v>
      </c>
    </row>
    <row r="7117" spans="1:4" hidden="1" x14ac:dyDescent="0.25">
      <c r="A7117" s="11">
        <v>41411</v>
      </c>
      <c r="B7117" s="3" t="s">
        <v>508</v>
      </c>
      <c r="C7117" s="18">
        <v>228.6</v>
      </c>
      <c r="D7117" s="3" t="s">
        <v>517</v>
      </c>
    </row>
    <row r="7118" spans="1:4" hidden="1" x14ac:dyDescent="0.25">
      <c r="A7118" s="11">
        <v>41335</v>
      </c>
      <c r="B7118" s="3" t="s">
        <v>540</v>
      </c>
      <c r="C7118" s="18">
        <v>492.22</v>
      </c>
      <c r="D7118" s="3" t="s">
        <v>529</v>
      </c>
    </row>
    <row r="7119" spans="1:4" hidden="1" x14ac:dyDescent="0.25">
      <c r="A7119" s="11">
        <v>41557</v>
      </c>
      <c r="B7119" s="3" t="s">
        <v>539</v>
      </c>
      <c r="C7119" s="18">
        <v>456.42</v>
      </c>
      <c r="D7119" s="3" t="s">
        <v>529</v>
      </c>
    </row>
    <row r="7120" spans="1:4" hidden="1" x14ac:dyDescent="0.25">
      <c r="A7120" s="11">
        <v>41421</v>
      </c>
      <c r="B7120" s="3" t="s">
        <v>514</v>
      </c>
      <c r="C7120" s="18">
        <v>593.35</v>
      </c>
      <c r="D7120" s="3" t="s">
        <v>528</v>
      </c>
    </row>
    <row r="7121" spans="1:4" hidden="1" x14ac:dyDescent="0.25">
      <c r="A7121" s="11">
        <v>41276</v>
      </c>
      <c r="B7121" s="3" t="s">
        <v>527</v>
      </c>
      <c r="C7121" s="18">
        <v>70.98</v>
      </c>
      <c r="D7121" s="3" t="s">
        <v>535</v>
      </c>
    </row>
    <row r="7122" spans="1:4" hidden="1" x14ac:dyDescent="0.25">
      <c r="A7122" s="11">
        <v>41443</v>
      </c>
      <c r="B7122" s="3" t="s">
        <v>531</v>
      </c>
      <c r="C7122" s="18">
        <v>380.97</v>
      </c>
      <c r="D7122" s="3" t="s">
        <v>479</v>
      </c>
    </row>
    <row r="7123" spans="1:4" hidden="1" x14ac:dyDescent="0.25">
      <c r="A7123" s="11">
        <v>41383</v>
      </c>
      <c r="B7123" s="3" t="s">
        <v>533</v>
      </c>
      <c r="C7123" s="18">
        <v>179.91</v>
      </c>
      <c r="D7123" s="3" t="s">
        <v>477</v>
      </c>
    </row>
    <row r="7124" spans="1:4" hidden="1" x14ac:dyDescent="0.25">
      <c r="A7124" s="11">
        <v>41338</v>
      </c>
      <c r="B7124" s="3" t="s">
        <v>540</v>
      </c>
      <c r="C7124" s="18">
        <v>31.91</v>
      </c>
      <c r="D7124" s="3" t="s">
        <v>515</v>
      </c>
    </row>
    <row r="7125" spans="1:4" hidden="1" x14ac:dyDescent="0.25">
      <c r="A7125" s="11">
        <v>41464</v>
      </c>
      <c r="B7125" s="3" t="s">
        <v>540</v>
      </c>
      <c r="C7125" s="18">
        <v>129.77000000000001</v>
      </c>
      <c r="D7125" s="3" t="s">
        <v>538</v>
      </c>
    </row>
    <row r="7126" spans="1:4" hidden="1" x14ac:dyDescent="0.25">
      <c r="A7126" s="11">
        <v>41445</v>
      </c>
      <c r="B7126" s="3" t="s">
        <v>524</v>
      </c>
      <c r="C7126" s="18">
        <v>142.13</v>
      </c>
      <c r="D7126" s="3" t="s">
        <v>477</v>
      </c>
    </row>
    <row r="7127" spans="1:4" hidden="1" x14ac:dyDescent="0.25">
      <c r="A7127" s="11">
        <v>41450</v>
      </c>
      <c r="B7127" s="3" t="s">
        <v>526</v>
      </c>
      <c r="C7127" s="18">
        <v>54.51</v>
      </c>
      <c r="D7127" s="3" t="s">
        <v>538</v>
      </c>
    </row>
    <row r="7128" spans="1:4" hidden="1" x14ac:dyDescent="0.25">
      <c r="A7128" s="11">
        <v>41404</v>
      </c>
      <c r="B7128" s="3" t="s">
        <v>539</v>
      </c>
      <c r="C7128" s="18">
        <v>238.75</v>
      </c>
      <c r="D7128" s="3" t="s">
        <v>509</v>
      </c>
    </row>
    <row r="7129" spans="1:4" hidden="1" x14ac:dyDescent="0.25">
      <c r="A7129" s="11">
        <v>41599</v>
      </c>
      <c r="B7129" s="3" t="s">
        <v>531</v>
      </c>
      <c r="C7129" s="18">
        <v>418.06</v>
      </c>
      <c r="D7129" s="3" t="s">
        <v>529</v>
      </c>
    </row>
    <row r="7130" spans="1:4" hidden="1" x14ac:dyDescent="0.25">
      <c r="A7130" s="11">
        <v>41379</v>
      </c>
      <c r="B7130" s="3" t="s">
        <v>513</v>
      </c>
      <c r="C7130" s="18">
        <v>223.59</v>
      </c>
      <c r="D7130" s="3" t="s">
        <v>523</v>
      </c>
    </row>
    <row r="7131" spans="1:4" hidden="1" x14ac:dyDescent="0.25">
      <c r="A7131" s="11">
        <v>41401</v>
      </c>
      <c r="B7131" s="3" t="s">
        <v>507</v>
      </c>
      <c r="C7131" s="18">
        <v>158.37</v>
      </c>
      <c r="D7131" s="3" t="s">
        <v>515</v>
      </c>
    </row>
    <row r="7132" spans="1:4" hidden="1" x14ac:dyDescent="0.25">
      <c r="A7132" s="11">
        <v>41509</v>
      </c>
      <c r="B7132" s="3" t="s">
        <v>532</v>
      </c>
      <c r="C7132" s="18">
        <v>509.81</v>
      </c>
      <c r="D7132" s="3" t="s">
        <v>535</v>
      </c>
    </row>
    <row r="7133" spans="1:4" hidden="1" x14ac:dyDescent="0.25">
      <c r="A7133" s="11">
        <v>41292</v>
      </c>
      <c r="B7133" s="3" t="s">
        <v>521</v>
      </c>
      <c r="C7133" s="18">
        <v>74.86</v>
      </c>
      <c r="D7133" s="3" t="s">
        <v>538</v>
      </c>
    </row>
    <row r="7134" spans="1:4" hidden="1" x14ac:dyDescent="0.25">
      <c r="A7134" s="11">
        <v>41573</v>
      </c>
      <c r="B7134" s="3" t="s">
        <v>525</v>
      </c>
      <c r="C7134" s="18">
        <v>595.29999999999995</v>
      </c>
      <c r="D7134" s="3" t="s">
        <v>538</v>
      </c>
    </row>
    <row r="7135" spans="1:4" hidden="1" x14ac:dyDescent="0.25">
      <c r="A7135" s="11">
        <v>41441</v>
      </c>
      <c r="B7135" s="3" t="s">
        <v>540</v>
      </c>
      <c r="C7135" s="18">
        <v>563.29</v>
      </c>
      <c r="D7135" s="3" t="s">
        <v>517</v>
      </c>
    </row>
    <row r="7136" spans="1:4" hidden="1" x14ac:dyDescent="0.25">
      <c r="A7136" s="11">
        <v>41349</v>
      </c>
      <c r="B7136" s="3" t="s">
        <v>507</v>
      </c>
      <c r="C7136" s="18">
        <v>43.95</v>
      </c>
      <c r="D7136" s="3" t="s">
        <v>511</v>
      </c>
    </row>
    <row r="7137" spans="1:4" hidden="1" x14ac:dyDescent="0.25">
      <c r="A7137" s="11">
        <v>41476</v>
      </c>
      <c r="B7137" s="3" t="s">
        <v>514</v>
      </c>
      <c r="C7137" s="18">
        <v>32.44</v>
      </c>
      <c r="D7137" s="3" t="s">
        <v>509</v>
      </c>
    </row>
    <row r="7138" spans="1:4" hidden="1" x14ac:dyDescent="0.25">
      <c r="A7138" s="11">
        <v>41567</v>
      </c>
      <c r="B7138" s="3" t="s">
        <v>530</v>
      </c>
      <c r="C7138" s="18">
        <v>76.63</v>
      </c>
      <c r="D7138" s="3" t="s">
        <v>509</v>
      </c>
    </row>
    <row r="7139" spans="1:4" hidden="1" x14ac:dyDescent="0.25">
      <c r="A7139" s="11">
        <v>41321</v>
      </c>
      <c r="B7139" s="3" t="s">
        <v>514</v>
      </c>
      <c r="C7139" s="18">
        <v>454.75</v>
      </c>
      <c r="D7139" s="3" t="s">
        <v>519</v>
      </c>
    </row>
    <row r="7140" spans="1:4" hidden="1" x14ac:dyDescent="0.25">
      <c r="A7140" s="11">
        <v>41566</v>
      </c>
      <c r="B7140" s="3" t="s">
        <v>533</v>
      </c>
      <c r="C7140" s="18">
        <v>560.15</v>
      </c>
      <c r="D7140" s="3" t="s">
        <v>515</v>
      </c>
    </row>
    <row r="7141" spans="1:4" hidden="1" x14ac:dyDescent="0.25">
      <c r="A7141" s="11">
        <v>41631</v>
      </c>
      <c r="B7141" s="3" t="s">
        <v>526</v>
      </c>
      <c r="C7141" s="18">
        <v>512.52</v>
      </c>
      <c r="D7141" s="3" t="s">
        <v>509</v>
      </c>
    </row>
    <row r="7142" spans="1:4" hidden="1" x14ac:dyDescent="0.25">
      <c r="A7142" s="11">
        <v>41455</v>
      </c>
      <c r="B7142" s="3" t="s">
        <v>537</v>
      </c>
      <c r="C7142" s="18">
        <v>386.78</v>
      </c>
      <c r="D7142" s="3" t="s">
        <v>528</v>
      </c>
    </row>
    <row r="7143" spans="1:4" hidden="1" x14ac:dyDescent="0.25">
      <c r="A7143" s="11">
        <v>41307</v>
      </c>
      <c r="B7143" s="3" t="s">
        <v>533</v>
      </c>
      <c r="C7143" s="18">
        <v>268.18</v>
      </c>
      <c r="D7143" s="3" t="s">
        <v>523</v>
      </c>
    </row>
    <row r="7144" spans="1:4" hidden="1" x14ac:dyDescent="0.25">
      <c r="A7144" s="11">
        <v>41303</v>
      </c>
      <c r="B7144" s="3" t="s">
        <v>534</v>
      </c>
      <c r="C7144" s="18">
        <v>264.51</v>
      </c>
      <c r="D7144" s="3" t="s">
        <v>529</v>
      </c>
    </row>
    <row r="7145" spans="1:4" hidden="1" x14ac:dyDescent="0.25">
      <c r="A7145" s="11">
        <v>41487</v>
      </c>
      <c r="B7145" s="3" t="s">
        <v>510</v>
      </c>
      <c r="C7145" s="18">
        <v>355.8</v>
      </c>
      <c r="D7145" s="3" t="s">
        <v>528</v>
      </c>
    </row>
    <row r="7146" spans="1:4" hidden="1" x14ac:dyDescent="0.25">
      <c r="A7146" s="11">
        <v>41518</v>
      </c>
      <c r="B7146" s="3" t="s">
        <v>508</v>
      </c>
      <c r="C7146" s="18">
        <v>103.67</v>
      </c>
      <c r="D7146" s="3" t="s">
        <v>528</v>
      </c>
    </row>
    <row r="7147" spans="1:4" hidden="1" x14ac:dyDescent="0.25">
      <c r="A7147" s="11">
        <v>41554</v>
      </c>
      <c r="B7147" s="3" t="s">
        <v>533</v>
      </c>
      <c r="C7147" s="18">
        <v>318.12</v>
      </c>
      <c r="D7147" s="3" t="s">
        <v>479</v>
      </c>
    </row>
    <row r="7148" spans="1:4" hidden="1" x14ac:dyDescent="0.25">
      <c r="A7148" s="11">
        <v>41507</v>
      </c>
      <c r="B7148" s="3" t="s">
        <v>513</v>
      </c>
      <c r="C7148" s="18">
        <v>473.07</v>
      </c>
      <c r="D7148" s="3" t="s">
        <v>523</v>
      </c>
    </row>
    <row r="7149" spans="1:4" hidden="1" x14ac:dyDescent="0.25">
      <c r="A7149" s="11">
        <v>41485</v>
      </c>
      <c r="B7149" s="3" t="s">
        <v>518</v>
      </c>
      <c r="C7149" s="18">
        <v>433.51</v>
      </c>
      <c r="D7149" s="3" t="s">
        <v>523</v>
      </c>
    </row>
    <row r="7150" spans="1:4" hidden="1" x14ac:dyDescent="0.25">
      <c r="A7150" s="11">
        <v>41498</v>
      </c>
      <c r="B7150" s="3" t="s">
        <v>512</v>
      </c>
      <c r="C7150" s="18">
        <v>228.58</v>
      </c>
      <c r="D7150" s="3" t="s">
        <v>509</v>
      </c>
    </row>
    <row r="7151" spans="1:4" hidden="1" x14ac:dyDescent="0.25">
      <c r="A7151" s="11">
        <v>41598</v>
      </c>
      <c r="B7151" s="3" t="s">
        <v>512</v>
      </c>
      <c r="C7151" s="18">
        <v>289.02</v>
      </c>
      <c r="D7151" s="3" t="s">
        <v>538</v>
      </c>
    </row>
    <row r="7152" spans="1:4" hidden="1" x14ac:dyDescent="0.25">
      <c r="A7152" s="11">
        <v>41556</v>
      </c>
      <c r="B7152" s="3" t="s">
        <v>540</v>
      </c>
      <c r="C7152" s="18">
        <v>130.19999999999999</v>
      </c>
      <c r="D7152" s="3" t="s">
        <v>515</v>
      </c>
    </row>
    <row r="7153" spans="1:4" hidden="1" x14ac:dyDescent="0.25">
      <c r="A7153" s="11">
        <v>41375</v>
      </c>
      <c r="B7153" s="3" t="s">
        <v>543</v>
      </c>
      <c r="C7153" s="18">
        <v>215.71</v>
      </c>
      <c r="D7153" s="3" t="s">
        <v>517</v>
      </c>
    </row>
    <row r="7154" spans="1:4" hidden="1" x14ac:dyDescent="0.25">
      <c r="A7154" s="11">
        <v>41639</v>
      </c>
      <c r="B7154" s="3" t="s">
        <v>513</v>
      </c>
      <c r="C7154" s="18">
        <v>528.24</v>
      </c>
      <c r="D7154" s="3" t="s">
        <v>519</v>
      </c>
    </row>
    <row r="7155" spans="1:4" hidden="1" x14ac:dyDescent="0.25">
      <c r="A7155" s="11">
        <v>41311</v>
      </c>
      <c r="B7155" s="3" t="s">
        <v>522</v>
      </c>
      <c r="C7155" s="18">
        <v>62.96</v>
      </c>
      <c r="D7155" s="3" t="s">
        <v>535</v>
      </c>
    </row>
    <row r="7156" spans="1:4" hidden="1" x14ac:dyDescent="0.25">
      <c r="A7156" s="11">
        <v>41594</v>
      </c>
      <c r="B7156" s="3" t="s">
        <v>541</v>
      </c>
      <c r="C7156" s="18">
        <v>166.33</v>
      </c>
      <c r="D7156" s="3" t="s">
        <v>515</v>
      </c>
    </row>
    <row r="7157" spans="1:4" hidden="1" x14ac:dyDescent="0.25">
      <c r="A7157" s="11">
        <v>41497</v>
      </c>
      <c r="B7157" s="3" t="s">
        <v>543</v>
      </c>
      <c r="C7157" s="18">
        <v>219.2</v>
      </c>
      <c r="D7157" s="3" t="s">
        <v>519</v>
      </c>
    </row>
    <row r="7158" spans="1:4" hidden="1" x14ac:dyDescent="0.25">
      <c r="A7158" s="11">
        <v>41623</v>
      </c>
      <c r="B7158" s="3" t="s">
        <v>543</v>
      </c>
      <c r="C7158" s="18">
        <v>150.29</v>
      </c>
      <c r="D7158" s="3" t="s">
        <v>511</v>
      </c>
    </row>
    <row r="7159" spans="1:4" hidden="1" x14ac:dyDescent="0.25">
      <c r="A7159" s="11">
        <v>41436</v>
      </c>
      <c r="B7159" s="3" t="s">
        <v>533</v>
      </c>
      <c r="C7159" s="18">
        <v>17.09</v>
      </c>
      <c r="D7159" s="3" t="s">
        <v>529</v>
      </c>
    </row>
    <row r="7160" spans="1:4" hidden="1" x14ac:dyDescent="0.25">
      <c r="A7160" s="11">
        <v>41289</v>
      </c>
      <c r="B7160" s="3" t="s">
        <v>520</v>
      </c>
      <c r="C7160" s="18">
        <v>211.68</v>
      </c>
      <c r="D7160" s="3" t="s">
        <v>515</v>
      </c>
    </row>
    <row r="7161" spans="1:4" hidden="1" x14ac:dyDescent="0.25">
      <c r="A7161" s="11">
        <v>41622</v>
      </c>
      <c r="B7161" s="3" t="s">
        <v>522</v>
      </c>
      <c r="C7161" s="18">
        <v>243.63</v>
      </c>
      <c r="D7161" s="3" t="s">
        <v>517</v>
      </c>
    </row>
    <row r="7162" spans="1:4" hidden="1" x14ac:dyDescent="0.25">
      <c r="A7162" s="11">
        <v>41417</v>
      </c>
      <c r="B7162" s="3" t="s">
        <v>524</v>
      </c>
      <c r="C7162" s="18">
        <v>75.69</v>
      </c>
      <c r="D7162" s="3" t="s">
        <v>519</v>
      </c>
    </row>
    <row r="7163" spans="1:4" hidden="1" x14ac:dyDescent="0.25">
      <c r="A7163" s="11">
        <v>41569</v>
      </c>
      <c r="B7163" s="3" t="s">
        <v>531</v>
      </c>
      <c r="C7163" s="18">
        <v>276.25</v>
      </c>
      <c r="D7163" s="3" t="s">
        <v>479</v>
      </c>
    </row>
    <row r="7164" spans="1:4" hidden="1" x14ac:dyDescent="0.25">
      <c r="A7164" s="11">
        <v>41327</v>
      </c>
      <c r="B7164" s="3" t="s">
        <v>532</v>
      </c>
      <c r="C7164" s="18">
        <v>477.58</v>
      </c>
      <c r="D7164" s="3" t="s">
        <v>517</v>
      </c>
    </row>
    <row r="7165" spans="1:4" hidden="1" x14ac:dyDescent="0.25">
      <c r="A7165" s="11">
        <v>41475</v>
      </c>
      <c r="B7165" s="3" t="s">
        <v>536</v>
      </c>
      <c r="C7165" s="18">
        <v>444.03</v>
      </c>
      <c r="D7165" s="3" t="s">
        <v>515</v>
      </c>
    </row>
    <row r="7166" spans="1:4" hidden="1" x14ac:dyDescent="0.25">
      <c r="A7166" s="11">
        <v>41494</v>
      </c>
      <c r="B7166" s="3" t="s">
        <v>521</v>
      </c>
      <c r="C7166" s="18">
        <v>89.27</v>
      </c>
      <c r="D7166" s="3" t="s">
        <v>528</v>
      </c>
    </row>
    <row r="7167" spans="1:4" hidden="1" x14ac:dyDescent="0.25">
      <c r="A7167" s="11">
        <v>41506</v>
      </c>
      <c r="B7167" s="3" t="s">
        <v>540</v>
      </c>
      <c r="C7167" s="18">
        <v>397.28</v>
      </c>
      <c r="D7167" s="3" t="s">
        <v>535</v>
      </c>
    </row>
    <row r="7168" spans="1:4" hidden="1" x14ac:dyDescent="0.25">
      <c r="A7168" s="11">
        <v>41526</v>
      </c>
      <c r="B7168" s="3" t="s">
        <v>544</v>
      </c>
      <c r="C7168" s="18">
        <v>186.02</v>
      </c>
      <c r="D7168" s="3" t="s">
        <v>535</v>
      </c>
    </row>
    <row r="7169" spans="1:4" hidden="1" x14ac:dyDescent="0.25">
      <c r="A7169" s="11">
        <v>41300</v>
      </c>
      <c r="B7169" s="3" t="s">
        <v>545</v>
      </c>
      <c r="C7169" s="18">
        <v>292.64</v>
      </c>
      <c r="D7169" s="3" t="s">
        <v>535</v>
      </c>
    </row>
    <row r="7170" spans="1:4" hidden="1" x14ac:dyDescent="0.25">
      <c r="A7170" s="11">
        <v>41509</v>
      </c>
      <c r="B7170" s="3" t="s">
        <v>514</v>
      </c>
      <c r="C7170" s="18">
        <v>495.96</v>
      </c>
      <c r="D7170" s="3" t="s">
        <v>538</v>
      </c>
    </row>
    <row r="7171" spans="1:4" hidden="1" x14ac:dyDescent="0.25">
      <c r="A7171" s="11">
        <v>41603</v>
      </c>
      <c r="B7171" s="3" t="s">
        <v>513</v>
      </c>
      <c r="C7171" s="18">
        <v>430.11</v>
      </c>
      <c r="D7171" s="3" t="s">
        <v>538</v>
      </c>
    </row>
    <row r="7172" spans="1:4" hidden="1" x14ac:dyDescent="0.25">
      <c r="A7172" s="11">
        <v>41536</v>
      </c>
      <c r="B7172" s="3" t="s">
        <v>545</v>
      </c>
      <c r="C7172" s="18">
        <v>227.75</v>
      </c>
      <c r="D7172" s="3" t="s">
        <v>515</v>
      </c>
    </row>
    <row r="7173" spans="1:4" hidden="1" x14ac:dyDescent="0.25">
      <c r="A7173" s="11">
        <v>41452</v>
      </c>
      <c r="B7173" s="3" t="s">
        <v>510</v>
      </c>
      <c r="C7173" s="18">
        <v>252.68</v>
      </c>
      <c r="D7173" s="3" t="s">
        <v>528</v>
      </c>
    </row>
    <row r="7174" spans="1:4" hidden="1" x14ac:dyDescent="0.25">
      <c r="A7174" s="11">
        <v>41363</v>
      </c>
      <c r="B7174" s="3" t="s">
        <v>544</v>
      </c>
      <c r="C7174" s="18">
        <v>301.17</v>
      </c>
      <c r="D7174" s="3" t="s">
        <v>509</v>
      </c>
    </row>
    <row r="7175" spans="1:4" hidden="1" x14ac:dyDescent="0.25">
      <c r="A7175" s="11">
        <v>41587</v>
      </c>
      <c r="B7175" s="3" t="s">
        <v>526</v>
      </c>
      <c r="C7175" s="18">
        <v>216.77</v>
      </c>
      <c r="D7175" s="3" t="s">
        <v>538</v>
      </c>
    </row>
    <row r="7176" spans="1:4" hidden="1" x14ac:dyDescent="0.25">
      <c r="A7176" s="11">
        <v>41599</v>
      </c>
      <c r="B7176" s="3" t="s">
        <v>545</v>
      </c>
      <c r="C7176" s="18">
        <v>166.42</v>
      </c>
      <c r="D7176" s="3" t="s">
        <v>528</v>
      </c>
    </row>
    <row r="7177" spans="1:4" hidden="1" x14ac:dyDescent="0.25">
      <c r="A7177" s="11">
        <v>41619</v>
      </c>
      <c r="B7177" s="3" t="s">
        <v>512</v>
      </c>
      <c r="C7177" s="18">
        <v>100.95</v>
      </c>
      <c r="D7177" s="3" t="s">
        <v>519</v>
      </c>
    </row>
    <row r="7178" spans="1:4" hidden="1" x14ac:dyDescent="0.25">
      <c r="A7178" s="11">
        <v>41512</v>
      </c>
      <c r="B7178" s="3" t="s">
        <v>532</v>
      </c>
      <c r="C7178" s="18">
        <v>244.69</v>
      </c>
      <c r="D7178" s="3" t="s">
        <v>523</v>
      </c>
    </row>
    <row r="7179" spans="1:4" hidden="1" x14ac:dyDescent="0.25">
      <c r="A7179" s="11">
        <v>41304</v>
      </c>
      <c r="B7179" s="3" t="s">
        <v>525</v>
      </c>
      <c r="C7179" s="18">
        <v>213.3</v>
      </c>
      <c r="D7179" s="3" t="s">
        <v>517</v>
      </c>
    </row>
    <row r="7180" spans="1:4" hidden="1" x14ac:dyDescent="0.25">
      <c r="A7180" s="11">
        <v>41276</v>
      </c>
      <c r="B7180" s="3" t="s">
        <v>518</v>
      </c>
      <c r="C7180" s="18">
        <v>469.83</v>
      </c>
      <c r="D7180" s="3" t="s">
        <v>517</v>
      </c>
    </row>
    <row r="7181" spans="1:4" hidden="1" x14ac:dyDescent="0.25">
      <c r="A7181" s="11">
        <v>41437</v>
      </c>
      <c r="B7181" s="3" t="s">
        <v>536</v>
      </c>
      <c r="C7181" s="18">
        <v>378.84</v>
      </c>
      <c r="D7181" s="3" t="s">
        <v>517</v>
      </c>
    </row>
    <row r="7182" spans="1:4" hidden="1" x14ac:dyDescent="0.25">
      <c r="A7182" s="11">
        <v>41633</v>
      </c>
      <c r="B7182" s="3" t="s">
        <v>545</v>
      </c>
      <c r="C7182" s="18">
        <v>331.57</v>
      </c>
      <c r="D7182" s="3" t="s">
        <v>523</v>
      </c>
    </row>
    <row r="7183" spans="1:4" hidden="1" x14ac:dyDescent="0.25">
      <c r="A7183" s="11">
        <v>41619</v>
      </c>
      <c r="B7183" s="3" t="s">
        <v>521</v>
      </c>
      <c r="C7183" s="18">
        <v>555.42999999999995</v>
      </c>
      <c r="D7183" s="3" t="s">
        <v>538</v>
      </c>
    </row>
    <row r="7184" spans="1:4" hidden="1" x14ac:dyDescent="0.25">
      <c r="A7184" s="11">
        <v>41351</v>
      </c>
      <c r="B7184" s="3" t="s">
        <v>518</v>
      </c>
      <c r="C7184" s="18">
        <v>467.78</v>
      </c>
      <c r="D7184" s="3" t="s">
        <v>479</v>
      </c>
    </row>
    <row r="7185" spans="1:4" hidden="1" x14ac:dyDescent="0.25">
      <c r="A7185" s="11">
        <v>41620</v>
      </c>
      <c r="B7185" s="3" t="s">
        <v>536</v>
      </c>
      <c r="C7185" s="18">
        <v>239.97</v>
      </c>
      <c r="D7185" s="3" t="s">
        <v>517</v>
      </c>
    </row>
    <row r="7186" spans="1:4" hidden="1" x14ac:dyDescent="0.25">
      <c r="A7186" s="11">
        <v>41488</v>
      </c>
      <c r="B7186" s="3" t="s">
        <v>527</v>
      </c>
      <c r="C7186" s="18">
        <v>393.28</v>
      </c>
      <c r="D7186" s="3" t="s">
        <v>523</v>
      </c>
    </row>
    <row r="7187" spans="1:4" hidden="1" x14ac:dyDescent="0.25">
      <c r="A7187" s="11">
        <v>41371</v>
      </c>
      <c r="B7187" s="3" t="s">
        <v>518</v>
      </c>
      <c r="C7187" s="18">
        <v>93.35</v>
      </c>
      <c r="D7187" s="3" t="s">
        <v>529</v>
      </c>
    </row>
    <row r="7188" spans="1:4" hidden="1" x14ac:dyDescent="0.25">
      <c r="A7188" s="11">
        <v>41332</v>
      </c>
      <c r="B7188" s="3" t="s">
        <v>524</v>
      </c>
      <c r="C7188" s="18">
        <v>473.29</v>
      </c>
      <c r="D7188" s="3" t="s">
        <v>528</v>
      </c>
    </row>
    <row r="7189" spans="1:4" hidden="1" x14ac:dyDescent="0.25">
      <c r="A7189" s="11">
        <v>41628</v>
      </c>
      <c r="B7189" s="3" t="s">
        <v>512</v>
      </c>
      <c r="C7189" s="18">
        <v>21.83</v>
      </c>
      <c r="D7189" s="3" t="s">
        <v>529</v>
      </c>
    </row>
    <row r="7190" spans="1:4" hidden="1" x14ac:dyDescent="0.25">
      <c r="A7190" s="11">
        <v>41367</v>
      </c>
      <c r="B7190" s="3" t="s">
        <v>541</v>
      </c>
      <c r="C7190" s="18">
        <v>380.61</v>
      </c>
      <c r="D7190" s="3" t="s">
        <v>517</v>
      </c>
    </row>
    <row r="7191" spans="1:4" hidden="1" x14ac:dyDescent="0.25">
      <c r="A7191" s="11">
        <v>41316</v>
      </c>
      <c r="B7191" s="3" t="s">
        <v>531</v>
      </c>
      <c r="C7191" s="18">
        <v>99.58</v>
      </c>
      <c r="D7191" s="3" t="s">
        <v>519</v>
      </c>
    </row>
    <row r="7192" spans="1:4" hidden="1" x14ac:dyDescent="0.25">
      <c r="A7192" s="11">
        <v>41616</v>
      </c>
      <c r="B7192" s="3" t="s">
        <v>526</v>
      </c>
      <c r="C7192" s="18">
        <v>549.77</v>
      </c>
      <c r="D7192" s="3" t="s">
        <v>538</v>
      </c>
    </row>
    <row r="7193" spans="1:4" hidden="1" x14ac:dyDescent="0.25">
      <c r="A7193" s="11">
        <v>41528</v>
      </c>
      <c r="B7193" s="3" t="s">
        <v>518</v>
      </c>
      <c r="C7193" s="18">
        <v>316.02999999999997</v>
      </c>
      <c r="D7193" s="3" t="s">
        <v>519</v>
      </c>
    </row>
    <row r="7194" spans="1:4" hidden="1" x14ac:dyDescent="0.25">
      <c r="A7194" s="11">
        <v>41432</v>
      </c>
      <c r="B7194" s="3" t="s">
        <v>542</v>
      </c>
      <c r="C7194" s="18">
        <v>585.38</v>
      </c>
      <c r="D7194" s="3" t="s">
        <v>535</v>
      </c>
    </row>
    <row r="7195" spans="1:4" hidden="1" x14ac:dyDescent="0.25">
      <c r="A7195" s="11">
        <v>41519</v>
      </c>
      <c r="B7195" s="3" t="s">
        <v>533</v>
      </c>
      <c r="C7195" s="18">
        <v>158.83000000000001</v>
      </c>
      <c r="D7195" s="3" t="s">
        <v>523</v>
      </c>
    </row>
    <row r="7196" spans="1:4" hidden="1" x14ac:dyDescent="0.25">
      <c r="A7196" s="11">
        <v>41639</v>
      </c>
      <c r="B7196" s="3" t="s">
        <v>508</v>
      </c>
      <c r="C7196" s="18">
        <v>375.7</v>
      </c>
      <c r="D7196" s="3" t="s">
        <v>477</v>
      </c>
    </row>
    <row r="7197" spans="1:4" hidden="1" x14ac:dyDescent="0.25">
      <c r="A7197" s="11">
        <v>41315</v>
      </c>
      <c r="B7197" s="3" t="s">
        <v>521</v>
      </c>
      <c r="C7197" s="18">
        <v>227.97</v>
      </c>
      <c r="D7197" s="3" t="s">
        <v>511</v>
      </c>
    </row>
    <row r="7198" spans="1:4" hidden="1" x14ac:dyDescent="0.25">
      <c r="A7198" s="11">
        <v>41390</v>
      </c>
      <c r="B7198" s="3" t="s">
        <v>542</v>
      </c>
      <c r="C7198" s="18">
        <v>184.01</v>
      </c>
      <c r="D7198" s="3" t="s">
        <v>517</v>
      </c>
    </row>
    <row r="7199" spans="1:4" hidden="1" x14ac:dyDescent="0.25">
      <c r="A7199" s="11">
        <v>41526</v>
      </c>
      <c r="B7199" s="3" t="s">
        <v>537</v>
      </c>
      <c r="C7199" s="18">
        <v>158.12</v>
      </c>
      <c r="D7199" s="3" t="s">
        <v>479</v>
      </c>
    </row>
    <row r="7200" spans="1:4" hidden="1" x14ac:dyDescent="0.25">
      <c r="A7200" s="11">
        <v>41381</v>
      </c>
      <c r="B7200" s="3" t="s">
        <v>508</v>
      </c>
      <c r="C7200" s="18">
        <v>285.23</v>
      </c>
      <c r="D7200" s="3" t="s">
        <v>535</v>
      </c>
    </row>
    <row r="7201" spans="1:4" hidden="1" x14ac:dyDescent="0.25">
      <c r="A7201" s="11">
        <v>41366</v>
      </c>
      <c r="B7201" s="3" t="s">
        <v>539</v>
      </c>
      <c r="C7201" s="18">
        <v>99.69</v>
      </c>
      <c r="D7201" s="3" t="s">
        <v>509</v>
      </c>
    </row>
    <row r="7202" spans="1:4" hidden="1" x14ac:dyDescent="0.25">
      <c r="A7202" s="11">
        <v>41366</v>
      </c>
      <c r="B7202" s="3" t="s">
        <v>543</v>
      </c>
      <c r="C7202" s="18">
        <v>119.18</v>
      </c>
      <c r="D7202" s="3" t="s">
        <v>515</v>
      </c>
    </row>
    <row r="7203" spans="1:4" hidden="1" x14ac:dyDescent="0.25">
      <c r="A7203" s="11">
        <v>41331</v>
      </c>
      <c r="B7203" s="3" t="s">
        <v>526</v>
      </c>
      <c r="C7203" s="18">
        <v>370.32</v>
      </c>
      <c r="D7203" s="3" t="s">
        <v>511</v>
      </c>
    </row>
    <row r="7204" spans="1:4" hidden="1" x14ac:dyDescent="0.25">
      <c r="A7204" s="11">
        <v>41343</v>
      </c>
      <c r="B7204" s="3" t="s">
        <v>522</v>
      </c>
      <c r="C7204" s="18">
        <v>549.17999999999995</v>
      </c>
      <c r="D7204" s="3" t="s">
        <v>509</v>
      </c>
    </row>
    <row r="7205" spans="1:4" hidden="1" x14ac:dyDescent="0.25">
      <c r="A7205" s="11">
        <v>41440</v>
      </c>
      <c r="B7205" s="3" t="s">
        <v>545</v>
      </c>
      <c r="C7205" s="18">
        <v>204.97</v>
      </c>
      <c r="D7205" s="3" t="s">
        <v>511</v>
      </c>
    </row>
    <row r="7206" spans="1:4" x14ac:dyDescent="0.25">
      <c r="A7206" s="11">
        <v>41506</v>
      </c>
      <c r="B7206" s="3" t="s">
        <v>508</v>
      </c>
      <c r="C7206" s="18">
        <v>551.78</v>
      </c>
      <c r="D7206" s="3" t="s">
        <v>477</v>
      </c>
    </row>
    <row r="7207" spans="1:4" hidden="1" x14ac:dyDescent="0.25">
      <c r="A7207" s="11">
        <v>41489</v>
      </c>
      <c r="B7207" s="3" t="s">
        <v>530</v>
      </c>
      <c r="C7207" s="18">
        <v>10.64</v>
      </c>
      <c r="D7207" s="3" t="s">
        <v>517</v>
      </c>
    </row>
    <row r="7208" spans="1:4" hidden="1" x14ac:dyDescent="0.25">
      <c r="A7208" s="11">
        <v>41590</v>
      </c>
      <c r="B7208" s="3" t="s">
        <v>514</v>
      </c>
      <c r="C7208" s="18">
        <v>567.33000000000004</v>
      </c>
      <c r="D7208" s="3" t="s">
        <v>517</v>
      </c>
    </row>
    <row r="7209" spans="1:4" hidden="1" x14ac:dyDescent="0.25">
      <c r="A7209" s="11">
        <v>41436</v>
      </c>
      <c r="B7209" s="3" t="s">
        <v>530</v>
      </c>
      <c r="C7209" s="18">
        <v>93.28</v>
      </c>
      <c r="D7209" s="3" t="s">
        <v>479</v>
      </c>
    </row>
    <row r="7210" spans="1:4" hidden="1" x14ac:dyDescent="0.25">
      <c r="A7210" s="11">
        <v>41478</v>
      </c>
      <c r="B7210" s="3" t="s">
        <v>507</v>
      </c>
      <c r="C7210" s="18">
        <v>92.41</v>
      </c>
      <c r="D7210" s="3" t="s">
        <v>511</v>
      </c>
    </row>
    <row r="7211" spans="1:4" hidden="1" x14ac:dyDescent="0.25">
      <c r="A7211" s="11">
        <v>41353</v>
      </c>
      <c r="B7211" s="3" t="s">
        <v>540</v>
      </c>
      <c r="C7211" s="18">
        <v>388.33</v>
      </c>
      <c r="D7211" s="3" t="s">
        <v>529</v>
      </c>
    </row>
    <row r="7212" spans="1:4" hidden="1" x14ac:dyDescent="0.25">
      <c r="A7212" s="11">
        <v>41409</v>
      </c>
      <c r="B7212" s="3" t="s">
        <v>534</v>
      </c>
      <c r="C7212" s="18">
        <v>45.96</v>
      </c>
      <c r="D7212" s="3" t="s">
        <v>479</v>
      </c>
    </row>
    <row r="7213" spans="1:4" hidden="1" x14ac:dyDescent="0.25">
      <c r="A7213" s="11">
        <v>41467</v>
      </c>
      <c r="B7213" s="3" t="s">
        <v>513</v>
      </c>
      <c r="C7213" s="18">
        <v>149.38999999999999</v>
      </c>
      <c r="D7213" s="3" t="s">
        <v>517</v>
      </c>
    </row>
    <row r="7214" spans="1:4" hidden="1" x14ac:dyDescent="0.25">
      <c r="A7214" s="11">
        <v>41337</v>
      </c>
      <c r="B7214" s="3" t="s">
        <v>536</v>
      </c>
      <c r="C7214" s="18">
        <v>102.91</v>
      </c>
      <c r="D7214" s="3" t="s">
        <v>517</v>
      </c>
    </row>
    <row r="7215" spans="1:4" hidden="1" x14ac:dyDescent="0.25">
      <c r="A7215" s="11">
        <v>41461</v>
      </c>
      <c r="B7215" s="3" t="s">
        <v>524</v>
      </c>
      <c r="C7215" s="18">
        <v>95.92</v>
      </c>
      <c r="D7215" s="3" t="s">
        <v>535</v>
      </c>
    </row>
    <row r="7216" spans="1:4" hidden="1" x14ac:dyDescent="0.25">
      <c r="A7216" s="11">
        <v>41346</v>
      </c>
      <c r="B7216" s="3" t="s">
        <v>520</v>
      </c>
      <c r="C7216" s="18">
        <v>232.35</v>
      </c>
      <c r="D7216" s="3" t="s">
        <v>519</v>
      </c>
    </row>
    <row r="7217" spans="1:4" hidden="1" x14ac:dyDescent="0.25">
      <c r="A7217" s="11">
        <v>41608</v>
      </c>
      <c r="B7217" s="3" t="s">
        <v>541</v>
      </c>
      <c r="C7217" s="18">
        <v>451.74</v>
      </c>
      <c r="D7217" s="3" t="s">
        <v>519</v>
      </c>
    </row>
    <row r="7218" spans="1:4" hidden="1" x14ac:dyDescent="0.25">
      <c r="A7218" s="11">
        <v>41369</v>
      </c>
      <c r="B7218" s="3" t="s">
        <v>540</v>
      </c>
      <c r="C7218" s="18">
        <v>405.97</v>
      </c>
      <c r="D7218" s="3" t="s">
        <v>519</v>
      </c>
    </row>
    <row r="7219" spans="1:4" hidden="1" x14ac:dyDescent="0.25">
      <c r="A7219" s="11">
        <v>41528</v>
      </c>
      <c r="B7219" s="3" t="s">
        <v>527</v>
      </c>
      <c r="C7219" s="18">
        <v>588.22</v>
      </c>
      <c r="D7219" s="3" t="s">
        <v>519</v>
      </c>
    </row>
    <row r="7220" spans="1:4" hidden="1" x14ac:dyDescent="0.25">
      <c r="A7220" s="11">
        <v>41541</v>
      </c>
      <c r="B7220" s="3" t="s">
        <v>516</v>
      </c>
      <c r="C7220" s="18">
        <v>587.83000000000004</v>
      </c>
      <c r="D7220" s="3" t="s">
        <v>535</v>
      </c>
    </row>
    <row r="7221" spans="1:4" hidden="1" x14ac:dyDescent="0.25">
      <c r="A7221" s="11">
        <v>41616</v>
      </c>
      <c r="B7221" s="3" t="s">
        <v>532</v>
      </c>
      <c r="C7221" s="18">
        <v>437.21</v>
      </c>
      <c r="D7221" s="3" t="s">
        <v>509</v>
      </c>
    </row>
    <row r="7222" spans="1:4" hidden="1" x14ac:dyDescent="0.25">
      <c r="A7222" s="11">
        <v>41506</v>
      </c>
      <c r="B7222" s="3" t="s">
        <v>507</v>
      </c>
      <c r="C7222" s="18">
        <v>447.95</v>
      </c>
      <c r="D7222" s="3" t="s">
        <v>517</v>
      </c>
    </row>
    <row r="7223" spans="1:4" hidden="1" x14ac:dyDescent="0.25">
      <c r="A7223" s="11">
        <v>41524</v>
      </c>
      <c r="B7223" s="3" t="s">
        <v>539</v>
      </c>
      <c r="C7223" s="18">
        <v>282.39999999999998</v>
      </c>
      <c r="D7223" s="3" t="s">
        <v>517</v>
      </c>
    </row>
    <row r="7224" spans="1:4" hidden="1" x14ac:dyDescent="0.25">
      <c r="A7224" s="11">
        <v>41501</v>
      </c>
      <c r="B7224" s="3" t="s">
        <v>541</v>
      </c>
      <c r="C7224" s="18">
        <v>301.69</v>
      </c>
      <c r="D7224" s="3" t="s">
        <v>509</v>
      </c>
    </row>
    <row r="7225" spans="1:4" hidden="1" x14ac:dyDescent="0.25">
      <c r="A7225" s="11">
        <v>41489</v>
      </c>
      <c r="B7225" s="3" t="s">
        <v>539</v>
      </c>
      <c r="C7225" s="18">
        <v>246.68</v>
      </c>
      <c r="D7225" s="3" t="s">
        <v>523</v>
      </c>
    </row>
    <row r="7226" spans="1:4" hidden="1" x14ac:dyDescent="0.25">
      <c r="A7226" s="11">
        <v>41513</v>
      </c>
      <c r="B7226" s="3" t="s">
        <v>532</v>
      </c>
      <c r="C7226" s="18">
        <v>487.19</v>
      </c>
      <c r="D7226" s="3" t="s">
        <v>515</v>
      </c>
    </row>
    <row r="7227" spans="1:4" hidden="1" x14ac:dyDescent="0.25">
      <c r="A7227" s="11">
        <v>41449</v>
      </c>
      <c r="B7227" s="3" t="s">
        <v>508</v>
      </c>
      <c r="C7227" s="18">
        <v>453.84</v>
      </c>
      <c r="D7227" s="3" t="s">
        <v>523</v>
      </c>
    </row>
    <row r="7228" spans="1:4" hidden="1" x14ac:dyDescent="0.25">
      <c r="A7228" s="11">
        <v>41579</v>
      </c>
      <c r="B7228" s="3" t="s">
        <v>536</v>
      </c>
      <c r="C7228" s="18">
        <v>296.39</v>
      </c>
      <c r="D7228" s="3" t="s">
        <v>509</v>
      </c>
    </row>
    <row r="7229" spans="1:4" hidden="1" x14ac:dyDescent="0.25">
      <c r="A7229" s="11">
        <v>41542</v>
      </c>
      <c r="B7229" s="3" t="s">
        <v>520</v>
      </c>
      <c r="C7229" s="18">
        <v>427.28</v>
      </c>
      <c r="D7229" s="3" t="s">
        <v>519</v>
      </c>
    </row>
    <row r="7230" spans="1:4" hidden="1" x14ac:dyDescent="0.25">
      <c r="A7230" s="11">
        <v>41391</v>
      </c>
      <c r="B7230" s="3" t="s">
        <v>531</v>
      </c>
      <c r="C7230" s="18">
        <v>26.14</v>
      </c>
      <c r="D7230" s="3" t="s">
        <v>509</v>
      </c>
    </row>
    <row r="7231" spans="1:4" hidden="1" x14ac:dyDescent="0.25">
      <c r="A7231" s="11">
        <v>41590</v>
      </c>
      <c r="B7231" s="3" t="s">
        <v>526</v>
      </c>
      <c r="C7231" s="18">
        <v>183.8</v>
      </c>
      <c r="D7231" s="3" t="s">
        <v>511</v>
      </c>
    </row>
    <row r="7232" spans="1:4" hidden="1" x14ac:dyDescent="0.25">
      <c r="A7232" s="11">
        <v>41606</v>
      </c>
      <c r="B7232" s="3" t="s">
        <v>518</v>
      </c>
      <c r="C7232" s="18">
        <v>96.99</v>
      </c>
      <c r="D7232" s="3" t="s">
        <v>538</v>
      </c>
    </row>
    <row r="7233" spans="1:4" hidden="1" x14ac:dyDescent="0.25">
      <c r="A7233" s="11">
        <v>41432</v>
      </c>
      <c r="B7233" s="3" t="s">
        <v>543</v>
      </c>
      <c r="C7233" s="18">
        <v>497.04</v>
      </c>
      <c r="D7233" s="3" t="s">
        <v>529</v>
      </c>
    </row>
    <row r="7234" spans="1:4" hidden="1" x14ac:dyDescent="0.25">
      <c r="A7234" s="11">
        <v>41618</v>
      </c>
      <c r="B7234" s="3" t="s">
        <v>542</v>
      </c>
      <c r="C7234" s="18">
        <v>266.93</v>
      </c>
      <c r="D7234" s="3" t="s">
        <v>523</v>
      </c>
    </row>
    <row r="7235" spans="1:4" hidden="1" x14ac:dyDescent="0.25">
      <c r="A7235" s="11">
        <v>41594</v>
      </c>
      <c r="B7235" s="3" t="s">
        <v>540</v>
      </c>
      <c r="C7235" s="18">
        <v>125.27</v>
      </c>
      <c r="D7235" s="3" t="s">
        <v>538</v>
      </c>
    </row>
    <row r="7236" spans="1:4" hidden="1" x14ac:dyDescent="0.25">
      <c r="A7236" s="11">
        <v>41398</v>
      </c>
      <c r="B7236" s="3" t="s">
        <v>537</v>
      </c>
      <c r="C7236" s="18">
        <v>52.41</v>
      </c>
      <c r="D7236" s="3" t="s">
        <v>529</v>
      </c>
    </row>
    <row r="7237" spans="1:4" hidden="1" x14ac:dyDescent="0.25">
      <c r="A7237" s="11">
        <v>41456</v>
      </c>
      <c r="B7237" s="3" t="s">
        <v>520</v>
      </c>
      <c r="C7237" s="18">
        <v>409.36</v>
      </c>
      <c r="D7237" s="3" t="s">
        <v>511</v>
      </c>
    </row>
    <row r="7238" spans="1:4" hidden="1" x14ac:dyDescent="0.25">
      <c r="A7238" s="11">
        <v>41587</v>
      </c>
      <c r="B7238" s="3" t="s">
        <v>542</v>
      </c>
      <c r="C7238" s="18">
        <v>203.49</v>
      </c>
      <c r="D7238" s="3" t="s">
        <v>509</v>
      </c>
    </row>
    <row r="7239" spans="1:4" hidden="1" x14ac:dyDescent="0.25">
      <c r="A7239" s="11">
        <v>41431</v>
      </c>
      <c r="B7239" s="3" t="s">
        <v>533</v>
      </c>
      <c r="C7239" s="18">
        <v>296.8</v>
      </c>
      <c r="D7239" s="3" t="s">
        <v>517</v>
      </c>
    </row>
    <row r="7240" spans="1:4" hidden="1" x14ac:dyDescent="0.25">
      <c r="A7240" s="11">
        <v>41514</v>
      </c>
      <c r="B7240" s="3" t="s">
        <v>532</v>
      </c>
      <c r="C7240" s="18">
        <v>316.13</v>
      </c>
      <c r="D7240" s="3" t="s">
        <v>528</v>
      </c>
    </row>
    <row r="7241" spans="1:4" hidden="1" x14ac:dyDescent="0.25">
      <c r="A7241" s="11">
        <v>41332</v>
      </c>
      <c r="B7241" s="3" t="s">
        <v>545</v>
      </c>
      <c r="C7241" s="18">
        <v>189.93</v>
      </c>
      <c r="D7241" s="3" t="s">
        <v>515</v>
      </c>
    </row>
    <row r="7242" spans="1:4" hidden="1" x14ac:dyDescent="0.25">
      <c r="A7242" s="11">
        <v>41578</v>
      </c>
      <c r="B7242" s="3" t="s">
        <v>518</v>
      </c>
      <c r="C7242" s="18">
        <v>257.79000000000002</v>
      </c>
      <c r="D7242" s="3" t="s">
        <v>477</v>
      </c>
    </row>
    <row r="7243" spans="1:4" hidden="1" x14ac:dyDescent="0.25">
      <c r="A7243" s="11">
        <v>41578</v>
      </c>
      <c r="B7243" s="3" t="s">
        <v>537</v>
      </c>
      <c r="C7243" s="18">
        <v>128.58000000000001</v>
      </c>
      <c r="D7243" s="3" t="s">
        <v>528</v>
      </c>
    </row>
    <row r="7244" spans="1:4" hidden="1" x14ac:dyDescent="0.25">
      <c r="A7244" s="11">
        <v>41413</v>
      </c>
      <c r="B7244" s="3" t="s">
        <v>518</v>
      </c>
      <c r="C7244" s="18">
        <v>437.88</v>
      </c>
      <c r="D7244" s="3" t="s">
        <v>538</v>
      </c>
    </row>
    <row r="7245" spans="1:4" hidden="1" x14ac:dyDescent="0.25">
      <c r="A7245" s="11">
        <v>41311</v>
      </c>
      <c r="B7245" s="3" t="s">
        <v>543</v>
      </c>
      <c r="C7245" s="18">
        <v>382.43</v>
      </c>
      <c r="D7245" s="3" t="s">
        <v>515</v>
      </c>
    </row>
    <row r="7246" spans="1:4" hidden="1" x14ac:dyDescent="0.25">
      <c r="A7246" s="11">
        <v>41515</v>
      </c>
      <c r="B7246" s="3" t="s">
        <v>536</v>
      </c>
      <c r="C7246" s="18">
        <v>597.14</v>
      </c>
      <c r="D7246" s="3" t="s">
        <v>477</v>
      </c>
    </row>
    <row r="7247" spans="1:4" hidden="1" x14ac:dyDescent="0.25">
      <c r="A7247" s="11">
        <v>41535</v>
      </c>
      <c r="B7247" s="3" t="s">
        <v>536</v>
      </c>
      <c r="C7247" s="18">
        <v>593.21</v>
      </c>
      <c r="D7247" s="3" t="s">
        <v>519</v>
      </c>
    </row>
    <row r="7248" spans="1:4" hidden="1" x14ac:dyDescent="0.25">
      <c r="A7248" s="11">
        <v>41286</v>
      </c>
      <c r="B7248" s="3" t="s">
        <v>532</v>
      </c>
      <c r="C7248" s="18">
        <v>94.46</v>
      </c>
      <c r="D7248" s="3" t="s">
        <v>515</v>
      </c>
    </row>
    <row r="7249" spans="1:4" hidden="1" x14ac:dyDescent="0.25">
      <c r="A7249" s="11">
        <v>41568</v>
      </c>
      <c r="B7249" s="3" t="s">
        <v>541</v>
      </c>
      <c r="C7249" s="18">
        <v>106.53</v>
      </c>
      <c r="D7249" s="3" t="s">
        <v>523</v>
      </c>
    </row>
    <row r="7250" spans="1:4" hidden="1" x14ac:dyDescent="0.25">
      <c r="A7250" s="11">
        <v>41387</v>
      </c>
      <c r="B7250" s="3" t="s">
        <v>543</v>
      </c>
      <c r="C7250" s="18">
        <v>413.96</v>
      </c>
      <c r="D7250" s="3" t="s">
        <v>509</v>
      </c>
    </row>
    <row r="7251" spans="1:4" hidden="1" x14ac:dyDescent="0.25">
      <c r="A7251" s="11">
        <v>41593</v>
      </c>
      <c r="B7251" s="3" t="s">
        <v>537</v>
      </c>
      <c r="C7251" s="18">
        <v>86.22</v>
      </c>
      <c r="D7251" s="3" t="s">
        <v>477</v>
      </c>
    </row>
    <row r="7252" spans="1:4" hidden="1" x14ac:dyDescent="0.25">
      <c r="A7252" s="11">
        <v>41379</v>
      </c>
      <c r="B7252" s="3" t="s">
        <v>520</v>
      </c>
      <c r="C7252" s="18">
        <v>292.25</v>
      </c>
      <c r="D7252" s="3" t="s">
        <v>529</v>
      </c>
    </row>
    <row r="7253" spans="1:4" hidden="1" x14ac:dyDescent="0.25">
      <c r="A7253" s="11">
        <v>41512</v>
      </c>
      <c r="B7253" s="3" t="s">
        <v>541</v>
      </c>
      <c r="C7253" s="18">
        <v>66.260000000000005</v>
      </c>
      <c r="D7253" s="3" t="s">
        <v>535</v>
      </c>
    </row>
    <row r="7254" spans="1:4" hidden="1" x14ac:dyDescent="0.25">
      <c r="A7254" s="11">
        <v>41611</v>
      </c>
      <c r="B7254" s="3" t="s">
        <v>545</v>
      </c>
      <c r="C7254" s="18">
        <v>170.78</v>
      </c>
      <c r="D7254" s="3" t="s">
        <v>529</v>
      </c>
    </row>
    <row r="7255" spans="1:4" hidden="1" x14ac:dyDescent="0.25">
      <c r="A7255" s="11">
        <v>41447</v>
      </c>
      <c r="B7255" s="3" t="s">
        <v>530</v>
      </c>
      <c r="C7255" s="18">
        <v>535.57000000000005</v>
      </c>
      <c r="D7255" s="3" t="s">
        <v>509</v>
      </c>
    </row>
    <row r="7256" spans="1:4" hidden="1" x14ac:dyDescent="0.25">
      <c r="A7256" s="11">
        <v>41296</v>
      </c>
      <c r="B7256" s="3" t="s">
        <v>526</v>
      </c>
      <c r="C7256" s="18">
        <v>95.63</v>
      </c>
      <c r="D7256" s="3" t="s">
        <v>509</v>
      </c>
    </row>
    <row r="7257" spans="1:4" hidden="1" x14ac:dyDescent="0.25">
      <c r="A7257" s="11">
        <v>41277</v>
      </c>
      <c r="B7257" s="3" t="s">
        <v>531</v>
      </c>
      <c r="C7257" s="18">
        <v>447.8</v>
      </c>
      <c r="D7257" s="3" t="s">
        <v>528</v>
      </c>
    </row>
    <row r="7258" spans="1:4" hidden="1" x14ac:dyDescent="0.25">
      <c r="A7258" s="11">
        <v>41548</v>
      </c>
      <c r="B7258" s="3" t="s">
        <v>537</v>
      </c>
      <c r="C7258" s="18">
        <v>224.08</v>
      </c>
      <c r="D7258" s="3" t="s">
        <v>523</v>
      </c>
    </row>
    <row r="7259" spans="1:4" hidden="1" x14ac:dyDescent="0.25">
      <c r="A7259" s="11">
        <v>41540</v>
      </c>
      <c r="B7259" s="3" t="s">
        <v>539</v>
      </c>
      <c r="C7259" s="18">
        <v>228.58</v>
      </c>
      <c r="D7259" s="3" t="s">
        <v>519</v>
      </c>
    </row>
    <row r="7260" spans="1:4" hidden="1" x14ac:dyDescent="0.25">
      <c r="A7260" s="11">
        <v>41407</v>
      </c>
      <c r="B7260" s="3" t="s">
        <v>524</v>
      </c>
      <c r="C7260" s="18">
        <v>506.9</v>
      </c>
      <c r="D7260" s="3" t="s">
        <v>523</v>
      </c>
    </row>
    <row r="7261" spans="1:4" hidden="1" x14ac:dyDescent="0.25">
      <c r="A7261" s="11">
        <v>41377</v>
      </c>
      <c r="B7261" s="3" t="s">
        <v>539</v>
      </c>
      <c r="C7261" s="18">
        <v>135.18</v>
      </c>
      <c r="D7261" s="3" t="s">
        <v>529</v>
      </c>
    </row>
    <row r="7262" spans="1:4" hidden="1" x14ac:dyDescent="0.25">
      <c r="A7262" s="11">
        <v>41291</v>
      </c>
      <c r="B7262" s="3" t="s">
        <v>513</v>
      </c>
      <c r="C7262" s="18">
        <v>11.92</v>
      </c>
      <c r="D7262" s="3" t="s">
        <v>528</v>
      </c>
    </row>
    <row r="7263" spans="1:4" hidden="1" x14ac:dyDescent="0.25">
      <c r="A7263" s="11">
        <v>41545</v>
      </c>
      <c r="B7263" s="3" t="s">
        <v>525</v>
      </c>
      <c r="C7263" s="18">
        <v>57.21</v>
      </c>
      <c r="D7263" s="3" t="s">
        <v>477</v>
      </c>
    </row>
    <row r="7264" spans="1:4" hidden="1" x14ac:dyDescent="0.25">
      <c r="A7264" s="11">
        <v>41527</v>
      </c>
      <c r="B7264" s="3" t="s">
        <v>544</v>
      </c>
      <c r="C7264" s="18">
        <v>190.53</v>
      </c>
      <c r="D7264" s="3" t="s">
        <v>515</v>
      </c>
    </row>
    <row r="7265" spans="1:4" hidden="1" x14ac:dyDescent="0.25">
      <c r="A7265" s="11">
        <v>41604</v>
      </c>
      <c r="B7265" s="3" t="s">
        <v>510</v>
      </c>
      <c r="C7265" s="18">
        <v>128.21</v>
      </c>
      <c r="D7265" s="3" t="s">
        <v>515</v>
      </c>
    </row>
    <row r="7266" spans="1:4" hidden="1" x14ac:dyDescent="0.25">
      <c r="A7266" s="11">
        <v>41437</v>
      </c>
      <c r="B7266" s="3" t="s">
        <v>543</v>
      </c>
      <c r="C7266" s="18">
        <v>329.28</v>
      </c>
      <c r="D7266" s="3" t="s">
        <v>538</v>
      </c>
    </row>
    <row r="7267" spans="1:4" hidden="1" x14ac:dyDescent="0.25">
      <c r="A7267" s="11">
        <v>41565</v>
      </c>
      <c r="B7267" s="3" t="s">
        <v>536</v>
      </c>
      <c r="C7267" s="18">
        <v>168.9</v>
      </c>
      <c r="D7267" s="3" t="s">
        <v>517</v>
      </c>
    </row>
    <row r="7268" spans="1:4" hidden="1" x14ac:dyDescent="0.25">
      <c r="A7268" s="11">
        <v>41531</v>
      </c>
      <c r="B7268" s="3" t="s">
        <v>537</v>
      </c>
      <c r="C7268" s="18">
        <v>316.58</v>
      </c>
      <c r="D7268" s="3" t="s">
        <v>515</v>
      </c>
    </row>
    <row r="7269" spans="1:4" hidden="1" x14ac:dyDescent="0.25">
      <c r="A7269" s="11">
        <v>41467</v>
      </c>
      <c r="B7269" s="3" t="s">
        <v>536</v>
      </c>
      <c r="C7269" s="18">
        <v>293.45</v>
      </c>
      <c r="D7269" s="3" t="s">
        <v>517</v>
      </c>
    </row>
    <row r="7270" spans="1:4" hidden="1" x14ac:dyDescent="0.25">
      <c r="A7270" s="11">
        <v>41282</v>
      </c>
      <c r="B7270" s="3" t="s">
        <v>508</v>
      </c>
      <c r="C7270" s="18">
        <v>178.07</v>
      </c>
      <c r="D7270" s="3" t="s">
        <v>477</v>
      </c>
    </row>
    <row r="7271" spans="1:4" hidden="1" x14ac:dyDescent="0.25">
      <c r="A7271" s="11">
        <v>41499</v>
      </c>
      <c r="B7271" s="3" t="s">
        <v>545</v>
      </c>
      <c r="C7271" s="18">
        <v>364.03</v>
      </c>
      <c r="D7271" s="3" t="s">
        <v>509</v>
      </c>
    </row>
    <row r="7272" spans="1:4" hidden="1" x14ac:dyDescent="0.25">
      <c r="A7272" s="11">
        <v>41536</v>
      </c>
      <c r="B7272" s="3" t="s">
        <v>514</v>
      </c>
      <c r="C7272" s="18">
        <v>576.01</v>
      </c>
      <c r="D7272" s="3" t="s">
        <v>538</v>
      </c>
    </row>
    <row r="7273" spans="1:4" hidden="1" x14ac:dyDescent="0.25">
      <c r="A7273" s="11">
        <v>41336</v>
      </c>
      <c r="B7273" s="3" t="s">
        <v>526</v>
      </c>
      <c r="C7273" s="18">
        <v>210.7</v>
      </c>
      <c r="D7273" s="3" t="s">
        <v>515</v>
      </c>
    </row>
    <row r="7274" spans="1:4" hidden="1" x14ac:dyDescent="0.25">
      <c r="A7274" s="11">
        <v>41424</v>
      </c>
      <c r="B7274" s="3" t="s">
        <v>533</v>
      </c>
      <c r="C7274" s="18">
        <v>557.25</v>
      </c>
      <c r="D7274" s="3" t="s">
        <v>528</v>
      </c>
    </row>
    <row r="7275" spans="1:4" hidden="1" x14ac:dyDescent="0.25">
      <c r="A7275" s="11">
        <v>41443</v>
      </c>
      <c r="B7275" s="3" t="s">
        <v>541</v>
      </c>
      <c r="C7275" s="18">
        <v>563.85</v>
      </c>
      <c r="D7275" s="3" t="s">
        <v>529</v>
      </c>
    </row>
    <row r="7276" spans="1:4" hidden="1" x14ac:dyDescent="0.25">
      <c r="A7276" s="11">
        <v>41326</v>
      </c>
      <c r="B7276" s="3" t="s">
        <v>524</v>
      </c>
      <c r="C7276" s="18">
        <v>528.11</v>
      </c>
      <c r="D7276" s="3" t="s">
        <v>515</v>
      </c>
    </row>
    <row r="7277" spans="1:4" hidden="1" x14ac:dyDescent="0.25">
      <c r="A7277" s="11">
        <v>41506</v>
      </c>
      <c r="B7277" s="3" t="s">
        <v>534</v>
      </c>
      <c r="C7277" s="18">
        <v>195.65</v>
      </c>
      <c r="D7277" s="3" t="s">
        <v>529</v>
      </c>
    </row>
    <row r="7278" spans="1:4" hidden="1" x14ac:dyDescent="0.25">
      <c r="A7278" s="11">
        <v>41318</v>
      </c>
      <c r="B7278" s="3" t="s">
        <v>518</v>
      </c>
      <c r="C7278" s="18">
        <v>397.82</v>
      </c>
      <c r="D7278" s="3" t="s">
        <v>519</v>
      </c>
    </row>
    <row r="7279" spans="1:4" hidden="1" x14ac:dyDescent="0.25">
      <c r="A7279" s="11">
        <v>41314</v>
      </c>
      <c r="B7279" s="3" t="s">
        <v>526</v>
      </c>
      <c r="C7279" s="18">
        <v>597.66999999999996</v>
      </c>
      <c r="D7279" s="3" t="s">
        <v>528</v>
      </c>
    </row>
    <row r="7280" spans="1:4" hidden="1" x14ac:dyDescent="0.25">
      <c r="A7280" s="11">
        <v>41492</v>
      </c>
      <c r="B7280" s="3" t="s">
        <v>542</v>
      </c>
      <c r="C7280" s="18">
        <v>213.44</v>
      </c>
      <c r="D7280" s="3" t="s">
        <v>528</v>
      </c>
    </row>
    <row r="7281" spans="1:4" hidden="1" x14ac:dyDescent="0.25">
      <c r="A7281" s="11">
        <v>41327</v>
      </c>
      <c r="B7281" s="3" t="s">
        <v>545</v>
      </c>
      <c r="C7281" s="18">
        <v>378.02</v>
      </c>
      <c r="D7281" s="3" t="s">
        <v>528</v>
      </c>
    </row>
    <row r="7282" spans="1:4" hidden="1" x14ac:dyDescent="0.25">
      <c r="A7282" s="11">
        <v>41413</v>
      </c>
      <c r="B7282" s="3" t="s">
        <v>539</v>
      </c>
      <c r="C7282" s="18">
        <v>498.79</v>
      </c>
      <c r="D7282" s="3" t="s">
        <v>509</v>
      </c>
    </row>
    <row r="7283" spans="1:4" hidden="1" x14ac:dyDescent="0.25">
      <c r="A7283" s="11">
        <v>41500</v>
      </c>
      <c r="B7283" s="3" t="s">
        <v>537</v>
      </c>
      <c r="C7283" s="18">
        <v>414.45</v>
      </c>
      <c r="D7283" s="3" t="s">
        <v>515</v>
      </c>
    </row>
    <row r="7284" spans="1:4" hidden="1" x14ac:dyDescent="0.25">
      <c r="A7284" s="11">
        <v>41317</v>
      </c>
      <c r="B7284" s="3" t="s">
        <v>532</v>
      </c>
      <c r="C7284" s="18">
        <v>133.13</v>
      </c>
      <c r="D7284" s="3" t="s">
        <v>511</v>
      </c>
    </row>
    <row r="7285" spans="1:4" hidden="1" x14ac:dyDescent="0.25">
      <c r="A7285" s="11">
        <v>41540</v>
      </c>
      <c r="B7285" s="3" t="s">
        <v>536</v>
      </c>
      <c r="C7285" s="18">
        <v>562.76</v>
      </c>
      <c r="D7285" s="3" t="s">
        <v>519</v>
      </c>
    </row>
    <row r="7286" spans="1:4" hidden="1" x14ac:dyDescent="0.25">
      <c r="A7286" s="11">
        <v>41419</v>
      </c>
      <c r="B7286" s="3" t="s">
        <v>532</v>
      </c>
      <c r="C7286" s="18">
        <v>539.53</v>
      </c>
      <c r="D7286" s="3" t="s">
        <v>535</v>
      </c>
    </row>
    <row r="7287" spans="1:4" hidden="1" x14ac:dyDescent="0.25">
      <c r="A7287" s="11">
        <v>41422</v>
      </c>
      <c r="B7287" s="3" t="s">
        <v>507</v>
      </c>
      <c r="C7287" s="18">
        <v>491.56</v>
      </c>
      <c r="D7287" s="3" t="s">
        <v>529</v>
      </c>
    </row>
    <row r="7288" spans="1:4" hidden="1" x14ac:dyDescent="0.25">
      <c r="A7288" s="11">
        <v>41522</v>
      </c>
      <c r="B7288" s="3" t="s">
        <v>516</v>
      </c>
      <c r="C7288" s="18">
        <v>577.37</v>
      </c>
      <c r="D7288" s="3" t="s">
        <v>519</v>
      </c>
    </row>
    <row r="7289" spans="1:4" hidden="1" x14ac:dyDescent="0.25">
      <c r="A7289" s="11">
        <v>41400</v>
      </c>
      <c r="B7289" s="3" t="s">
        <v>514</v>
      </c>
      <c r="C7289" s="18">
        <v>412.93</v>
      </c>
      <c r="D7289" s="3" t="s">
        <v>535</v>
      </c>
    </row>
    <row r="7290" spans="1:4" hidden="1" x14ac:dyDescent="0.25">
      <c r="A7290" s="11">
        <v>41586</v>
      </c>
      <c r="B7290" s="3" t="s">
        <v>525</v>
      </c>
      <c r="C7290" s="18">
        <v>352.66</v>
      </c>
      <c r="D7290" s="3" t="s">
        <v>529</v>
      </c>
    </row>
    <row r="7291" spans="1:4" hidden="1" x14ac:dyDescent="0.25">
      <c r="A7291" s="11">
        <v>41322</v>
      </c>
      <c r="B7291" s="3" t="s">
        <v>518</v>
      </c>
      <c r="C7291" s="18">
        <v>38.15</v>
      </c>
      <c r="D7291" s="3" t="s">
        <v>519</v>
      </c>
    </row>
    <row r="7292" spans="1:4" hidden="1" x14ac:dyDescent="0.25">
      <c r="A7292" s="11">
        <v>41419</v>
      </c>
      <c r="B7292" s="3" t="s">
        <v>525</v>
      </c>
      <c r="C7292" s="18">
        <v>362.92</v>
      </c>
      <c r="D7292" s="3" t="s">
        <v>511</v>
      </c>
    </row>
    <row r="7293" spans="1:4" hidden="1" x14ac:dyDescent="0.25">
      <c r="A7293" s="11">
        <v>41385</v>
      </c>
      <c r="B7293" s="3" t="s">
        <v>520</v>
      </c>
      <c r="C7293" s="18">
        <v>222.25</v>
      </c>
      <c r="D7293" s="3" t="s">
        <v>529</v>
      </c>
    </row>
    <row r="7294" spans="1:4" hidden="1" x14ac:dyDescent="0.25">
      <c r="A7294" s="11">
        <v>41589</v>
      </c>
      <c r="B7294" s="3" t="s">
        <v>530</v>
      </c>
      <c r="C7294" s="18">
        <v>482.55</v>
      </c>
      <c r="D7294" s="3" t="s">
        <v>477</v>
      </c>
    </row>
    <row r="7295" spans="1:4" hidden="1" x14ac:dyDescent="0.25">
      <c r="A7295" s="11">
        <v>41480</v>
      </c>
      <c r="B7295" s="3" t="s">
        <v>536</v>
      </c>
      <c r="C7295" s="18">
        <v>554.37</v>
      </c>
      <c r="D7295" s="3" t="s">
        <v>509</v>
      </c>
    </row>
    <row r="7296" spans="1:4" hidden="1" x14ac:dyDescent="0.25">
      <c r="A7296" s="11">
        <v>41348</v>
      </c>
      <c r="B7296" s="3" t="s">
        <v>513</v>
      </c>
      <c r="C7296" s="18">
        <v>503.71</v>
      </c>
      <c r="D7296" s="3" t="s">
        <v>523</v>
      </c>
    </row>
    <row r="7297" spans="1:4" hidden="1" x14ac:dyDescent="0.25">
      <c r="A7297" s="11">
        <v>41479</v>
      </c>
      <c r="B7297" s="3" t="s">
        <v>520</v>
      </c>
      <c r="C7297" s="18">
        <v>48.22</v>
      </c>
      <c r="D7297" s="3" t="s">
        <v>538</v>
      </c>
    </row>
    <row r="7298" spans="1:4" hidden="1" x14ac:dyDescent="0.25">
      <c r="A7298" s="11">
        <v>41360</v>
      </c>
      <c r="B7298" s="3" t="s">
        <v>508</v>
      </c>
      <c r="C7298" s="18">
        <v>234.69</v>
      </c>
      <c r="D7298" s="3" t="s">
        <v>511</v>
      </c>
    </row>
    <row r="7299" spans="1:4" x14ac:dyDescent="0.25">
      <c r="A7299" s="11">
        <v>41430</v>
      </c>
      <c r="B7299" s="3" t="s">
        <v>508</v>
      </c>
      <c r="C7299" s="18">
        <v>568.9</v>
      </c>
      <c r="D7299" s="3" t="s">
        <v>515</v>
      </c>
    </row>
    <row r="7300" spans="1:4" hidden="1" x14ac:dyDescent="0.25">
      <c r="A7300" s="11">
        <v>41379</v>
      </c>
      <c r="B7300" s="3" t="s">
        <v>542</v>
      </c>
      <c r="C7300" s="18">
        <v>448</v>
      </c>
      <c r="D7300" s="3" t="s">
        <v>509</v>
      </c>
    </row>
    <row r="7301" spans="1:4" hidden="1" x14ac:dyDescent="0.25">
      <c r="A7301" s="11">
        <v>41309</v>
      </c>
      <c r="B7301" s="3" t="s">
        <v>530</v>
      </c>
      <c r="C7301" s="18">
        <v>160.4</v>
      </c>
      <c r="D7301" s="3" t="s">
        <v>509</v>
      </c>
    </row>
    <row r="7302" spans="1:4" hidden="1" x14ac:dyDescent="0.25">
      <c r="A7302" s="11">
        <v>41634</v>
      </c>
      <c r="B7302" s="3" t="s">
        <v>527</v>
      </c>
      <c r="C7302" s="18">
        <v>571.08000000000004</v>
      </c>
      <c r="D7302" s="3" t="s">
        <v>523</v>
      </c>
    </row>
    <row r="7303" spans="1:4" hidden="1" x14ac:dyDescent="0.25">
      <c r="A7303" s="11">
        <v>41275</v>
      </c>
      <c r="B7303" s="3" t="s">
        <v>522</v>
      </c>
      <c r="C7303" s="18">
        <v>113.23</v>
      </c>
      <c r="D7303" s="3" t="s">
        <v>509</v>
      </c>
    </row>
    <row r="7304" spans="1:4" hidden="1" x14ac:dyDescent="0.25">
      <c r="A7304" s="11">
        <v>41391</v>
      </c>
      <c r="B7304" s="3" t="s">
        <v>530</v>
      </c>
      <c r="C7304" s="18">
        <v>388.89</v>
      </c>
      <c r="D7304" s="3" t="s">
        <v>479</v>
      </c>
    </row>
    <row r="7305" spans="1:4" hidden="1" x14ac:dyDescent="0.25">
      <c r="A7305" s="11">
        <v>41326</v>
      </c>
      <c r="B7305" s="3" t="s">
        <v>512</v>
      </c>
      <c r="C7305" s="18">
        <v>70.209999999999994</v>
      </c>
      <c r="D7305" s="3" t="s">
        <v>515</v>
      </c>
    </row>
    <row r="7306" spans="1:4" hidden="1" x14ac:dyDescent="0.25">
      <c r="A7306" s="11">
        <v>41400</v>
      </c>
      <c r="B7306" s="3" t="s">
        <v>534</v>
      </c>
      <c r="C7306" s="18">
        <v>171.38</v>
      </c>
      <c r="D7306" s="3" t="s">
        <v>511</v>
      </c>
    </row>
    <row r="7307" spans="1:4" hidden="1" x14ac:dyDescent="0.25">
      <c r="A7307" s="11">
        <v>41606</v>
      </c>
      <c r="B7307" s="3" t="s">
        <v>518</v>
      </c>
      <c r="C7307" s="18">
        <v>481.51</v>
      </c>
      <c r="D7307" s="3" t="s">
        <v>515</v>
      </c>
    </row>
    <row r="7308" spans="1:4" hidden="1" x14ac:dyDescent="0.25">
      <c r="A7308" s="11">
        <v>41403</v>
      </c>
      <c r="B7308" s="3" t="s">
        <v>532</v>
      </c>
      <c r="C7308" s="18">
        <v>387.92</v>
      </c>
      <c r="D7308" s="3" t="s">
        <v>477</v>
      </c>
    </row>
    <row r="7309" spans="1:4" hidden="1" x14ac:dyDescent="0.25">
      <c r="A7309" s="11">
        <v>41299</v>
      </c>
      <c r="B7309" s="3" t="s">
        <v>536</v>
      </c>
      <c r="C7309" s="18">
        <v>376.61</v>
      </c>
      <c r="D7309" s="3" t="s">
        <v>529</v>
      </c>
    </row>
    <row r="7310" spans="1:4" hidden="1" x14ac:dyDescent="0.25">
      <c r="A7310" s="11">
        <v>41439</v>
      </c>
      <c r="B7310" s="3" t="s">
        <v>525</v>
      </c>
      <c r="C7310" s="18">
        <v>312.8</v>
      </c>
      <c r="D7310" s="3" t="s">
        <v>535</v>
      </c>
    </row>
    <row r="7311" spans="1:4" hidden="1" x14ac:dyDescent="0.25">
      <c r="A7311" s="11">
        <v>41407</v>
      </c>
      <c r="B7311" s="3" t="s">
        <v>530</v>
      </c>
      <c r="C7311" s="18">
        <v>583.19000000000005</v>
      </c>
      <c r="D7311" s="3" t="s">
        <v>523</v>
      </c>
    </row>
    <row r="7312" spans="1:4" hidden="1" x14ac:dyDescent="0.25">
      <c r="A7312" s="11">
        <v>41366</v>
      </c>
      <c r="B7312" s="3" t="s">
        <v>524</v>
      </c>
      <c r="C7312" s="18">
        <v>477.63</v>
      </c>
      <c r="D7312" s="3" t="s">
        <v>515</v>
      </c>
    </row>
    <row r="7313" spans="1:4" hidden="1" x14ac:dyDescent="0.25">
      <c r="A7313" s="11">
        <v>41543</v>
      </c>
      <c r="B7313" s="3" t="s">
        <v>533</v>
      </c>
      <c r="C7313" s="18">
        <v>106.77</v>
      </c>
      <c r="D7313" s="3" t="s">
        <v>519</v>
      </c>
    </row>
    <row r="7314" spans="1:4" hidden="1" x14ac:dyDescent="0.25">
      <c r="A7314" s="11">
        <v>41480</v>
      </c>
      <c r="B7314" s="3" t="s">
        <v>534</v>
      </c>
      <c r="C7314" s="18">
        <v>514.44000000000005</v>
      </c>
      <c r="D7314" s="3" t="s">
        <v>538</v>
      </c>
    </row>
    <row r="7315" spans="1:4" hidden="1" x14ac:dyDescent="0.25">
      <c r="A7315" s="11">
        <v>41324</v>
      </c>
      <c r="B7315" s="3" t="s">
        <v>518</v>
      </c>
      <c r="C7315" s="18">
        <v>118.06</v>
      </c>
      <c r="D7315" s="3" t="s">
        <v>523</v>
      </c>
    </row>
    <row r="7316" spans="1:4" hidden="1" x14ac:dyDescent="0.25">
      <c r="A7316" s="11">
        <v>41466</v>
      </c>
      <c r="B7316" s="3" t="s">
        <v>542</v>
      </c>
      <c r="C7316" s="18">
        <v>309.02999999999997</v>
      </c>
      <c r="D7316" s="3" t="s">
        <v>523</v>
      </c>
    </row>
    <row r="7317" spans="1:4" hidden="1" x14ac:dyDescent="0.25">
      <c r="A7317" s="11">
        <v>41596</v>
      </c>
      <c r="B7317" s="3" t="s">
        <v>520</v>
      </c>
      <c r="C7317" s="18">
        <v>321.89</v>
      </c>
      <c r="D7317" s="3" t="s">
        <v>515</v>
      </c>
    </row>
    <row r="7318" spans="1:4" hidden="1" x14ac:dyDescent="0.25">
      <c r="A7318" s="11">
        <v>41371</v>
      </c>
      <c r="B7318" s="3" t="s">
        <v>507</v>
      </c>
      <c r="C7318" s="18">
        <v>366.38</v>
      </c>
      <c r="D7318" s="3" t="s">
        <v>479</v>
      </c>
    </row>
    <row r="7319" spans="1:4" hidden="1" x14ac:dyDescent="0.25">
      <c r="A7319" s="11">
        <v>41552</v>
      </c>
      <c r="B7319" s="3" t="s">
        <v>532</v>
      </c>
      <c r="C7319" s="18">
        <v>468.7</v>
      </c>
      <c r="D7319" s="3" t="s">
        <v>479</v>
      </c>
    </row>
    <row r="7320" spans="1:4" hidden="1" x14ac:dyDescent="0.25">
      <c r="A7320" s="11">
        <v>41550</v>
      </c>
      <c r="B7320" s="3" t="s">
        <v>522</v>
      </c>
      <c r="C7320" s="18">
        <v>111.23</v>
      </c>
      <c r="D7320" s="3" t="s">
        <v>477</v>
      </c>
    </row>
    <row r="7321" spans="1:4" hidden="1" x14ac:dyDescent="0.25">
      <c r="A7321" s="11">
        <v>41530</v>
      </c>
      <c r="B7321" s="3" t="s">
        <v>544</v>
      </c>
      <c r="C7321" s="18">
        <v>258.61</v>
      </c>
      <c r="D7321" s="3" t="s">
        <v>519</v>
      </c>
    </row>
    <row r="7322" spans="1:4" hidden="1" x14ac:dyDescent="0.25">
      <c r="A7322" s="11">
        <v>41562</v>
      </c>
      <c r="B7322" s="3" t="s">
        <v>536</v>
      </c>
      <c r="C7322" s="18">
        <v>100.13</v>
      </c>
      <c r="D7322" s="3" t="s">
        <v>479</v>
      </c>
    </row>
    <row r="7323" spans="1:4" hidden="1" x14ac:dyDescent="0.25">
      <c r="A7323" s="11">
        <v>41285</v>
      </c>
      <c r="B7323" s="3" t="s">
        <v>534</v>
      </c>
      <c r="C7323" s="18">
        <v>230.29</v>
      </c>
      <c r="D7323" s="3" t="s">
        <v>538</v>
      </c>
    </row>
    <row r="7324" spans="1:4" hidden="1" x14ac:dyDescent="0.25">
      <c r="A7324" s="11">
        <v>41527</v>
      </c>
      <c r="B7324" s="3" t="s">
        <v>536</v>
      </c>
      <c r="C7324" s="18">
        <v>567.54</v>
      </c>
      <c r="D7324" s="3" t="s">
        <v>535</v>
      </c>
    </row>
    <row r="7325" spans="1:4" hidden="1" x14ac:dyDescent="0.25">
      <c r="A7325" s="11">
        <v>41399</v>
      </c>
      <c r="B7325" s="3" t="s">
        <v>544</v>
      </c>
      <c r="C7325" s="18">
        <v>260.37</v>
      </c>
      <c r="D7325" s="3" t="s">
        <v>517</v>
      </c>
    </row>
    <row r="7326" spans="1:4" hidden="1" x14ac:dyDescent="0.25">
      <c r="A7326" s="11">
        <v>41516</v>
      </c>
      <c r="B7326" s="3" t="s">
        <v>514</v>
      </c>
      <c r="C7326" s="18">
        <v>119.49</v>
      </c>
      <c r="D7326" s="3" t="s">
        <v>535</v>
      </c>
    </row>
    <row r="7327" spans="1:4" hidden="1" x14ac:dyDescent="0.25">
      <c r="A7327" s="11">
        <v>41401</v>
      </c>
      <c r="B7327" s="3" t="s">
        <v>543</v>
      </c>
      <c r="C7327" s="18">
        <v>22.9</v>
      </c>
      <c r="D7327" s="3" t="s">
        <v>511</v>
      </c>
    </row>
    <row r="7328" spans="1:4" hidden="1" x14ac:dyDescent="0.25">
      <c r="A7328" s="11">
        <v>41363</v>
      </c>
      <c r="B7328" s="3" t="s">
        <v>524</v>
      </c>
      <c r="C7328" s="18">
        <v>120.5</v>
      </c>
      <c r="D7328" s="3" t="s">
        <v>519</v>
      </c>
    </row>
    <row r="7329" spans="1:4" hidden="1" x14ac:dyDescent="0.25">
      <c r="A7329" s="11">
        <v>41375</v>
      </c>
      <c r="B7329" s="3" t="s">
        <v>525</v>
      </c>
      <c r="C7329" s="18">
        <v>175.64</v>
      </c>
      <c r="D7329" s="3" t="s">
        <v>529</v>
      </c>
    </row>
    <row r="7330" spans="1:4" hidden="1" x14ac:dyDescent="0.25">
      <c r="A7330" s="11">
        <v>41411</v>
      </c>
      <c r="B7330" s="3" t="s">
        <v>540</v>
      </c>
      <c r="C7330" s="18">
        <v>235.23</v>
      </c>
      <c r="D7330" s="3" t="s">
        <v>523</v>
      </c>
    </row>
    <row r="7331" spans="1:4" hidden="1" x14ac:dyDescent="0.25">
      <c r="A7331" s="11">
        <v>41522</v>
      </c>
      <c r="B7331" s="3" t="s">
        <v>539</v>
      </c>
      <c r="C7331" s="18">
        <v>160.19</v>
      </c>
      <c r="D7331" s="3" t="s">
        <v>538</v>
      </c>
    </row>
    <row r="7332" spans="1:4" hidden="1" x14ac:dyDescent="0.25">
      <c r="A7332" s="11">
        <v>41315</v>
      </c>
      <c r="B7332" s="3" t="s">
        <v>524</v>
      </c>
      <c r="C7332" s="18">
        <v>10.07</v>
      </c>
      <c r="D7332" s="3" t="s">
        <v>515</v>
      </c>
    </row>
    <row r="7333" spans="1:4" hidden="1" x14ac:dyDescent="0.25">
      <c r="A7333" s="11">
        <v>41624</v>
      </c>
      <c r="B7333" s="3" t="s">
        <v>540</v>
      </c>
      <c r="C7333" s="18">
        <v>291.44</v>
      </c>
      <c r="D7333" s="3" t="s">
        <v>479</v>
      </c>
    </row>
    <row r="7334" spans="1:4" hidden="1" x14ac:dyDescent="0.25">
      <c r="A7334" s="11">
        <v>41463</v>
      </c>
      <c r="B7334" s="3" t="s">
        <v>536</v>
      </c>
      <c r="C7334" s="18">
        <v>599.25</v>
      </c>
      <c r="D7334" s="3" t="s">
        <v>538</v>
      </c>
    </row>
    <row r="7335" spans="1:4" hidden="1" x14ac:dyDescent="0.25">
      <c r="A7335" s="11">
        <v>41326</v>
      </c>
      <c r="B7335" s="3" t="s">
        <v>537</v>
      </c>
      <c r="C7335" s="18">
        <v>338.67</v>
      </c>
      <c r="D7335" s="3" t="s">
        <v>515</v>
      </c>
    </row>
    <row r="7336" spans="1:4" hidden="1" x14ac:dyDescent="0.25">
      <c r="A7336" s="11">
        <v>41407</v>
      </c>
      <c r="B7336" s="3" t="s">
        <v>525</v>
      </c>
      <c r="C7336" s="18">
        <v>264.02</v>
      </c>
      <c r="D7336" s="3" t="s">
        <v>535</v>
      </c>
    </row>
    <row r="7337" spans="1:4" hidden="1" x14ac:dyDescent="0.25">
      <c r="A7337" s="11">
        <v>41358</v>
      </c>
      <c r="B7337" s="3" t="s">
        <v>536</v>
      </c>
      <c r="C7337" s="18">
        <v>312.87</v>
      </c>
      <c r="D7337" s="3" t="s">
        <v>517</v>
      </c>
    </row>
    <row r="7338" spans="1:4" hidden="1" x14ac:dyDescent="0.25">
      <c r="A7338" s="11">
        <v>41622</v>
      </c>
      <c r="B7338" s="3" t="s">
        <v>518</v>
      </c>
      <c r="C7338" s="18">
        <v>484.33</v>
      </c>
      <c r="D7338" s="3" t="s">
        <v>529</v>
      </c>
    </row>
    <row r="7339" spans="1:4" hidden="1" x14ac:dyDescent="0.25">
      <c r="A7339" s="11">
        <v>41625</v>
      </c>
      <c r="B7339" s="3" t="s">
        <v>537</v>
      </c>
      <c r="C7339" s="18">
        <v>394.37</v>
      </c>
      <c r="D7339" s="3" t="s">
        <v>528</v>
      </c>
    </row>
    <row r="7340" spans="1:4" hidden="1" x14ac:dyDescent="0.25">
      <c r="A7340" s="11">
        <v>41566</v>
      </c>
      <c r="B7340" s="3" t="s">
        <v>532</v>
      </c>
      <c r="C7340" s="18">
        <v>447.78</v>
      </c>
      <c r="D7340" s="3" t="s">
        <v>479</v>
      </c>
    </row>
    <row r="7341" spans="1:4" hidden="1" x14ac:dyDescent="0.25">
      <c r="A7341" s="11">
        <v>41467</v>
      </c>
      <c r="B7341" s="3" t="s">
        <v>539</v>
      </c>
      <c r="C7341" s="18">
        <v>14.86</v>
      </c>
      <c r="D7341" s="3" t="s">
        <v>519</v>
      </c>
    </row>
    <row r="7342" spans="1:4" hidden="1" x14ac:dyDescent="0.25">
      <c r="A7342" s="11">
        <v>41622</v>
      </c>
      <c r="B7342" s="3" t="s">
        <v>516</v>
      </c>
      <c r="C7342" s="18">
        <v>218.87</v>
      </c>
      <c r="D7342" s="3" t="s">
        <v>477</v>
      </c>
    </row>
    <row r="7343" spans="1:4" hidden="1" x14ac:dyDescent="0.25">
      <c r="A7343" s="11">
        <v>41327</v>
      </c>
      <c r="B7343" s="3" t="s">
        <v>508</v>
      </c>
      <c r="C7343" s="18">
        <v>459.6</v>
      </c>
      <c r="D7343" s="3" t="s">
        <v>535</v>
      </c>
    </row>
    <row r="7344" spans="1:4" hidden="1" x14ac:dyDescent="0.25">
      <c r="A7344" s="11">
        <v>41573</v>
      </c>
      <c r="B7344" s="3" t="s">
        <v>543</v>
      </c>
      <c r="C7344" s="18">
        <v>463.86</v>
      </c>
      <c r="D7344" s="3" t="s">
        <v>519</v>
      </c>
    </row>
    <row r="7345" spans="1:4" hidden="1" x14ac:dyDescent="0.25">
      <c r="A7345" s="11">
        <v>41333</v>
      </c>
      <c r="B7345" s="3" t="s">
        <v>540</v>
      </c>
      <c r="C7345" s="18">
        <v>279.08999999999997</v>
      </c>
      <c r="D7345" s="3" t="s">
        <v>523</v>
      </c>
    </row>
    <row r="7346" spans="1:4" hidden="1" x14ac:dyDescent="0.25">
      <c r="A7346" s="11">
        <v>41285</v>
      </c>
      <c r="B7346" s="3" t="s">
        <v>514</v>
      </c>
      <c r="C7346" s="18">
        <v>332.55</v>
      </c>
      <c r="D7346" s="3" t="s">
        <v>523</v>
      </c>
    </row>
    <row r="7347" spans="1:4" hidden="1" x14ac:dyDescent="0.25">
      <c r="A7347" s="11">
        <v>41331</v>
      </c>
      <c r="B7347" s="3" t="s">
        <v>526</v>
      </c>
      <c r="C7347" s="18">
        <v>154.93</v>
      </c>
      <c r="D7347" s="3" t="s">
        <v>528</v>
      </c>
    </row>
    <row r="7348" spans="1:4" hidden="1" x14ac:dyDescent="0.25">
      <c r="A7348" s="11">
        <v>41483</v>
      </c>
      <c r="B7348" s="3" t="s">
        <v>540</v>
      </c>
      <c r="C7348" s="18">
        <v>495.66</v>
      </c>
      <c r="D7348" s="3" t="s">
        <v>529</v>
      </c>
    </row>
    <row r="7349" spans="1:4" hidden="1" x14ac:dyDescent="0.25">
      <c r="A7349" s="11">
        <v>41496</v>
      </c>
      <c r="B7349" s="3" t="s">
        <v>534</v>
      </c>
      <c r="C7349" s="18">
        <v>481.75</v>
      </c>
      <c r="D7349" s="3" t="s">
        <v>511</v>
      </c>
    </row>
    <row r="7350" spans="1:4" hidden="1" x14ac:dyDescent="0.25">
      <c r="A7350" s="11">
        <v>41518</v>
      </c>
      <c r="B7350" s="3" t="s">
        <v>543</v>
      </c>
      <c r="C7350" s="18">
        <v>226.36</v>
      </c>
      <c r="D7350" s="3" t="s">
        <v>477</v>
      </c>
    </row>
    <row r="7351" spans="1:4" hidden="1" x14ac:dyDescent="0.25">
      <c r="A7351" s="11">
        <v>41406</v>
      </c>
      <c r="B7351" s="3" t="s">
        <v>516</v>
      </c>
      <c r="C7351" s="18">
        <v>543.9</v>
      </c>
      <c r="D7351" s="3" t="s">
        <v>535</v>
      </c>
    </row>
    <row r="7352" spans="1:4" hidden="1" x14ac:dyDescent="0.25">
      <c r="A7352" s="11">
        <v>41610</v>
      </c>
      <c r="B7352" s="3" t="s">
        <v>510</v>
      </c>
      <c r="C7352" s="18">
        <v>299.66000000000003</v>
      </c>
      <c r="D7352" s="3" t="s">
        <v>523</v>
      </c>
    </row>
    <row r="7353" spans="1:4" hidden="1" x14ac:dyDescent="0.25">
      <c r="A7353" s="11">
        <v>41591</v>
      </c>
      <c r="B7353" s="3" t="s">
        <v>540</v>
      </c>
      <c r="C7353" s="18">
        <v>42.45</v>
      </c>
      <c r="D7353" s="3" t="s">
        <v>511</v>
      </c>
    </row>
    <row r="7354" spans="1:4" hidden="1" x14ac:dyDescent="0.25">
      <c r="A7354" s="11">
        <v>41303</v>
      </c>
      <c r="B7354" s="3" t="s">
        <v>531</v>
      </c>
      <c r="C7354" s="18">
        <v>73.33</v>
      </c>
      <c r="D7354" s="3" t="s">
        <v>515</v>
      </c>
    </row>
    <row r="7355" spans="1:4" hidden="1" x14ac:dyDescent="0.25">
      <c r="A7355" s="11">
        <v>41296</v>
      </c>
      <c r="B7355" s="3" t="s">
        <v>545</v>
      </c>
      <c r="C7355" s="18">
        <v>408.85</v>
      </c>
      <c r="D7355" s="3" t="s">
        <v>535</v>
      </c>
    </row>
    <row r="7356" spans="1:4" hidden="1" x14ac:dyDescent="0.25">
      <c r="A7356" s="11">
        <v>41569</v>
      </c>
      <c r="B7356" s="3" t="s">
        <v>508</v>
      </c>
      <c r="C7356" s="18">
        <v>153.08000000000001</v>
      </c>
      <c r="D7356" s="3" t="s">
        <v>515</v>
      </c>
    </row>
    <row r="7357" spans="1:4" hidden="1" x14ac:dyDescent="0.25">
      <c r="A7357" s="11">
        <v>41616</v>
      </c>
      <c r="B7357" s="3" t="s">
        <v>527</v>
      </c>
      <c r="C7357" s="18">
        <v>79.94</v>
      </c>
      <c r="D7357" s="3" t="s">
        <v>535</v>
      </c>
    </row>
    <row r="7358" spans="1:4" hidden="1" x14ac:dyDescent="0.25">
      <c r="A7358" s="11">
        <v>41544</v>
      </c>
      <c r="B7358" s="3" t="s">
        <v>525</v>
      </c>
      <c r="C7358" s="18">
        <v>245.84</v>
      </c>
      <c r="D7358" s="3" t="s">
        <v>519</v>
      </c>
    </row>
    <row r="7359" spans="1:4" hidden="1" x14ac:dyDescent="0.25">
      <c r="A7359" s="11">
        <v>41524</v>
      </c>
      <c r="B7359" s="3" t="s">
        <v>520</v>
      </c>
      <c r="C7359" s="18">
        <v>519.30999999999995</v>
      </c>
      <c r="D7359" s="3" t="s">
        <v>479</v>
      </c>
    </row>
    <row r="7360" spans="1:4" hidden="1" x14ac:dyDescent="0.25">
      <c r="A7360" s="11">
        <v>41401</v>
      </c>
      <c r="B7360" s="3" t="s">
        <v>514</v>
      </c>
      <c r="C7360" s="18">
        <v>264.14999999999998</v>
      </c>
      <c r="D7360" s="3" t="s">
        <v>535</v>
      </c>
    </row>
    <row r="7361" spans="1:4" hidden="1" x14ac:dyDescent="0.25">
      <c r="A7361" s="11">
        <v>41472</v>
      </c>
      <c r="B7361" s="3" t="s">
        <v>543</v>
      </c>
      <c r="C7361" s="18">
        <v>66.81</v>
      </c>
      <c r="D7361" s="3" t="s">
        <v>529</v>
      </c>
    </row>
    <row r="7362" spans="1:4" hidden="1" x14ac:dyDescent="0.25">
      <c r="A7362" s="11">
        <v>41532</v>
      </c>
      <c r="B7362" s="3" t="s">
        <v>507</v>
      </c>
      <c r="C7362" s="18">
        <v>455.77</v>
      </c>
      <c r="D7362" s="3" t="s">
        <v>529</v>
      </c>
    </row>
    <row r="7363" spans="1:4" hidden="1" x14ac:dyDescent="0.25">
      <c r="A7363" s="11">
        <v>41278</v>
      </c>
      <c r="B7363" s="3" t="s">
        <v>545</v>
      </c>
      <c r="C7363" s="18">
        <v>230.13</v>
      </c>
      <c r="D7363" s="3" t="s">
        <v>511</v>
      </c>
    </row>
    <row r="7364" spans="1:4" hidden="1" x14ac:dyDescent="0.25">
      <c r="A7364" s="11">
        <v>41476</v>
      </c>
      <c r="B7364" s="3" t="s">
        <v>514</v>
      </c>
      <c r="C7364" s="18">
        <v>177.84</v>
      </c>
      <c r="D7364" s="3" t="s">
        <v>535</v>
      </c>
    </row>
    <row r="7365" spans="1:4" hidden="1" x14ac:dyDescent="0.25">
      <c r="A7365" s="11">
        <v>41608</v>
      </c>
      <c r="B7365" s="3" t="s">
        <v>531</v>
      </c>
      <c r="C7365" s="18">
        <v>51.01</v>
      </c>
      <c r="D7365" s="3" t="s">
        <v>477</v>
      </c>
    </row>
    <row r="7366" spans="1:4" hidden="1" x14ac:dyDescent="0.25">
      <c r="A7366" s="11">
        <v>41369</v>
      </c>
      <c r="B7366" s="3" t="s">
        <v>539</v>
      </c>
      <c r="C7366" s="18">
        <v>235.1</v>
      </c>
      <c r="D7366" s="3" t="s">
        <v>515</v>
      </c>
    </row>
    <row r="7367" spans="1:4" hidden="1" x14ac:dyDescent="0.25">
      <c r="A7367" s="11">
        <v>41600</v>
      </c>
      <c r="B7367" s="3" t="s">
        <v>516</v>
      </c>
      <c r="C7367" s="18">
        <v>212.55</v>
      </c>
      <c r="D7367" s="3" t="s">
        <v>479</v>
      </c>
    </row>
    <row r="7368" spans="1:4" hidden="1" x14ac:dyDescent="0.25">
      <c r="A7368" s="11">
        <v>41606</v>
      </c>
      <c r="B7368" s="3" t="s">
        <v>542</v>
      </c>
      <c r="C7368" s="18">
        <v>171.34</v>
      </c>
      <c r="D7368" s="3" t="s">
        <v>529</v>
      </c>
    </row>
    <row r="7369" spans="1:4" hidden="1" x14ac:dyDescent="0.25">
      <c r="A7369" s="11">
        <v>41540</v>
      </c>
      <c r="B7369" s="3" t="s">
        <v>525</v>
      </c>
      <c r="C7369" s="18">
        <v>175.72</v>
      </c>
      <c r="D7369" s="3" t="s">
        <v>535</v>
      </c>
    </row>
    <row r="7370" spans="1:4" hidden="1" x14ac:dyDescent="0.25">
      <c r="A7370" s="11">
        <v>41287</v>
      </c>
      <c r="B7370" s="3" t="s">
        <v>513</v>
      </c>
      <c r="C7370" s="18">
        <v>90.18</v>
      </c>
      <c r="D7370" s="3" t="s">
        <v>523</v>
      </c>
    </row>
    <row r="7371" spans="1:4" hidden="1" x14ac:dyDescent="0.25">
      <c r="A7371" s="11">
        <v>41609</v>
      </c>
      <c r="B7371" s="3" t="s">
        <v>520</v>
      </c>
      <c r="C7371" s="18">
        <v>259.14</v>
      </c>
      <c r="D7371" s="3" t="s">
        <v>511</v>
      </c>
    </row>
    <row r="7372" spans="1:4" hidden="1" x14ac:dyDescent="0.25">
      <c r="A7372" s="11">
        <v>41355</v>
      </c>
      <c r="B7372" s="3" t="s">
        <v>542</v>
      </c>
      <c r="C7372" s="18">
        <v>301.8</v>
      </c>
      <c r="D7372" s="3" t="s">
        <v>517</v>
      </c>
    </row>
    <row r="7373" spans="1:4" hidden="1" x14ac:dyDescent="0.25">
      <c r="A7373" s="11">
        <v>41500</v>
      </c>
      <c r="B7373" s="3" t="s">
        <v>514</v>
      </c>
      <c r="C7373" s="18">
        <v>163.29</v>
      </c>
      <c r="D7373" s="3" t="s">
        <v>538</v>
      </c>
    </row>
    <row r="7374" spans="1:4" hidden="1" x14ac:dyDescent="0.25">
      <c r="A7374" s="11">
        <v>41304</v>
      </c>
      <c r="B7374" s="3" t="s">
        <v>534</v>
      </c>
      <c r="C7374" s="18">
        <v>169.6</v>
      </c>
      <c r="D7374" s="3" t="s">
        <v>523</v>
      </c>
    </row>
    <row r="7375" spans="1:4" hidden="1" x14ac:dyDescent="0.25">
      <c r="A7375" s="11">
        <v>41319</v>
      </c>
      <c r="B7375" s="3" t="s">
        <v>539</v>
      </c>
      <c r="C7375" s="18">
        <v>149.22</v>
      </c>
      <c r="D7375" s="3" t="s">
        <v>515</v>
      </c>
    </row>
    <row r="7376" spans="1:4" hidden="1" x14ac:dyDescent="0.25">
      <c r="A7376" s="11">
        <v>41601</v>
      </c>
      <c r="B7376" s="3" t="s">
        <v>510</v>
      </c>
      <c r="C7376" s="18">
        <v>411.69</v>
      </c>
      <c r="D7376" s="3" t="s">
        <v>515</v>
      </c>
    </row>
    <row r="7377" spans="1:4" hidden="1" x14ac:dyDescent="0.25">
      <c r="A7377" s="11">
        <v>41356</v>
      </c>
      <c r="B7377" s="3" t="s">
        <v>530</v>
      </c>
      <c r="C7377" s="18">
        <v>136.33000000000001</v>
      </c>
      <c r="D7377" s="3" t="s">
        <v>515</v>
      </c>
    </row>
    <row r="7378" spans="1:4" hidden="1" x14ac:dyDescent="0.25">
      <c r="A7378" s="11">
        <v>41564</v>
      </c>
      <c r="B7378" s="3" t="s">
        <v>510</v>
      </c>
      <c r="C7378" s="18">
        <v>39.85</v>
      </c>
      <c r="D7378" s="3" t="s">
        <v>517</v>
      </c>
    </row>
    <row r="7379" spans="1:4" hidden="1" x14ac:dyDescent="0.25">
      <c r="A7379" s="11">
        <v>41382</v>
      </c>
      <c r="B7379" s="3" t="s">
        <v>530</v>
      </c>
      <c r="C7379" s="18">
        <v>173.71</v>
      </c>
      <c r="D7379" s="3" t="s">
        <v>538</v>
      </c>
    </row>
    <row r="7380" spans="1:4" hidden="1" x14ac:dyDescent="0.25">
      <c r="A7380" s="11">
        <v>41562</v>
      </c>
      <c r="B7380" s="3" t="s">
        <v>544</v>
      </c>
      <c r="C7380" s="18">
        <v>367.58</v>
      </c>
      <c r="D7380" s="3" t="s">
        <v>511</v>
      </c>
    </row>
    <row r="7381" spans="1:4" hidden="1" x14ac:dyDescent="0.25">
      <c r="A7381" s="11">
        <v>41310</v>
      </c>
      <c r="B7381" s="3" t="s">
        <v>521</v>
      </c>
      <c r="C7381" s="18">
        <v>140.07</v>
      </c>
      <c r="D7381" s="3" t="s">
        <v>517</v>
      </c>
    </row>
    <row r="7382" spans="1:4" hidden="1" x14ac:dyDescent="0.25">
      <c r="A7382" s="11">
        <v>41464</v>
      </c>
      <c r="B7382" s="3" t="s">
        <v>534</v>
      </c>
      <c r="C7382" s="18">
        <v>575.44000000000005</v>
      </c>
      <c r="D7382" s="3" t="s">
        <v>519</v>
      </c>
    </row>
    <row r="7383" spans="1:4" hidden="1" x14ac:dyDescent="0.25">
      <c r="A7383" s="11">
        <v>41613</v>
      </c>
      <c r="B7383" s="3" t="s">
        <v>524</v>
      </c>
      <c r="C7383" s="18">
        <v>291.42</v>
      </c>
      <c r="D7383" s="3" t="s">
        <v>528</v>
      </c>
    </row>
    <row r="7384" spans="1:4" hidden="1" x14ac:dyDescent="0.25">
      <c r="A7384" s="11">
        <v>41616</v>
      </c>
      <c r="B7384" s="3" t="s">
        <v>520</v>
      </c>
      <c r="C7384" s="18">
        <v>490.96</v>
      </c>
      <c r="D7384" s="3" t="s">
        <v>515</v>
      </c>
    </row>
    <row r="7385" spans="1:4" hidden="1" x14ac:dyDescent="0.25">
      <c r="A7385" s="11">
        <v>41320</v>
      </c>
      <c r="B7385" s="3" t="s">
        <v>540</v>
      </c>
      <c r="C7385" s="18">
        <v>463.53</v>
      </c>
      <c r="D7385" s="3" t="s">
        <v>519</v>
      </c>
    </row>
    <row r="7386" spans="1:4" hidden="1" x14ac:dyDescent="0.25">
      <c r="A7386" s="11">
        <v>41498</v>
      </c>
      <c r="B7386" s="3" t="s">
        <v>513</v>
      </c>
      <c r="C7386" s="18">
        <v>236.26</v>
      </c>
      <c r="D7386" s="3" t="s">
        <v>519</v>
      </c>
    </row>
    <row r="7387" spans="1:4" hidden="1" x14ac:dyDescent="0.25">
      <c r="A7387" s="11">
        <v>41387</v>
      </c>
      <c r="B7387" s="3" t="s">
        <v>516</v>
      </c>
      <c r="C7387" s="18">
        <v>516.28</v>
      </c>
      <c r="D7387" s="3" t="s">
        <v>515</v>
      </c>
    </row>
    <row r="7388" spans="1:4" hidden="1" x14ac:dyDescent="0.25">
      <c r="A7388" s="11">
        <v>41288</v>
      </c>
      <c r="B7388" s="3" t="s">
        <v>539</v>
      </c>
      <c r="C7388" s="18">
        <v>90.87</v>
      </c>
      <c r="D7388" s="3" t="s">
        <v>479</v>
      </c>
    </row>
    <row r="7389" spans="1:4" hidden="1" x14ac:dyDescent="0.25">
      <c r="A7389" s="11">
        <v>41582</v>
      </c>
      <c r="B7389" s="3" t="s">
        <v>508</v>
      </c>
      <c r="C7389" s="18">
        <v>439.12</v>
      </c>
      <c r="D7389" s="3" t="s">
        <v>535</v>
      </c>
    </row>
    <row r="7390" spans="1:4" hidden="1" x14ac:dyDescent="0.25">
      <c r="A7390" s="11">
        <v>41576</v>
      </c>
      <c r="B7390" s="3" t="s">
        <v>537</v>
      </c>
      <c r="C7390" s="18">
        <v>83.68</v>
      </c>
      <c r="D7390" s="3" t="s">
        <v>479</v>
      </c>
    </row>
    <row r="7391" spans="1:4" hidden="1" x14ac:dyDescent="0.25">
      <c r="A7391" s="11">
        <v>41342</v>
      </c>
      <c r="B7391" s="3" t="s">
        <v>542</v>
      </c>
      <c r="C7391" s="18">
        <v>550.66</v>
      </c>
      <c r="D7391" s="3" t="s">
        <v>535</v>
      </c>
    </row>
    <row r="7392" spans="1:4" hidden="1" x14ac:dyDescent="0.25">
      <c r="A7392" s="11">
        <v>41298</v>
      </c>
      <c r="B7392" s="3" t="s">
        <v>520</v>
      </c>
      <c r="C7392" s="18">
        <v>39.61</v>
      </c>
      <c r="D7392" s="3" t="s">
        <v>509</v>
      </c>
    </row>
    <row r="7393" spans="1:4" hidden="1" x14ac:dyDescent="0.25">
      <c r="A7393" s="11">
        <v>41498</v>
      </c>
      <c r="B7393" s="3" t="s">
        <v>537</v>
      </c>
      <c r="C7393" s="18">
        <v>533.29999999999995</v>
      </c>
      <c r="D7393" s="3" t="s">
        <v>509</v>
      </c>
    </row>
    <row r="7394" spans="1:4" hidden="1" x14ac:dyDescent="0.25">
      <c r="A7394" s="11">
        <v>41506</v>
      </c>
      <c r="B7394" s="3" t="s">
        <v>525</v>
      </c>
      <c r="C7394" s="18">
        <v>31.44</v>
      </c>
      <c r="D7394" s="3" t="s">
        <v>535</v>
      </c>
    </row>
    <row r="7395" spans="1:4" hidden="1" x14ac:dyDescent="0.25">
      <c r="A7395" s="11">
        <v>41278</v>
      </c>
      <c r="B7395" s="3" t="s">
        <v>534</v>
      </c>
      <c r="C7395" s="18">
        <v>416.16</v>
      </c>
      <c r="D7395" s="3" t="s">
        <v>509</v>
      </c>
    </row>
    <row r="7396" spans="1:4" hidden="1" x14ac:dyDescent="0.25">
      <c r="A7396" s="11">
        <v>41287</v>
      </c>
      <c r="B7396" s="3" t="s">
        <v>541</v>
      </c>
      <c r="C7396" s="18">
        <v>356.09</v>
      </c>
      <c r="D7396" s="3" t="s">
        <v>529</v>
      </c>
    </row>
    <row r="7397" spans="1:4" hidden="1" x14ac:dyDescent="0.25">
      <c r="A7397" s="11">
        <v>41525</v>
      </c>
      <c r="B7397" s="3" t="s">
        <v>533</v>
      </c>
      <c r="C7397" s="18">
        <v>400.95</v>
      </c>
      <c r="D7397" s="3" t="s">
        <v>511</v>
      </c>
    </row>
    <row r="7398" spans="1:4" hidden="1" x14ac:dyDescent="0.25">
      <c r="A7398" s="11">
        <v>41358</v>
      </c>
      <c r="B7398" s="3" t="s">
        <v>507</v>
      </c>
      <c r="C7398" s="18">
        <v>394.73</v>
      </c>
      <c r="D7398" s="3" t="s">
        <v>528</v>
      </c>
    </row>
    <row r="7399" spans="1:4" x14ac:dyDescent="0.25">
      <c r="A7399" s="11">
        <v>41377</v>
      </c>
      <c r="B7399" s="3" t="s">
        <v>508</v>
      </c>
      <c r="C7399" s="18">
        <v>553.67999999999995</v>
      </c>
      <c r="D7399" s="3" t="s">
        <v>538</v>
      </c>
    </row>
    <row r="7400" spans="1:4" hidden="1" x14ac:dyDescent="0.25">
      <c r="A7400" s="11">
        <v>41340</v>
      </c>
      <c r="B7400" s="3" t="s">
        <v>544</v>
      </c>
      <c r="C7400" s="18">
        <v>249.77</v>
      </c>
      <c r="D7400" s="3" t="s">
        <v>509</v>
      </c>
    </row>
    <row r="7401" spans="1:4" hidden="1" x14ac:dyDescent="0.25">
      <c r="A7401" s="11">
        <v>41309</v>
      </c>
      <c r="B7401" s="3" t="s">
        <v>542</v>
      </c>
      <c r="C7401" s="18">
        <v>233.21</v>
      </c>
      <c r="D7401" s="3" t="s">
        <v>528</v>
      </c>
    </row>
    <row r="7402" spans="1:4" hidden="1" x14ac:dyDescent="0.25">
      <c r="A7402" s="11">
        <v>41516</v>
      </c>
      <c r="B7402" s="3" t="s">
        <v>514</v>
      </c>
      <c r="C7402" s="18">
        <v>493.66</v>
      </c>
      <c r="D7402" s="3" t="s">
        <v>509</v>
      </c>
    </row>
    <row r="7403" spans="1:4" hidden="1" x14ac:dyDescent="0.25">
      <c r="A7403" s="11">
        <v>41571</v>
      </c>
      <c r="B7403" s="3" t="s">
        <v>539</v>
      </c>
      <c r="C7403" s="18">
        <v>280.29000000000002</v>
      </c>
      <c r="D7403" s="3" t="s">
        <v>515</v>
      </c>
    </row>
    <row r="7404" spans="1:4" hidden="1" x14ac:dyDescent="0.25">
      <c r="A7404" s="11">
        <v>41346</v>
      </c>
      <c r="B7404" s="3" t="s">
        <v>530</v>
      </c>
      <c r="C7404" s="18">
        <v>473.13</v>
      </c>
      <c r="D7404" s="3" t="s">
        <v>515</v>
      </c>
    </row>
    <row r="7405" spans="1:4" hidden="1" x14ac:dyDescent="0.25">
      <c r="A7405" s="11">
        <v>41382</v>
      </c>
      <c r="B7405" s="3" t="s">
        <v>536</v>
      </c>
      <c r="C7405" s="18">
        <v>174.02</v>
      </c>
      <c r="D7405" s="3" t="s">
        <v>509</v>
      </c>
    </row>
    <row r="7406" spans="1:4" hidden="1" x14ac:dyDescent="0.25">
      <c r="A7406" s="11">
        <v>41592</v>
      </c>
      <c r="B7406" s="3" t="s">
        <v>532</v>
      </c>
      <c r="C7406" s="18">
        <v>294.31</v>
      </c>
      <c r="D7406" s="3" t="s">
        <v>519</v>
      </c>
    </row>
    <row r="7407" spans="1:4" hidden="1" x14ac:dyDescent="0.25">
      <c r="A7407" s="11">
        <v>41484</v>
      </c>
      <c r="B7407" s="3" t="s">
        <v>533</v>
      </c>
      <c r="C7407" s="18">
        <v>484.47</v>
      </c>
      <c r="D7407" s="3" t="s">
        <v>528</v>
      </c>
    </row>
    <row r="7408" spans="1:4" hidden="1" x14ac:dyDescent="0.25">
      <c r="A7408" s="11">
        <v>41628</v>
      </c>
      <c r="B7408" s="3" t="s">
        <v>527</v>
      </c>
      <c r="C7408" s="18">
        <v>87.02</v>
      </c>
      <c r="D7408" s="3" t="s">
        <v>477</v>
      </c>
    </row>
    <row r="7409" spans="1:4" hidden="1" x14ac:dyDescent="0.25">
      <c r="A7409" s="11">
        <v>41573</v>
      </c>
      <c r="B7409" s="3" t="s">
        <v>534</v>
      </c>
      <c r="C7409" s="18">
        <v>28.53</v>
      </c>
      <c r="D7409" s="3" t="s">
        <v>528</v>
      </c>
    </row>
    <row r="7410" spans="1:4" hidden="1" x14ac:dyDescent="0.25">
      <c r="A7410" s="11">
        <v>41630</v>
      </c>
      <c r="B7410" s="3" t="s">
        <v>526</v>
      </c>
      <c r="C7410" s="18">
        <v>351.22</v>
      </c>
      <c r="D7410" s="3" t="s">
        <v>509</v>
      </c>
    </row>
    <row r="7411" spans="1:4" hidden="1" x14ac:dyDescent="0.25">
      <c r="A7411" s="11">
        <v>41372</v>
      </c>
      <c r="B7411" s="3" t="s">
        <v>534</v>
      </c>
      <c r="C7411" s="18">
        <v>236.45</v>
      </c>
      <c r="D7411" s="3" t="s">
        <v>523</v>
      </c>
    </row>
    <row r="7412" spans="1:4" hidden="1" x14ac:dyDescent="0.25">
      <c r="A7412" s="11">
        <v>41419</v>
      </c>
      <c r="B7412" s="3" t="s">
        <v>545</v>
      </c>
      <c r="C7412" s="18">
        <v>276.42</v>
      </c>
      <c r="D7412" s="3" t="s">
        <v>535</v>
      </c>
    </row>
    <row r="7413" spans="1:4" hidden="1" x14ac:dyDescent="0.25">
      <c r="A7413" s="11">
        <v>41541</v>
      </c>
      <c r="B7413" s="3" t="s">
        <v>510</v>
      </c>
      <c r="C7413" s="18">
        <v>228.86</v>
      </c>
      <c r="D7413" s="3" t="s">
        <v>519</v>
      </c>
    </row>
    <row r="7414" spans="1:4" hidden="1" x14ac:dyDescent="0.25">
      <c r="A7414" s="11">
        <v>41391</v>
      </c>
      <c r="B7414" s="3" t="s">
        <v>533</v>
      </c>
      <c r="C7414" s="18">
        <v>230.49</v>
      </c>
      <c r="D7414" s="3" t="s">
        <v>479</v>
      </c>
    </row>
    <row r="7415" spans="1:4" hidden="1" x14ac:dyDescent="0.25">
      <c r="A7415" s="11">
        <v>41462</v>
      </c>
      <c r="B7415" s="3" t="s">
        <v>522</v>
      </c>
      <c r="C7415" s="18">
        <v>551.16</v>
      </c>
      <c r="D7415" s="3" t="s">
        <v>511</v>
      </c>
    </row>
    <row r="7416" spans="1:4" hidden="1" x14ac:dyDescent="0.25">
      <c r="A7416" s="11">
        <v>41445</v>
      </c>
      <c r="B7416" s="3" t="s">
        <v>537</v>
      </c>
      <c r="C7416" s="18">
        <v>313.97000000000003</v>
      </c>
      <c r="D7416" s="3" t="s">
        <v>509</v>
      </c>
    </row>
    <row r="7417" spans="1:4" hidden="1" x14ac:dyDescent="0.25">
      <c r="A7417" s="11">
        <v>41540</v>
      </c>
      <c r="B7417" s="3" t="s">
        <v>544</v>
      </c>
      <c r="C7417" s="18">
        <v>420.54</v>
      </c>
      <c r="D7417" s="3" t="s">
        <v>509</v>
      </c>
    </row>
    <row r="7418" spans="1:4" hidden="1" x14ac:dyDescent="0.25">
      <c r="A7418" s="11">
        <v>41322</v>
      </c>
      <c r="B7418" s="3" t="s">
        <v>524</v>
      </c>
      <c r="C7418" s="18">
        <v>338.37</v>
      </c>
      <c r="D7418" s="3" t="s">
        <v>511</v>
      </c>
    </row>
    <row r="7419" spans="1:4" hidden="1" x14ac:dyDescent="0.25">
      <c r="A7419" s="11">
        <v>41433</v>
      </c>
      <c r="B7419" s="3" t="s">
        <v>539</v>
      </c>
      <c r="C7419" s="18">
        <v>286.69</v>
      </c>
      <c r="D7419" s="3" t="s">
        <v>511</v>
      </c>
    </row>
    <row r="7420" spans="1:4" hidden="1" x14ac:dyDescent="0.25">
      <c r="A7420" s="11">
        <v>41605</v>
      </c>
      <c r="B7420" s="3" t="s">
        <v>520</v>
      </c>
      <c r="C7420" s="18">
        <v>168.39</v>
      </c>
      <c r="D7420" s="3" t="s">
        <v>477</v>
      </c>
    </row>
    <row r="7421" spans="1:4" hidden="1" x14ac:dyDescent="0.25">
      <c r="A7421" s="11">
        <v>41479</v>
      </c>
      <c r="B7421" s="3" t="s">
        <v>544</v>
      </c>
      <c r="C7421" s="18">
        <v>545.26</v>
      </c>
      <c r="D7421" s="3" t="s">
        <v>477</v>
      </c>
    </row>
    <row r="7422" spans="1:4" hidden="1" x14ac:dyDescent="0.25">
      <c r="A7422" s="11">
        <v>41511</v>
      </c>
      <c r="B7422" s="3" t="s">
        <v>540</v>
      </c>
      <c r="C7422" s="18">
        <v>38.68</v>
      </c>
      <c r="D7422" s="3" t="s">
        <v>528</v>
      </c>
    </row>
    <row r="7423" spans="1:4" hidden="1" x14ac:dyDescent="0.25">
      <c r="A7423" s="11">
        <v>41508</v>
      </c>
      <c r="B7423" s="3" t="s">
        <v>513</v>
      </c>
      <c r="C7423" s="18">
        <v>38.31</v>
      </c>
      <c r="D7423" s="3" t="s">
        <v>528</v>
      </c>
    </row>
    <row r="7424" spans="1:4" hidden="1" x14ac:dyDescent="0.25">
      <c r="A7424" s="11">
        <v>41298</v>
      </c>
      <c r="B7424" s="3" t="s">
        <v>513</v>
      </c>
      <c r="C7424" s="18">
        <v>353.61</v>
      </c>
      <c r="D7424" s="3" t="s">
        <v>528</v>
      </c>
    </row>
    <row r="7425" spans="1:4" hidden="1" x14ac:dyDescent="0.25">
      <c r="A7425" s="11">
        <v>41480</v>
      </c>
      <c r="B7425" s="3" t="s">
        <v>542</v>
      </c>
      <c r="C7425" s="18">
        <v>150.53</v>
      </c>
      <c r="D7425" s="3" t="s">
        <v>528</v>
      </c>
    </row>
    <row r="7426" spans="1:4" hidden="1" x14ac:dyDescent="0.25">
      <c r="A7426" s="11">
        <v>41427</v>
      </c>
      <c r="B7426" s="3" t="s">
        <v>531</v>
      </c>
      <c r="C7426" s="18">
        <v>348.71</v>
      </c>
      <c r="D7426" s="3" t="s">
        <v>538</v>
      </c>
    </row>
    <row r="7427" spans="1:4" hidden="1" x14ac:dyDescent="0.25">
      <c r="A7427" s="11">
        <v>41432</v>
      </c>
      <c r="B7427" s="3" t="s">
        <v>540</v>
      </c>
      <c r="C7427" s="18">
        <v>134.41</v>
      </c>
      <c r="D7427" s="3" t="s">
        <v>479</v>
      </c>
    </row>
    <row r="7428" spans="1:4" hidden="1" x14ac:dyDescent="0.25">
      <c r="A7428" s="11">
        <v>41598</v>
      </c>
      <c r="B7428" s="3" t="s">
        <v>544</v>
      </c>
      <c r="C7428" s="18">
        <v>466.33</v>
      </c>
      <c r="D7428" s="3" t="s">
        <v>517</v>
      </c>
    </row>
    <row r="7429" spans="1:4" hidden="1" x14ac:dyDescent="0.25">
      <c r="A7429" s="11">
        <v>41494</v>
      </c>
      <c r="B7429" s="3" t="s">
        <v>507</v>
      </c>
      <c r="C7429" s="18">
        <v>590.94000000000005</v>
      </c>
      <c r="D7429" s="3" t="s">
        <v>519</v>
      </c>
    </row>
    <row r="7430" spans="1:4" hidden="1" x14ac:dyDescent="0.25">
      <c r="A7430" s="11">
        <v>41517</v>
      </c>
      <c r="B7430" s="3" t="s">
        <v>540</v>
      </c>
      <c r="C7430" s="18">
        <v>424.99</v>
      </c>
      <c r="D7430" s="3" t="s">
        <v>515</v>
      </c>
    </row>
    <row r="7431" spans="1:4" hidden="1" x14ac:dyDescent="0.25">
      <c r="A7431" s="11">
        <v>41277</v>
      </c>
      <c r="B7431" s="3" t="s">
        <v>524</v>
      </c>
      <c r="C7431" s="18">
        <v>558.9</v>
      </c>
      <c r="D7431" s="3" t="s">
        <v>517</v>
      </c>
    </row>
    <row r="7432" spans="1:4" hidden="1" x14ac:dyDescent="0.25">
      <c r="A7432" s="11">
        <v>41459</v>
      </c>
      <c r="B7432" s="3" t="s">
        <v>521</v>
      </c>
      <c r="C7432" s="18">
        <v>86.2</v>
      </c>
      <c r="D7432" s="3" t="s">
        <v>538</v>
      </c>
    </row>
    <row r="7433" spans="1:4" hidden="1" x14ac:dyDescent="0.25">
      <c r="A7433" s="11">
        <v>41631</v>
      </c>
      <c r="B7433" s="3" t="s">
        <v>534</v>
      </c>
      <c r="C7433" s="18">
        <v>557.70000000000005</v>
      </c>
      <c r="D7433" s="3" t="s">
        <v>523</v>
      </c>
    </row>
    <row r="7434" spans="1:4" hidden="1" x14ac:dyDescent="0.25">
      <c r="A7434" s="11">
        <v>41633</v>
      </c>
      <c r="B7434" s="3" t="s">
        <v>516</v>
      </c>
      <c r="C7434" s="18">
        <v>364.35</v>
      </c>
      <c r="D7434" s="3" t="s">
        <v>529</v>
      </c>
    </row>
    <row r="7435" spans="1:4" hidden="1" x14ac:dyDescent="0.25">
      <c r="A7435" s="11">
        <v>41582</v>
      </c>
      <c r="B7435" s="3" t="s">
        <v>514</v>
      </c>
      <c r="C7435" s="18">
        <v>352.83</v>
      </c>
      <c r="D7435" s="3" t="s">
        <v>517</v>
      </c>
    </row>
    <row r="7436" spans="1:4" hidden="1" x14ac:dyDescent="0.25">
      <c r="A7436" s="11">
        <v>41517</v>
      </c>
      <c r="B7436" s="3" t="s">
        <v>518</v>
      </c>
      <c r="C7436" s="18">
        <v>29.89</v>
      </c>
      <c r="D7436" s="3" t="s">
        <v>511</v>
      </c>
    </row>
    <row r="7437" spans="1:4" hidden="1" x14ac:dyDescent="0.25">
      <c r="A7437" s="11">
        <v>41411</v>
      </c>
      <c r="B7437" s="3" t="s">
        <v>539</v>
      </c>
      <c r="C7437" s="18">
        <v>598.82000000000005</v>
      </c>
      <c r="D7437" s="3" t="s">
        <v>535</v>
      </c>
    </row>
    <row r="7438" spans="1:4" hidden="1" x14ac:dyDescent="0.25">
      <c r="A7438" s="11">
        <v>41521</v>
      </c>
      <c r="B7438" s="3" t="s">
        <v>510</v>
      </c>
      <c r="C7438" s="18">
        <v>264.69</v>
      </c>
      <c r="D7438" s="3" t="s">
        <v>538</v>
      </c>
    </row>
    <row r="7439" spans="1:4" hidden="1" x14ac:dyDescent="0.25">
      <c r="A7439" s="11">
        <v>41459</v>
      </c>
      <c r="B7439" s="3" t="s">
        <v>541</v>
      </c>
      <c r="C7439" s="18">
        <v>472.95</v>
      </c>
      <c r="D7439" s="3" t="s">
        <v>477</v>
      </c>
    </row>
    <row r="7440" spans="1:4" hidden="1" x14ac:dyDescent="0.25">
      <c r="A7440" s="11">
        <v>41618</v>
      </c>
      <c r="B7440" s="3" t="s">
        <v>520</v>
      </c>
      <c r="C7440" s="18">
        <v>446.45</v>
      </c>
      <c r="D7440" s="3" t="s">
        <v>538</v>
      </c>
    </row>
    <row r="7441" spans="1:4" hidden="1" x14ac:dyDescent="0.25">
      <c r="A7441" s="11">
        <v>41603</v>
      </c>
      <c r="B7441" s="3" t="s">
        <v>542</v>
      </c>
      <c r="C7441" s="18">
        <v>336.82</v>
      </c>
      <c r="D7441" s="3" t="s">
        <v>515</v>
      </c>
    </row>
    <row r="7442" spans="1:4" hidden="1" x14ac:dyDescent="0.25">
      <c r="A7442" s="11">
        <v>41538</v>
      </c>
      <c r="B7442" s="3" t="s">
        <v>537</v>
      </c>
      <c r="C7442" s="18">
        <v>130.83000000000001</v>
      </c>
      <c r="D7442" s="3" t="s">
        <v>535</v>
      </c>
    </row>
    <row r="7443" spans="1:4" hidden="1" x14ac:dyDescent="0.25">
      <c r="A7443" s="11">
        <v>41324</v>
      </c>
      <c r="B7443" s="3" t="s">
        <v>526</v>
      </c>
      <c r="C7443" s="18">
        <v>460.7</v>
      </c>
      <c r="D7443" s="3" t="s">
        <v>511</v>
      </c>
    </row>
    <row r="7444" spans="1:4" hidden="1" x14ac:dyDescent="0.25">
      <c r="A7444" s="11">
        <v>41306</v>
      </c>
      <c r="B7444" s="3" t="s">
        <v>537</v>
      </c>
      <c r="C7444" s="18">
        <v>503.95</v>
      </c>
      <c r="D7444" s="3" t="s">
        <v>509</v>
      </c>
    </row>
    <row r="7445" spans="1:4" hidden="1" x14ac:dyDescent="0.25">
      <c r="A7445" s="11">
        <v>41379</v>
      </c>
      <c r="B7445" s="3" t="s">
        <v>525</v>
      </c>
      <c r="C7445" s="18">
        <v>103.34</v>
      </c>
      <c r="D7445" s="3" t="s">
        <v>479</v>
      </c>
    </row>
    <row r="7446" spans="1:4" hidden="1" x14ac:dyDescent="0.25">
      <c r="A7446" s="11">
        <v>41511</v>
      </c>
      <c r="B7446" s="3" t="s">
        <v>531</v>
      </c>
      <c r="C7446" s="18">
        <v>430.6</v>
      </c>
      <c r="D7446" s="3" t="s">
        <v>519</v>
      </c>
    </row>
    <row r="7447" spans="1:4" hidden="1" x14ac:dyDescent="0.25">
      <c r="A7447" s="11">
        <v>41281</v>
      </c>
      <c r="B7447" s="3" t="s">
        <v>530</v>
      </c>
      <c r="C7447" s="18">
        <v>413.68</v>
      </c>
      <c r="D7447" s="3" t="s">
        <v>528</v>
      </c>
    </row>
    <row r="7448" spans="1:4" hidden="1" x14ac:dyDescent="0.25">
      <c r="A7448" s="11">
        <v>41346</v>
      </c>
      <c r="B7448" s="3" t="s">
        <v>540</v>
      </c>
      <c r="C7448" s="18">
        <v>505.29</v>
      </c>
      <c r="D7448" s="3" t="s">
        <v>477</v>
      </c>
    </row>
    <row r="7449" spans="1:4" hidden="1" x14ac:dyDescent="0.25">
      <c r="A7449" s="11">
        <v>41294</v>
      </c>
      <c r="B7449" s="3" t="s">
        <v>541</v>
      </c>
      <c r="C7449" s="18">
        <v>295.27999999999997</v>
      </c>
      <c r="D7449" s="3" t="s">
        <v>519</v>
      </c>
    </row>
    <row r="7450" spans="1:4" hidden="1" x14ac:dyDescent="0.25">
      <c r="A7450" s="11">
        <v>41599</v>
      </c>
      <c r="B7450" s="3" t="s">
        <v>520</v>
      </c>
      <c r="C7450" s="18">
        <v>518.6</v>
      </c>
      <c r="D7450" s="3" t="s">
        <v>535</v>
      </c>
    </row>
    <row r="7451" spans="1:4" hidden="1" x14ac:dyDescent="0.25">
      <c r="A7451" s="11">
        <v>41452</v>
      </c>
      <c r="B7451" s="3" t="s">
        <v>518</v>
      </c>
      <c r="C7451" s="18">
        <v>448.96</v>
      </c>
      <c r="D7451" s="3" t="s">
        <v>528</v>
      </c>
    </row>
    <row r="7452" spans="1:4" hidden="1" x14ac:dyDescent="0.25">
      <c r="A7452" s="11">
        <v>41378</v>
      </c>
      <c r="B7452" s="3" t="s">
        <v>520</v>
      </c>
      <c r="C7452" s="18">
        <v>92.09</v>
      </c>
      <c r="D7452" s="3" t="s">
        <v>538</v>
      </c>
    </row>
    <row r="7453" spans="1:4" hidden="1" x14ac:dyDescent="0.25">
      <c r="A7453" s="11">
        <v>41285</v>
      </c>
      <c r="B7453" s="3" t="s">
        <v>532</v>
      </c>
      <c r="C7453" s="18">
        <v>64.45</v>
      </c>
      <c r="D7453" s="3" t="s">
        <v>515</v>
      </c>
    </row>
    <row r="7454" spans="1:4" hidden="1" x14ac:dyDescent="0.25">
      <c r="A7454" s="11">
        <v>41578</v>
      </c>
      <c r="B7454" s="3" t="s">
        <v>514</v>
      </c>
      <c r="C7454" s="18">
        <v>586.30999999999995</v>
      </c>
      <c r="D7454" s="3" t="s">
        <v>529</v>
      </c>
    </row>
    <row r="7455" spans="1:4" hidden="1" x14ac:dyDescent="0.25">
      <c r="A7455" s="11">
        <v>41639</v>
      </c>
      <c r="B7455" s="3" t="s">
        <v>508</v>
      </c>
      <c r="C7455" s="18">
        <v>94.98</v>
      </c>
      <c r="D7455" s="3" t="s">
        <v>515</v>
      </c>
    </row>
    <row r="7456" spans="1:4" hidden="1" x14ac:dyDescent="0.25">
      <c r="A7456" s="11">
        <v>41625</v>
      </c>
      <c r="B7456" s="3" t="s">
        <v>542</v>
      </c>
      <c r="C7456" s="18">
        <v>524.97</v>
      </c>
      <c r="D7456" s="3" t="s">
        <v>528</v>
      </c>
    </row>
    <row r="7457" spans="1:4" hidden="1" x14ac:dyDescent="0.25">
      <c r="A7457" s="11">
        <v>41438</v>
      </c>
      <c r="B7457" s="3" t="s">
        <v>543</v>
      </c>
      <c r="C7457" s="18">
        <v>465</v>
      </c>
      <c r="D7457" s="3" t="s">
        <v>509</v>
      </c>
    </row>
    <row r="7458" spans="1:4" hidden="1" x14ac:dyDescent="0.25">
      <c r="A7458" s="11">
        <v>41450</v>
      </c>
      <c r="B7458" s="3" t="s">
        <v>542</v>
      </c>
      <c r="C7458" s="18">
        <v>525.09</v>
      </c>
      <c r="D7458" s="3" t="s">
        <v>538</v>
      </c>
    </row>
    <row r="7459" spans="1:4" hidden="1" x14ac:dyDescent="0.25">
      <c r="A7459" s="11">
        <v>41449</v>
      </c>
      <c r="B7459" s="3" t="s">
        <v>536</v>
      </c>
      <c r="C7459" s="18">
        <v>287.83999999999997</v>
      </c>
      <c r="D7459" s="3" t="s">
        <v>523</v>
      </c>
    </row>
    <row r="7460" spans="1:4" x14ac:dyDescent="0.25">
      <c r="A7460" s="11">
        <v>41340</v>
      </c>
      <c r="B7460" s="3" t="s">
        <v>508</v>
      </c>
      <c r="C7460" s="18">
        <v>582.73</v>
      </c>
      <c r="D7460" s="3" t="s">
        <v>479</v>
      </c>
    </row>
    <row r="7461" spans="1:4" hidden="1" x14ac:dyDescent="0.25">
      <c r="A7461" s="11">
        <v>41288</v>
      </c>
      <c r="B7461" s="3" t="s">
        <v>530</v>
      </c>
      <c r="C7461" s="18">
        <v>117.34</v>
      </c>
      <c r="D7461" s="3" t="s">
        <v>515</v>
      </c>
    </row>
    <row r="7462" spans="1:4" hidden="1" x14ac:dyDescent="0.25">
      <c r="A7462" s="11">
        <v>41568</v>
      </c>
      <c r="B7462" s="3" t="s">
        <v>512</v>
      </c>
      <c r="C7462" s="18">
        <v>45.5</v>
      </c>
      <c r="D7462" s="3" t="s">
        <v>477</v>
      </c>
    </row>
    <row r="7463" spans="1:4" hidden="1" x14ac:dyDescent="0.25">
      <c r="A7463" s="11">
        <v>41638</v>
      </c>
      <c r="B7463" s="3" t="s">
        <v>524</v>
      </c>
      <c r="C7463" s="18">
        <v>170.22</v>
      </c>
      <c r="D7463" s="3" t="s">
        <v>529</v>
      </c>
    </row>
    <row r="7464" spans="1:4" hidden="1" x14ac:dyDescent="0.25">
      <c r="A7464" s="11">
        <v>41637</v>
      </c>
      <c r="B7464" s="3" t="s">
        <v>531</v>
      </c>
      <c r="C7464" s="18">
        <v>474.79</v>
      </c>
      <c r="D7464" s="3" t="s">
        <v>538</v>
      </c>
    </row>
    <row r="7465" spans="1:4" hidden="1" x14ac:dyDescent="0.25">
      <c r="A7465" s="11">
        <v>41546</v>
      </c>
      <c r="B7465" s="3" t="s">
        <v>542</v>
      </c>
      <c r="C7465" s="18">
        <v>148.26</v>
      </c>
      <c r="D7465" s="3" t="s">
        <v>511</v>
      </c>
    </row>
    <row r="7466" spans="1:4" hidden="1" x14ac:dyDescent="0.25">
      <c r="A7466" s="11">
        <v>41469</v>
      </c>
      <c r="B7466" s="3" t="s">
        <v>520</v>
      </c>
      <c r="C7466" s="18">
        <v>133.36000000000001</v>
      </c>
      <c r="D7466" s="3" t="s">
        <v>535</v>
      </c>
    </row>
    <row r="7467" spans="1:4" hidden="1" x14ac:dyDescent="0.25">
      <c r="A7467" s="11">
        <v>41448</v>
      </c>
      <c r="B7467" s="3" t="s">
        <v>510</v>
      </c>
      <c r="C7467" s="18">
        <v>268</v>
      </c>
      <c r="D7467" s="3" t="s">
        <v>509</v>
      </c>
    </row>
    <row r="7468" spans="1:4" hidden="1" x14ac:dyDescent="0.25">
      <c r="A7468" s="11">
        <v>41409</v>
      </c>
      <c r="B7468" s="3" t="s">
        <v>508</v>
      </c>
      <c r="C7468" s="18">
        <v>339.9</v>
      </c>
      <c r="D7468" s="3" t="s">
        <v>477</v>
      </c>
    </row>
    <row r="7469" spans="1:4" hidden="1" x14ac:dyDescent="0.25">
      <c r="A7469" s="11">
        <v>41322</v>
      </c>
      <c r="B7469" s="3" t="s">
        <v>521</v>
      </c>
      <c r="C7469" s="18">
        <v>528.02</v>
      </c>
      <c r="D7469" s="3" t="s">
        <v>511</v>
      </c>
    </row>
    <row r="7470" spans="1:4" hidden="1" x14ac:dyDescent="0.25">
      <c r="A7470" s="11">
        <v>41591</v>
      </c>
      <c r="B7470" s="3" t="s">
        <v>542</v>
      </c>
      <c r="C7470" s="18">
        <v>349.44</v>
      </c>
      <c r="D7470" s="3" t="s">
        <v>519</v>
      </c>
    </row>
    <row r="7471" spans="1:4" hidden="1" x14ac:dyDescent="0.25">
      <c r="A7471" s="11">
        <v>41311</v>
      </c>
      <c r="B7471" s="3" t="s">
        <v>534</v>
      </c>
      <c r="C7471" s="18">
        <v>528.38</v>
      </c>
      <c r="D7471" s="3" t="s">
        <v>519</v>
      </c>
    </row>
    <row r="7472" spans="1:4" hidden="1" x14ac:dyDescent="0.25">
      <c r="A7472" s="11">
        <v>41577</v>
      </c>
      <c r="B7472" s="3" t="s">
        <v>540</v>
      </c>
      <c r="C7472" s="18">
        <v>517.14</v>
      </c>
      <c r="D7472" s="3" t="s">
        <v>515</v>
      </c>
    </row>
    <row r="7473" spans="1:4" hidden="1" x14ac:dyDescent="0.25">
      <c r="A7473" s="11">
        <v>41394</v>
      </c>
      <c r="B7473" s="3" t="s">
        <v>530</v>
      </c>
      <c r="C7473" s="18">
        <v>287.48</v>
      </c>
      <c r="D7473" s="3" t="s">
        <v>538</v>
      </c>
    </row>
    <row r="7474" spans="1:4" hidden="1" x14ac:dyDescent="0.25">
      <c r="A7474" s="11">
        <v>41360</v>
      </c>
      <c r="B7474" s="3" t="s">
        <v>532</v>
      </c>
      <c r="C7474" s="18">
        <v>404.51</v>
      </c>
      <c r="D7474" s="3" t="s">
        <v>529</v>
      </c>
    </row>
    <row r="7475" spans="1:4" hidden="1" x14ac:dyDescent="0.25">
      <c r="A7475" s="11">
        <v>41394</v>
      </c>
      <c r="B7475" s="3" t="s">
        <v>536</v>
      </c>
      <c r="C7475" s="18">
        <v>413.53</v>
      </c>
      <c r="D7475" s="3" t="s">
        <v>511</v>
      </c>
    </row>
    <row r="7476" spans="1:4" hidden="1" x14ac:dyDescent="0.25">
      <c r="A7476" s="11">
        <v>41391</v>
      </c>
      <c r="B7476" s="3" t="s">
        <v>512</v>
      </c>
      <c r="C7476" s="18">
        <v>244.12</v>
      </c>
      <c r="D7476" s="3" t="s">
        <v>515</v>
      </c>
    </row>
    <row r="7477" spans="1:4" hidden="1" x14ac:dyDescent="0.25">
      <c r="A7477" s="11">
        <v>41337</v>
      </c>
      <c r="B7477" s="3" t="s">
        <v>510</v>
      </c>
      <c r="C7477" s="18">
        <v>266.33</v>
      </c>
      <c r="D7477" s="3" t="s">
        <v>529</v>
      </c>
    </row>
    <row r="7478" spans="1:4" hidden="1" x14ac:dyDescent="0.25">
      <c r="A7478" s="11">
        <v>41504</v>
      </c>
      <c r="B7478" s="3" t="s">
        <v>513</v>
      </c>
      <c r="C7478" s="18">
        <v>549.91999999999996</v>
      </c>
      <c r="D7478" s="3" t="s">
        <v>479</v>
      </c>
    </row>
    <row r="7479" spans="1:4" hidden="1" x14ac:dyDescent="0.25">
      <c r="A7479" s="11">
        <v>41315</v>
      </c>
      <c r="B7479" s="3" t="s">
        <v>518</v>
      </c>
      <c r="C7479" s="18">
        <v>496.79</v>
      </c>
      <c r="D7479" s="3" t="s">
        <v>528</v>
      </c>
    </row>
    <row r="7480" spans="1:4" hidden="1" x14ac:dyDescent="0.25">
      <c r="A7480" s="11">
        <v>41349</v>
      </c>
      <c r="B7480" s="3" t="s">
        <v>530</v>
      </c>
      <c r="C7480" s="18">
        <v>139.88999999999999</v>
      </c>
      <c r="D7480" s="3" t="s">
        <v>477</v>
      </c>
    </row>
    <row r="7481" spans="1:4" hidden="1" x14ac:dyDescent="0.25">
      <c r="A7481" s="11">
        <v>41357</v>
      </c>
      <c r="B7481" s="3" t="s">
        <v>516</v>
      </c>
      <c r="C7481" s="18">
        <v>287.7</v>
      </c>
      <c r="D7481" s="3" t="s">
        <v>535</v>
      </c>
    </row>
    <row r="7482" spans="1:4" hidden="1" x14ac:dyDescent="0.25">
      <c r="A7482" s="11">
        <v>41619</v>
      </c>
      <c r="B7482" s="3" t="s">
        <v>539</v>
      </c>
      <c r="C7482" s="18">
        <v>99.56</v>
      </c>
      <c r="D7482" s="3" t="s">
        <v>515</v>
      </c>
    </row>
    <row r="7483" spans="1:4" hidden="1" x14ac:dyDescent="0.25">
      <c r="A7483" s="11">
        <v>41455</v>
      </c>
      <c r="B7483" s="3" t="s">
        <v>521</v>
      </c>
      <c r="C7483" s="18">
        <v>549.08000000000004</v>
      </c>
      <c r="D7483" s="3" t="s">
        <v>523</v>
      </c>
    </row>
    <row r="7484" spans="1:4" hidden="1" x14ac:dyDescent="0.25">
      <c r="A7484" s="11">
        <v>41610</v>
      </c>
      <c r="B7484" s="3" t="s">
        <v>539</v>
      </c>
      <c r="C7484" s="18">
        <v>171.32</v>
      </c>
      <c r="D7484" s="3" t="s">
        <v>523</v>
      </c>
    </row>
    <row r="7485" spans="1:4" hidden="1" x14ac:dyDescent="0.25">
      <c r="A7485" s="11">
        <v>41350</v>
      </c>
      <c r="B7485" s="3" t="s">
        <v>527</v>
      </c>
      <c r="C7485" s="18">
        <v>338.94</v>
      </c>
      <c r="D7485" s="3" t="s">
        <v>519</v>
      </c>
    </row>
    <row r="7486" spans="1:4" hidden="1" x14ac:dyDescent="0.25">
      <c r="A7486" s="11">
        <v>41507</v>
      </c>
      <c r="B7486" s="3" t="s">
        <v>544</v>
      </c>
      <c r="C7486" s="18">
        <v>459.66</v>
      </c>
      <c r="D7486" s="3" t="s">
        <v>538</v>
      </c>
    </row>
    <row r="7487" spans="1:4" hidden="1" x14ac:dyDescent="0.25">
      <c r="A7487" s="11">
        <v>41343</v>
      </c>
      <c r="B7487" s="3" t="s">
        <v>530</v>
      </c>
      <c r="C7487" s="18">
        <v>27.74</v>
      </c>
      <c r="D7487" s="3" t="s">
        <v>511</v>
      </c>
    </row>
    <row r="7488" spans="1:4" hidden="1" x14ac:dyDescent="0.25">
      <c r="A7488" s="11">
        <v>41387</v>
      </c>
      <c r="B7488" s="3" t="s">
        <v>531</v>
      </c>
      <c r="C7488" s="18">
        <v>345.93</v>
      </c>
      <c r="D7488" s="3" t="s">
        <v>535</v>
      </c>
    </row>
    <row r="7489" spans="1:4" hidden="1" x14ac:dyDescent="0.25">
      <c r="A7489" s="11">
        <v>41462</v>
      </c>
      <c r="B7489" s="3" t="s">
        <v>541</v>
      </c>
      <c r="C7489" s="18">
        <v>342.17</v>
      </c>
      <c r="D7489" s="3" t="s">
        <v>479</v>
      </c>
    </row>
    <row r="7490" spans="1:4" hidden="1" x14ac:dyDescent="0.25">
      <c r="A7490" s="11">
        <v>41369</v>
      </c>
      <c r="B7490" s="3" t="s">
        <v>531</v>
      </c>
      <c r="C7490" s="18">
        <v>422.71</v>
      </c>
      <c r="D7490" s="3" t="s">
        <v>528</v>
      </c>
    </row>
    <row r="7491" spans="1:4" hidden="1" x14ac:dyDescent="0.25">
      <c r="A7491" s="11">
        <v>41297</v>
      </c>
      <c r="B7491" s="3" t="s">
        <v>534</v>
      </c>
      <c r="C7491" s="18">
        <v>456.57</v>
      </c>
      <c r="D7491" s="3" t="s">
        <v>538</v>
      </c>
    </row>
    <row r="7492" spans="1:4" hidden="1" x14ac:dyDescent="0.25">
      <c r="A7492" s="11">
        <v>41494</v>
      </c>
      <c r="B7492" s="3" t="s">
        <v>520</v>
      </c>
      <c r="C7492" s="18">
        <v>387.69</v>
      </c>
      <c r="D7492" s="3" t="s">
        <v>535</v>
      </c>
    </row>
    <row r="7493" spans="1:4" hidden="1" x14ac:dyDescent="0.25">
      <c r="A7493" s="11">
        <v>41368</v>
      </c>
      <c r="B7493" s="3" t="s">
        <v>527</v>
      </c>
      <c r="C7493" s="18">
        <v>576.12</v>
      </c>
      <c r="D7493" s="3" t="s">
        <v>529</v>
      </c>
    </row>
    <row r="7494" spans="1:4" hidden="1" x14ac:dyDescent="0.25">
      <c r="A7494" s="11">
        <v>41605</v>
      </c>
      <c r="B7494" s="3" t="s">
        <v>543</v>
      </c>
      <c r="C7494" s="18">
        <v>274.12</v>
      </c>
      <c r="D7494" s="3" t="s">
        <v>519</v>
      </c>
    </row>
    <row r="7495" spans="1:4" hidden="1" x14ac:dyDescent="0.25">
      <c r="A7495" s="11">
        <v>41639</v>
      </c>
      <c r="B7495" s="3" t="s">
        <v>545</v>
      </c>
      <c r="C7495" s="18">
        <v>77.12</v>
      </c>
      <c r="D7495" s="3" t="s">
        <v>515</v>
      </c>
    </row>
    <row r="7496" spans="1:4" hidden="1" x14ac:dyDescent="0.25">
      <c r="A7496" s="11">
        <v>41518</v>
      </c>
      <c r="B7496" s="3" t="s">
        <v>508</v>
      </c>
      <c r="C7496" s="18">
        <v>181.28</v>
      </c>
      <c r="D7496" s="3" t="s">
        <v>528</v>
      </c>
    </row>
    <row r="7497" spans="1:4" hidden="1" x14ac:dyDescent="0.25">
      <c r="A7497" s="11">
        <v>41618</v>
      </c>
      <c r="B7497" s="3" t="s">
        <v>530</v>
      </c>
      <c r="C7497" s="18">
        <v>54.96</v>
      </c>
      <c r="D7497" s="3" t="s">
        <v>511</v>
      </c>
    </row>
    <row r="7498" spans="1:4" hidden="1" x14ac:dyDescent="0.25">
      <c r="A7498" s="11">
        <v>41611</v>
      </c>
      <c r="B7498" s="3" t="s">
        <v>531</v>
      </c>
      <c r="C7498" s="18">
        <v>592.04999999999995</v>
      </c>
      <c r="D7498" s="3" t="s">
        <v>535</v>
      </c>
    </row>
    <row r="7499" spans="1:4" hidden="1" x14ac:dyDescent="0.25">
      <c r="A7499" s="11">
        <v>41575</v>
      </c>
      <c r="B7499" s="3" t="s">
        <v>512</v>
      </c>
      <c r="C7499" s="18">
        <v>194.88</v>
      </c>
      <c r="D7499" s="3" t="s">
        <v>535</v>
      </c>
    </row>
    <row r="7500" spans="1:4" hidden="1" x14ac:dyDescent="0.25">
      <c r="A7500" s="11">
        <v>41415</v>
      </c>
      <c r="B7500" s="3" t="s">
        <v>542</v>
      </c>
      <c r="C7500" s="18">
        <v>468.84</v>
      </c>
      <c r="D7500" s="3" t="s">
        <v>535</v>
      </c>
    </row>
    <row r="7501" spans="1:4" hidden="1" x14ac:dyDescent="0.25">
      <c r="A7501" s="11">
        <v>41314</v>
      </c>
      <c r="B7501" s="3" t="s">
        <v>516</v>
      </c>
      <c r="C7501" s="18">
        <v>220.78</v>
      </c>
      <c r="D7501" s="3" t="s">
        <v>479</v>
      </c>
    </row>
    <row r="7502" spans="1:4" hidden="1" x14ac:dyDescent="0.25">
      <c r="A7502" s="11">
        <v>41293</v>
      </c>
      <c r="B7502" s="3" t="s">
        <v>527</v>
      </c>
      <c r="C7502" s="18">
        <v>114.42</v>
      </c>
      <c r="D7502" s="3" t="s">
        <v>529</v>
      </c>
    </row>
    <row r="7503" spans="1:4" hidden="1" x14ac:dyDescent="0.25">
      <c r="A7503" s="11">
        <v>41319</v>
      </c>
      <c r="B7503" s="3" t="s">
        <v>541</v>
      </c>
      <c r="C7503" s="18">
        <v>237.26</v>
      </c>
      <c r="D7503" s="3" t="s">
        <v>535</v>
      </c>
    </row>
    <row r="7504" spans="1:4" hidden="1" x14ac:dyDescent="0.25">
      <c r="A7504" s="11">
        <v>41359</v>
      </c>
      <c r="B7504" s="3" t="s">
        <v>532</v>
      </c>
      <c r="C7504" s="18">
        <v>294.69</v>
      </c>
      <c r="D7504" s="3" t="s">
        <v>519</v>
      </c>
    </row>
    <row r="7505" spans="1:4" hidden="1" x14ac:dyDescent="0.25">
      <c r="A7505" s="11">
        <v>41512</v>
      </c>
      <c r="B7505" s="3" t="s">
        <v>518</v>
      </c>
      <c r="C7505" s="18">
        <v>312.58</v>
      </c>
      <c r="D7505" s="3" t="s">
        <v>529</v>
      </c>
    </row>
    <row r="7506" spans="1:4" hidden="1" x14ac:dyDescent="0.25">
      <c r="A7506" s="11">
        <v>41440</v>
      </c>
      <c r="B7506" s="3" t="s">
        <v>545</v>
      </c>
      <c r="C7506" s="18">
        <v>409.09</v>
      </c>
      <c r="D7506" s="3" t="s">
        <v>509</v>
      </c>
    </row>
    <row r="7507" spans="1:4" hidden="1" x14ac:dyDescent="0.25">
      <c r="A7507" s="11">
        <v>41289</v>
      </c>
      <c r="B7507" s="3" t="s">
        <v>514</v>
      </c>
      <c r="C7507" s="18">
        <v>310.99</v>
      </c>
      <c r="D7507" s="3" t="s">
        <v>523</v>
      </c>
    </row>
    <row r="7508" spans="1:4" hidden="1" x14ac:dyDescent="0.25">
      <c r="A7508" s="11">
        <v>41468</v>
      </c>
      <c r="B7508" s="3" t="s">
        <v>530</v>
      </c>
      <c r="C7508" s="18">
        <v>379.63</v>
      </c>
      <c r="D7508" s="3" t="s">
        <v>509</v>
      </c>
    </row>
    <row r="7509" spans="1:4" hidden="1" x14ac:dyDescent="0.25">
      <c r="A7509" s="11">
        <v>41491</v>
      </c>
      <c r="B7509" s="3" t="s">
        <v>541</v>
      </c>
      <c r="C7509" s="18">
        <v>456.44</v>
      </c>
      <c r="D7509" s="3" t="s">
        <v>538</v>
      </c>
    </row>
    <row r="7510" spans="1:4" hidden="1" x14ac:dyDescent="0.25">
      <c r="A7510" s="11">
        <v>41359</v>
      </c>
      <c r="B7510" s="3" t="s">
        <v>521</v>
      </c>
      <c r="C7510" s="18">
        <v>442.72</v>
      </c>
      <c r="D7510" s="3" t="s">
        <v>535</v>
      </c>
    </row>
    <row r="7511" spans="1:4" hidden="1" x14ac:dyDescent="0.25">
      <c r="A7511" s="11">
        <v>41432</v>
      </c>
      <c r="B7511" s="3" t="s">
        <v>516</v>
      </c>
      <c r="C7511" s="18">
        <v>255.72</v>
      </c>
      <c r="D7511" s="3" t="s">
        <v>528</v>
      </c>
    </row>
    <row r="7512" spans="1:4" hidden="1" x14ac:dyDescent="0.25">
      <c r="A7512" s="11">
        <v>41420</v>
      </c>
      <c r="B7512" s="3" t="s">
        <v>518</v>
      </c>
      <c r="C7512" s="18">
        <v>79.3</v>
      </c>
      <c r="D7512" s="3" t="s">
        <v>519</v>
      </c>
    </row>
    <row r="7513" spans="1:4" hidden="1" x14ac:dyDescent="0.25">
      <c r="A7513" s="11">
        <v>41530</v>
      </c>
      <c r="B7513" s="3" t="s">
        <v>536</v>
      </c>
      <c r="C7513" s="18">
        <v>597.75</v>
      </c>
      <c r="D7513" s="3" t="s">
        <v>528</v>
      </c>
    </row>
    <row r="7514" spans="1:4" hidden="1" x14ac:dyDescent="0.25">
      <c r="A7514" s="11">
        <v>41331</v>
      </c>
      <c r="B7514" s="3" t="s">
        <v>514</v>
      </c>
      <c r="C7514" s="18">
        <v>436.57</v>
      </c>
      <c r="D7514" s="3" t="s">
        <v>479</v>
      </c>
    </row>
    <row r="7515" spans="1:4" hidden="1" x14ac:dyDescent="0.25">
      <c r="A7515" s="11">
        <v>41474</v>
      </c>
      <c r="B7515" s="3" t="s">
        <v>507</v>
      </c>
      <c r="C7515" s="18">
        <v>210.52</v>
      </c>
      <c r="D7515" s="3" t="s">
        <v>523</v>
      </c>
    </row>
    <row r="7516" spans="1:4" hidden="1" x14ac:dyDescent="0.25">
      <c r="A7516" s="11">
        <v>41619</v>
      </c>
      <c r="B7516" s="3" t="s">
        <v>533</v>
      </c>
      <c r="C7516" s="18">
        <v>349.64</v>
      </c>
      <c r="D7516" s="3" t="s">
        <v>529</v>
      </c>
    </row>
    <row r="7517" spans="1:4" hidden="1" x14ac:dyDescent="0.25">
      <c r="A7517" s="11">
        <v>41533</v>
      </c>
      <c r="B7517" s="3" t="s">
        <v>542</v>
      </c>
      <c r="C7517" s="18">
        <v>513.57000000000005</v>
      </c>
      <c r="D7517" s="3" t="s">
        <v>519</v>
      </c>
    </row>
    <row r="7518" spans="1:4" hidden="1" x14ac:dyDescent="0.25">
      <c r="A7518" s="11">
        <v>41525</v>
      </c>
      <c r="B7518" s="3" t="s">
        <v>521</v>
      </c>
      <c r="C7518" s="18">
        <v>80.459999999999994</v>
      </c>
      <c r="D7518" s="3" t="s">
        <v>535</v>
      </c>
    </row>
    <row r="7519" spans="1:4" hidden="1" x14ac:dyDescent="0.25">
      <c r="A7519" s="11">
        <v>41636</v>
      </c>
      <c r="B7519" s="3" t="s">
        <v>526</v>
      </c>
      <c r="C7519" s="18">
        <v>258.36</v>
      </c>
      <c r="D7519" s="3" t="s">
        <v>519</v>
      </c>
    </row>
    <row r="7520" spans="1:4" hidden="1" x14ac:dyDescent="0.25">
      <c r="A7520" s="11">
        <v>41568</v>
      </c>
      <c r="B7520" s="3" t="s">
        <v>541</v>
      </c>
      <c r="C7520" s="18">
        <v>189.65</v>
      </c>
      <c r="D7520" s="3" t="s">
        <v>517</v>
      </c>
    </row>
    <row r="7521" spans="1:4" hidden="1" x14ac:dyDescent="0.25">
      <c r="A7521" s="11">
        <v>41431</v>
      </c>
      <c r="B7521" s="3" t="s">
        <v>541</v>
      </c>
      <c r="C7521" s="18">
        <v>515.01</v>
      </c>
      <c r="D7521" s="3" t="s">
        <v>509</v>
      </c>
    </row>
    <row r="7522" spans="1:4" hidden="1" x14ac:dyDescent="0.25">
      <c r="A7522" s="11">
        <v>41409</v>
      </c>
      <c r="B7522" s="3" t="s">
        <v>522</v>
      </c>
      <c r="C7522" s="18">
        <v>233.29</v>
      </c>
      <c r="D7522" s="3" t="s">
        <v>535</v>
      </c>
    </row>
    <row r="7523" spans="1:4" hidden="1" x14ac:dyDescent="0.25">
      <c r="A7523" s="11">
        <v>41385</v>
      </c>
      <c r="B7523" s="3" t="s">
        <v>530</v>
      </c>
      <c r="C7523" s="18">
        <v>505.65</v>
      </c>
      <c r="D7523" s="3" t="s">
        <v>517</v>
      </c>
    </row>
    <row r="7524" spans="1:4" hidden="1" x14ac:dyDescent="0.25">
      <c r="A7524" s="11">
        <v>41367</v>
      </c>
      <c r="B7524" s="3" t="s">
        <v>545</v>
      </c>
      <c r="C7524" s="18">
        <v>537.79</v>
      </c>
      <c r="D7524" s="3" t="s">
        <v>509</v>
      </c>
    </row>
    <row r="7525" spans="1:4" hidden="1" x14ac:dyDescent="0.25">
      <c r="A7525" s="11">
        <v>41607</v>
      </c>
      <c r="B7525" s="3" t="s">
        <v>536</v>
      </c>
      <c r="C7525" s="18">
        <v>585.1</v>
      </c>
      <c r="D7525" s="3" t="s">
        <v>529</v>
      </c>
    </row>
    <row r="7526" spans="1:4" hidden="1" x14ac:dyDescent="0.25">
      <c r="A7526" s="11">
        <v>41563</v>
      </c>
      <c r="B7526" s="3" t="s">
        <v>518</v>
      </c>
      <c r="C7526" s="18">
        <v>144.82</v>
      </c>
      <c r="D7526" s="3" t="s">
        <v>509</v>
      </c>
    </row>
    <row r="7527" spans="1:4" hidden="1" x14ac:dyDescent="0.25">
      <c r="A7527" s="11">
        <v>41562</v>
      </c>
      <c r="B7527" s="3" t="s">
        <v>540</v>
      </c>
      <c r="C7527" s="18">
        <v>97.67</v>
      </c>
      <c r="D7527" s="3" t="s">
        <v>529</v>
      </c>
    </row>
    <row r="7528" spans="1:4" hidden="1" x14ac:dyDescent="0.25">
      <c r="A7528" s="11">
        <v>41621</v>
      </c>
      <c r="B7528" s="3" t="s">
        <v>522</v>
      </c>
      <c r="C7528" s="18">
        <v>554.04999999999995</v>
      </c>
      <c r="D7528" s="3" t="s">
        <v>523</v>
      </c>
    </row>
    <row r="7529" spans="1:4" hidden="1" x14ac:dyDescent="0.25">
      <c r="A7529" s="11">
        <v>41619</v>
      </c>
      <c r="B7529" s="3" t="s">
        <v>533</v>
      </c>
      <c r="C7529" s="18">
        <v>349.52</v>
      </c>
      <c r="D7529" s="3" t="s">
        <v>538</v>
      </c>
    </row>
    <row r="7530" spans="1:4" hidden="1" x14ac:dyDescent="0.25">
      <c r="A7530" s="11">
        <v>41312</v>
      </c>
      <c r="B7530" s="3" t="s">
        <v>522</v>
      </c>
      <c r="C7530" s="18">
        <v>179.92</v>
      </c>
      <c r="D7530" s="3" t="s">
        <v>477</v>
      </c>
    </row>
    <row r="7531" spans="1:4" hidden="1" x14ac:dyDescent="0.25">
      <c r="A7531" s="11">
        <v>41637</v>
      </c>
      <c r="B7531" s="3" t="s">
        <v>520</v>
      </c>
      <c r="C7531" s="18">
        <v>381.25</v>
      </c>
      <c r="D7531" s="3" t="s">
        <v>477</v>
      </c>
    </row>
    <row r="7532" spans="1:4" hidden="1" x14ac:dyDescent="0.25">
      <c r="A7532" s="11">
        <v>41500</v>
      </c>
      <c r="B7532" s="3" t="s">
        <v>510</v>
      </c>
      <c r="C7532" s="18">
        <v>315.05</v>
      </c>
      <c r="D7532" s="3" t="s">
        <v>511</v>
      </c>
    </row>
    <row r="7533" spans="1:4" hidden="1" x14ac:dyDescent="0.25">
      <c r="A7533" s="11">
        <v>41630</v>
      </c>
      <c r="B7533" s="3" t="s">
        <v>527</v>
      </c>
      <c r="C7533" s="18">
        <v>234.26</v>
      </c>
      <c r="D7533" s="3" t="s">
        <v>517</v>
      </c>
    </row>
    <row r="7534" spans="1:4" hidden="1" x14ac:dyDescent="0.25">
      <c r="A7534" s="11">
        <v>41568</v>
      </c>
      <c r="B7534" s="3" t="s">
        <v>536</v>
      </c>
      <c r="C7534" s="18">
        <v>489.24</v>
      </c>
      <c r="D7534" s="3" t="s">
        <v>479</v>
      </c>
    </row>
    <row r="7535" spans="1:4" hidden="1" x14ac:dyDescent="0.25">
      <c r="A7535" s="11">
        <v>41533</v>
      </c>
      <c r="B7535" s="3" t="s">
        <v>536</v>
      </c>
      <c r="C7535" s="18">
        <v>300.55</v>
      </c>
      <c r="D7535" s="3" t="s">
        <v>528</v>
      </c>
    </row>
    <row r="7536" spans="1:4" hidden="1" x14ac:dyDescent="0.25">
      <c r="A7536" s="11">
        <v>41426</v>
      </c>
      <c r="B7536" s="3" t="s">
        <v>514</v>
      </c>
      <c r="C7536" s="18">
        <v>45.17</v>
      </c>
      <c r="D7536" s="3" t="s">
        <v>509</v>
      </c>
    </row>
    <row r="7537" spans="1:4" hidden="1" x14ac:dyDescent="0.25">
      <c r="A7537" s="11">
        <v>41445</v>
      </c>
      <c r="B7537" s="3" t="s">
        <v>522</v>
      </c>
      <c r="C7537" s="18">
        <v>15.97</v>
      </c>
      <c r="D7537" s="3" t="s">
        <v>519</v>
      </c>
    </row>
    <row r="7538" spans="1:4" hidden="1" x14ac:dyDescent="0.25">
      <c r="A7538" s="11">
        <v>41574</v>
      </c>
      <c r="B7538" s="3" t="s">
        <v>543</v>
      </c>
      <c r="C7538" s="18">
        <v>279.75</v>
      </c>
      <c r="D7538" s="3" t="s">
        <v>479</v>
      </c>
    </row>
    <row r="7539" spans="1:4" hidden="1" x14ac:dyDescent="0.25">
      <c r="A7539" s="11">
        <v>41585</v>
      </c>
      <c r="B7539" s="3" t="s">
        <v>544</v>
      </c>
      <c r="C7539" s="18">
        <v>50.5</v>
      </c>
      <c r="D7539" s="3" t="s">
        <v>523</v>
      </c>
    </row>
    <row r="7540" spans="1:4" hidden="1" x14ac:dyDescent="0.25">
      <c r="A7540" s="11">
        <v>41537</v>
      </c>
      <c r="B7540" s="3" t="s">
        <v>541</v>
      </c>
      <c r="C7540" s="18">
        <v>510.48</v>
      </c>
      <c r="D7540" s="3" t="s">
        <v>523</v>
      </c>
    </row>
    <row r="7541" spans="1:4" hidden="1" x14ac:dyDescent="0.25">
      <c r="A7541" s="11">
        <v>41499</v>
      </c>
      <c r="B7541" s="3" t="s">
        <v>518</v>
      </c>
      <c r="C7541" s="18">
        <v>509.94</v>
      </c>
      <c r="D7541" s="3" t="s">
        <v>479</v>
      </c>
    </row>
    <row r="7542" spans="1:4" hidden="1" x14ac:dyDescent="0.25">
      <c r="A7542" s="11">
        <v>41595</v>
      </c>
      <c r="B7542" s="3" t="s">
        <v>520</v>
      </c>
      <c r="C7542" s="18">
        <v>92.07</v>
      </c>
      <c r="D7542" s="3" t="s">
        <v>528</v>
      </c>
    </row>
    <row r="7543" spans="1:4" hidden="1" x14ac:dyDescent="0.25">
      <c r="A7543" s="11">
        <v>41293</v>
      </c>
      <c r="B7543" s="3" t="s">
        <v>542</v>
      </c>
      <c r="C7543" s="18">
        <v>141.97999999999999</v>
      </c>
      <c r="D7543" s="3" t="s">
        <v>523</v>
      </c>
    </row>
    <row r="7544" spans="1:4" hidden="1" x14ac:dyDescent="0.25">
      <c r="A7544" s="11">
        <v>41610</v>
      </c>
      <c r="B7544" s="3" t="s">
        <v>525</v>
      </c>
      <c r="C7544" s="18">
        <v>332.42</v>
      </c>
      <c r="D7544" s="3" t="s">
        <v>528</v>
      </c>
    </row>
    <row r="7545" spans="1:4" hidden="1" x14ac:dyDescent="0.25">
      <c r="A7545" s="11">
        <v>41434</v>
      </c>
      <c r="B7545" s="3" t="s">
        <v>545</v>
      </c>
      <c r="C7545" s="18">
        <v>457.78</v>
      </c>
      <c r="D7545" s="3" t="s">
        <v>479</v>
      </c>
    </row>
    <row r="7546" spans="1:4" hidden="1" x14ac:dyDescent="0.25">
      <c r="A7546" s="11">
        <v>41588</v>
      </c>
      <c r="B7546" s="3" t="s">
        <v>507</v>
      </c>
      <c r="C7546" s="18">
        <v>481.91</v>
      </c>
      <c r="D7546" s="3" t="s">
        <v>529</v>
      </c>
    </row>
    <row r="7547" spans="1:4" hidden="1" x14ac:dyDescent="0.25">
      <c r="A7547" s="11">
        <v>41319</v>
      </c>
      <c r="B7547" s="3" t="s">
        <v>539</v>
      </c>
      <c r="C7547" s="18">
        <v>484.68</v>
      </c>
      <c r="D7547" s="3" t="s">
        <v>528</v>
      </c>
    </row>
    <row r="7548" spans="1:4" hidden="1" x14ac:dyDescent="0.25">
      <c r="A7548" s="11">
        <v>41376</v>
      </c>
      <c r="B7548" s="3" t="s">
        <v>524</v>
      </c>
      <c r="C7548" s="18">
        <v>157.74</v>
      </c>
      <c r="D7548" s="3" t="s">
        <v>529</v>
      </c>
    </row>
    <row r="7549" spans="1:4" hidden="1" x14ac:dyDescent="0.25">
      <c r="A7549" s="11">
        <v>41565</v>
      </c>
      <c r="B7549" s="3" t="s">
        <v>522</v>
      </c>
      <c r="C7549" s="18">
        <v>94.91</v>
      </c>
      <c r="D7549" s="3" t="s">
        <v>477</v>
      </c>
    </row>
    <row r="7550" spans="1:4" hidden="1" x14ac:dyDescent="0.25">
      <c r="A7550" s="11">
        <v>41451</v>
      </c>
      <c r="B7550" s="3" t="s">
        <v>507</v>
      </c>
      <c r="C7550" s="18">
        <v>480.69</v>
      </c>
      <c r="D7550" s="3" t="s">
        <v>528</v>
      </c>
    </row>
    <row r="7551" spans="1:4" hidden="1" x14ac:dyDescent="0.25">
      <c r="A7551" s="11">
        <v>41437</v>
      </c>
      <c r="B7551" s="3" t="s">
        <v>533</v>
      </c>
      <c r="C7551" s="18">
        <v>291.97000000000003</v>
      </c>
      <c r="D7551" s="3" t="s">
        <v>535</v>
      </c>
    </row>
    <row r="7552" spans="1:4" hidden="1" x14ac:dyDescent="0.25">
      <c r="A7552" s="11">
        <v>41455</v>
      </c>
      <c r="B7552" s="3" t="s">
        <v>510</v>
      </c>
      <c r="C7552" s="18">
        <v>108.19</v>
      </c>
      <c r="D7552" s="3" t="s">
        <v>517</v>
      </c>
    </row>
    <row r="7553" spans="1:4" hidden="1" x14ac:dyDescent="0.25">
      <c r="A7553" s="11">
        <v>41428</v>
      </c>
      <c r="B7553" s="3" t="s">
        <v>508</v>
      </c>
      <c r="C7553" s="18">
        <v>341.13</v>
      </c>
      <c r="D7553" s="3" t="s">
        <v>535</v>
      </c>
    </row>
    <row r="7554" spans="1:4" hidden="1" x14ac:dyDescent="0.25">
      <c r="A7554" s="11">
        <v>41448</v>
      </c>
      <c r="B7554" s="3" t="s">
        <v>524</v>
      </c>
      <c r="C7554" s="18">
        <v>517.13</v>
      </c>
      <c r="D7554" s="3" t="s">
        <v>517</v>
      </c>
    </row>
    <row r="7555" spans="1:4" hidden="1" x14ac:dyDescent="0.25">
      <c r="A7555" s="11">
        <v>41335</v>
      </c>
      <c r="B7555" s="3" t="s">
        <v>537</v>
      </c>
      <c r="C7555" s="18">
        <v>14.29</v>
      </c>
      <c r="D7555" s="3" t="s">
        <v>477</v>
      </c>
    </row>
    <row r="7556" spans="1:4" hidden="1" x14ac:dyDescent="0.25">
      <c r="A7556" s="11">
        <v>41343</v>
      </c>
      <c r="B7556" s="3" t="s">
        <v>514</v>
      </c>
      <c r="C7556" s="18">
        <v>565.08000000000004</v>
      </c>
      <c r="D7556" s="3" t="s">
        <v>509</v>
      </c>
    </row>
    <row r="7557" spans="1:4" hidden="1" x14ac:dyDescent="0.25">
      <c r="A7557" s="11">
        <v>41480</v>
      </c>
      <c r="B7557" s="3" t="s">
        <v>545</v>
      </c>
      <c r="C7557" s="18">
        <v>352.16</v>
      </c>
      <c r="D7557" s="3" t="s">
        <v>535</v>
      </c>
    </row>
    <row r="7558" spans="1:4" hidden="1" x14ac:dyDescent="0.25">
      <c r="A7558" s="11">
        <v>41538</v>
      </c>
      <c r="B7558" s="3" t="s">
        <v>534</v>
      </c>
      <c r="C7558" s="18">
        <v>535.01</v>
      </c>
      <c r="D7558" s="3" t="s">
        <v>528</v>
      </c>
    </row>
    <row r="7559" spans="1:4" hidden="1" x14ac:dyDescent="0.25">
      <c r="A7559" s="11">
        <v>41574</v>
      </c>
      <c r="B7559" s="3" t="s">
        <v>507</v>
      </c>
      <c r="C7559" s="18">
        <v>104.18</v>
      </c>
      <c r="D7559" s="3" t="s">
        <v>517</v>
      </c>
    </row>
    <row r="7560" spans="1:4" hidden="1" x14ac:dyDescent="0.25">
      <c r="A7560" s="11">
        <v>41637</v>
      </c>
      <c r="B7560" s="3" t="s">
        <v>514</v>
      </c>
      <c r="C7560" s="18">
        <v>377.08</v>
      </c>
      <c r="D7560" s="3" t="s">
        <v>529</v>
      </c>
    </row>
    <row r="7561" spans="1:4" hidden="1" x14ac:dyDescent="0.25">
      <c r="A7561" s="11">
        <v>41427</v>
      </c>
      <c r="B7561" s="3" t="s">
        <v>521</v>
      </c>
      <c r="C7561" s="18">
        <v>73.09</v>
      </c>
      <c r="D7561" s="3" t="s">
        <v>509</v>
      </c>
    </row>
    <row r="7562" spans="1:4" hidden="1" x14ac:dyDescent="0.25">
      <c r="A7562" s="11">
        <v>41295</v>
      </c>
      <c r="B7562" s="3" t="s">
        <v>526</v>
      </c>
      <c r="C7562" s="18">
        <v>262.24</v>
      </c>
      <c r="D7562" s="3" t="s">
        <v>517</v>
      </c>
    </row>
    <row r="7563" spans="1:4" hidden="1" x14ac:dyDescent="0.25">
      <c r="A7563" s="11">
        <v>41592</v>
      </c>
      <c r="B7563" s="3" t="s">
        <v>526</v>
      </c>
      <c r="C7563" s="18">
        <v>37.950000000000003</v>
      </c>
      <c r="D7563" s="3" t="s">
        <v>477</v>
      </c>
    </row>
    <row r="7564" spans="1:4" hidden="1" x14ac:dyDescent="0.25">
      <c r="A7564" s="11">
        <v>41393</v>
      </c>
      <c r="B7564" s="3" t="s">
        <v>522</v>
      </c>
      <c r="C7564" s="18">
        <v>324.94</v>
      </c>
      <c r="D7564" s="3" t="s">
        <v>479</v>
      </c>
    </row>
    <row r="7565" spans="1:4" hidden="1" x14ac:dyDescent="0.25">
      <c r="A7565" s="11">
        <v>41382</v>
      </c>
      <c r="B7565" s="3" t="s">
        <v>514</v>
      </c>
      <c r="C7565" s="18">
        <v>248.82</v>
      </c>
      <c r="D7565" s="3" t="s">
        <v>519</v>
      </c>
    </row>
    <row r="7566" spans="1:4" hidden="1" x14ac:dyDescent="0.25">
      <c r="A7566" s="11">
        <v>41330</v>
      </c>
      <c r="B7566" s="3" t="s">
        <v>536</v>
      </c>
      <c r="C7566" s="18">
        <v>28.14</v>
      </c>
      <c r="D7566" s="3" t="s">
        <v>479</v>
      </c>
    </row>
    <row r="7567" spans="1:4" hidden="1" x14ac:dyDescent="0.25">
      <c r="A7567" s="11">
        <v>41629</v>
      </c>
      <c r="B7567" s="3" t="s">
        <v>530</v>
      </c>
      <c r="C7567" s="18">
        <v>379.35</v>
      </c>
      <c r="D7567" s="3" t="s">
        <v>509</v>
      </c>
    </row>
    <row r="7568" spans="1:4" hidden="1" x14ac:dyDescent="0.25">
      <c r="A7568" s="11">
        <v>41304</v>
      </c>
      <c r="B7568" s="3" t="s">
        <v>520</v>
      </c>
      <c r="C7568" s="18">
        <v>254.13</v>
      </c>
      <c r="D7568" s="3" t="s">
        <v>519</v>
      </c>
    </row>
    <row r="7569" spans="1:4" hidden="1" x14ac:dyDescent="0.25">
      <c r="A7569" s="11">
        <v>41286</v>
      </c>
      <c r="B7569" s="3" t="s">
        <v>534</v>
      </c>
      <c r="C7569" s="18">
        <v>273.19</v>
      </c>
      <c r="D7569" s="3" t="s">
        <v>477</v>
      </c>
    </row>
    <row r="7570" spans="1:4" hidden="1" x14ac:dyDescent="0.25">
      <c r="A7570" s="11">
        <v>41629</v>
      </c>
      <c r="B7570" s="3" t="s">
        <v>531</v>
      </c>
      <c r="C7570" s="18">
        <v>270.85000000000002</v>
      </c>
      <c r="D7570" s="3" t="s">
        <v>538</v>
      </c>
    </row>
    <row r="7571" spans="1:4" hidden="1" x14ac:dyDescent="0.25">
      <c r="A7571" s="11">
        <v>41337</v>
      </c>
      <c r="B7571" s="3" t="s">
        <v>514</v>
      </c>
      <c r="C7571" s="18">
        <v>315.88</v>
      </c>
      <c r="D7571" s="3" t="s">
        <v>477</v>
      </c>
    </row>
    <row r="7572" spans="1:4" hidden="1" x14ac:dyDescent="0.25">
      <c r="A7572" s="11">
        <v>41597</v>
      </c>
      <c r="B7572" s="3" t="s">
        <v>536</v>
      </c>
      <c r="C7572" s="18">
        <v>158.55000000000001</v>
      </c>
      <c r="D7572" s="3" t="s">
        <v>535</v>
      </c>
    </row>
    <row r="7573" spans="1:4" hidden="1" x14ac:dyDescent="0.25">
      <c r="A7573" s="11">
        <v>41310</v>
      </c>
      <c r="B7573" s="3" t="s">
        <v>534</v>
      </c>
      <c r="C7573" s="18">
        <v>25.73</v>
      </c>
      <c r="D7573" s="3" t="s">
        <v>479</v>
      </c>
    </row>
    <row r="7574" spans="1:4" x14ac:dyDescent="0.25">
      <c r="A7574" s="11">
        <v>41407</v>
      </c>
      <c r="B7574" s="3" t="s">
        <v>508</v>
      </c>
      <c r="C7574" s="18">
        <v>576.97</v>
      </c>
      <c r="D7574" s="3" t="s">
        <v>517</v>
      </c>
    </row>
    <row r="7575" spans="1:4" hidden="1" x14ac:dyDescent="0.25">
      <c r="A7575" s="11">
        <v>41430</v>
      </c>
      <c r="B7575" s="3" t="s">
        <v>534</v>
      </c>
      <c r="C7575" s="18">
        <v>122.16</v>
      </c>
      <c r="D7575" s="3" t="s">
        <v>511</v>
      </c>
    </row>
    <row r="7576" spans="1:4" hidden="1" x14ac:dyDescent="0.25">
      <c r="A7576" s="11">
        <v>41584</v>
      </c>
      <c r="B7576" s="3" t="s">
        <v>522</v>
      </c>
      <c r="C7576" s="18">
        <v>329.11</v>
      </c>
      <c r="D7576" s="3" t="s">
        <v>529</v>
      </c>
    </row>
    <row r="7577" spans="1:4" hidden="1" x14ac:dyDescent="0.25">
      <c r="A7577" s="11">
        <v>41490</v>
      </c>
      <c r="B7577" s="3" t="s">
        <v>516</v>
      </c>
      <c r="C7577" s="18">
        <v>416.48</v>
      </c>
      <c r="D7577" s="3" t="s">
        <v>523</v>
      </c>
    </row>
    <row r="7578" spans="1:4" hidden="1" x14ac:dyDescent="0.25">
      <c r="A7578" s="11">
        <v>41309</v>
      </c>
      <c r="B7578" s="3" t="s">
        <v>542</v>
      </c>
      <c r="C7578" s="18">
        <v>317.51</v>
      </c>
      <c r="D7578" s="3" t="s">
        <v>535</v>
      </c>
    </row>
    <row r="7579" spans="1:4" hidden="1" x14ac:dyDescent="0.25">
      <c r="A7579" s="11">
        <v>41360</v>
      </c>
      <c r="B7579" s="3" t="s">
        <v>520</v>
      </c>
      <c r="C7579" s="18">
        <v>502.22</v>
      </c>
      <c r="D7579" s="3" t="s">
        <v>509</v>
      </c>
    </row>
    <row r="7580" spans="1:4" hidden="1" x14ac:dyDescent="0.25">
      <c r="A7580" s="11">
        <v>41373</v>
      </c>
      <c r="B7580" s="3" t="s">
        <v>537</v>
      </c>
      <c r="C7580" s="18">
        <v>247.48</v>
      </c>
      <c r="D7580" s="3" t="s">
        <v>511</v>
      </c>
    </row>
    <row r="7581" spans="1:4" hidden="1" x14ac:dyDescent="0.25">
      <c r="A7581" s="11">
        <v>41408</v>
      </c>
      <c r="B7581" s="3" t="s">
        <v>531</v>
      </c>
      <c r="C7581" s="18">
        <v>466.08</v>
      </c>
      <c r="D7581" s="3" t="s">
        <v>523</v>
      </c>
    </row>
    <row r="7582" spans="1:4" hidden="1" x14ac:dyDescent="0.25">
      <c r="A7582" s="11">
        <v>41479</v>
      </c>
      <c r="B7582" s="3" t="s">
        <v>513</v>
      </c>
      <c r="C7582" s="18">
        <v>460.44</v>
      </c>
      <c r="D7582" s="3" t="s">
        <v>519</v>
      </c>
    </row>
    <row r="7583" spans="1:4" hidden="1" x14ac:dyDescent="0.25">
      <c r="A7583" s="11">
        <v>41549</v>
      </c>
      <c r="B7583" s="3" t="s">
        <v>520</v>
      </c>
      <c r="C7583" s="18">
        <v>207.66</v>
      </c>
      <c r="D7583" s="3" t="s">
        <v>528</v>
      </c>
    </row>
    <row r="7584" spans="1:4" hidden="1" x14ac:dyDescent="0.25">
      <c r="A7584" s="11">
        <v>41354</v>
      </c>
      <c r="B7584" s="3" t="s">
        <v>520</v>
      </c>
      <c r="C7584" s="18">
        <v>394.65</v>
      </c>
      <c r="D7584" s="3" t="s">
        <v>515</v>
      </c>
    </row>
    <row r="7585" spans="1:4" hidden="1" x14ac:dyDescent="0.25">
      <c r="A7585" s="11">
        <v>41449</v>
      </c>
      <c r="B7585" s="3" t="s">
        <v>542</v>
      </c>
      <c r="C7585" s="18">
        <v>366.68</v>
      </c>
      <c r="D7585" s="3" t="s">
        <v>535</v>
      </c>
    </row>
    <row r="7586" spans="1:4" hidden="1" x14ac:dyDescent="0.25">
      <c r="A7586" s="11">
        <v>41402</v>
      </c>
      <c r="B7586" s="3" t="s">
        <v>542</v>
      </c>
      <c r="C7586" s="18">
        <v>101.51</v>
      </c>
      <c r="D7586" s="3" t="s">
        <v>538</v>
      </c>
    </row>
    <row r="7587" spans="1:4" hidden="1" x14ac:dyDescent="0.25">
      <c r="A7587" s="11">
        <v>41594</v>
      </c>
      <c r="B7587" s="3" t="s">
        <v>537</v>
      </c>
      <c r="C7587" s="18">
        <v>539.97</v>
      </c>
      <c r="D7587" s="3" t="s">
        <v>515</v>
      </c>
    </row>
    <row r="7588" spans="1:4" hidden="1" x14ac:dyDescent="0.25">
      <c r="A7588" s="11">
        <v>41475</v>
      </c>
      <c r="B7588" s="3" t="s">
        <v>541</v>
      </c>
      <c r="C7588" s="18">
        <v>448.81</v>
      </c>
      <c r="D7588" s="3" t="s">
        <v>517</v>
      </c>
    </row>
    <row r="7589" spans="1:4" hidden="1" x14ac:dyDescent="0.25">
      <c r="A7589" s="11">
        <v>41541</v>
      </c>
      <c r="B7589" s="3" t="s">
        <v>532</v>
      </c>
      <c r="C7589" s="18">
        <v>513.12</v>
      </c>
      <c r="D7589" s="3" t="s">
        <v>529</v>
      </c>
    </row>
    <row r="7590" spans="1:4" hidden="1" x14ac:dyDescent="0.25">
      <c r="A7590" s="11">
        <v>41420</v>
      </c>
      <c r="B7590" s="3" t="s">
        <v>544</v>
      </c>
      <c r="C7590" s="18">
        <v>159.55000000000001</v>
      </c>
      <c r="D7590" s="3" t="s">
        <v>538</v>
      </c>
    </row>
    <row r="7591" spans="1:4" hidden="1" x14ac:dyDescent="0.25">
      <c r="A7591" s="11">
        <v>41469</v>
      </c>
      <c r="B7591" s="3" t="s">
        <v>540</v>
      </c>
      <c r="C7591" s="18">
        <v>235.45</v>
      </c>
      <c r="D7591" s="3" t="s">
        <v>479</v>
      </c>
    </row>
    <row r="7592" spans="1:4" hidden="1" x14ac:dyDescent="0.25">
      <c r="A7592" s="11">
        <v>41439</v>
      </c>
      <c r="B7592" s="3" t="s">
        <v>518</v>
      </c>
      <c r="C7592" s="18">
        <v>357.89</v>
      </c>
      <c r="D7592" s="3" t="s">
        <v>517</v>
      </c>
    </row>
    <row r="7593" spans="1:4" hidden="1" x14ac:dyDescent="0.25">
      <c r="A7593" s="11">
        <v>41620</v>
      </c>
      <c r="B7593" s="3" t="s">
        <v>540</v>
      </c>
      <c r="C7593" s="18">
        <v>498.58</v>
      </c>
      <c r="D7593" s="3" t="s">
        <v>515</v>
      </c>
    </row>
    <row r="7594" spans="1:4" hidden="1" x14ac:dyDescent="0.25">
      <c r="A7594" s="11">
        <v>41597</v>
      </c>
      <c r="B7594" s="3" t="s">
        <v>520</v>
      </c>
      <c r="C7594" s="18">
        <v>536.5</v>
      </c>
      <c r="D7594" s="3" t="s">
        <v>519</v>
      </c>
    </row>
    <row r="7595" spans="1:4" hidden="1" x14ac:dyDescent="0.25">
      <c r="A7595" s="11">
        <v>41360</v>
      </c>
      <c r="B7595" s="3" t="s">
        <v>521</v>
      </c>
      <c r="C7595" s="18">
        <v>107.78</v>
      </c>
      <c r="D7595" s="3" t="s">
        <v>517</v>
      </c>
    </row>
    <row r="7596" spans="1:4" hidden="1" x14ac:dyDescent="0.25">
      <c r="A7596" s="11">
        <v>41577</v>
      </c>
      <c r="B7596" s="3" t="s">
        <v>530</v>
      </c>
      <c r="C7596" s="18">
        <v>227.82</v>
      </c>
      <c r="D7596" s="3" t="s">
        <v>529</v>
      </c>
    </row>
    <row r="7597" spans="1:4" hidden="1" x14ac:dyDescent="0.25">
      <c r="A7597" s="11">
        <v>41580</v>
      </c>
      <c r="B7597" s="3" t="s">
        <v>520</v>
      </c>
      <c r="C7597" s="18">
        <v>73.73</v>
      </c>
      <c r="D7597" s="3" t="s">
        <v>477</v>
      </c>
    </row>
    <row r="7598" spans="1:4" hidden="1" x14ac:dyDescent="0.25">
      <c r="A7598" s="11">
        <v>41413</v>
      </c>
      <c r="B7598" s="3" t="s">
        <v>536</v>
      </c>
      <c r="C7598" s="18">
        <v>590.6</v>
      </c>
      <c r="D7598" s="3" t="s">
        <v>477</v>
      </c>
    </row>
    <row r="7599" spans="1:4" hidden="1" x14ac:dyDescent="0.25">
      <c r="A7599" s="11">
        <v>41392</v>
      </c>
      <c r="B7599" s="3" t="s">
        <v>540</v>
      </c>
      <c r="C7599" s="18">
        <v>526.23</v>
      </c>
      <c r="D7599" s="3" t="s">
        <v>528</v>
      </c>
    </row>
    <row r="7600" spans="1:4" hidden="1" x14ac:dyDescent="0.25">
      <c r="A7600" s="11">
        <v>41365</v>
      </c>
      <c r="B7600" s="3" t="s">
        <v>543</v>
      </c>
      <c r="C7600" s="18">
        <v>123.57</v>
      </c>
      <c r="D7600" s="3" t="s">
        <v>477</v>
      </c>
    </row>
    <row r="7601" spans="1:4" hidden="1" x14ac:dyDescent="0.25">
      <c r="A7601" s="11">
        <v>41440</v>
      </c>
      <c r="B7601" s="3" t="s">
        <v>533</v>
      </c>
      <c r="C7601" s="18">
        <v>63.96</v>
      </c>
      <c r="D7601" s="3" t="s">
        <v>528</v>
      </c>
    </row>
    <row r="7602" spans="1:4" hidden="1" x14ac:dyDescent="0.25">
      <c r="A7602" s="11">
        <v>41460</v>
      </c>
      <c r="B7602" s="3" t="s">
        <v>534</v>
      </c>
      <c r="C7602" s="18">
        <v>262.18</v>
      </c>
      <c r="D7602" s="3" t="s">
        <v>529</v>
      </c>
    </row>
    <row r="7603" spans="1:4" hidden="1" x14ac:dyDescent="0.25">
      <c r="A7603" s="11">
        <v>41482</v>
      </c>
      <c r="B7603" s="3" t="s">
        <v>539</v>
      </c>
      <c r="C7603" s="18">
        <v>344.19</v>
      </c>
      <c r="D7603" s="3" t="s">
        <v>538</v>
      </c>
    </row>
    <row r="7604" spans="1:4" hidden="1" x14ac:dyDescent="0.25">
      <c r="A7604" s="11">
        <v>41349</v>
      </c>
      <c r="B7604" s="3" t="s">
        <v>530</v>
      </c>
      <c r="C7604" s="18">
        <v>339.33</v>
      </c>
      <c r="D7604" s="3" t="s">
        <v>477</v>
      </c>
    </row>
    <row r="7605" spans="1:4" hidden="1" x14ac:dyDescent="0.25">
      <c r="A7605" s="11">
        <v>41390</v>
      </c>
      <c r="B7605" s="3" t="s">
        <v>530</v>
      </c>
      <c r="C7605" s="18">
        <v>93.41</v>
      </c>
      <c r="D7605" s="3" t="s">
        <v>529</v>
      </c>
    </row>
    <row r="7606" spans="1:4" hidden="1" x14ac:dyDescent="0.25">
      <c r="A7606" s="11">
        <v>41444</v>
      </c>
      <c r="B7606" s="3" t="s">
        <v>536</v>
      </c>
      <c r="C7606" s="18">
        <v>347.54</v>
      </c>
      <c r="D7606" s="3" t="s">
        <v>535</v>
      </c>
    </row>
    <row r="7607" spans="1:4" hidden="1" x14ac:dyDescent="0.25">
      <c r="A7607" s="11">
        <v>41305</v>
      </c>
      <c r="B7607" s="3" t="s">
        <v>512</v>
      </c>
      <c r="C7607" s="18">
        <v>284.79000000000002</v>
      </c>
      <c r="D7607" s="3" t="s">
        <v>515</v>
      </c>
    </row>
    <row r="7608" spans="1:4" hidden="1" x14ac:dyDescent="0.25">
      <c r="A7608" s="11">
        <v>41338</v>
      </c>
      <c r="B7608" s="3" t="s">
        <v>526</v>
      </c>
      <c r="C7608" s="18">
        <v>46.28</v>
      </c>
      <c r="D7608" s="3" t="s">
        <v>515</v>
      </c>
    </row>
    <row r="7609" spans="1:4" hidden="1" x14ac:dyDescent="0.25">
      <c r="A7609" s="11">
        <v>41613</v>
      </c>
      <c r="B7609" s="3" t="s">
        <v>525</v>
      </c>
      <c r="C7609" s="18">
        <v>470.19</v>
      </c>
      <c r="D7609" s="3" t="s">
        <v>519</v>
      </c>
    </row>
    <row r="7610" spans="1:4" hidden="1" x14ac:dyDescent="0.25">
      <c r="A7610" s="11">
        <v>41440</v>
      </c>
      <c r="B7610" s="3" t="s">
        <v>545</v>
      </c>
      <c r="C7610" s="18">
        <v>198.2</v>
      </c>
      <c r="D7610" s="3" t="s">
        <v>528</v>
      </c>
    </row>
    <row r="7611" spans="1:4" hidden="1" x14ac:dyDescent="0.25">
      <c r="A7611" s="11">
        <v>41548</v>
      </c>
      <c r="B7611" s="3" t="s">
        <v>524</v>
      </c>
      <c r="C7611" s="18">
        <v>264.16000000000003</v>
      </c>
      <c r="D7611" s="3" t="s">
        <v>509</v>
      </c>
    </row>
    <row r="7612" spans="1:4" hidden="1" x14ac:dyDescent="0.25">
      <c r="A7612" s="11">
        <v>41294</v>
      </c>
      <c r="B7612" s="3" t="s">
        <v>544</v>
      </c>
      <c r="C7612" s="18">
        <v>310.86</v>
      </c>
      <c r="D7612" s="3" t="s">
        <v>528</v>
      </c>
    </row>
    <row r="7613" spans="1:4" hidden="1" x14ac:dyDescent="0.25">
      <c r="A7613" s="11">
        <v>41277</v>
      </c>
      <c r="B7613" s="3" t="s">
        <v>527</v>
      </c>
      <c r="C7613" s="18">
        <v>97.25</v>
      </c>
      <c r="D7613" s="3" t="s">
        <v>509</v>
      </c>
    </row>
    <row r="7614" spans="1:4" hidden="1" x14ac:dyDescent="0.25">
      <c r="A7614" s="11">
        <v>41444</v>
      </c>
      <c r="B7614" s="3" t="s">
        <v>544</v>
      </c>
      <c r="C7614" s="18">
        <v>484.95</v>
      </c>
      <c r="D7614" s="3" t="s">
        <v>535</v>
      </c>
    </row>
    <row r="7615" spans="1:4" hidden="1" x14ac:dyDescent="0.25">
      <c r="A7615" s="11">
        <v>41484</v>
      </c>
      <c r="B7615" s="3" t="s">
        <v>534</v>
      </c>
      <c r="C7615" s="18">
        <v>253.27</v>
      </c>
      <c r="D7615" s="3" t="s">
        <v>529</v>
      </c>
    </row>
    <row r="7616" spans="1:4" hidden="1" x14ac:dyDescent="0.25">
      <c r="A7616" s="11">
        <v>41337</v>
      </c>
      <c r="B7616" s="3" t="s">
        <v>508</v>
      </c>
      <c r="C7616" s="18">
        <v>71.27</v>
      </c>
      <c r="D7616" s="3" t="s">
        <v>538</v>
      </c>
    </row>
    <row r="7617" spans="1:4" hidden="1" x14ac:dyDescent="0.25">
      <c r="A7617" s="11">
        <v>41552</v>
      </c>
      <c r="B7617" s="3" t="s">
        <v>524</v>
      </c>
      <c r="C7617" s="18">
        <v>526.75</v>
      </c>
      <c r="D7617" s="3" t="s">
        <v>523</v>
      </c>
    </row>
    <row r="7618" spans="1:4" hidden="1" x14ac:dyDescent="0.25">
      <c r="A7618" s="11">
        <v>41476</v>
      </c>
      <c r="B7618" s="3" t="s">
        <v>513</v>
      </c>
      <c r="C7618" s="18">
        <v>547.25</v>
      </c>
      <c r="D7618" s="3" t="s">
        <v>523</v>
      </c>
    </row>
    <row r="7619" spans="1:4" hidden="1" x14ac:dyDescent="0.25">
      <c r="A7619" s="11">
        <v>41397</v>
      </c>
      <c r="B7619" s="3" t="s">
        <v>533</v>
      </c>
      <c r="C7619" s="18">
        <v>434.99</v>
      </c>
      <c r="D7619" s="3" t="s">
        <v>479</v>
      </c>
    </row>
    <row r="7620" spans="1:4" hidden="1" x14ac:dyDescent="0.25">
      <c r="A7620" s="11">
        <v>41619</v>
      </c>
      <c r="B7620" s="3" t="s">
        <v>532</v>
      </c>
      <c r="C7620" s="18">
        <v>27.61</v>
      </c>
      <c r="D7620" s="3" t="s">
        <v>529</v>
      </c>
    </row>
    <row r="7621" spans="1:4" hidden="1" x14ac:dyDescent="0.25">
      <c r="A7621" s="11">
        <v>41358</v>
      </c>
      <c r="B7621" s="3" t="s">
        <v>516</v>
      </c>
      <c r="C7621" s="18">
        <v>35.18</v>
      </c>
      <c r="D7621" s="3" t="s">
        <v>529</v>
      </c>
    </row>
    <row r="7622" spans="1:4" hidden="1" x14ac:dyDescent="0.25">
      <c r="A7622" s="11">
        <v>41328</v>
      </c>
      <c r="B7622" s="3" t="s">
        <v>516</v>
      </c>
      <c r="C7622" s="18">
        <v>564.71</v>
      </c>
      <c r="D7622" s="3" t="s">
        <v>509</v>
      </c>
    </row>
    <row r="7623" spans="1:4" hidden="1" x14ac:dyDescent="0.25">
      <c r="A7623" s="11">
        <v>41531</v>
      </c>
      <c r="B7623" s="3" t="s">
        <v>516</v>
      </c>
      <c r="C7623" s="18">
        <v>341.82</v>
      </c>
      <c r="D7623" s="3" t="s">
        <v>477</v>
      </c>
    </row>
    <row r="7624" spans="1:4" hidden="1" x14ac:dyDescent="0.25">
      <c r="A7624" s="11">
        <v>41493</v>
      </c>
      <c r="B7624" s="3" t="s">
        <v>540</v>
      </c>
      <c r="C7624" s="18">
        <v>540.44000000000005</v>
      </c>
      <c r="D7624" s="3" t="s">
        <v>517</v>
      </c>
    </row>
    <row r="7625" spans="1:4" hidden="1" x14ac:dyDescent="0.25">
      <c r="A7625" s="11">
        <v>41434</v>
      </c>
      <c r="B7625" s="3" t="s">
        <v>543</v>
      </c>
      <c r="C7625" s="18">
        <v>17.149999999999999</v>
      </c>
      <c r="D7625" s="3" t="s">
        <v>477</v>
      </c>
    </row>
    <row r="7626" spans="1:4" hidden="1" x14ac:dyDescent="0.25">
      <c r="A7626" s="11">
        <v>41550</v>
      </c>
      <c r="B7626" s="3" t="s">
        <v>531</v>
      </c>
      <c r="C7626" s="18">
        <v>534.72</v>
      </c>
      <c r="D7626" s="3" t="s">
        <v>517</v>
      </c>
    </row>
    <row r="7627" spans="1:4" hidden="1" x14ac:dyDescent="0.25">
      <c r="A7627" s="11">
        <v>41455</v>
      </c>
      <c r="B7627" s="3" t="s">
        <v>514</v>
      </c>
      <c r="C7627" s="18">
        <v>148.74</v>
      </c>
      <c r="D7627" s="3" t="s">
        <v>538</v>
      </c>
    </row>
    <row r="7628" spans="1:4" hidden="1" x14ac:dyDescent="0.25">
      <c r="A7628" s="11">
        <v>41472</v>
      </c>
      <c r="B7628" s="3" t="s">
        <v>507</v>
      </c>
      <c r="C7628" s="18">
        <v>287.94</v>
      </c>
      <c r="D7628" s="3" t="s">
        <v>477</v>
      </c>
    </row>
    <row r="7629" spans="1:4" hidden="1" x14ac:dyDescent="0.25">
      <c r="A7629" s="11">
        <v>41531</v>
      </c>
      <c r="B7629" s="3" t="s">
        <v>525</v>
      </c>
      <c r="C7629" s="18">
        <v>75.03</v>
      </c>
      <c r="D7629" s="3" t="s">
        <v>535</v>
      </c>
    </row>
    <row r="7630" spans="1:4" hidden="1" x14ac:dyDescent="0.25">
      <c r="A7630" s="11">
        <v>41510</v>
      </c>
      <c r="B7630" s="3" t="s">
        <v>518</v>
      </c>
      <c r="C7630" s="18">
        <v>527.58000000000004</v>
      </c>
      <c r="D7630" s="3" t="s">
        <v>517</v>
      </c>
    </row>
    <row r="7631" spans="1:4" hidden="1" x14ac:dyDescent="0.25">
      <c r="A7631" s="11">
        <v>41562</v>
      </c>
      <c r="B7631" s="3" t="s">
        <v>526</v>
      </c>
      <c r="C7631" s="18">
        <v>475.07</v>
      </c>
      <c r="D7631" s="3" t="s">
        <v>523</v>
      </c>
    </row>
    <row r="7632" spans="1:4" hidden="1" x14ac:dyDescent="0.25">
      <c r="A7632" s="11">
        <v>41611</v>
      </c>
      <c r="B7632" s="3" t="s">
        <v>526</v>
      </c>
      <c r="C7632" s="18">
        <v>50.48</v>
      </c>
      <c r="D7632" s="3" t="s">
        <v>515</v>
      </c>
    </row>
    <row r="7633" spans="1:4" hidden="1" x14ac:dyDescent="0.25">
      <c r="A7633" s="11">
        <v>41407</v>
      </c>
      <c r="B7633" s="3" t="s">
        <v>537</v>
      </c>
      <c r="C7633" s="18">
        <v>540.54999999999995</v>
      </c>
      <c r="D7633" s="3" t="s">
        <v>509</v>
      </c>
    </row>
    <row r="7634" spans="1:4" hidden="1" x14ac:dyDescent="0.25">
      <c r="A7634" s="11">
        <v>41366</v>
      </c>
      <c r="B7634" s="3" t="s">
        <v>536</v>
      </c>
      <c r="C7634" s="18">
        <v>551.12</v>
      </c>
      <c r="D7634" s="3" t="s">
        <v>517</v>
      </c>
    </row>
    <row r="7635" spans="1:4" hidden="1" x14ac:dyDescent="0.25">
      <c r="A7635" s="11">
        <v>41488</v>
      </c>
      <c r="B7635" s="3" t="s">
        <v>524</v>
      </c>
      <c r="C7635" s="18">
        <v>251.26</v>
      </c>
      <c r="D7635" s="3" t="s">
        <v>511</v>
      </c>
    </row>
    <row r="7636" spans="1:4" hidden="1" x14ac:dyDescent="0.25">
      <c r="A7636" s="11">
        <v>41443</v>
      </c>
      <c r="B7636" s="3" t="s">
        <v>521</v>
      </c>
      <c r="C7636" s="18">
        <v>572.27</v>
      </c>
      <c r="D7636" s="3" t="s">
        <v>538</v>
      </c>
    </row>
    <row r="7637" spans="1:4" hidden="1" x14ac:dyDescent="0.25">
      <c r="A7637" s="11">
        <v>41586</v>
      </c>
      <c r="B7637" s="3" t="s">
        <v>526</v>
      </c>
      <c r="C7637" s="18">
        <v>520.21</v>
      </c>
      <c r="D7637" s="3" t="s">
        <v>511</v>
      </c>
    </row>
    <row r="7638" spans="1:4" hidden="1" x14ac:dyDescent="0.25">
      <c r="A7638" s="11">
        <v>41387</v>
      </c>
      <c r="B7638" s="3" t="s">
        <v>524</v>
      </c>
      <c r="C7638" s="18">
        <v>419.3</v>
      </c>
      <c r="D7638" s="3" t="s">
        <v>538</v>
      </c>
    </row>
    <row r="7639" spans="1:4" hidden="1" x14ac:dyDescent="0.25">
      <c r="A7639" s="11">
        <v>41281</v>
      </c>
      <c r="B7639" s="3" t="s">
        <v>532</v>
      </c>
      <c r="C7639" s="18">
        <v>129.38999999999999</v>
      </c>
      <c r="D7639" s="3" t="s">
        <v>535</v>
      </c>
    </row>
    <row r="7640" spans="1:4" hidden="1" x14ac:dyDescent="0.25">
      <c r="A7640" s="11">
        <v>41326</v>
      </c>
      <c r="B7640" s="3" t="s">
        <v>521</v>
      </c>
      <c r="C7640" s="18">
        <v>525.57000000000005</v>
      </c>
      <c r="D7640" s="3" t="s">
        <v>528</v>
      </c>
    </row>
    <row r="7641" spans="1:4" hidden="1" x14ac:dyDescent="0.25">
      <c r="A7641" s="11">
        <v>41312</v>
      </c>
      <c r="B7641" s="3" t="s">
        <v>537</v>
      </c>
      <c r="C7641" s="18">
        <v>347.48</v>
      </c>
      <c r="D7641" s="3" t="s">
        <v>519</v>
      </c>
    </row>
    <row r="7642" spans="1:4" hidden="1" x14ac:dyDescent="0.25">
      <c r="A7642" s="11">
        <v>41298</v>
      </c>
      <c r="B7642" s="3" t="s">
        <v>544</v>
      </c>
      <c r="C7642" s="18">
        <v>33.590000000000003</v>
      </c>
      <c r="D7642" s="3" t="s">
        <v>529</v>
      </c>
    </row>
    <row r="7643" spans="1:4" hidden="1" x14ac:dyDescent="0.25">
      <c r="A7643" s="11">
        <v>41525</v>
      </c>
      <c r="B7643" s="3" t="s">
        <v>541</v>
      </c>
      <c r="C7643" s="18">
        <v>280.49</v>
      </c>
      <c r="D7643" s="3" t="s">
        <v>479</v>
      </c>
    </row>
    <row r="7644" spans="1:4" hidden="1" x14ac:dyDescent="0.25">
      <c r="A7644" s="11">
        <v>41491</v>
      </c>
      <c r="B7644" s="3" t="s">
        <v>522</v>
      </c>
      <c r="C7644" s="18">
        <v>441.89</v>
      </c>
      <c r="D7644" s="3" t="s">
        <v>515</v>
      </c>
    </row>
    <row r="7645" spans="1:4" hidden="1" x14ac:dyDescent="0.25">
      <c r="A7645" s="11">
        <v>41457</v>
      </c>
      <c r="B7645" s="3" t="s">
        <v>508</v>
      </c>
      <c r="C7645" s="18">
        <v>130.79</v>
      </c>
      <c r="D7645" s="3" t="s">
        <v>529</v>
      </c>
    </row>
    <row r="7646" spans="1:4" hidden="1" x14ac:dyDescent="0.25">
      <c r="A7646" s="11">
        <v>41426</v>
      </c>
      <c r="B7646" s="3" t="s">
        <v>512</v>
      </c>
      <c r="C7646" s="18">
        <v>340.33</v>
      </c>
      <c r="D7646" s="3" t="s">
        <v>529</v>
      </c>
    </row>
    <row r="7647" spans="1:4" hidden="1" x14ac:dyDescent="0.25">
      <c r="A7647" s="11">
        <v>41583</v>
      </c>
      <c r="B7647" s="3" t="s">
        <v>530</v>
      </c>
      <c r="C7647" s="18">
        <v>523.53</v>
      </c>
      <c r="D7647" s="3" t="s">
        <v>511</v>
      </c>
    </row>
    <row r="7648" spans="1:4" hidden="1" x14ac:dyDescent="0.25">
      <c r="A7648" s="11">
        <v>41633</v>
      </c>
      <c r="B7648" s="3" t="s">
        <v>534</v>
      </c>
      <c r="C7648" s="18">
        <v>554.12</v>
      </c>
      <c r="D7648" s="3" t="s">
        <v>479</v>
      </c>
    </row>
    <row r="7649" spans="1:4" hidden="1" x14ac:dyDescent="0.25">
      <c r="A7649" s="11">
        <v>41612</v>
      </c>
      <c r="B7649" s="3" t="s">
        <v>508</v>
      </c>
      <c r="C7649" s="18">
        <v>257.39999999999998</v>
      </c>
      <c r="D7649" s="3" t="s">
        <v>477</v>
      </c>
    </row>
    <row r="7650" spans="1:4" hidden="1" x14ac:dyDescent="0.25">
      <c r="A7650" s="11">
        <v>41615</v>
      </c>
      <c r="B7650" s="3" t="s">
        <v>516</v>
      </c>
      <c r="C7650" s="18">
        <v>312.63</v>
      </c>
      <c r="D7650" s="3" t="s">
        <v>523</v>
      </c>
    </row>
    <row r="7651" spans="1:4" hidden="1" x14ac:dyDescent="0.25">
      <c r="A7651" s="11">
        <v>41582</v>
      </c>
      <c r="B7651" s="3" t="s">
        <v>524</v>
      </c>
      <c r="C7651" s="18">
        <v>123.51</v>
      </c>
      <c r="D7651" s="3" t="s">
        <v>477</v>
      </c>
    </row>
    <row r="7652" spans="1:4" hidden="1" x14ac:dyDescent="0.25">
      <c r="A7652" s="11">
        <v>41579</v>
      </c>
      <c r="B7652" s="3" t="s">
        <v>542</v>
      </c>
      <c r="C7652" s="18">
        <v>254.85</v>
      </c>
      <c r="D7652" s="3" t="s">
        <v>509</v>
      </c>
    </row>
    <row r="7653" spans="1:4" hidden="1" x14ac:dyDescent="0.25">
      <c r="A7653" s="11">
        <v>41338</v>
      </c>
      <c r="B7653" s="3" t="s">
        <v>516</v>
      </c>
      <c r="C7653" s="18">
        <v>180.85</v>
      </c>
      <c r="D7653" s="3" t="s">
        <v>538</v>
      </c>
    </row>
    <row r="7654" spans="1:4" hidden="1" x14ac:dyDescent="0.25">
      <c r="A7654" s="11">
        <v>41492</v>
      </c>
      <c r="B7654" s="3" t="s">
        <v>541</v>
      </c>
      <c r="C7654" s="18">
        <v>79.94</v>
      </c>
      <c r="D7654" s="3" t="s">
        <v>529</v>
      </c>
    </row>
    <row r="7655" spans="1:4" hidden="1" x14ac:dyDescent="0.25">
      <c r="A7655" s="11">
        <v>41542</v>
      </c>
      <c r="B7655" s="3" t="s">
        <v>543</v>
      </c>
      <c r="C7655" s="18">
        <v>215.57</v>
      </c>
      <c r="D7655" s="3" t="s">
        <v>538</v>
      </c>
    </row>
    <row r="7656" spans="1:4" hidden="1" x14ac:dyDescent="0.25">
      <c r="A7656" s="11">
        <v>41578</v>
      </c>
      <c r="B7656" s="3" t="s">
        <v>540</v>
      </c>
      <c r="C7656" s="18">
        <v>117.22</v>
      </c>
      <c r="D7656" s="3" t="s">
        <v>523</v>
      </c>
    </row>
    <row r="7657" spans="1:4" hidden="1" x14ac:dyDescent="0.25">
      <c r="A7657" s="11">
        <v>41337</v>
      </c>
      <c r="B7657" s="3" t="s">
        <v>545</v>
      </c>
      <c r="C7657" s="18">
        <v>230.15</v>
      </c>
      <c r="D7657" s="3" t="s">
        <v>528</v>
      </c>
    </row>
    <row r="7658" spans="1:4" hidden="1" x14ac:dyDescent="0.25">
      <c r="A7658" s="11">
        <v>41543</v>
      </c>
      <c r="B7658" s="3" t="s">
        <v>539</v>
      </c>
      <c r="C7658" s="18">
        <v>555.62</v>
      </c>
      <c r="D7658" s="3" t="s">
        <v>511</v>
      </c>
    </row>
    <row r="7659" spans="1:4" hidden="1" x14ac:dyDescent="0.25">
      <c r="A7659" s="11">
        <v>41599</v>
      </c>
      <c r="B7659" s="3" t="s">
        <v>534</v>
      </c>
      <c r="C7659" s="18">
        <v>400.41</v>
      </c>
      <c r="D7659" s="3" t="s">
        <v>511</v>
      </c>
    </row>
    <row r="7660" spans="1:4" hidden="1" x14ac:dyDescent="0.25">
      <c r="A7660" s="11">
        <v>41551</v>
      </c>
      <c r="B7660" s="3" t="s">
        <v>522</v>
      </c>
      <c r="C7660" s="18">
        <v>533.80999999999995</v>
      </c>
      <c r="D7660" s="3" t="s">
        <v>538</v>
      </c>
    </row>
    <row r="7661" spans="1:4" hidden="1" x14ac:dyDescent="0.25">
      <c r="A7661" s="11">
        <v>41414</v>
      </c>
      <c r="B7661" s="3" t="s">
        <v>524</v>
      </c>
      <c r="C7661" s="18">
        <v>336.02</v>
      </c>
      <c r="D7661" s="3" t="s">
        <v>479</v>
      </c>
    </row>
    <row r="7662" spans="1:4" hidden="1" x14ac:dyDescent="0.25">
      <c r="A7662" s="11">
        <v>41543</v>
      </c>
      <c r="B7662" s="3" t="s">
        <v>539</v>
      </c>
      <c r="C7662" s="18">
        <v>327.11</v>
      </c>
      <c r="D7662" s="3" t="s">
        <v>528</v>
      </c>
    </row>
    <row r="7663" spans="1:4" hidden="1" x14ac:dyDescent="0.25">
      <c r="A7663" s="11">
        <v>41499</v>
      </c>
      <c r="B7663" s="3" t="s">
        <v>507</v>
      </c>
      <c r="C7663" s="18">
        <v>399.94</v>
      </c>
      <c r="D7663" s="3" t="s">
        <v>517</v>
      </c>
    </row>
    <row r="7664" spans="1:4" hidden="1" x14ac:dyDescent="0.25">
      <c r="A7664" s="11">
        <v>41498</v>
      </c>
      <c r="B7664" s="3" t="s">
        <v>544</v>
      </c>
      <c r="C7664" s="18">
        <v>435.46</v>
      </c>
      <c r="D7664" s="3" t="s">
        <v>523</v>
      </c>
    </row>
    <row r="7665" spans="1:4" hidden="1" x14ac:dyDescent="0.25">
      <c r="A7665" s="11">
        <v>41460</v>
      </c>
      <c r="B7665" s="3" t="s">
        <v>541</v>
      </c>
      <c r="C7665" s="18">
        <v>502.12</v>
      </c>
      <c r="D7665" s="3" t="s">
        <v>509</v>
      </c>
    </row>
    <row r="7666" spans="1:4" hidden="1" x14ac:dyDescent="0.25">
      <c r="A7666" s="11">
        <v>41525</v>
      </c>
      <c r="B7666" s="3" t="s">
        <v>522</v>
      </c>
      <c r="C7666" s="18">
        <v>153.15</v>
      </c>
      <c r="D7666" s="3" t="s">
        <v>477</v>
      </c>
    </row>
    <row r="7667" spans="1:4" hidden="1" x14ac:dyDescent="0.25">
      <c r="A7667" s="11">
        <v>41465</v>
      </c>
      <c r="B7667" s="3" t="s">
        <v>507</v>
      </c>
      <c r="C7667" s="18">
        <v>546.79</v>
      </c>
      <c r="D7667" s="3" t="s">
        <v>517</v>
      </c>
    </row>
    <row r="7668" spans="1:4" hidden="1" x14ac:dyDescent="0.25">
      <c r="A7668" s="11">
        <v>41463</v>
      </c>
      <c r="B7668" s="3" t="s">
        <v>527</v>
      </c>
      <c r="C7668" s="18">
        <v>542.80999999999995</v>
      </c>
      <c r="D7668" s="3" t="s">
        <v>538</v>
      </c>
    </row>
    <row r="7669" spans="1:4" hidden="1" x14ac:dyDescent="0.25">
      <c r="A7669" s="11">
        <v>41279</v>
      </c>
      <c r="B7669" s="3" t="s">
        <v>540</v>
      </c>
      <c r="C7669" s="18">
        <v>58.95</v>
      </c>
      <c r="D7669" s="3" t="s">
        <v>535</v>
      </c>
    </row>
    <row r="7670" spans="1:4" hidden="1" x14ac:dyDescent="0.25">
      <c r="A7670" s="11">
        <v>41567</v>
      </c>
      <c r="B7670" s="3" t="s">
        <v>539</v>
      </c>
      <c r="C7670" s="18">
        <v>63.75</v>
      </c>
      <c r="D7670" s="3" t="s">
        <v>517</v>
      </c>
    </row>
    <row r="7671" spans="1:4" hidden="1" x14ac:dyDescent="0.25">
      <c r="A7671" s="11">
        <v>41572</v>
      </c>
      <c r="B7671" s="3" t="s">
        <v>520</v>
      </c>
      <c r="C7671" s="18">
        <v>512.9</v>
      </c>
      <c r="D7671" s="3" t="s">
        <v>529</v>
      </c>
    </row>
    <row r="7672" spans="1:4" hidden="1" x14ac:dyDescent="0.25">
      <c r="A7672" s="11">
        <v>41298</v>
      </c>
      <c r="B7672" s="3" t="s">
        <v>541</v>
      </c>
      <c r="C7672" s="18">
        <v>372.91</v>
      </c>
      <c r="D7672" s="3" t="s">
        <v>477</v>
      </c>
    </row>
    <row r="7673" spans="1:4" hidden="1" x14ac:dyDescent="0.25">
      <c r="A7673" s="11">
        <v>41343</v>
      </c>
      <c r="B7673" s="3" t="s">
        <v>527</v>
      </c>
      <c r="C7673" s="18">
        <v>63.74</v>
      </c>
      <c r="D7673" s="3" t="s">
        <v>479</v>
      </c>
    </row>
    <row r="7674" spans="1:4" hidden="1" x14ac:dyDescent="0.25">
      <c r="A7674" s="11">
        <v>41352</v>
      </c>
      <c r="B7674" s="3" t="s">
        <v>522</v>
      </c>
      <c r="C7674" s="18">
        <v>298.45999999999998</v>
      </c>
      <c r="D7674" s="3" t="s">
        <v>528</v>
      </c>
    </row>
    <row r="7675" spans="1:4" hidden="1" x14ac:dyDescent="0.25">
      <c r="A7675" s="11">
        <v>41583</v>
      </c>
      <c r="B7675" s="3" t="s">
        <v>524</v>
      </c>
      <c r="C7675" s="18">
        <v>297.33999999999997</v>
      </c>
      <c r="D7675" s="3" t="s">
        <v>529</v>
      </c>
    </row>
    <row r="7676" spans="1:4" hidden="1" x14ac:dyDescent="0.25">
      <c r="A7676" s="11">
        <v>41330</v>
      </c>
      <c r="B7676" s="3" t="s">
        <v>513</v>
      </c>
      <c r="C7676" s="18">
        <v>478.49</v>
      </c>
      <c r="D7676" s="3" t="s">
        <v>528</v>
      </c>
    </row>
    <row r="7677" spans="1:4" hidden="1" x14ac:dyDescent="0.25">
      <c r="A7677" s="11">
        <v>41619</v>
      </c>
      <c r="B7677" s="3" t="s">
        <v>508</v>
      </c>
      <c r="C7677" s="18">
        <v>148.21</v>
      </c>
      <c r="D7677" s="3" t="s">
        <v>477</v>
      </c>
    </row>
    <row r="7678" spans="1:4" hidden="1" x14ac:dyDescent="0.25">
      <c r="A7678" s="11">
        <v>41461</v>
      </c>
      <c r="B7678" s="3" t="s">
        <v>543</v>
      </c>
      <c r="C7678" s="18">
        <v>288.14999999999998</v>
      </c>
      <c r="D7678" s="3" t="s">
        <v>477</v>
      </c>
    </row>
    <row r="7679" spans="1:4" hidden="1" x14ac:dyDescent="0.25">
      <c r="A7679" s="11">
        <v>41502</v>
      </c>
      <c r="B7679" s="3" t="s">
        <v>514</v>
      </c>
      <c r="C7679" s="18">
        <v>430.31</v>
      </c>
      <c r="D7679" s="3" t="s">
        <v>523</v>
      </c>
    </row>
    <row r="7680" spans="1:4" hidden="1" x14ac:dyDescent="0.25">
      <c r="A7680" s="11">
        <v>41403</v>
      </c>
      <c r="B7680" s="3" t="s">
        <v>514</v>
      </c>
      <c r="C7680" s="18">
        <v>589.47</v>
      </c>
      <c r="D7680" s="3" t="s">
        <v>529</v>
      </c>
    </row>
    <row r="7681" spans="1:4" hidden="1" x14ac:dyDescent="0.25">
      <c r="A7681" s="11">
        <v>41283</v>
      </c>
      <c r="B7681" s="3" t="s">
        <v>533</v>
      </c>
      <c r="C7681" s="18">
        <v>98.43</v>
      </c>
      <c r="D7681" s="3" t="s">
        <v>515</v>
      </c>
    </row>
    <row r="7682" spans="1:4" hidden="1" x14ac:dyDescent="0.25">
      <c r="A7682" s="11">
        <v>41412</v>
      </c>
      <c r="B7682" s="3" t="s">
        <v>522</v>
      </c>
      <c r="C7682" s="18">
        <v>106.12</v>
      </c>
      <c r="D7682" s="3" t="s">
        <v>535</v>
      </c>
    </row>
    <row r="7683" spans="1:4" hidden="1" x14ac:dyDescent="0.25">
      <c r="A7683" s="11">
        <v>41312</v>
      </c>
      <c r="B7683" s="3" t="s">
        <v>532</v>
      </c>
      <c r="C7683" s="18">
        <v>402.86</v>
      </c>
      <c r="D7683" s="3" t="s">
        <v>477</v>
      </c>
    </row>
    <row r="7684" spans="1:4" hidden="1" x14ac:dyDescent="0.25">
      <c r="A7684" s="11">
        <v>41446</v>
      </c>
      <c r="B7684" s="3" t="s">
        <v>534</v>
      </c>
      <c r="C7684" s="18">
        <v>390.37</v>
      </c>
      <c r="D7684" s="3" t="s">
        <v>529</v>
      </c>
    </row>
    <row r="7685" spans="1:4" hidden="1" x14ac:dyDescent="0.25">
      <c r="A7685" s="11">
        <v>41507</v>
      </c>
      <c r="B7685" s="3" t="s">
        <v>513</v>
      </c>
      <c r="C7685" s="18">
        <v>555.70000000000005</v>
      </c>
      <c r="D7685" s="3" t="s">
        <v>509</v>
      </c>
    </row>
    <row r="7686" spans="1:4" hidden="1" x14ac:dyDescent="0.25">
      <c r="A7686" s="11">
        <v>41356</v>
      </c>
      <c r="B7686" s="3" t="s">
        <v>531</v>
      </c>
      <c r="C7686" s="18">
        <v>296.14999999999998</v>
      </c>
      <c r="D7686" s="3" t="s">
        <v>515</v>
      </c>
    </row>
    <row r="7687" spans="1:4" hidden="1" x14ac:dyDescent="0.25">
      <c r="A7687" s="11">
        <v>41387</v>
      </c>
      <c r="B7687" s="3" t="s">
        <v>542</v>
      </c>
      <c r="C7687" s="18">
        <v>280.45</v>
      </c>
      <c r="D7687" s="3" t="s">
        <v>517</v>
      </c>
    </row>
    <row r="7688" spans="1:4" hidden="1" x14ac:dyDescent="0.25">
      <c r="A7688" s="11">
        <v>41415</v>
      </c>
      <c r="B7688" s="3" t="s">
        <v>530</v>
      </c>
      <c r="C7688" s="18">
        <v>532.6</v>
      </c>
      <c r="D7688" s="3" t="s">
        <v>528</v>
      </c>
    </row>
    <row r="7689" spans="1:4" hidden="1" x14ac:dyDescent="0.25">
      <c r="A7689" s="11">
        <v>41580</v>
      </c>
      <c r="B7689" s="3" t="s">
        <v>542</v>
      </c>
      <c r="C7689" s="18">
        <v>14.52</v>
      </c>
      <c r="D7689" s="3" t="s">
        <v>517</v>
      </c>
    </row>
    <row r="7690" spans="1:4" hidden="1" x14ac:dyDescent="0.25">
      <c r="A7690" s="11">
        <v>41569</v>
      </c>
      <c r="B7690" s="3" t="s">
        <v>543</v>
      </c>
      <c r="C7690" s="18">
        <v>170.4</v>
      </c>
      <c r="D7690" s="3" t="s">
        <v>511</v>
      </c>
    </row>
    <row r="7691" spans="1:4" hidden="1" x14ac:dyDescent="0.25">
      <c r="A7691" s="11">
        <v>41477</v>
      </c>
      <c r="B7691" s="3" t="s">
        <v>518</v>
      </c>
      <c r="C7691" s="18">
        <v>297.95</v>
      </c>
      <c r="D7691" s="3" t="s">
        <v>477</v>
      </c>
    </row>
    <row r="7692" spans="1:4" hidden="1" x14ac:dyDescent="0.25">
      <c r="A7692" s="11">
        <v>41449</v>
      </c>
      <c r="B7692" s="3" t="s">
        <v>525</v>
      </c>
      <c r="C7692" s="18">
        <v>278.93</v>
      </c>
      <c r="D7692" s="3" t="s">
        <v>477</v>
      </c>
    </row>
    <row r="7693" spans="1:4" hidden="1" x14ac:dyDescent="0.25">
      <c r="A7693" s="11">
        <v>41418</v>
      </c>
      <c r="B7693" s="3" t="s">
        <v>532</v>
      </c>
      <c r="C7693" s="18">
        <v>349.06</v>
      </c>
      <c r="D7693" s="3" t="s">
        <v>479</v>
      </c>
    </row>
    <row r="7694" spans="1:4" hidden="1" x14ac:dyDescent="0.25">
      <c r="A7694" s="11">
        <v>41400</v>
      </c>
      <c r="B7694" s="3" t="s">
        <v>531</v>
      </c>
      <c r="C7694" s="18">
        <v>49.96</v>
      </c>
      <c r="D7694" s="3" t="s">
        <v>479</v>
      </c>
    </row>
    <row r="7695" spans="1:4" hidden="1" x14ac:dyDescent="0.25">
      <c r="A7695" s="11">
        <v>41382</v>
      </c>
      <c r="B7695" s="3" t="s">
        <v>533</v>
      </c>
      <c r="C7695" s="18">
        <v>320.83</v>
      </c>
      <c r="D7695" s="3" t="s">
        <v>477</v>
      </c>
    </row>
    <row r="7696" spans="1:4" hidden="1" x14ac:dyDescent="0.25">
      <c r="A7696" s="11">
        <v>41639</v>
      </c>
      <c r="B7696" s="3" t="s">
        <v>522</v>
      </c>
      <c r="C7696" s="18">
        <v>113.92</v>
      </c>
      <c r="D7696" s="3" t="s">
        <v>535</v>
      </c>
    </row>
    <row r="7697" spans="1:4" hidden="1" x14ac:dyDescent="0.25">
      <c r="A7697" s="11">
        <v>41301</v>
      </c>
      <c r="B7697" s="3" t="s">
        <v>539</v>
      </c>
      <c r="C7697" s="18">
        <v>270.52</v>
      </c>
      <c r="D7697" s="3" t="s">
        <v>528</v>
      </c>
    </row>
    <row r="7698" spans="1:4" hidden="1" x14ac:dyDescent="0.25">
      <c r="A7698" s="11">
        <v>41418</v>
      </c>
      <c r="B7698" s="3" t="s">
        <v>545</v>
      </c>
      <c r="C7698" s="18">
        <v>357.81</v>
      </c>
      <c r="D7698" s="3" t="s">
        <v>517</v>
      </c>
    </row>
    <row r="7699" spans="1:4" hidden="1" x14ac:dyDescent="0.25">
      <c r="A7699" s="11">
        <v>41591</v>
      </c>
      <c r="B7699" s="3" t="s">
        <v>544</v>
      </c>
      <c r="C7699" s="18">
        <v>91.45</v>
      </c>
      <c r="D7699" s="3" t="s">
        <v>477</v>
      </c>
    </row>
    <row r="7700" spans="1:4" hidden="1" x14ac:dyDescent="0.25">
      <c r="A7700" s="11">
        <v>41275</v>
      </c>
      <c r="B7700" s="3" t="s">
        <v>525</v>
      </c>
      <c r="C7700" s="18">
        <v>171.61</v>
      </c>
      <c r="D7700" s="3" t="s">
        <v>519</v>
      </c>
    </row>
    <row r="7701" spans="1:4" hidden="1" x14ac:dyDescent="0.25">
      <c r="A7701" s="11">
        <v>41606</v>
      </c>
      <c r="B7701" s="3" t="s">
        <v>536</v>
      </c>
      <c r="C7701" s="18">
        <v>123.17</v>
      </c>
      <c r="D7701" s="3" t="s">
        <v>523</v>
      </c>
    </row>
    <row r="7702" spans="1:4" hidden="1" x14ac:dyDescent="0.25">
      <c r="A7702" s="11">
        <v>41281</v>
      </c>
      <c r="B7702" s="3" t="s">
        <v>537</v>
      </c>
      <c r="C7702" s="18">
        <v>147.72999999999999</v>
      </c>
      <c r="D7702" s="3" t="s">
        <v>528</v>
      </c>
    </row>
    <row r="7703" spans="1:4" hidden="1" x14ac:dyDescent="0.25">
      <c r="A7703" s="11">
        <v>41281</v>
      </c>
      <c r="B7703" s="3" t="s">
        <v>530</v>
      </c>
      <c r="C7703" s="18">
        <v>310.79000000000002</v>
      </c>
      <c r="D7703" s="3" t="s">
        <v>509</v>
      </c>
    </row>
    <row r="7704" spans="1:4" hidden="1" x14ac:dyDescent="0.25">
      <c r="A7704" s="11">
        <v>41489</v>
      </c>
      <c r="B7704" s="3" t="s">
        <v>532</v>
      </c>
      <c r="C7704" s="18">
        <v>72.540000000000006</v>
      </c>
      <c r="D7704" s="3" t="s">
        <v>479</v>
      </c>
    </row>
    <row r="7705" spans="1:4" hidden="1" x14ac:dyDescent="0.25">
      <c r="A7705" s="11">
        <v>41624</v>
      </c>
      <c r="B7705" s="3" t="s">
        <v>543</v>
      </c>
      <c r="C7705" s="18">
        <v>339.92</v>
      </c>
      <c r="D7705" s="3" t="s">
        <v>515</v>
      </c>
    </row>
    <row r="7706" spans="1:4" hidden="1" x14ac:dyDescent="0.25">
      <c r="A7706" s="11">
        <v>41354</v>
      </c>
      <c r="B7706" s="3" t="s">
        <v>521</v>
      </c>
      <c r="C7706" s="18">
        <v>506.18</v>
      </c>
      <c r="D7706" s="3" t="s">
        <v>511</v>
      </c>
    </row>
    <row r="7707" spans="1:4" hidden="1" x14ac:dyDescent="0.25">
      <c r="A7707" s="11">
        <v>41390</v>
      </c>
      <c r="B7707" s="3" t="s">
        <v>543</v>
      </c>
      <c r="C7707" s="18">
        <v>478.41</v>
      </c>
      <c r="D7707" s="3" t="s">
        <v>529</v>
      </c>
    </row>
    <row r="7708" spans="1:4" hidden="1" x14ac:dyDescent="0.25">
      <c r="A7708" s="11">
        <v>41509</v>
      </c>
      <c r="B7708" s="3" t="s">
        <v>541</v>
      </c>
      <c r="C7708" s="18">
        <v>40.770000000000003</v>
      </c>
      <c r="D7708" s="3" t="s">
        <v>477</v>
      </c>
    </row>
    <row r="7709" spans="1:4" hidden="1" x14ac:dyDescent="0.25">
      <c r="A7709" s="11">
        <v>41567</v>
      </c>
      <c r="B7709" s="3" t="s">
        <v>531</v>
      </c>
      <c r="C7709" s="18">
        <v>272.02999999999997</v>
      </c>
      <c r="D7709" s="3" t="s">
        <v>511</v>
      </c>
    </row>
    <row r="7710" spans="1:4" hidden="1" x14ac:dyDescent="0.25">
      <c r="A7710" s="11">
        <v>41524</v>
      </c>
      <c r="B7710" s="3" t="s">
        <v>536</v>
      </c>
      <c r="C7710" s="18">
        <v>333.21</v>
      </c>
      <c r="D7710" s="3" t="s">
        <v>519</v>
      </c>
    </row>
    <row r="7711" spans="1:4" hidden="1" x14ac:dyDescent="0.25">
      <c r="A7711" s="11">
        <v>41390</v>
      </c>
      <c r="B7711" s="3" t="s">
        <v>525</v>
      </c>
      <c r="C7711" s="18">
        <v>411.96</v>
      </c>
      <c r="D7711" s="3" t="s">
        <v>515</v>
      </c>
    </row>
    <row r="7712" spans="1:4" hidden="1" x14ac:dyDescent="0.25">
      <c r="A7712" s="11">
        <v>41363</v>
      </c>
      <c r="B7712" s="3" t="s">
        <v>514</v>
      </c>
      <c r="C7712" s="18">
        <v>111.7</v>
      </c>
      <c r="D7712" s="3" t="s">
        <v>515</v>
      </c>
    </row>
    <row r="7713" spans="1:4" hidden="1" x14ac:dyDescent="0.25">
      <c r="A7713" s="11">
        <v>41352</v>
      </c>
      <c r="B7713" s="3" t="s">
        <v>531</v>
      </c>
      <c r="C7713" s="18">
        <v>488.01</v>
      </c>
      <c r="D7713" s="3" t="s">
        <v>477</v>
      </c>
    </row>
    <row r="7714" spans="1:4" hidden="1" x14ac:dyDescent="0.25">
      <c r="A7714" s="11">
        <v>41411</v>
      </c>
      <c r="B7714" s="3" t="s">
        <v>537</v>
      </c>
      <c r="C7714" s="18">
        <v>249.32</v>
      </c>
      <c r="D7714" s="3" t="s">
        <v>509</v>
      </c>
    </row>
    <row r="7715" spans="1:4" hidden="1" x14ac:dyDescent="0.25">
      <c r="A7715" s="11">
        <v>41359</v>
      </c>
      <c r="B7715" s="3" t="s">
        <v>521</v>
      </c>
      <c r="C7715" s="18">
        <v>565.66</v>
      </c>
      <c r="D7715" s="3" t="s">
        <v>535</v>
      </c>
    </row>
    <row r="7716" spans="1:4" hidden="1" x14ac:dyDescent="0.25">
      <c r="A7716" s="11">
        <v>41476</v>
      </c>
      <c r="B7716" s="3" t="s">
        <v>532</v>
      </c>
      <c r="C7716" s="18">
        <v>158.44</v>
      </c>
      <c r="D7716" s="3" t="s">
        <v>517</v>
      </c>
    </row>
    <row r="7717" spans="1:4" hidden="1" x14ac:dyDescent="0.25">
      <c r="A7717" s="11">
        <v>41613</v>
      </c>
      <c r="B7717" s="3" t="s">
        <v>527</v>
      </c>
      <c r="C7717" s="18">
        <v>439.26</v>
      </c>
      <c r="D7717" s="3" t="s">
        <v>523</v>
      </c>
    </row>
    <row r="7718" spans="1:4" hidden="1" x14ac:dyDescent="0.25">
      <c r="A7718" s="11">
        <v>41510</v>
      </c>
      <c r="B7718" s="3" t="s">
        <v>518</v>
      </c>
      <c r="C7718" s="18">
        <v>328.86</v>
      </c>
      <c r="D7718" s="3" t="s">
        <v>477</v>
      </c>
    </row>
    <row r="7719" spans="1:4" hidden="1" x14ac:dyDescent="0.25">
      <c r="A7719" s="11">
        <v>41404</v>
      </c>
      <c r="B7719" s="3" t="s">
        <v>513</v>
      </c>
      <c r="C7719" s="18">
        <v>413.62</v>
      </c>
      <c r="D7719" s="3" t="s">
        <v>517</v>
      </c>
    </row>
    <row r="7720" spans="1:4" hidden="1" x14ac:dyDescent="0.25">
      <c r="A7720" s="11">
        <v>41499</v>
      </c>
      <c r="B7720" s="3" t="s">
        <v>524</v>
      </c>
      <c r="C7720" s="18">
        <v>385.41</v>
      </c>
      <c r="D7720" s="3" t="s">
        <v>535</v>
      </c>
    </row>
    <row r="7721" spans="1:4" hidden="1" x14ac:dyDescent="0.25">
      <c r="A7721" s="11">
        <v>41373</v>
      </c>
      <c r="B7721" s="3" t="s">
        <v>525</v>
      </c>
      <c r="C7721" s="18">
        <v>114.48</v>
      </c>
      <c r="D7721" s="3" t="s">
        <v>519</v>
      </c>
    </row>
    <row r="7722" spans="1:4" hidden="1" x14ac:dyDescent="0.25">
      <c r="A7722" s="11">
        <v>41484</v>
      </c>
      <c r="B7722" s="3" t="s">
        <v>540</v>
      </c>
      <c r="C7722" s="18">
        <v>446.63</v>
      </c>
      <c r="D7722" s="3" t="s">
        <v>529</v>
      </c>
    </row>
    <row r="7723" spans="1:4" hidden="1" x14ac:dyDescent="0.25">
      <c r="A7723" s="11">
        <v>41353</v>
      </c>
      <c r="B7723" s="3" t="s">
        <v>510</v>
      </c>
      <c r="C7723" s="18">
        <v>591.16999999999996</v>
      </c>
      <c r="D7723" s="3" t="s">
        <v>517</v>
      </c>
    </row>
    <row r="7724" spans="1:4" hidden="1" x14ac:dyDescent="0.25">
      <c r="A7724" s="11">
        <v>41370</v>
      </c>
      <c r="B7724" s="3" t="s">
        <v>531</v>
      </c>
      <c r="C7724" s="18">
        <v>128.47999999999999</v>
      </c>
      <c r="D7724" s="3" t="s">
        <v>528</v>
      </c>
    </row>
    <row r="7725" spans="1:4" hidden="1" x14ac:dyDescent="0.25">
      <c r="A7725" s="11">
        <v>41354</v>
      </c>
      <c r="B7725" s="3" t="s">
        <v>531</v>
      </c>
      <c r="C7725" s="18">
        <v>174.67</v>
      </c>
      <c r="D7725" s="3" t="s">
        <v>479</v>
      </c>
    </row>
    <row r="7726" spans="1:4" hidden="1" x14ac:dyDescent="0.25">
      <c r="A7726" s="11">
        <v>41294</v>
      </c>
      <c r="B7726" s="3" t="s">
        <v>531</v>
      </c>
      <c r="C7726" s="18">
        <v>470.89</v>
      </c>
      <c r="D7726" s="3" t="s">
        <v>535</v>
      </c>
    </row>
    <row r="7727" spans="1:4" hidden="1" x14ac:dyDescent="0.25">
      <c r="A7727" s="11">
        <v>41406</v>
      </c>
      <c r="B7727" s="3" t="s">
        <v>524</v>
      </c>
      <c r="C7727" s="18">
        <v>135.81</v>
      </c>
      <c r="D7727" s="3" t="s">
        <v>509</v>
      </c>
    </row>
    <row r="7728" spans="1:4" hidden="1" x14ac:dyDescent="0.25">
      <c r="A7728" s="11">
        <v>41445</v>
      </c>
      <c r="B7728" s="3" t="s">
        <v>524</v>
      </c>
      <c r="C7728" s="18">
        <v>551.71</v>
      </c>
      <c r="D7728" s="3" t="s">
        <v>511</v>
      </c>
    </row>
    <row r="7729" spans="1:4" hidden="1" x14ac:dyDescent="0.25">
      <c r="A7729" s="11">
        <v>41367</v>
      </c>
      <c r="B7729" s="3" t="s">
        <v>536</v>
      </c>
      <c r="C7729" s="18">
        <v>595.39</v>
      </c>
      <c r="D7729" s="3" t="s">
        <v>477</v>
      </c>
    </row>
    <row r="7730" spans="1:4" hidden="1" x14ac:dyDescent="0.25">
      <c r="A7730" s="11">
        <v>41586</v>
      </c>
      <c r="B7730" s="3" t="s">
        <v>513</v>
      </c>
      <c r="C7730" s="18">
        <v>592.1</v>
      </c>
      <c r="D7730" s="3" t="s">
        <v>529</v>
      </c>
    </row>
    <row r="7731" spans="1:4" hidden="1" x14ac:dyDescent="0.25">
      <c r="A7731" s="11">
        <v>41344</v>
      </c>
      <c r="B7731" s="3" t="s">
        <v>510</v>
      </c>
      <c r="C7731" s="18">
        <v>31.26</v>
      </c>
      <c r="D7731" s="3" t="s">
        <v>477</v>
      </c>
    </row>
    <row r="7732" spans="1:4" hidden="1" x14ac:dyDescent="0.25">
      <c r="A7732" s="11">
        <v>41291</v>
      </c>
      <c r="B7732" s="3" t="s">
        <v>518</v>
      </c>
      <c r="C7732" s="18">
        <v>355.89</v>
      </c>
      <c r="D7732" s="3" t="s">
        <v>528</v>
      </c>
    </row>
    <row r="7733" spans="1:4" hidden="1" x14ac:dyDescent="0.25">
      <c r="A7733" s="11">
        <v>41501</v>
      </c>
      <c r="B7733" s="3" t="s">
        <v>543</v>
      </c>
      <c r="C7733" s="18">
        <v>424.61</v>
      </c>
      <c r="D7733" s="3" t="s">
        <v>477</v>
      </c>
    </row>
    <row r="7734" spans="1:4" hidden="1" x14ac:dyDescent="0.25">
      <c r="A7734" s="11">
        <v>41318</v>
      </c>
      <c r="B7734" s="3" t="s">
        <v>508</v>
      </c>
      <c r="C7734" s="18">
        <v>81.41</v>
      </c>
      <c r="D7734" s="3" t="s">
        <v>519</v>
      </c>
    </row>
    <row r="7735" spans="1:4" hidden="1" x14ac:dyDescent="0.25">
      <c r="A7735" s="11">
        <v>41397</v>
      </c>
      <c r="B7735" s="3" t="s">
        <v>537</v>
      </c>
      <c r="C7735" s="18">
        <v>411.92</v>
      </c>
      <c r="D7735" s="3" t="s">
        <v>479</v>
      </c>
    </row>
    <row r="7736" spans="1:4" hidden="1" x14ac:dyDescent="0.25">
      <c r="A7736" s="11">
        <v>41604</v>
      </c>
      <c r="B7736" s="3" t="s">
        <v>526</v>
      </c>
      <c r="C7736" s="18">
        <v>321.55</v>
      </c>
      <c r="D7736" s="3" t="s">
        <v>528</v>
      </c>
    </row>
    <row r="7737" spans="1:4" hidden="1" x14ac:dyDescent="0.25">
      <c r="A7737" s="11">
        <v>41521</v>
      </c>
      <c r="B7737" s="3" t="s">
        <v>544</v>
      </c>
      <c r="C7737" s="18">
        <v>210.58</v>
      </c>
      <c r="D7737" s="3" t="s">
        <v>477</v>
      </c>
    </row>
    <row r="7738" spans="1:4" hidden="1" x14ac:dyDescent="0.25">
      <c r="A7738" s="11">
        <v>41299</v>
      </c>
      <c r="B7738" s="3" t="s">
        <v>512</v>
      </c>
      <c r="C7738" s="18">
        <v>554.5</v>
      </c>
      <c r="D7738" s="3" t="s">
        <v>519</v>
      </c>
    </row>
    <row r="7739" spans="1:4" hidden="1" x14ac:dyDescent="0.25">
      <c r="A7739" s="11">
        <v>41414</v>
      </c>
      <c r="B7739" s="3" t="s">
        <v>516</v>
      </c>
      <c r="C7739" s="18">
        <v>376.77</v>
      </c>
      <c r="D7739" s="3" t="s">
        <v>515</v>
      </c>
    </row>
    <row r="7740" spans="1:4" hidden="1" x14ac:dyDescent="0.25">
      <c r="A7740" s="11">
        <v>41381</v>
      </c>
      <c r="B7740" s="3" t="s">
        <v>544</v>
      </c>
      <c r="C7740" s="18">
        <v>448.57</v>
      </c>
      <c r="D7740" s="3" t="s">
        <v>523</v>
      </c>
    </row>
    <row r="7741" spans="1:4" hidden="1" x14ac:dyDescent="0.25">
      <c r="A7741" s="11">
        <v>41445</v>
      </c>
      <c r="B7741" s="3" t="s">
        <v>510</v>
      </c>
      <c r="C7741" s="18">
        <v>46.91</v>
      </c>
      <c r="D7741" s="3" t="s">
        <v>535</v>
      </c>
    </row>
    <row r="7742" spans="1:4" hidden="1" x14ac:dyDescent="0.25">
      <c r="A7742" s="11">
        <v>41335</v>
      </c>
      <c r="B7742" s="3" t="s">
        <v>531</v>
      </c>
      <c r="C7742" s="18">
        <v>176.24</v>
      </c>
      <c r="D7742" s="3" t="s">
        <v>477</v>
      </c>
    </row>
    <row r="7743" spans="1:4" hidden="1" x14ac:dyDescent="0.25">
      <c r="A7743" s="11">
        <v>41493</v>
      </c>
      <c r="B7743" s="3" t="s">
        <v>540</v>
      </c>
      <c r="C7743" s="18">
        <v>475.24</v>
      </c>
      <c r="D7743" s="3" t="s">
        <v>523</v>
      </c>
    </row>
    <row r="7744" spans="1:4" hidden="1" x14ac:dyDescent="0.25">
      <c r="A7744" s="11">
        <v>41562</v>
      </c>
      <c r="B7744" s="3" t="s">
        <v>522</v>
      </c>
      <c r="C7744" s="18">
        <v>484.97</v>
      </c>
      <c r="D7744" s="3" t="s">
        <v>529</v>
      </c>
    </row>
    <row r="7745" spans="1:4" hidden="1" x14ac:dyDescent="0.25">
      <c r="A7745" s="11">
        <v>41324</v>
      </c>
      <c r="B7745" s="3" t="s">
        <v>512</v>
      </c>
      <c r="C7745" s="18">
        <v>86.34</v>
      </c>
      <c r="D7745" s="3" t="s">
        <v>529</v>
      </c>
    </row>
    <row r="7746" spans="1:4" hidden="1" x14ac:dyDescent="0.25">
      <c r="A7746" s="11">
        <v>41558</v>
      </c>
      <c r="B7746" s="3" t="s">
        <v>539</v>
      </c>
      <c r="C7746" s="18">
        <v>126.99</v>
      </c>
      <c r="D7746" s="3" t="s">
        <v>528</v>
      </c>
    </row>
    <row r="7747" spans="1:4" hidden="1" x14ac:dyDescent="0.25">
      <c r="A7747" s="11">
        <v>41492</v>
      </c>
      <c r="B7747" s="3" t="s">
        <v>514</v>
      </c>
      <c r="C7747" s="18">
        <v>570.39</v>
      </c>
      <c r="D7747" s="3" t="s">
        <v>535</v>
      </c>
    </row>
    <row r="7748" spans="1:4" hidden="1" x14ac:dyDescent="0.25">
      <c r="A7748" s="11">
        <v>41609</v>
      </c>
      <c r="B7748" s="3" t="s">
        <v>539</v>
      </c>
      <c r="C7748" s="18">
        <v>420.52</v>
      </c>
      <c r="D7748" s="3" t="s">
        <v>529</v>
      </c>
    </row>
    <row r="7749" spans="1:4" hidden="1" x14ac:dyDescent="0.25">
      <c r="A7749" s="11">
        <v>41334</v>
      </c>
      <c r="B7749" s="3" t="s">
        <v>524</v>
      </c>
      <c r="C7749" s="18">
        <v>140.44</v>
      </c>
      <c r="D7749" s="3" t="s">
        <v>528</v>
      </c>
    </row>
    <row r="7750" spans="1:4" hidden="1" x14ac:dyDescent="0.25">
      <c r="A7750" s="11">
        <v>41275</v>
      </c>
      <c r="B7750" s="3" t="s">
        <v>521</v>
      </c>
      <c r="C7750" s="18">
        <v>203.37</v>
      </c>
      <c r="D7750" s="3" t="s">
        <v>479</v>
      </c>
    </row>
    <row r="7751" spans="1:4" hidden="1" x14ac:dyDescent="0.25">
      <c r="A7751" s="11">
        <v>41562</v>
      </c>
      <c r="B7751" s="3" t="s">
        <v>533</v>
      </c>
      <c r="C7751" s="18">
        <v>230.26</v>
      </c>
      <c r="D7751" s="3" t="s">
        <v>509</v>
      </c>
    </row>
    <row r="7752" spans="1:4" hidden="1" x14ac:dyDescent="0.25">
      <c r="A7752" s="11">
        <v>41521</v>
      </c>
      <c r="B7752" s="3" t="s">
        <v>521</v>
      </c>
      <c r="C7752" s="18">
        <v>47.83</v>
      </c>
      <c r="D7752" s="3" t="s">
        <v>511</v>
      </c>
    </row>
    <row r="7753" spans="1:4" hidden="1" x14ac:dyDescent="0.25">
      <c r="A7753" s="11">
        <v>41335</v>
      </c>
      <c r="B7753" s="3" t="s">
        <v>507</v>
      </c>
      <c r="C7753" s="18">
        <v>155.06</v>
      </c>
      <c r="D7753" s="3" t="s">
        <v>517</v>
      </c>
    </row>
    <row r="7754" spans="1:4" hidden="1" x14ac:dyDescent="0.25">
      <c r="A7754" s="11">
        <v>41605</v>
      </c>
      <c r="B7754" s="3" t="s">
        <v>530</v>
      </c>
      <c r="C7754" s="18">
        <v>232.67</v>
      </c>
      <c r="D7754" s="3" t="s">
        <v>515</v>
      </c>
    </row>
    <row r="7755" spans="1:4" hidden="1" x14ac:dyDescent="0.25">
      <c r="A7755" s="11">
        <v>41632</v>
      </c>
      <c r="B7755" s="3" t="s">
        <v>507</v>
      </c>
      <c r="C7755" s="18">
        <v>283.85000000000002</v>
      </c>
      <c r="D7755" s="3" t="s">
        <v>535</v>
      </c>
    </row>
    <row r="7756" spans="1:4" hidden="1" x14ac:dyDescent="0.25">
      <c r="A7756" s="11">
        <v>41289</v>
      </c>
      <c r="B7756" s="3" t="s">
        <v>513</v>
      </c>
      <c r="C7756" s="18">
        <v>325.70999999999998</v>
      </c>
      <c r="D7756" s="3" t="s">
        <v>517</v>
      </c>
    </row>
    <row r="7757" spans="1:4" hidden="1" x14ac:dyDescent="0.25">
      <c r="A7757" s="11">
        <v>41537</v>
      </c>
      <c r="B7757" s="3" t="s">
        <v>514</v>
      </c>
      <c r="C7757" s="18">
        <v>411.33</v>
      </c>
      <c r="D7757" s="3" t="s">
        <v>517</v>
      </c>
    </row>
    <row r="7758" spans="1:4" hidden="1" x14ac:dyDescent="0.25">
      <c r="A7758" s="11">
        <v>41351</v>
      </c>
      <c r="B7758" s="3" t="s">
        <v>507</v>
      </c>
      <c r="C7758" s="18">
        <v>313.24</v>
      </c>
      <c r="D7758" s="3" t="s">
        <v>509</v>
      </c>
    </row>
    <row r="7759" spans="1:4" hidden="1" x14ac:dyDescent="0.25">
      <c r="A7759" s="11">
        <v>41563</v>
      </c>
      <c r="B7759" s="3" t="s">
        <v>527</v>
      </c>
      <c r="C7759" s="18">
        <v>523.54999999999995</v>
      </c>
      <c r="D7759" s="3" t="s">
        <v>528</v>
      </c>
    </row>
    <row r="7760" spans="1:4" hidden="1" x14ac:dyDescent="0.25">
      <c r="A7760" s="11">
        <v>41386</v>
      </c>
      <c r="B7760" s="3" t="s">
        <v>531</v>
      </c>
      <c r="C7760" s="18">
        <v>471.81</v>
      </c>
      <c r="D7760" s="3" t="s">
        <v>517</v>
      </c>
    </row>
    <row r="7761" spans="1:4" hidden="1" x14ac:dyDescent="0.25">
      <c r="A7761" s="11">
        <v>41428</v>
      </c>
      <c r="B7761" s="3" t="s">
        <v>524</v>
      </c>
      <c r="C7761" s="18">
        <v>48.43</v>
      </c>
      <c r="D7761" s="3" t="s">
        <v>509</v>
      </c>
    </row>
    <row r="7762" spans="1:4" hidden="1" x14ac:dyDescent="0.25">
      <c r="A7762" s="11">
        <v>41460</v>
      </c>
      <c r="B7762" s="3" t="s">
        <v>518</v>
      </c>
      <c r="C7762" s="18">
        <v>280.14999999999998</v>
      </c>
      <c r="D7762" s="3" t="s">
        <v>515</v>
      </c>
    </row>
    <row r="7763" spans="1:4" hidden="1" x14ac:dyDescent="0.25">
      <c r="A7763" s="11">
        <v>41632</v>
      </c>
      <c r="B7763" s="3" t="s">
        <v>534</v>
      </c>
      <c r="C7763" s="18">
        <v>383.74</v>
      </c>
      <c r="D7763" s="3" t="s">
        <v>528</v>
      </c>
    </row>
    <row r="7764" spans="1:4" hidden="1" x14ac:dyDescent="0.25">
      <c r="A7764" s="11">
        <v>41358</v>
      </c>
      <c r="B7764" s="3" t="s">
        <v>540</v>
      </c>
      <c r="C7764" s="18">
        <v>163.49</v>
      </c>
      <c r="D7764" s="3" t="s">
        <v>523</v>
      </c>
    </row>
    <row r="7765" spans="1:4" hidden="1" x14ac:dyDescent="0.25">
      <c r="A7765" s="11">
        <v>41378</v>
      </c>
      <c r="B7765" s="3" t="s">
        <v>527</v>
      </c>
      <c r="C7765" s="18">
        <v>155.99</v>
      </c>
      <c r="D7765" s="3" t="s">
        <v>519</v>
      </c>
    </row>
    <row r="7766" spans="1:4" hidden="1" x14ac:dyDescent="0.25">
      <c r="A7766" s="11">
        <v>41543</v>
      </c>
      <c r="B7766" s="3" t="s">
        <v>527</v>
      </c>
      <c r="C7766" s="18">
        <v>300.52</v>
      </c>
      <c r="D7766" s="3" t="s">
        <v>477</v>
      </c>
    </row>
    <row r="7767" spans="1:4" hidden="1" x14ac:dyDescent="0.25">
      <c r="A7767" s="11">
        <v>41522</v>
      </c>
      <c r="B7767" s="3" t="s">
        <v>524</v>
      </c>
      <c r="C7767" s="18">
        <v>436.99</v>
      </c>
      <c r="D7767" s="3" t="s">
        <v>511</v>
      </c>
    </row>
    <row r="7768" spans="1:4" hidden="1" x14ac:dyDescent="0.25">
      <c r="A7768" s="11">
        <v>41302</v>
      </c>
      <c r="B7768" s="3" t="s">
        <v>536</v>
      </c>
      <c r="C7768" s="18">
        <v>44.43</v>
      </c>
      <c r="D7768" s="3" t="s">
        <v>519</v>
      </c>
    </row>
    <row r="7769" spans="1:4" hidden="1" x14ac:dyDescent="0.25">
      <c r="A7769" s="11">
        <v>41604</v>
      </c>
      <c r="B7769" s="3" t="s">
        <v>539</v>
      </c>
      <c r="C7769" s="18">
        <v>362.32</v>
      </c>
      <c r="D7769" s="3" t="s">
        <v>528</v>
      </c>
    </row>
    <row r="7770" spans="1:4" hidden="1" x14ac:dyDescent="0.25">
      <c r="A7770" s="11">
        <v>41325</v>
      </c>
      <c r="B7770" s="3" t="s">
        <v>543</v>
      </c>
      <c r="C7770" s="18">
        <v>455.53</v>
      </c>
      <c r="D7770" s="3" t="s">
        <v>538</v>
      </c>
    </row>
    <row r="7771" spans="1:4" hidden="1" x14ac:dyDescent="0.25">
      <c r="A7771" s="11">
        <v>41558</v>
      </c>
      <c r="B7771" s="3" t="s">
        <v>508</v>
      </c>
      <c r="C7771" s="18">
        <v>19.510000000000002</v>
      </c>
      <c r="D7771" s="3" t="s">
        <v>477</v>
      </c>
    </row>
    <row r="7772" spans="1:4" hidden="1" x14ac:dyDescent="0.25">
      <c r="A7772" s="11">
        <v>41439</v>
      </c>
      <c r="B7772" s="3" t="s">
        <v>525</v>
      </c>
      <c r="C7772" s="18">
        <v>359.99</v>
      </c>
      <c r="D7772" s="3" t="s">
        <v>529</v>
      </c>
    </row>
    <row r="7773" spans="1:4" hidden="1" x14ac:dyDescent="0.25">
      <c r="A7773" s="11">
        <v>41523</v>
      </c>
      <c r="B7773" s="3" t="s">
        <v>534</v>
      </c>
      <c r="C7773" s="18">
        <v>527.99</v>
      </c>
      <c r="D7773" s="3" t="s">
        <v>511</v>
      </c>
    </row>
    <row r="7774" spans="1:4" hidden="1" x14ac:dyDescent="0.25">
      <c r="A7774" s="11">
        <v>41534</v>
      </c>
      <c r="B7774" s="3" t="s">
        <v>507</v>
      </c>
      <c r="C7774" s="18">
        <v>558.85</v>
      </c>
      <c r="D7774" s="3" t="s">
        <v>511</v>
      </c>
    </row>
    <row r="7775" spans="1:4" hidden="1" x14ac:dyDescent="0.25">
      <c r="A7775" s="11">
        <v>41326</v>
      </c>
      <c r="B7775" s="3" t="s">
        <v>513</v>
      </c>
      <c r="C7775" s="18">
        <v>513.76</v>
      </c>
      <c r="D7775" s="3" t="s">
        <v>523</v>
      </c>
    </row>
    <row r="7776" spans="1:4" hidden="1" x14ac:dyDescent="0.25">
      <c r="A7776" s="11">
        <v>41524</v>
      </c>
      <c r="B7776" s="3" t="s">
        <v>544</v>
      </c>
      <c r="C7776" s="18">
        <v>463.85</v>
      </c>
      <c r="D7776" s="3" t="s">
        <v>538</v>
      </c>
    </row>
    <row r="7777" spans="1:4" hidden="1" x14ac:dyDescent="0.25">
      <c r="A7777" s="11">
        <v>41558</v>
      </c>
      <c r="B7777" s="3" t="s">
        <v>514</v>
      </c>
      <c r="C7777" s="18">
        <v>336.2</v>
      </c>
      <c r="D7777" s="3" t="s">
        <v>515</v>
      </c>
    </row>
    <row r="7778" spans="1:4" hidden="1" x14ac:dyDescent="0.25">
      <c r="A7778" s="11">
        <v>41292</v>
      </c>
      <c r="B7778" s="3" t="s">
        <v>537</v>
      </c>
      <c r="C7778" s="18">
        <v>471.43</v>
      </c>
      <c r="D7778" s="3" t="s">
        <v>479</v>
      </c>
    </row>
    <row r="7779" spans="1:4" hidden="1" x14ac:dyDescent="0.25">
      <c r="A7779" s="11">
        <v>41413</v>
      </c>
      <c r="B7779" s="3" t="s">
        <v>541</v>
      </c>
      <c r="C7779" s="18">
        <v>421.52</v>
      </c>
      <c r="D7779" s="3" t="s">
        <v>509</v>
      </c>
    </row>
    <row r="7780" spans="1:4" hidden="1" x14ac:dyDescent="0.25">
      <c r="A7780" s="11">
        <v>41625</v>
      </c>
      <c r="B7780" s="3" t="s">
        <v>512</v>
      </c>
      <c r="C7780" s="18">
        <v>266.85000000000002</v>
      </c>
      <c r="D7780" s="3" t="s">
        <v>515</v>
      </c>
    </row>
    <row r="7781" spans="1:4" hidden="1" x14ac:dyDescent="0.25">
      <c r="A7781" s="11">
        <v>41316</v>
      </c>
      <c r="B7781" s="3" t="s">
        <v>530</v>
      </c>
      <c r="C7781" s="18">
        <v>534.30999999999995</v>
      </c>
      <c r="D7781" s="3" t="s">
        <v>519</v>
      </c>
    </row>
    <row r="7782" spans="1:4" hidden="1" x14ac:dyDescent="0.25">
      <c r="A7782" s="11">
        <v>41546</v>
      </c>
      <c r="B7782" s="3" t="s">
        <v>526</v>
      </c>
      <c r="C7782" s="18">
        <v>137.38999999999999</v>
      </c>
      <c r="D7782" s="3" t="s">
        <v>517</v>
      </c>
    </row>
    <row r="7783" spans="1:4" hidden="1" x14ac:dyDescent="0.25">
      <c r="A7783" s="11">
        <v>41633</v>
      </c>
      <c r="B7783" s="3" t="s">
        <v>539</v>
      </c>
      <c r="C7783" s="18">
        <v>418.63</v>
      </c>
      <c r="D7783" s="3" t="s">
        <v>535</v>
      </c>
    </row>
    <row r="7784" spans="1:4" hidden="1" x14ac:dyDescent="0.25">
      <c r="A7784" s="11">
        <v>41460</v>
      </c>
      <c r="B7784" s="3" t="s">
        <v>544</v>
      </c>
      <c r="C7784" s="18">
        <v>185.03</v>
      </c>
      <c r="D7784" s="3" t="s">
        <v>535</v>
      </c>
    </row>
    <row r="7785" spans="1:4" x14ac:dyDescent="0.25">
      <c r="A7785" s="11">
        <v>41289</v>
      </c>
      <c r="B7785" s="3" t="s">
        <v>508</v>
      </c>
      <c r="C7785" s="18">
        <v>527.39</v>
      </c>
      <c r="D7785" s="3" t="s">
        <v>519</v>
      </c>
    </row>
    <row r="7786" spans="1:4" hidden="1" x14ac:dyDescent="0.25">
      <c r="A7786" s="11">
        <v>41380</v>
      </c>
      <c r="B7786" s="3" t="s">
        <v>512</v>
      </c>
      <c r="C7786" s="18">
        <v>347.04</v>
      </c>
      <c r="D7786" s="3" t="s">
        <v>477</v>
      </c>
    </row>
    <row r="7787" spans="1:4" hidden="1" x14ac:dyDescent="0.25">
      <c r="A7787" s="11">
        <v>41489</v>
      </c>
      <c r="B7787" s="3" t="s">
        <v>541</v>
      </c>
      <c r="C7787" s="18">
        <v>561.53</v>
      </c>
      <c r="D7787" s="3" t="s">
        <v>517</v>
      </c>
    </row>
    <row r="7788" spans="1:4" hidden="1" x14ac:dyDescent="0.25">
      <c r="A7788" s="11">
        <v>41385</v>
      </c>
      <c r="B7788" s="3" t="s">
        <v>541</v>
      </c>
      <c r="C7788" s="18">
        <v>525.9</v>
      </c>
      <c r="D7788" s="3" t="s">
        <v>509</v>
      </c>
    </row>
    <row r="7789" spans="1:4" hidden="1" x14ac:dyDescent="0.25">
      <c r="A7789" s="11">
        <v>41301</v>
      </c>
      <c r="B7789" s="3" t="s">
        <v>521</v>
      </c>
      <c r="C7789" s="18">
        <v>75.260000000000005</v>
      </c>
      <c r="D7789" s="3" t="s">
        <v>509</v>
      </c>
    </row>
    <row r="7790" spans="1:4" hidden="1" x14ac:dyDescent="0.25">
      <c r="A7790" s="11">
        <v>41473</v>
      </c>
      <c r="B7790" s="3" t="s">
        <v>510</v>
      </c>
      <c r="C7790" s="18">
        <v>215.24</v>
      </c>
      <c r="D7790" s="3" t="s">
        <v>479</v>
      </c>
    </row>
    <row r="7791" spans="1:4" hidden="1" x14ac:dyDescent="0.25">
      <c r="A7791" s="11">
        <v>41499</v>
      </c>
      <c r="B7791" s="3" t="s">
        <v>531</v>
      </c>
      <c r="C7791" s="18">
        <v>428.84</v>
      </c>
      <c r="D7791" s="3" t="s">
        <v>511</v>
      </c>
    </row>
    <row r="7792" spans="1:4" hidden="1" x14ac:dyDescent="0.25">
      <c r="A7792" s="11">
        <v>41368</v>
      </c>
      <c r="B7792" s="3" t="s">
        <v>512</v>
      </c>
      <c r="C7792" s="18">
        <v>573.79</v>
      </c>
      <c r="D7792" s="3" t="s">
        <v>528</v>
      </c>
    </row>
    <row r="7793" spans="1:4" hidden="1" x14ac:dyDescent="0.25">
      <c r="A7793" s="11">
        <v>41508</v>
      </c>
      <c r="B7793" s="3" t="s">
        <v>526</v>
      </c>
      <c r="C7793" s="18">
        <v>267.75</v>
      </c>
      <c r="D7793" s="3" t="s">
        <v>509</v>
      </c>
    </row>
    <row r="7794" spans="1:4" hidden="1" x14ac:dyDescent="0.25">
      <c r="A7794" s="11">
        <v>41433</v>
      </c>
      <c r="B7794" s="3" t="s">
        <v>532</v>
      </c>
      <c r="C7794" s="18">
        <v>29.13</v>
      </c>
      <c r="D7794" s="3" t="s">
        <v>535</v>
      </c>
    </row>
    <row r="7795" spans="1:4" hidden="1" x14ac:dyDescent="0.25">
      <c r="A7795" s="11">
        <v>41456</v>
      </c>
      <c r="B7795" s="3" t="s">
        <v>545</v>
      </c>
      <c r="C7795" s="18">
        <v>97.01</v>
      </c>
      <c r="D7795" s="3" t="s">
        <v>523</v>
      </c>
    </row>
    <row r="7796" spans="1:4" hidden="1" x14ac:dyDescent="0.25">
      <c r="A7796" s="11">
        <v>41319</v>
      </c>
      <c r="B7796" s="3" t="s">
        <v>543</v>
      </c>
      <c r="C7796" s="18">
        <v>118.95</v>
      </c>
      <c r="D7796" s="3" t="s">
        <v>519</v>
      </c>
    </row>
    <row r="7797" spans="1:4" hidden="1" x14ac:dyDescent="0.25">
      <c r="A7797" s="11">
        <v>41407</v>
      </c>
      <c r="B7797" s="3" t="s">
        <v>525</v>
      </c>
      <c r="C7797" s="18">
        <v>451.04</v>
      </c>
      <c r="D7797" s="3" t="s">
        <v>538</v>
      </c>
    </row>
    <row r="7798" spans="1:4" hidden="1" x14ac:dyDescent="0.25">
      <c r="A7798" s="11">
        <v>41370</v>
      </c>
      <c r="B7798" s="3" t="s">
        <v>510</v>
      </c>
      <c r="C7798" s="18">
        <v>83.29</v>
      </c>
      <c r="D7798" s="3" t="s">
        <v>538</v>
      </c>
    </row>
    <row r="7799" spans="1:4" hidden="1" x14ac:dyDescent="0.25">
      <c r="A7799" s="11">
        <v>41482</v>
      </c>
      <c r="B7799" s="3" t="s">
        <v>543</v>
      </c>
      <c r="C7799" s="18">
        <v>406.45</v>
      </c>
      <c r="D7799" s="3" t="s">
        <v>519</v>
      </c>
    </row>
    <row r="7800" spans="1:4" hidden="1" x14ac:dyDescent="0.25">
      <c r="A7800" s="11">
        <v>41454</v>
      </c>
      <c r="B7800" s="3" t="s">
        <v>532</v>
      </c>
      <c r="C7800" s="18">
        <v>202.06</v>
      </c>
      <c r="D7800" s="3" t="s">
        <v>529</v>
      </c>
    </row>
    <row r="7801" spans="1:4" hidden="1" x14ac:dyDescent="0.25">
      <c r="A7801" s="11">
        <v>41548</v>
      </c>
      <c r="B7801" s="3" t="s">
        <v>534</v>
      </c>
      <c r="C7801" s="18">
        <v>487.59</v>
      </c>
      <c r="D7801" s="3" t="s">
        <v>523</v>
      </c>
    </row>
    <row r="7802" spans="1:4" hidden="1" x14ac:dyDescent="0.25">
      <c r="A7802" s="11">
        <v>41483</v>
      </c>
      <c r="B7802" s="3" t="s">
        <v>526</v>
      </c>
      <c r="C7802" s="18">
        <v>420.95</v>
      </c>
      <c r="D7802" s="3" t="s">
        <v>538</v>
      </c>
    </row>
    <row r="7803" spans="1:4" hidden="1" x14ac:dyDescent="0.25">
      <c r="A7803" s="11">
        <v>41552</v>
      </c>
      <c r="B7803" s="3" t="s">
        <v>545</v>
      </c>
      <c r="C7803" s="18">
        <v>16.059999999999999</v>
      </c>
      <c r="D7803" s="3" t="s">
        <v>515</v>
      </c>
    </row>
    <row r="7804" spans="1:4" hidden="1" x14ac:dyDescent="0.25">
      <c r="A7804" s="11">
        <v>41366</v>
      </c>
      <c r="B7804" s="3" t="s">
        <v>542</v>
      </c>
      <c r="C7804" s="18">
        <v>545.94000000000005</v>
      </c>
      <c r="D7804" s="3" t="s">
        <v>517</v>
      </c>
    </row>
    <row r="7805" spans="1:4" hidden="1" x14ac:dyDescent="0.25">
      <c r="A7805" s="11">
        <v>41300</v>
      </c>
      <c r="B7805" s="3" t="s">
        <v>545</v>
      </c>
      <c r="C7805" s="18">
        <v>334.41</v>
      </c>
      <c r="D7805" s="3" t="s">
        <v>509</v>
      </c>
    </row>
    <row r="7806" spans="1:4" hidden="1" x14ac:dyDescent="0.25">
      <c r="A7806" s="11">
        <v>41431</v>
      </c>
      <c r="B7806" s="3" t="s">
        <v>533</v>
      </c>
      <c r="C7806" s="18">
        <v>313.38</v>
      </c>
      <c r="D7806" s="3" t="s">
        <v>529</v>
      </c>
    </row>
    <row r="7807" spans="1:4" hidden="1" x14ac:dyDescent="0.25">
      <c r="A7807" s="11">
        <v>41505</v>
      </c>
      <c r="B7807" s="3" t="s">
        <v>534</v>
      </c>
      <c r="C7807" s="18">
        <v>376.68</v>
      </c>
      <c r="D7807" s="3" t="s">
        <v>523</v>
      </c>
    </row>
    <row r="7808" spans="1:4" hidden="1" x14ac:dyDescent="0.25">
      <c r="A7808" s="11">
        <v>41439</v>
      </c>
      <c r="B7808" s="3" t="s">
        <v>522</v>
      </c>
      <c r="C7808" s="18">
        <v>227.54</v>
      </c>
      <c r="D7808" s="3" t="s">
        <v>515</v>
      </c>
    </row>
    <row r="7809" spans="1:4" hidden="1" x14ac:dyDescent="0.25">
      <c r="A7809" s="11">
        <v>41305</v>
      </c>
      <c r="B7809" s="3" t="s">
        <v>525</v>
      </c>
      <c r="C7809" s="18">
        <v>410.52</v>
      </c>
      <c r="D7809" s="3" t="s">
        <v>523</v>
      </c>
    </row>
    <row r="7810" spans="1:4" hidden="1" x14ac:dyDescent="0.25">
      <c r="A7810" s="11">
        <v>41292</v>
      </c>
      <c r="B7810" s="3" t="s">
        <v>533</v>
      </c>
      <c r="C7810" s="18">
        <v>566.25</v>
      </c>
      <c r="D7810" s="3" t="s">
        <v>509</v>
      </c>
    </row>
    <row r="7811" spans="1:4" hidden="1" x14ac:dyDescent="0.25">
      <c r="A7811" s="11">
        <v>41608</v>
      </c>
      <c r="B7811" s="3" t="s">
        <v>527</v>
      </c>
      <c r="C7811" s="18">
        <v>87.91</v>
      </c>
      <c r="D7811" s="3" t="s">
        <v>509</v>
      </c>
    </row>
    <row r="7812" spans="1:4" hidden="1" x14ac:dyDescent="0.25">
      <c r="A7812" s="11">
        <v>41316</v>
      </c>
      <c r="B7812" s="3" t="s">
        <v>534</v>
      </c>
      <c r="C7812" s="18">
        <v>545.45000000000005</v>
      </c>
      <c r="D7812" s="3" t="s">
        <v>515</v>
      </c>
    </row>
    <row r="7813" spans="1:4" hidden="1" x14ac:dyDescent="0.25">
      <c r="A7813" s="11">
        <v>41441</v>
      </c>
      <c r="B7813" s="3" t="s">
        <v>542</v>
      </c>
      <c r="C7813" s="18">
        <v>557.33000000000004</v>
      </c>
      <c r="D7813" s="3" t="s">
        <v>509</v>
      </c>
    </row>
    <row r="7814" spans="1:4" hidden="1" x14ac:dyDescent="0.25">
      <c r="A7814" s="11">
        <v>41298</v>
      </c>
      <c r="B7814" s="3" t="s">
        <v>527</v>
      </c>
      <c r="C7814" s="18">
        <v>166.54</v>
      </c>
      <c r="D7814" s="3" t="s">
        <v>519</v>
      </c>
    </row>
    <row r="7815" spans="1:4" hidden="1" x14ac:dyDescent="0.25">
      <c r="A7815" s="11">
        <v>41360</v>
      </c>
      <c r="B7815" s="3" t="s">
        <v>534</v>
      </c>
      <c r="C7815" s="18">
        <v>195.48</v>
      </c>
      <c r="D7815" s="3" t="s">
        <v>509</v>
      </c>
    </row>
    <row r="7816" spans="1:4" hidden="1" x14ac:dyDescent="0.25">
      <c r="A7816" s="11">
        <v>41318</v>
      </c>
      <c r="B7816" s="3" t="s">
        <v>537</v>
      </c>
      <c r="C7816" s="18">
        <v>81.72</v>
      </c>
      <c r="D7816" s="3" t="s">
        <v>517</v>
      </c>
    </row>
    <row r="7817" spans="1:4" hidden="1" x14ac:dyDescent="0.25">
      <c r="A7817" s="11">
        <v>41479</v>
      </c>
      <c r="B7817" s="3" t="s">
        <v>514</v>
      </c>
      <c r="C7817" s="18">
        <v>105.4</v>
      </c>
      <c r="D7817" s="3" t="s">
        <v>528</v>
      </c>
    </row>
    <row r="7818" spans="1:4" hidden="1" x14ac:dyDescent="0.25">
      <c r="A7818" s="11">
        <v>41300</v>
      </c>
      <c r="B7818" s="3" t="s">
        <v>510</v>
      </c>
      <c r="C7818" s="18">
        <v>581.95000000000005</v>
      </c>
      <c r="D7818" s="3" t="s">
        <v>509</v>
      </c>
    </row>
    <row r="7819" spans="1:4" hidden="1" x14ac:dyDescent="0.25">
      <c r="A7819" s="11">
        <v>41469</v>
      </c>
      <c r="B7819" s="3" t="s">
        <v>537</v>
      </c>
      <c r="C7819" s="18">
        <v>141.37</v>
      </c>
      <c r="D7819" s="3" t="s">
        <v>519</v>
      </c>
    </row>
    <row r="7820" spans="1:4" hidden="1" x14ac:dyDescent="0.25">
      <c r="A7820" s="11">
        <v>41325</v>
      </c>
      <c r="B7820" s="3" t="s">
        <v>539</v>
      </c>
      <c r="C7820" s="18">
        <v>128.74</v>
      </c>
      <c r="D7820" s="3" t="s">
        <v>479</v>
      </c>
    </row>
    <row r="7821" spans="1:4" hidden="1" x14ac:dyDescent="0.25">
      <c r="A7821" s="11">
        <v>41397</v>
      </c>
      <c r="B7821" s="3" t="s">
        <v>544</v>
      </c>
      <c r="C7821" s="18">
        <v>578.20000000000005</v>
      </c>
      <c r="D7821" s="3" t="s">
        <v>523</v>
      </c>
    </row>
    <row r="7822" spans="1:4" hidden="1" x14ac:dyDescent="0.25">
      <c r="A7822" s="11">
        <v>41337</v>
      </c>
      <c r="B7822" s="3" t="s">
        <v>532</v>
      </c>
      <c r="C7822" s="18">
        <v>71.23</v>
      </c>
      <c r="D7822" s="3" t="s">
        <v>517</v>
      </c>
    </row>
    <row r="7823" spans="1:4" hidden="1" x14ac:dyDescent="0.25">
      <c r="A7823" s="11">
        <v>41639</v>
      </c>
      <c r="B7823" s="3" t="s">
        <v>520</v>
      </c>
      <c r="C7823" s="18">
        <v>585.25</v>
      </c>
      <c r="D7823" s="3" t="s">
        <v>479</v>
      </c>
    </row>
    <row r="7824" spans="1:4" hidden="1" x14ac:dyDescent="0.25">
      <c r="A7824" s="11">
        <v>41626</v>
      </c>
      <c r="B7824" s="3" t="s">
        <v>537</v>
      </c>
      <c r="C7824" s="18">
        <v>114.8</v>
      </c>
      <c r="D7824" s="3" t="s">
        <v>519</v>
      </c>
    </row>
    <row r="7825" spans="1:4" hidden="1" x14ac:dyDescent="0.25">
      <c r="A7825" s="11">
        <v>41513</v>
      </c>
      <c r="B7825" s="3" t="s">
        <v>539</v>
      </c>
      <c r="C7825" s="18">
        <v>21.18</v>
      </c>
      <c r="D7825" s="3" t="s">
        <v>479</v>
      </c>
    </row>
    <row r="7826" spans="1:4" hidden="1" x14ac:dyDescent="0.25">
      <c r="A7826" s="11">
        <v>41566</v>
      </c>
      <c r="B7826" s="3" t="s">
        <v>536</v>
      </c>
      <c r="C7826" s="18">
        <v>296.16000000000003</v>
      </c>
      <c r="D7826" s="3" t="s">
        <v>509</v>
      </c>
    </row>
    <row r="7827" spans="1:4" hidden="1" x14ac:dyDescent="0.25">
      <c r="A7827" s="11">
        <v>41504</v>
      </c>
      <c r="B7827" s="3" t="s">
        <v>526</v>
      </c>
      <c r="C7827" s="18">
        <v>58.87</v>
      </c>
      <c r="D7827" s="3" t="s">
        <v>529</v>
      </c>
    </row>
    <row r="7828" spans="1:4" hidden="1" x14ac:dyDescent="0.25">
      <c r="A7828" s="11">
        <v>41534</v>
      </c>
      <c r="B7828" s="3" t="s">
        <v>540</v>
      </c>
      <c r="C7828" s="18">
        <v>100.88</v>
      </c>
      <c r="D7828" s="3" t="s">
        <v>515</v>
      </c>
    </row>
    <row r="7829" spans="1:4" hidden="1" x14ac:dyDescent="0.25">
      <c r="A7829" s="11">
        <v>41579</v>
      </c>
      <c r="B7829" s="3" t="s">
        <v>542</v>
      </c>
      <c r="C7829" s="18">
        <v>281.60000000000002</v>
      </c>
      <c r="D7829" s="3" t="s">
        <v>519</v>
      </c>
    </row>
    <row r="7830" spans="1:4" hidden="1" x14ac:dyDescent="0.25">
      <c r="A7830" s="11">
        <v>41379</v>
      </c>
      <c r="B7830" s="3" t="s">
        <v>525</v>
      </c>
      <c r="C7830" s="18">
        <v>428.58</v>
      </c>
      <c r="D7830" s="3" t="s">
        <v>519</v>
      </c>
    </row>
    <row r="7831" spans="1:4" hidden="1" x14ac:dyDescent="0.25">
      <c r="A7831" s="11">
        <v>41406</v>
      </c>
      <c r="B7831" s="3" t="s">
        <v>543</v>
      </c>
      <c r="C7831" s="18">
        <v>375.08</v>
      </c>
      <c r="D7831" s="3" t="s">
        <v>479</v>
      </c>
    </row>
    <row r="7832" spans="1:4" hidden="1" x14ac:dyDescent="0.25">
      <c r="A7832" s="11">
        <v>41516</v>
      </c>
      <c r="B7832" s="3" t="s">
        <v>533</v>
      </c>
      <c r="C7832" s="18">
        <v>167.81</v>
      </c>
      <c r="D7832" s="3" t="s">
        <v>479</v>
      </c>
    </row>
    <row r="7833" spans="1:4" hidden="1" x14ac:dyDescent="0.25">
      <c r="A7833" s="11">
        <v>41541</v>
      </c>
      <c r="B7833" s="3" t="s">
        <v>520</v>
      </c>
      <c r="C7833" s="18">
        <v>328.9</v>
      </c>
      <c r="D7833" s="3" t="s">
        <v>479</v>
      </c>
    </row>
    <row r="7834" spans="1:4" hidden="1" x14ac:dyDescent="0.25">
      <c r="A7834" s="11">
        <v>41473</v>
      </c>
      <c r="B7834" s="3" t="s">
        <v>536</v>
      </c>
      <c r="C7834" s="18">
        <v>162.35</v>
      </c>
      <c r="D7834" s="3" t="s">
        <v>538</v>
      </c>
    </row>
    <row r="7835" spans="1:4" hidden="1" x14ac:dyDescent="0.25">
      <c r="A7835" s="11">
        <v>41518</v>
      </c>
      <c r="B7835" s="3" t="s">
        <v>526</v>
      </c>
      <c r="C7835" s="18">
        <v>79.47</v>
      </c>
      <c r="D7835" s="3" t="s">
        <v>529</v>
      </c>
    </row>
    <row r="7836" spans="1:4" hidden="1" x14ac:dyDescent="0.25">
      <c r="A7836" s="11">
        <v>41554</v>
      </c>
      <c r="B7836" s="3" t="s">
        <v>534</v>
      </c>
      <c r="C7836" s="18">
        <v>84.34</v>
      </c>
      <c r="D7836" s="3" t="s">
        <v>528</v>
      </c>
    </row>
    <row r="7837" spans="1:4" hidden="1" x14ac:dyDescent="0.25">
      <c r="A7837" s="11">
        <v>41351</v>
      </c>
      <c r="B7837" s="3" t="s">
        <v>530</v>
      </c>
      <c r="C7837" s="18">
        <v>574.86</v>
      </c>
      <c r="D7837" s="3" t="s">
        <v>535</v>
      </c>
    </row>
    <row r="7838" spans="1:4" hidden="1" x14ac:dyDescent="0.25">
      <c r="A7838" s="11">
        <v>41332</v>
      </c>
      <c r="B7838" s="3" t="s">
        <v>536</v>
      </c>
      <c r="C7838" s="18">
        <v>127.79</v>
      </c>
      <c r="D7838" s="3" t="s">
        <v>511</v>
      </c>
    </row>
    <row r="7839" spans="1:4" hidden="1" x14ac:dyDescent="0.25">
      <c r="A7839" s="11">
        <v>41397</v>
      </c>
      <c r="B7839" s="3" t="s">
        <v>520</v>
      </c>
      <c r="C7839" s="18">
        <v>435.56</v>
      </c>
      <c r="D7839" s="3" t="s">
        <v>477</v>
      </c>
    </row>
    <row r="7840" spans="1:4" hidden="1" x14ac:dyDescent="0.25">
      <c r="A7840" s="11">
        <v>41455</v>
      </c>
      <c r="B7840" s="3" t="s">
        <v>525</v>
      </c>
      <c r="C7840" s="18">
        <v>312.99</v>
      </c>
      <c r="D7840" s="3" t="s">
        <v>517</v>
      </c>
    </row>
    <row r="7841" spans="1:4" hidden="1" x14ac:dyDescent="0.25">
      <c r="A7841" s="11">
        <v>41602</v>
      </c>
      <c r="B7841" s="3" t="s">
        <v>512</v>
      </c>
      <c r="C7841" s="18">
        <v>395.45</v>
      </c>
      <c r="D7841" s="3" t="s">
        <v>528</v>
      </c>
    </row>
    <row r="7842" spans="1:4" hidden="1" x14ac:dyDescent="0.25">
      <c r="A7842" s="11">
        <v>41356</v>
      </c>
      <c r="B7842" s="3" t="s">
        <v>531</v>
      </c>
      <c r="C7842" s="18">
        <v>144.43</v>
      </c>
      <c r="D7842" s="3" t="s">
        <v>538</v>
      </c>
    </row>
    <row r="7843" spans="1:4" hidden="1" x14ac:dyDescent="0.25">
      <c r="A7843" s="11">
        <v>41515</v>
      </c>
      <c r="B7843" s="3" t="s">
        <v>545</v>
      </c>
      <c r="C7843" s="18">
        <v>96.09</v>
      </c>
      <c r="D7843" s="3" t="s">
        <v>477</v>
      </c>
    </row>
    <row r="7844" spans="1:4" hidden="1" x14ac:dyDescent="0.25">
      <c r="A7844" s="11">
        <v>41517</v>
      </c>
      <c r="B7844" s="3" t="s">
        <v>514</v>
      </c>
      <c r="C7844" s="18">
        <v>102.43</v>
      </c>
      <c r="D7844" s="3" t="s">
        <v>511</v>
      </c>
    </row>
    <row r="7845" spans="1:4" hidden="1" x14ac:dyDescent="0.25">
      <c r="A7845" s="11">
        <v>41611</v>
      </c>
      <c r="B7845" s="3" t="s">
        <v>525</v>
      </c>
      <c r="C7845" s="18">
        <v>521.48</v>
      </c>
      <c r="D7845" s="3" t="s">
        <v>538</v>
      </c>
    </row>
    <row r="7846" spans="1:4" hidden="1" x14ac:dyDescent="0.25">
      <c r="A7846" s="11">
        <v>41438</v>
      </c>
      <c r="B7846" s="3" t="s">
        <v>532</v>
      </c>
      <c r="C7846" s="18">
        <v>243.08</v>
      </c>
      <c r="D7846" s="3" t="s">
        <v>538</v>
      </c>
    </row>
    <row r="7847" spans="1:4" hidden="1" x14ac:dyDescent="0.25">
      <c r="A7847" s="11">
        <v>41366</v>
      </c>
      <c r="B7847" s="3" t="s">
        <v>532</v>
      </c>
      <c r="C7847" s="18">
        <v>298.7</v>
      </c>
      <c r="D7847" s="3" t="s">
        <v>529</v>
      </c>
    </row>
    <row r="7848" spans="1:4" hidden="1" x14ac:dyDescent="0.25">
      <c r="A7848" s="11">
        <v>41526</v>
      </c>
      <c r="B7848" s="3" t="s">
        <v>513</v>
      </c>
      <c r="C7848" s="18">
        <v>137.87</v>
      </c>
      <c r="D7848" s="3" t="s">
        <v>515</v>
      </c>
    </row>
    <row r="7849" spans="1:4" hidden="1" x14ac:dyDescent="0.25">
      <c r="A7849" s="11">
        <v>41529</v>
      </c>
      <c r="B7849" s="3" t="s">
        <v>524</v>
      </c>
      <c r="C7849" s="18">
        <v>503.16</v>
      </c>
      <c r="D7849" s="3" t="s">
        <v>538</v>
      </c>
    </row>
    <row r="7850" spans="1:4" hidden="1" x14ac:dyDescent="0.25">
      <c r="A7850" s="11">
        <v>41286</v>
      </c>
      <c r="B7850" s="3" t="s">
        <v>522</v>
      </c>
      <c r="C7850" s="18">
        <v>510.09</v>
      </c>
      <c r="D7850" s="3" t="s">
        <v>535</v>
      </c>
    </row>
    <row r="7851" spans="1:4" hidden="1" x14ac:dyDescent="0.25">
      <c r="A7851" s="11">
        <v>41304</v>
      </c>
      <c r="B7851" s="3" t="s">
        <v>512</v>
      </c>
      <c r="C7851" s="18">
        <v>509.72</v>
      </c>
      <c r="D7851" s="3" t="s">
        <v>479</v>
      </c>
    </row>
    <row r="7852" spans="1:4" hidden="1" x14ac:dyDescent="0.25">
      <c r="A7852" s="11">
        <v>41509</v>
      </c>
      <c r="B7852" s="3" t="s">
        <v>512</v>
      </c>
      <c r="C7852" s="18">
        <v>162.36000000000001</v>
      </c>
      <c r="D7852" s="3" t="s">
        <v>477</v>
      </c>
    </row>
    <row r="7853" spans="1:4" hidden="1" x14ac:dyDescent="0.25">
      <c r="A7853" s="11">
        <v>41376</v>
      </c>
      <c r="B7853" s="3" t="s">
        <v>512</v>
      </c>
      <c r="C7853" s="18">
        <v>304.88</v>
      </c>
      <c r="D7853" s="3" t="s">
        <v>523</v>
      </c>
    </row>
    <row r="7854" spans="1:4" hidden="1" x14ac:dyDescent="0.25">
      <c r="A7854" s="11">
        <v>41311</v>
      </c>
      <c r="B7854" s="3" t="s">
        <v>512</v>
      </c>
      <c r="C7854" s="18">
        <v>12.26</v>
      </c>
      <c r="D7854" s="3" t="s">
        <v>523</v>
      </c>
    </row>
    <row r="7855" spans="1:4" hidden="1" x14ac:dyDescent="0.25">
      <c r="A7855" s="11">
        <v>41301</v>
      </c>
      <c r="B7855" s="3" t="s">
        <v>534</v>
      </c>
      <c r="C7855" s="18">
        <v>417.07</v>
      </c>
      <c r="D7855" s="3" t="s">
        <v>517</v>
      </c>
    </row>
    <row r="7856" spans="1:4" hidden="1" x14ac:dyDescent="0.25">
      <c r="A7856" s="11">
        <v>41619</v>
      </c>
      <c r="B7856" s="3" t="s">
        <v>537</v>
      </c>
      <c r="C7856" s="18">
        <v>274.23</v>
      </c>
      <c r="D7856" s="3" t="s">
        <v>535</v>
      </c>
    </row>
    <row r="7857" spans="1:4" hidden="1" x14ac:dyDescent="0.25">
      <c r="A7857" s="11">
        <v>41438</v>
      </c>
      <c r="B7857" s="3" t="s">
        <v>541</v>
      </c>
      <c r="C7857" s="18">
        <v>520.98</v>
      </c>
      <c r="D7857" s="3" t="s">
        <v>523</v>
      </c>
    </row>
    <row r="7858" spans="1:4" hidden="1" x14ac:dyDescent="0.25">
      <c r="A7858" s="11">
        <v>41376</v>
      </c>
      <c r="B7858" s="3" t="s">
        <v>526</v>
      </c>
      <c r="C7858" s="18">
        <v>38.770000000000003</v>
      </c>
      <c r="D7858" s="3" t="s">
        <v>528</v>
      </c>
    </row>
    <row r="7859" spans="1:4" hidden="1" x14ac:dyDescent="0.25">
      <c r="A7859" s="11">
        <v>41298</v>
      </c>
      <c r="B7859" s="3" t="s">
        <v>524</v>
      </c>
      <c r="C7859" s="18">
        <v>185.28</v>
      </c>
      <c r="D7859" s="3" t="s">
        <v>519</v>
      </c>
    </row>
    <row r="7860" spans="1:4" hidden="1" x14ac:dyDescent="0.25">
      <c r="A7860" s="11">
        <v>41404</v>
      </c>
      <c r="B7860" s="3" t="s">
        <v>524</v>
      </c>
      <c r="C7860" s="18">
        <v>304.49</v>
      </c>
      <c r="D7860" s="3" t="s">
        <v>535</v>
      </c>
    </row>
    <row r="7861" spans="1:4" hidden="1" x14ac:dyDescent="0.25">
      <c r="A7861" s="11">
        <v>41378</v>
      </c>
      <c r="B7861" s="3" t="s">
        <v>512</v>
      </c>
      <c r="C7861" s="18">
        <v>481.8</v>
      </c>
      <c r="D7861" s="3" t="s">
        <v>519</v>
      </c>
    </row>
    <row r="7862" spans="1:4" hidden="1" x14ac:dyDescent="0.25">
      <c r="A7862" s="11">
        <v>41601</v>
      </c>
      <c r="B7862" s="3" t="s">
        <v>534</v>
      </c>
      <c r="C7862" s="18">
        <v>24.93</v>
      </c>
      <c r="D7862" s="3" t="s">
        <v>538</v>
      </c>
    </row>
    <row r="7863" spans="1:4" hidden="1" x14ac:dyDescent="0.25">
      <c r="A7863" s="11">
        <v>41364</v>
      </c>
      <c r="B7863" s="3" t="s">
        <v>514</v>
      </c>
      <c r="C7863" s="18">
        <v>436.56</v>
      </c>
      <c r="D7863" s="3" t="s">
        <v>509</v>
      </c>
    </row>
    <row r="7864" spans="1:4" hidden="1" x14ac:dyDescent="0.25">
      <c r="A7864" s="11">
        <v>41461</v>
      </c>
      <c r="B7864" s="3" t="s">
        <v>524</v>
      </c>
      <c r="C7864" s="18">
        <v>499.85</v>
      </c>
      <c r="D7864" s="3" t="s">
        <v>517</v>
      </c>
    </row>
    <row r="7865" spans="1:4" hidden="1" x14ac:dyDescent="0.25">
      <c r="A7865" s="11">
        <v>41397</v>
      </c>
      <c r="B7865" s="3" t="s">
        <v>537</v>
      </c>
      <c r="C7865" s="18">
        <v>533.94000000000005</v>
      </c>
      <c r="D7865" s="3" t="s">
        <v>515</v>
      </c>
    </row>
    <row r="7866" spans="1:4" hidden="1" x14ac:dyDescent="0.25">
      <c r="A7866" s="11">
        <v>41307</v>
      </c>
      <c r="B7866" s="3" t="s">
        <v>522</v>
      </c>
      <c r="C7866" s="18">
        <v>272.06</v>
      </c>
      <c r="D7866" s="3" t="s">
        <v>519</v>
      </c>
    </row>
    <row r="7867" spans="1:4" hidden="1" x14ac:dyDescent="0.25">
      <c r="A7867" s="11">
        <v>41353</v>
      </c>
      <c r="B7867" s="3" t="s">
        <v>524</v>
      </c>
      <c r="C7867" s="18">
        <v>222.5</v>
      </c>
      <c r="D7867" s="3" t="s">
        <v>511</v>
      </c>
    </row>
    <row r="7868" spans="1:4" hidden="1" x14ac:dyDescent="0.25">
      <c r="A7868" s="11">
        <v>41348</v>
      </c>
      <c r="B7868" s="3" t="s">
        <v>514</v>
      </c>
      <c r="C7868" s="18">
        <v>505.5</v>
      </c>
      <c r="D7868" s="3" t="s">
        <v>535</v>
      </c>
    </row>
    <row r="7869" spans="1:4" hidden="1" x14ac:dyDescent="0.25">
      <c r="A7869" s="11">
        <v>41587</v>
      </c>
      <c r="B7869" s="3" t="s">
        <v>543</v>
      </c>
      <c r="C7869" s="18">
        <v>249.41</v>
      </c>
      <c r="D7869" s="3" t="s">
        <v>523</v>
      </c>
    </row>
    <row r="7870" spans="1:4" hidden="1" x14ac:dyDescent="0.25">
      <c r="A7870" s="11">
        <v>41437</v>
      </c>
      <c r="B7870" s="3" t="s">
        <v>521</v>
      </c>
      <c r="C7870" s="18">
        <v>44.36</v>
      </c>
      <c r="D7870" s="3" t="s">
        <v>477</v>
      </c>
    </row>
    <row r="7871" spans="1:4" hidden="1" x14ac:dyDescent="0.25">
      <c r="A7871" s="11">
        <v>41502</v>
      </c>
      <c r="B7871" s="3" t="s">
        <v>516</v>
      </c>
      <c r="C7871" s="18">
        <v>133.43</v>
      </c>
      <c r="D7871" s="3" t="s">
        <v>529</v>
      </c>
    </row>
    <row r="7872" spans="1:4" hidden="1" x14ac:dyDescent="0.25">
      <c r="A7872" s="11">
        <v>41531</v>
      </c>
      <c r="B7872" s="3" t="s">
        <v>524</v>
      </c>
      <c r="C7872" s="18">
        <v>494.02</v>
      </c>
      <c r="D7872" s="3" t="s">
        <v>477</v>
      </c>
    </row>
    <row r="7873" spans="1:4" hidden="1" x14ac:dyDescent="0.25">
      <c r="A7873" s="11">
        <v>41462</v>
      </c>
      <c r="B7873" s="3" t="s">
        <v>531</v>
      </c>
      <c r="C7873" s="18">
        <v>599.96</v>
      </c>
      <c r="D7873" s="3" t="s">
        <v>517</v>
      </c>
    </row>
    <row r="7874" spans="1:4" hidden="1" x14ac:dyDescent="0.25">
      <c r="A7874" s="11">
        <v>41353</v>
      </c>
      <c r="B7874" s="3" t="s">
        <v>521</v>
      </c>
      <c r="C7874" s="18">
        <v>576.70000000000005</v>
      </c>
      <c r="D7874" s="3" t="s">
        <v>517</v>
      </c>
    </row>
    <row r="7875" spans="1:4" hidden="1" x14ac:dyDescent="0.25">
      <c r="A7875" s="11">
        <v>41370</v>
      </c>
      <c r="B7875" s="3" t="s">
        <v>507</v>
      </c>
      <c r="C7875" s="18">
        <v>441.97</v>
      </c>
      <c r="D7875" s="3" t="s">
        <v>509</v>
      </c>
    </row>
    <row r="7876" spans="1:4" hidden="1" x14ac:dyDescent="0.25">
      <c r="A7876" s="11">
        <v>41435</v>
      </c>
      <c r="B7876" s="3" t="s">
        <v>530</v>
      </c>
      <c r="C7876" s="18">
        <v>324.63</v>
      </c>
      <c r="D7876" s="3" t="s">
        <v>529</v>
      </c>
    </row>
    <row r="7877" spans="1:4" hidden="1" x14ac:dyDescent="0.25">
      <c r="A7877" s="11">
        <v>41514</v>
      </c>
      <c r="B7877" s="3" t="s">
        <v>526</v>
      </c>
      <c r="C7877" s="18">
        <v>16.16</v>
      </c>
      <c r="D7877" s="3" t="s">
        <v>529</v>
      </c>
    </row>
    <row r="7878" spans="1:4" hidden="1" x14ac:dyDescent="0.25">
      <c r="A7878" s="11">
        <v>41539</v>
      </c>
      <c r="B7878" s="3" t="s">
        <v>542</v>
      </c>
      <c r="C7878" s="18">
        <v>236.61</v>
      </c>
      <c r="D7878" s="3" t="s">
        <v>529</v>
      </c>
    </row>
    <row r="7879" spans="1:4" hidden="1" x14ac:dyDescent="0.25">
      <c r="A7879" s="11">
        <v>41408</v>
      </c>
      <c r="B7879" s="3" t="s">
        <v>526</v>
      </c>
      <c r="C7879" s="18">
        <v>288.14</v>
      </c>
      <c r="D7879" s="3" t="s">
        <v>529</v>
      </c>
    </row>
    <row r="7880" spans="1:4" hidden="1" x14ac:dyDescent="0.25">
      <c r="A7880" s="11">
        <v>41497</v>
      </c>
      <c r="B7880" s="3" t="s">
        <v>539</v>
      </c>
      <c r="C7880" s="18">
        <v>535.55999999999995</v>
      </c>
      <c r="D7880" s="3" t="s">
        <v>528</v>
      </c>
    </row>
    <row r="7881" spans="1:4" hidden="1" x14ac:dyDescent="0.25">
      <c r="A7881" s="11">
        <v>41548</v>
      </c>
      <c r="B7881" s="3" t="s">
        <v>536</v>
      </c>
      <c r="C7881" s="18">
        <v>525.07000000000005</v>
      </c>
      <c r="D7881" s="3" t="s">
        <v>523</v>
      </c>
    </row>
    <row r="7882" spans="1:4" hidden="1" x14ac:dyDescent="0.25">
      <c r="A7882" s="11">
        <v>41534</v>
      </c>
      <c r="B7882" s="3" t="s">
        <v>518</v>
      </c>
      <c r="C7882" s="18">
        <v>166.57</v>
      </c>
      <c r="D7882" s="3" t="s">
        <v>511</v>
      </c>
    </row>
    <row r="7883" spans="1:4" hidden="1" x14ac:dyDescent="0.25">
      <c r="A7883" s="11">
        <v>41318</v>
      </c>
      <c r="B7883" s="3" t="s">
        <v>526</v>
      </c>
      <c r="C7883" s="18">
        <v>538.08000000000004</v>
      </c>
      <c r="D7883" s="3" t="s">
        <v>529</v>
      </c>
    </row>
    <row r="7884" spans="1:4" hidden="1" x14ac:dyDescent="0.25">
      <c r="A7884" s="11">
        <v>41598</v>
      </c>
      <c r="B7884" s="3" t="s">
        <v>539</v>
      </c>
      <c r="C7884" s="18">
        <v>113.42</v>
      </c>
      <c r="D7884" s="3" t="s">
        <v>523</v>
      </c>
    </row>
    <row r="7885" spans="1:4" hidden="1" x14ac:dyDescent="0.25">
      <c r="A7885" s="11">
        <v>41533</v>
      </c>
      <c r="B7885" s="3" t="s">
        <v>532</v>
      </c>
      <c r="C7885" s="18">
        <v>247.21</v>
      </c>
      <c r="D7885" s="3" t="s">
        <v>519</v>
      </c>
    </row>
    <row r="7886" spans="1:4" hidden="1" x14ac:dyDescent="0.25">
      <c r="A7886" s="11">
        <v>41406</v>
      </c>
      <c r="B7886" s="3" t="s">
        <v>522</v>
      </c>
      <c r="C7886" s="18">
        <v>24.71</v>
      </c>
      <c r="D7886" s="3" t="s">
        <v>509</v>
      </c>
    </row>
    <row r="7887" spans="1:4" hidden="1" x14ac:dyDescent="0.25">
      <c r="A7887" s="11">
        <v>41602</v>
      </c>
      <c r="B7887" s="3" t="s">
        <v>524</v>
      </c>
      <c r="C7887" s="18">
        <v>73.61</v>
      </c>
      <c r="D7887" s="3" t="s">
        <v>523</v>
      </c>
    </row>
    <row r="7888" spans="1:4" hidden="1" x14ac:dyDescent="0.25">
      <c r="A7888" s="11">
        <v>41432</v>
      </c>
      <c r="B7888" s="3" t="s">
        <v>545</v>
      </c>
      <c r="C7888" s="18">
        <v>562.91</v>
      </c>
      <c r="D7888" s="3" t="s">
        <v>523</v>
      </c>
    </row>
    <row r="7889" spans="1:4" hidden="1" x14ac:dyDescent="0.25">
      <c r="A7889" s="11">
        <v>41292</v>
      </c>
      <c r="B7889" s="3" t="s">
        <v>520</v>
      </c>
      <c r="C7889" s="18">
        <v>588.02</v>
      </c>
      <c r="D7889" s="3" t="s">
        <v>477</v>
      </c>
    </row>
    <row r="7890" spans="1:4" hidden="1" x14ac:dyDescent="0.25">
      <c r="A7890" s="11">
        <v>41547</v>
      </c>
      <c r="B7890" s="3" t="s">
        <v>510</v>
      </c>
      <c r="C7890" s="18">
        <v>594.30999999999995</v>
      </c>
      <c r="D7890" s="3" t="s">
        <v>515</v>
      </c>
    </row>
    <row r="7891" spans="1:4" hidden="1" x14ac:dyDescent="0.25">
      <c r="A7891" s="11">
        <v>41447</v>
      </c>
      <c r="B7891" s="3" t="s">
        <v>531</v>
      </c>
      <c r="C7891" s="18">
        <v>556.09</v>
      </c>
      <c r="D7891" s="3" t="s">
        <v>528</v>
      </c>
    </row>
    <row r="7892" spans="1:4" hidden="1" x14ac:dyDescent="0.25">
      <c r="A7892" s="11">
        <v>41539</v>
      </c>
      <c r="B7892" s="3" t="s">
        <v>545</v>
      </c>
      <c r="C7892" s="18">
        <v>401.82</v>
      </c>
      <c r="D7892" s="3" t="s">
        <v>509</v>
      </c>
    </row>
    <row r="7893" spans="1:4" hidden="1" x14ac:dyDescent="0.25">
      <c r="A7893" s="11">
        <v>41450</v>
      </c>
      <c r="B7893" s="3" t="s">
        <v>518</v>
      </c>
      <c r="C7893" s="18">
        <v>313.98</v>
      </c>
      <c r="D7893" s="3" t="s">
        <v>509</v>
      </c>
    </row>
    <row r="7894" spans="1:4" hidden="1" x14ac:dyDescent="0.25">
      <c r="A7894" s="11">
        <v>41416</v>
      </c>
      <c r="B7894" s="3" t="s">
        <v>543</v>
      </c>
      <c r="C7894" s="18">
        <v>305.25</v>
      </c>
      <c r="D7894" s="3" t="s">
        <v>528</v>
      </c>
    </row>
    <row r="7895" spans="1:4" hidden="1" x14ac:dyDescent="0.25">
      <c r="A7895" s="11">
        <v>41507</v>
      </c>
      <c r="B7895" s="3" t="s">
        <v>530</v>
      </c>
      <c r="C7895" s="18">
        <v>393.13</v>
      </c>
      <c r="D7895" s="3" t="s">
        <v>535</v>
      </c>
    </row>
    <row r="7896" spans="1:4" hidden="1" x14ac:dyDescent="0.25">
      <c r="A7896" s="11">
        <v>41517</v>
      </c>
      <c r="B7896" s="3" t="s">
        <v>545</v>
      </c>
      <c r="C7896" s="18">
        <v>313.55</v>
      </c>
      <c r="D7896" s="3" t="s">
        <v>515</v>
      </c>
    </row>
    <row r="7897" spans="1:4" hidden="1" x14ac:dyDescent="0.25">
      <c r="A7897" s="11">
        <v>41622</v>
      </c>
      <c r="B7897" s="3" t="s">
        <v>524</v>
      </c>
      <c r="C7897" s="18">
        <v>480.03</v>
      </c>
      <c r="D7897" s="3" t="s">
        <v>528</v>
      </c>
    </row>
    <row r="7898" spans="1:4" hidden="1" x14ac:dyDescent="0.25">
      <c r="A7898" s="11">
        <v>41636</v>
      </c>
      <c r="B7898" s="3" t="s">
        <v>542</v>
      </c>
      <c r="C7898" s="18">
        <v>571.79999999999995</v>
      </c>
      <c r="D7898" s="3" t="s">
        <v>477</v>
      </c>
    </row>
    <row r="7899" spans="1:4" hidden="1" x14ac:dyDescent="0.25">
      <c r="A7899" s="11">
        <v>41327</v>
      </c>
      <c r="B7899" s="3" t="s">
        <v>533</v>
      </c>
      <c r="C7899" s="18">
        <v>185.27</v>
      </c>
      <c r="D7899" s="3" t="s">
        <v>515</v>
      </c>
    </row>
    <row r="7900" spans="1:4" hidden="1" x14ac:dyDescent="0.25">
      <c r="A7900" s="11">
        <v>41611</v>
      </c>
      <c r="B7900" s="3" t="s">
        <v>525</v>
      </c>
      <c r="C7900" s="18">
        <v>356.99</v>
      </c>
      <c r="D7900" s="3" t="s">
        <v>519</v>
      </c>
    </row>
    <row r="7901" spans="1:4" hidden="1" x14ac:dyDescent="0.25">
      <c r="A7901" s="11">
        <v>41631</v>
      </c>
      <c r="B7901" s="3" t="s">
        <v>514</v>
      </c>
      <c r="C7901" s="18">
        <v>558.14</v>
      </c>
      <c r="D7901" s="3" t="s">
        <v>509</v>
      </c>
    </row>
    <row r="7902" spans="1:4" hidden="1" x14ac:dyDescent="0.25">
      <c r="A7902" s="11">
        <v>41456</v>
      </c>
      <c r="B7902" s="3" t="s">
        <v>518</v>
      </c>
      <c r="C7902" s="18">
        <v>543.57000000000005</v>
      </c>
      <c r="D7902" s="3" t="s">
        <v>479</v>
      </c>
    </row>
    <row r="7903" spans="1:4" hidden="1" x14ac:dyDescent="0.25">
      <c r="A7903" s="11">
        <v>41562</v>
      </c>
      <c r="B7903" s="3" t="s">
        <v>513</v>
      </c>
      <c r="C7903" s="18">
        <v>446.57</v>
      </c>
      <c r="D7903" s="3" t="s">
        <v>479</v>
      </c>
    </row>
    <row r="7904" spans="1:4" hidden="1" x14ac:dyDescent="0.25">
      <c r="A7904" s="11">
        <v>41521</v>
      </c>
      <c r="B7904" s="3" t="s">
        <v>545</v>
      </c>
      <c r="C7904" s="18">
        <v>184.1</v>
      </c>
      <c r="D7904" s="3" t="s">
        <v>517</v>
      </c>
    </row>
    <row r="7905" spans="1:4" hidden="1" x14ac:dyDescent="0.25">
      <c r="A7905" s="11">
        <v>41345</v>
      </c>
      <c r="B7905" s="3" t="s">
        <v>514</v>
      </c>
      <c r="C7905" s="18">
        <v>129.76</v>
      </c>
      <c r="D7905" s="3" t="s">
        <v>517</v>
      </c>
    </row>
    <row r="7906" spans="1:4" hidden="1" x14ac:dyDescent="0.25">
      <c r="A7906" s="11">
        <v>41541</v>
      </c>
      <c r="B7906" s="3" t="s">
        <v>534</v>
      </c>
      <c r="C7906" s="18">
        <v>356.16</v>
      </c>
      <c r="D7906" s="3" t="s">
        <v>528</v>
      </c>
    </row>
    <row r="7907" spans="1:4" hidden="1" x14ac:dyDescent="0.25">
      <c r="A7907" s="11">
        <v>41575</v>
      </c>
      <c r="B7907" s="3" t="s">
        <v>525</v>
      </c>
      <c r="C7907" s="18">
        <v>17.84</v>
      </c>
      <c r="D7907" s="3" t="s">
        <v>519</v>
      </c>
    </row>
    <row r="7908" spans="1:4" hidden="1" x14ac:dyDescent="0.25">
      <c r="A7908" s="11">
        <v>41431</v>
      </c>
      <c r="B7908" s="3" t="s">
        <v>514</v>
      </c>
      <c r="C7908" s="18">
        <v>549.27</v>
      </c>
      <c r="D7908" s="3" t="s">
        <v>515</v>
      </c>
    </row>
    <row r="7909" spans="1:4" hidden="1" x14ac:dyDescent="0.25">
      <c r="A7909" s="11">
        <v>41565</v>
      </c>
      <c r="B7909" s="3" t="s">
        <v>534</v>
      </c>
      <c r="C7909" s="18">
        <v>59.84</v>
      </c>
      <c r="D7909" s="3" t="s">
        <v>509</v>
      </c>
    </row>
    <row r="7910" spans="1:4" hidden="1" x14ac:dyDescent="0.25">
      <c r="A7910" s="11">
        <v>41296</v>
      </c>
      <c r="B7910" s="3" t="s">
        <v>513</v>
      </c>
      <c r="C7910" s="18">
        <v>435.47</v>
      </c>
      <c r="D7910" s="3" t="s">
        <v>477</v>
      </c>
    </row>
    <row r="7911" spans="1:4" hidden="1" x14ac:dyDescent="0.25">
      <c r="A7911" s="11">
        <v>41632</v>
      </c>
      <c r="B7911" s="3" t="s">
        <v>525</v>
      </c>
      <c r="C7911" s="18">
        <v>72.900000000000006</v>
      </c>
      <c r="D7911" s="3" t="s">
        <v>515</v>
      </c>
    </row>
  </sheetData>
  <autoFilter ref="A12:D7911" xr:uid="{00000000-0009-0000-0000-00000F000000}">
    <filterColumn colId="1">
      <filters>
        <filter val="Lisa E."/>
      </filters>
    </filterColumn>
    <filterColumn colId="2">
      <customFilters>
        <customFilter operator="greaterThan" val="500"/>
      </customFilters>
    </filterColumn>
  </autoFilter>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9:J44"/>
  <sheetViews>
    <sheetView topLeftCell="A22" zoomScaleNormal="100" workbookViewId="0">
      <selection activeCell="I35" sqref="I35"/>
    </sheetView>
  </sheetViews>
  <sheetFormatPr defaultRowHeight="15" x14ac:dyDescent="0.25"/>
  <cols>
    <col min="1" max="1" width="22" customWidth="1"/>
    <col min="2" max="2" width="10.42578125" bestFit="1" customWidth="1"/>
    <col min="3" max="3" width="9" bestFit="1" customWidth="1"/>
    <col min="6" max="6" width="11.85546875" customWidth="1"/>
    <col min="9" max="9" width="11.28515625" bestFit="1" customWidth="1"/>
    <col min="10" max="10" width="12.140625" bestFit="1" customWidth="1"/>
  </cols>
  <sheetData>
    <row r="9" spans="1:9" x14ac:dyDescent="0.25">
      <c r="A9" s="58" t="s">
        <v>246</v>
      </c>
      <c r="B9" s="59"/>
      <c r="C9" s="59"/>
      <c r="D9" s="59"/>
      <c r="E9" s="59"/>
      <c r="F9" s="59"/>
      <c r="G9" s="59"/>
      <c r="H9" s="59"/>
      <c r="I9" s="60"/>
    </row>
    <row r="10" spans="1:9" x14ac:dyDescent="0.25">
      <c r="A10" s="61" t="s">
        <v>247</v>
      </c>
      <c r="B10" s="62"/>
      <c r="C10" s="62"/>
      <c r="D10" s="62"/>
      <c r="E10" s="62"/>
      <c r="F10" s="62"/>
      <c r="G10" s="62"/>
      <c r="H10" s="62"/>
      <c r="I10" s="63"/>
    </row>
    <row r="11" spans="1:9" x14ac:dyDescent="0.25">
      <c r="A11" s="64" t="s">
        <v>248</v>
      </c>
      <c r="B11" s="62"/>
      <c r="C11" s="62"/>
      <c r="D11" s="62"/>
      <c r="E11" s="62"/>
      <c r="F11" s="62"/>
      <c r="G11" s="62"/>
      <c r="H11" s="62"/>
      <c r="I11" s="63"/>
    </row>
    <row r="12" spans="1:9" x14ac:dyDescent="0.25">
      <c r="A12" s="64" t="s">
        <v>249</v>
      </c>
      <c r="B12" s="62"/>
      <c r="C12" s="62"/>
      <c r="D12" s="62"/>
      <c r="E12" s="62"/>
      <c r="F12" s="62"/>
      <c r="G12" s="62"/>
      <c r="H12" s="62"/>
      <c r="I12" s="63"/>
    </row>
    <row r="13" spans="1:9" x14ac:dyDescent="0.25">
      <c r="A13" s="64" t="s">
        <v>265</v>
      </c>
      <c r="B13" s="62"/>
      <c r="C13" s="62"/>
      <c r="D13" s="62"/>
      <c r="E13" s="62"/>
      <c r="F13" s="62"/>
      <c r="G13" s="62"/>
      <c r="H13" s="62"/>
      <c r="I13" s="63"/>
    </row>
    <row r="14" spans="1:9" x14ac:dyDescent="0.25">
      <c r="A14" s="64" t="s">
        <v>250</v>
      </c>
      <c r="B14" s="62"/>
      <c r="C14" s="62"/>
      <c r="D14" s="62"/>
      <c r="E14" s="62"/>
      <c r="F14" s="62"/>
      <c r="G14" s="62"/>
      <c r="H14" s="62"/>
      <c r="I14" s="63"/>
    </row>
    <row r="15" spans="1:9" x14ac:dyDescent="0.25">
      <c r="A15" s="64" t="s">
        <v>266</v>
      </c>
      <c r="B15" s="62"/>
      <c r="C15" s="62"/>
      <c r="D15" s="62"/>
      <c r="E15" s="62"/>
      <c r="F15" s="62"/>
      <c r="G15" s="62"/>
      <c r="H15" s="62"/>
      <c r="I15" s="63"/>
    </row>
    <row r="16" spans="1:9" x14ac:dyDescent="0.25">
      <c r="A16" s="64" t="s">
        <v>267</v>
      </c>
      <c r="B16" s="62"/>
      <c r="C16" s="62"/>
      <c r="D16" s="62"/>
      <c r="E16" s="62"/>
      <c r="F16" s="62"/>
      <c r="G16" s="62"/>
      <c r="H16" s="62"/>
      <c r="I16" s="63"/>
    </row>
    <row r="17" spans="1:10" x14ac:dyDescent="0.25">
      <c r="A17" s="64" t="s">
        <v>268</v>
      </c>
      <c r="B17" s="62"/>
      <c r="C17" s="62"/>
      <c r="D17" s="62"/>
      <c r="E17" s="62"/>
      <c r="F17" s="62"/>
      <c r="G17" s="62"/>
      <c r="H17" s="62"/>
      <c r="I17" s="63"/>
    </row>
    <row r="18" spans="1:10" x14ac:dyDescent="0.25">
      <c r="A18" s="68" t="s">
        <v>251</v>
      </c>
      <c r="B18" s="62"/>
      <c r="C18" s="62"/>
      <c r="D18" s="62"/>
      <c r="E18" s="62"/>
      <c r="F18" s="62"/>
      <c r="G18" s="62"/>
      <c r="H18" s="62"/>
      <c r="I18" s="63"/>
    </row>
    <row r="19" spans="1:10" x14ac:dyDescent="0.25">
      <c r="A19" s="67" t="s">
        <v>252</v>
      </c>
      <c r="B19" s="62"/>
      <c r="C19" s="62"/>
      <c r="D19" s="62"/>
      <c r="E19" s="62"/>
      <c r="F19" s="62"/>
      <c r="G19" s="62"/>
      <c r="H19" s="62"/>
      <c r="I19" s="63"/>
    </row>
    <row r="20" spans="1:10" x14ac:dyDescent="0.25">
      <c r="A20" s="69" t="s">
        <v>253</v>
      </c>
      <c r="B20" s="65"/>
      <c r="C20" s="65"/>
      <c r="D20" s="65"/>
      <c r="E20" s="65"/>
      <c r="F20" s="65"/>
      <c r="G20" s="65"/>
      <c r="H20" s="65"/>
      <c r="I20" s="66"/>
    </row>
    <row r="22" spans="1:10" x14ac:dyDescent="0.25">
      <c r="A22" s="4" t="s">
        <v>26</v>
      </c>
      <c r="B22" s="4" t="s">
        <v>254</v>
      </c>
      <c r="C22" s="4" t="s">
        <v>66</v>
      </c>
      <c r="D22" s="4" t="s">
        <v>25</v>
      </c>
      <c r="F22" s="4" t="s">
        <v>26</v>
      </c>
      <c r="G22" s="4" t="s">
        <v>27</v>
      </c>
      <c r="I22" s="22" t="s">
        <v>26</v>
      </c>
      <c r="J22" t="s">
        <v>27</v>
      </c>
    </row>
    <row r="23" spans="1:10" x14ac:dyDescent="0.25">
      <c r="A23" s="70">
        <v>41568</v>
      </c>
      <c r="B23" s="3" t="s">
        <v>255</v>
      </c>
      <c r="C23" s="3" t="s">
        <v>69</v>
      </c>
      <c r="D23" s="20">
        <v>154</v>
      </c>
      <c r="F23" s="70">
        <v>41567</v>
      </c>
      <c r="G23" s="71">
        <f>SUMIFS($D$23:$D$44,$A$23:$A$44,F23)</f>
        <v>4606</v>
      </c>
      <c r="I23" s="153">
        <v>41567</v>
      </c>
      <c r="J23" s="136">
        <v>4606</v>
      </c>
    </row>
    <row r="24" spans="1:10" x14ac:dyDescent="0.25">
      <c r="A24" s="70">
        <v>41568</v>
      </c>
      <c r="B24" s="3" t="s">
        <v>255</v>
      </c>
      <c r="C24" s="3" t="s">
        <v>68</v>
      </c>
      <c r="D24" s="20">
        <v>205</v>
      </c>
      <c r="F24" s="70">
        <v>41568</v>
      </c>
      <c r="G24" s="71">
        <f t="shared" ref="G24:G28" si="0">SUMIFS($D$23:$D$44,$A$23:$A$44,F24)</f>
        <v>2508</v>
      </c>
      <c r="I24" s="153">
        <v>41568</v>
      </c>
      <c r="J24" s="136">
        <v>2508</v>
      </c>
    </row>
    <row r="25" spans="1:10" x14ac:dyDescent="0.25">
      <c r="A25" s="70">
        <v>41568</v>
      </c>
      <c r="B25" s="3" t="s">
        <v>256</v>
      </c>
      <c r="C25" s="3" t="s">
        <v>68</v>
      </c>
      <c r="D25" s="20">
        <v>895</v>
      </c>
      <c r="F25" s="70">
        <v>41569</v>
      </c>
      <c r="G25" s="71">
        <f t="shared" si="0"/>
        <v>596</v>
      </c>
      <c r="I25" s="153">
        <v>41569</v>
      </c>
      <c r="J25" s="136">
        <v>596</v>
      </c>
    </row>
    <row r="26" spans="1:10" x14ac:dyDescent="0.25">
      <c r="A26" s="70">
        <v>41567</v>
      </c>
      <c r="B26" s="3" t="s">
        <v>257</v>
      </c>
      <c r="C26" s="3" t="s">
        <v>68</v>
      </c>
      <c r="D26" s="20">
        <v>620</v>
      </c>
      <c r="F26" s="70">
        <v>41570</v>
      </c>
      <c r="G26" s="71">
        <f t="shared" si="0"/>
        <v>0</v>
      </c>
      <c r="I26" s="153">
        <v>41571</v>
      </c>
      <c r="J26" s="136">
        <v>3765</v>
      </c>
    </row>
    <row r="27" spans="1:10" x14ac:dyDescent="0.25">
      <c r="A27" s="70">
        <v>41567</v>
      </c>
      <c r="B27" s="3" t="s">
        <v>255</v>
      </c>
      <c r="C27" s="3" t="s">
        <v>68</v>
      </c>
      <c r="D27" s="20">
        <v>484</v>
      </c>
      <c r="F27" s="70">
        <v>41571</v>
      </c>
      <c r="G27" s="71">
        <f t="shared" si="0"/>
        <v>3765</v>
      </c>
      <c r="I27" s="153">
        <v>41572</v>
      </c>
      <c r="J27" s="136">
        <v>2648</v>
      </c>
    </row>
    <row r="28" spans="1:10" x14ac:dyDescent="0.25">
      <c r="A28" s="70">
        <v>41568</v>
      </c>
      <c r="B28" s="3" t="s">
        <v>257</v>
      </c>
      <c r="C28" s="3" t="s">
        <v>69</v>
      </c>
      <c r="D28" s="20">
        <v>1254</v>
      </c>
      <c r="F28" s="70">
        <v>41572</v>
      </c>
      <c r="G28" s="71">
        <f t="shared" si="0"/>
        <v>2648</v>
      </c>
    </row>
    <row r="29" spans="1:10" x14ac:dyDescent="0.25">
      <c r="A29" s="70">
        <v>41567</v>
      </c>
      <c r="B29" s="3" t="s">
        <v>257</v>
      </c>
      <c r="C29" s="3" t="s">
        <v>258</v>
      </c>
      <c r="D29" s="20">
        <v>376</v>
      </c>
    </row>
    <row r="30" spans="1:10" x14ac:dyDescent="0.25">
      <c r="A30" s="70">
        <v>41572</v>
      </c>
      <c r="B30" s="3" t="s">
        <v>256</v>
      </c>
      <c r="C30" s="3" t="s">
        <v>69</v>
      </c>
      <c r="D30" s="20">
        <v>739</v>
      </c>
      <c r="F30" s="4" t="s">
        <v>254</v>
      </c>
      <c r="G30" s="4" t="s">
        <v>27</v>
      </c>
      <c r="I30" s="22" t="s">
        <v>254</v>
      </c>
      <c r="J30" t="s">
        <v>27</v>
      </c>
    </row>
    <row r="31" spans="1:10" x14ac:dyDescent="0.25">
      <c r="A31" s="70">
        <v>41572</v>
      </c>
      <c r="B31" s="3" t="s">
        <v>257</v>
      </c>
      <c r="C31" s="3" t="s">
        <v>68</v>
      </c>
      <c r="D31" s="20">
        <v>1201</v>
      </c>
      <c r="F31" s="3" t="s">
        <v>255</v>
      </c>
      <c r="G31" s="71">
        <f>SUMIFS($D$23:$D$44,$B$23:$B$44,F31)</f>
        <v>4791</v>
      </c>
      <c r="I31" t="s">
        <v>255</v>
      </c>
      <c r="J31" s="177">
        <v>4791</v>
      </c>
    </row>
    <row r="32" spans="1:10" x14ac:dyDescent="0.25">
      <c r="A32" s="70">
        <v>41572</v>
      </c>
      <c r="B32" s="3" t="s">
        <v>255</v>
      </c>
      <c r="C32" s="3" t="s">
        <v>259</v>
      </c>
      <c r="D32" s="20">
        <v>546</v>
      </c>
      <c r="F32" s="3" t="s">
        <v>256</v>
      </c>
      <c r="G32" s="71">
        <f t="shared" ref="G32:G33" si="1">SUMIFS($D$23:$D$44,$B$23:$B$44,F32)</f>
        <v>3117</v>
      </c>
      <c r="I32" t="s">
        <v>256</v>
      </c>
      <c r="J32" s="177">
        <v>3117</v>
      </c>
    </row>
    <row r="33" spans="1:10" x14ac:dyDescent="0.25">
      <c r="A33" s="70">
        <v>41567</v>
      </c>
      <c r="B33" s="3" t="s">
        <v>255</v>
      </c>
      <c r="C33" s="3" t="s">
        <v>258</v>
      </c>
      <c r="D33" s="20">
        <v>1141</v>
      </c>
      <c r="F33" s="3" t="s">
        <v>257</v>
      </c>
      <c r="G33" s="71">
        <f t="shared" si="1"/>
        <v>6215</v>
      </c>
      <c r="I33" t="s">
        <v>257</v>
      </c>
      <c r="J33" s="177">
        <v>6215</v>
      </c>
    </row>
    <row r="34" spans="1:10" x14ac:dyDescent="0.25">
      <c r="A34" s="70">
        <v>41571</v>
      </c>
      <c r="B34" s="3" t="s">
        <v>256</v>
      </c>
      <c r="C34" s="3" t="s">
        <v>68</v>
      </c>
      <c r="D34" s="20">
        <v>799</v>
      </c>
    </row>
    <row r="35" spans="1:10" x14ac:dyDescent="0.25">
      <c r="A35" s="70">
        <v>41567</v>
      </c>
      <c r="B35" s="3" t="s">
        <v>255</v>
      </c>
      <c r="C35" s="3" t="s">
        <v>69</v>
      </c>
      <c r="D35" s="20">
        <v>725</v>
      </c>
      <c r="F35" s="4" t="s">
        <v>66</v>
      </c>
      <c r="G35" s="4" t="s">
        <v>27</v>
      </c>
      <c r="I35" s="22" t="s">
        <v>66</v>
      </c>
      <c r="J35" t="s">
        <v>27</v>
      </c>
    </row>
    <row r="36" spans="1:10" x14ac:dyDescent="0.25">
      <c r="A36" s="70">
        <v>41571</v>
      </c>
      <c r="B36" s="3" t="s">
        <v>255</v>
      </c>
      <c r="C36" s="3" t="s">
        <v>68</v>
      </c>
      <c r="D36" s="20">
        <v>651</v>
      </c>
      <c r="F36" s="3" t="s">
        <v>259</v>
      </c>
      <c r="G36" s="71">
        <f>SUMIFS($D$23:$D$44,$C$23:$C$44,F36)</f>
        <v>3811</v>
      </c>
      <c r="I36" t="s">
        <v>259</v>
      </c>
      <c r="J36" s="136">
        <v>3811</v>
      </c>
    </row>
    <row r="37" spans="1:10" x14ac:dyDescent="0.25">
      <c r="A37" s="70">
        <v>41571</v>
      </c>
      <c r="B37" s="3" t="s">
        <v>257</v>
      </c>
      <c r="C37" s="3" t="s">
        <v>259</v>
      </c>
      <c r="D37" s="20">
        <v>1235</v>
      </c>
      <c r="F37" s="3" t="s">
        <v>69</v>
      </c>
      <c r="G37" s="71">
        <f t="shared" ref="G37:G39" si="2">SUMIFS($D$23:$D$44,$C$23:$C$44,F37)</f>
        <v>3940</v>
      </c>
      <c r="I37" t="s">
        <v>69</v>
      </c>
      <c r="J37" s="136">
        <v>3940</v>
      </c>
    </row>
    <row r="38" spans="1:10" x14ac:dyDescent="0.25">
      <c r="A38" s="70">
        <v>41572</v>
      </c>
      <c r="B38" s="3" t="s">
        <v>255</v>
      </c>
      <c r="C38" s="3" t="s">
        <v>69</v>
      </c>
      <c r="D38" s="20">
        <v>162</v>
      </c>
      <c r="F38" s="3" t="s">
        <v>258</v>
      </c>
      <c r="G38" s="71">
        <f t="shared" si="2"/>
        <v>1517</v>
      </c>
      <c r="I38" t="s">
        <v>258</v>
      </c>
      <c r="J38" s="136">
        <v>1517</v>
      </c>
    </row>
    <row r="39" spans="1:10" x14ac:dyDescent="0.25">
      <c r="A39" s="70">
        <v>41571</v>
      </c>
      <c r="B39" s="3" t="s">
        <v>256</v>
      </c>
      <c r="C39" s="3" t="s">
        <v>69</v>
      </c>
      <c r="D39" s="20">
        <v>684</v>
      </c>
      <c r="F39" s="3" t="s">
        <v>68</v>
      </c>
      <c r="G39" s="71">
        <f t="shared" si="2"/>
        <v>4855</v>
      </c>
      <c r="I39" t="s">
        <v>68</v>
      </c>
      <c r="J39" s="136">
        <v>4855</v>
      </c>
    </row>
    <row r="40" spans="1:10" x14ac:dyDescent="0.25">
      <c r="A40" s="70">
        <v>41567</v>
      </c>
      <c r="B40" s="3" t="s">
        <v>257</v>
      </c>
      <c r="C40" s="3" t="s">
        <v>69</v>
      </c>
      <c r="D40" s="20">
        <v>222</v>
      </c>
    </row>
    <row r="41" spans="1:10" x14ac:dyDescent="0.25">
      <c r="A41" s="70">
        <v>41569</v>
      </c>
      <c r="B41" s="3" t="s">
        <v>255</v>
      </c>
      <c r="C41" s="3" t="s">
        <v>259</v>
      </c>
      <c r="D41" s="20">
        <v>596</v>
      </c>
    </row>
    <row r="42" spans="1:10" x14ac:dyDescent="0.25">
      <c r="A42" s="70">
        <v>41567</v>
      </c>
      <c r="B42" s="3" t="s">
        <v>257</v>
      </c>
      <c r="C42" s="3" t="s">
        <v>259</v>
      </c>
      <c r="D42" s="20">
        <v>1038</v>
      </c>
    </row>
    <row r="43" spans="1:10" x14ac:dyDescent="0.25">
      <c r="A43" s="70">
        <v>41571</v>
      </c>
      <c r="B43" s="3" t="s">
        <v>255</v>
      </c>
      <c r="C43" s="3" t="s">
        <v>259</v>
      </c>
      <c r="D43" s="20">
        <v>127</v>
      </c>
    </row>
    <row r="44" spans="1:10" x14ac:dyDescent="0.25">
      <c r="A44" s="70">
        <v>41571</v>
      </c>
      <c r="B44" s="3" t="s">
        <v>257</v>
      </c>
      <c r="C44" s="3" t="s">
        <v>259</v>
      </c>
      <c r="D44" s="20">
        <v>269</v>
      </c>
    </row>
  </sheetData>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9:J44"/>
  <sheetViews>
    <sheetView topLeftCell="A8" zoomScale="85" zoomScaleNormal="85" workbookViewId="0">
      <selection activeCell="B34" sqref="B34"/>
    </sheetView>
  </sheetViews>
  <sheetFormatPr defaultRowHeight="15" x14ac:dyDescent="0.25"/>
  <cols>
    <col min="1" max="1" width="22" customWidth="1"/>
    <col min="2" max="2" width="10.42578125" bestFit="1" customWidth="1"/>
    <col min="3" max="3" width="9" bestFit="1" customWidth="1"/>
    <col min="6" max="6" width="11.85546875" customWidth="1"/>
    <col min="9" max="9" width="11.28515625" customWidth="1"/>
    <col min="10" max="10" width="12.140625" customWidth="1"/>
    <col min="12" max="12" width="13.28515625" bestFit="1" customWidth="1"/>
    <col min="13" max="13" width="12.140625" bestFit="1" customWidth="1"/>
  </cols>
  <sheetData>
    <row r="9" spans="1:9" x14ac:dyDescent="0.25">
      <c r="A9" s="58" t="s">
        <v>246</v>
      </c>
      <c r="B9" s="59"/>
      <c r="C9" s="59"/>
      <c r="D9" s="59"/>
      <c r="E9" s="59"/>
      <c r="F9" s="59"/>
      <c r="G9" s="59"/>
      <c r="H9" s="59"/>
      <c r="I9" s="60"/>
    </row>
    <row r="10" spans="1:9" x14ac:dyDescent="0.25">
      <c r="A10" s="61" t="s">
        <v>247</v>
      </c>
      <c r="B10" s="62"/>
      <c r="C10" s="62"/>
      <c r="D10" s="62"/>
      <c r="E10" s="62"/>
      <c r="F10" s="62"/>
      <c r="G10" s="62"/>
      <c r="H10" s="62"/>
      <c r="I10" s="63"/>
    </row>
    <row r="11" spans="1:9" x14ac:dyDescent="0.25">
      <c r="A11" s="64" t="s">
        <v>248</v>
      </c>
      <c r="B11" s="62"/>
      <c r="C11" s="62"/>
      <c r="D11" s="62"/>
      <c r="E11" s="62"/>
      <c r="F11" s="62"/>
      <c r="G11" s="62"/>
      <c r="H11" s="62"/>
      <c r="I11" s="63"/>
    </row>
    <row r="12" spans="1:9" x14ac:dyDescent="0.25">
      <c r="A12" s="64" t="s">
        <v>249</v>
      </c>
      <c r="B12" s="62"/>
      <c r="C12" s="62"/>
      <c r="D12" s="62"/>
      <c r="E12" s="62"/>
      <c r="F12" s="62"/>
      <c r="G12" s="62"/>
      <c r="H12" s="62"/>
      <c r="I12" s="63"/>
    </row>
    <row r="13" spans="1:9" x14ac:dyDescent="0.25">
      <c r="A13" s="64" t="s">
        <v>265</v>
      </c>
      <c r="B13" s="62"/>
      <c r="C13" s="62"/>
      <c r="D13" s="62"/>
      <c r="E13" s="62"/>
      <c r="F13" s="62"/>
      <c r="G13" s="62"/>
      <c r="H13" s="62"/>
      <c r="I13" s="63"/>
    </row>
    <row r="14" spans="1:9" x14ac:dyDescent="0.25">
      <c r="A14" s="64" t="s">
        <v>250</v>
      </c>
      <c r="B14" s="62"/>
      <c r="C14" s="62"/>
      <c r="D14" s="62"/>
      <c r="E14" s="62"/>
      <c r="F14" s="62"/>
      <c r="G14" s="62"/>
      <c r="H14" s="62"/>
      <c r="I14" s="63"/>
    </row>
    <row r="15" spans="1:9" x14ac:dyDescent="0.25">
      <c r="A15" s="64" t="s">
        <v>266</v>
      </c>
      <c r="B15" s="62"/>
      <c r="C15" s="62"/>
      <c r="D15" s="62"/>
      <c r="E15" s="62"/>
      <c r="F15" s="62"/>
      <c r="G15" s="62"/>
      <c r="H15" s="62"/>
      <c r="I15" s="63"/>
    </row>
    <row r="16" spans="1:9" x14ac:dyDescent="0.25">
      <c r="A16" s="64" t="s">
        <v>267</v>
      </c>
      <c r="B16" s="62"/>
      <c r="C16" s="62"/>
      <c r="D16" s="62"/>
      <c r="E16" s="62"/>
      <c r="F16" s="62"/>
      <c r="G16" s="62"/>
      <c r="H16" s="62"/>
      <c r="I16" s="63"/>
    </row>
    <row r="17" spans="1:10" x14ac:dyDescent="0.25">
      <c r="A17" s="64" t="s">
        <v>268</v>
      </c>
      <c r="B17" s="62"/>
      <c r="C17" s="62"/>
      <c r="D17" s="62"/>
      <c r="E17" s="62"/>
      <c r="F17" s="62"/>
      <c r="G17" s="62"/>
      <c r="H17" s="62"/>
      <c r="I17" s="63"/>
    </row>
    <row r="18" spans="1:10" x14ac:dyDescent="0.25">
      <c r="A18" s="68" t="s">
        <v>251</v>
      </c>
      <c r="B18" s="62"/>
      <c r="C18" s="62"/>
      <c r="D18" s="62"/>
      <c r="E18" s="62"/>
      <c r="F18" s="62"/>
      <c r="G18" s="62"/>
      <c r="H18" s="62"/>
      <c r="I18" s="63"/>
    </row>
    <row r="19" spans="1:10" x14ac:dyDescent="0.25">
      <c r="A19" s="67" t="s">
        <v>252</v>
      </c>
      <c r="B19" s="62"/>
      <c r="C19" s="62"/>
      <c r="D19" s="62"/>
      <c r="E19" s="62"/>
      <c r="F19" s="62"/>
      <c r="G19" s="62"/>
      <c r="H19" s="62"/>
      <c r="I19" s="63"/>
    </row>
    <row r="20" spans="1:10" x14ac:dyDescent="0.25">
      <c r="A20" s="69" t="s">
        <v>253</v>
      </c>
      <c r="B20" s="65"/>
      <c r="C20" s="65"/>
      <c r="D20" s="65"/>
      <c r="E20" s="65"/>
      <c r="F20" s="65"/>
      <c r="G20" s="65"/>
      <c r="H20" s="65"/>
      <c r="I20" s="66"/>
    </row>
    <row r="22" spans="1:10" x14ac:dyDescent="0.25">
      <c r="A22" s="4" t="s">
        <v>26</v>
      </c>
      <c r="B22" s="4" t="s">
        <v>254</v>
      </c>
      <c r="C22" s="4" t="s">
        <v>66</v>
      </c>
      <c r="D22" s="4" t="s">
        <v>25</v>
      </c>
      <c r="F22" s="4" t="s">
        <v>26</v>
      </c>
      <c r="G22" s="4" t="s">
        <v>27</v>
      </c>
      <c r="I22" s="22" t="s">
        <v>26</v>
      </c>
      <c r="J22" t="s">
        <v>70</v>
      </c>
    </row>
    <row r="23" spans="1:10" x14ac:dyDescent="0.25">
      <c r="A23" s="70">
        <v>41568</v>
      </c>
      <c r="B23" s="3" t="s">
        <v>255</v>
      </c>
      <c r="C23" s="3" t="s">
        <v>69</v>
      </c>
      <c r="D23" s="20">
        <v>154</v>
      </c>
      <c r="F23" s="70">
        <v>41567</v>
      </c>
      <c r="G23" s="71">
        <f>SUMIFS($D$23:$D$44,$A$23:$A$44,F23)</f>
        <v>4606</v>
      </c>
      <c r="I23" s="153">
        <v>41567</v>
      </c>
      <c r="J23" s="23">
        <v>4606</v>
      </c>
    </row>
    <row r="24" spans="1:10" x14ac:dyDescent="0.25">
      <c r="A24" s="70">
        <v>41568</v>
      </c>
      <c r="B24" s="3" t="s">
        <v>255</v>
      </c>
      <c r="C24" s="3" t="s">
        <v>68</v>
      </c>
      <c r="D24" s="20">
        <v>205</v>
      </c>
      <c r="F24" s="70">
        <v>41568</v>
      </c>
      <c r="G24" s="71">
        <f t="shared" ref="G24:G28" si="0">SUMIFS($D$23:$D$44,$A$23:$A$44,F24)</f>
        <v>2508</v>
      </c>
      <c r="I24" s="153">
        <v>41568</v>
      </c>
      <c r="J24" s="23">
        <v>2508</v>
      </c>
    </row>
    <row r="25" spans="1:10" x14ac:dyDescent="0.25">
      <c r="A25" s="70">
        <v>41568</v>
      </c>
      <c r="B25" s="3" t="s">
        <v>256</v>
      </c>
      <c r="C25" s="3" t="s">
        <v>68</v>
      </c>
      <c r="D25" s="20">
        <v>895</v>
      </c>
      <c r="F25" s="70">
        <v>41569</v>
      </c>
      <c r="G25" s="71">
        <f t="shared" si="0"/>
        <v>596</v>
      </c>
      <c r="I25" s="153">
        <v>41569</v>
      </c>
      <c r="J25" s="23">
        <v>596</v>
      </c>
    </row>
    <row r="26" spans="1:10" x14ac:dyDescent="0.25">
      <c r="A26" s="70">
        <v>41567</v>
      </c>
      <c r="B26" s="3" t="s">
        <v>257</v>
      </c>
      <c r="C26" s="3" t="s">
        <v>68</v>
      </c>
      <c r="D26" s="20">
        <v>620</v>
      </c>
      <c r="F26" s="70">
        <v>41570</v>
      </c>
      <c r="G26" s="71">
        <f t="shared" si="0"/>
        <v>0</v>
      </c>
      <c r="I26" s="153">
        <v>41571</v>
      </c>
      <c r="J26" s="23">
        <v>3765</v>
      </c>
    </row>
    <row r="27" spans="1:10" x14ac:dyDescent="0.25">
      <c r="A27" s="70">
        <v>41567</v>
      </c>
      <c r="B27" s="3" t="s">
        <v>255</v>
      </c>
      <c r="C27" s="3" t="s">
        <v>68</v>
      </c>
      <c r="D27" s="20">
        <v>484</v>
      </c>
      <c r="F27" s="70">
        <v>41571</v>
      </c>
      <c r="G27" s="71">
        <f t="shared" si="0"/>
        <v>3765</v>
      </c>
      <c r="I27" s="153">
        <v>41572</v>
      </c>
      <c r="J27" s="23">
        <v>2648</v>
      </c>
    </row>
    <row r="28" spans="1:10" x14ac:dyDescent="0.25">
      <c r="A28" s="70">
        <v>41568</v>
      </c>
      <c r="B28" s="3" t="s">
        <v>257</v>
      </c>
      <c r="C28" s="3" t="s">
        <v>69</v>
      </c>
      <c r="D28" s="20">
        <v>1254</v>
      </c>
      <c r="F28" s="70">
        <v>41572</v>
      </c>
      <c r="G28" s="71">
        <f t="shared" si="0"/>
        <v>2648</v>
      </c>
      <c r="I28" s="153" t="s">
        <v>72</v>
      </c>
      <c r="J28" s="23">
        <v>14123</v>
      </c>
    </row>
    <row r="29" spans="1:10" x14ac:dyDescent="0.25">
      <c r="A29" s="70">
        <v>41567</v>
      </c>
      <c r="B29" s="3" t="s">
        <v>257</v>
      </c>
      <c r="C29" s="3" t="s">
        <v>258</v>
      </c>
      <c r="D29" s="20">
        <v>376</v>
      </c>
    </row>
    <row r="30" spans="1:10" x14ac:dyDescent="0.25">
      <c r="A30" s="70">
        <v>41572</v>
      </c>
      <c r="B30" s="3" t="s">
        <v>256</v>
      </c>
      <c r="C30" s="3" t="s">
        <v>69</v>
      </c>
      <c r="D30" s="20">
        <v>739</v>
      </c>
      <c r="F30" s="4" t="s">
        <v>254</v>
      </c>
      <c r="G30" s="4" t="s">
        <v>27</v>
      </c>
      <c r="I30" s="22" t="s">
        <v>254</v>
      </c>
      <c r="J30" t="s">
        <v>70</v>
      </c>
    </row>
    <row r="31" spans="1:10" x14ac:dyDescent="0.25">
      <c r="A31" s="70">
        <v>41572</v>
      </c>
      <c r="B31" s="3" t="s">
        <v>257</v>
      </c>
      <c r="C31" s="3" t="s">
        <v>68</v>
      </c>
      <c r="D31" s="20">
        <v>1201</v>
      </c>
      <c r="F31" s="3" t="s">
        <v>255</v>
      </c>
      <c r="G31" s="71">
        <f>SUMIFS($D$23:$D$44,$B$23:$B$44,F31)</f>
        <v>4791</v>
      </c>
      <c r="I31" t="s">
        <v>255</v>
      </c>
      <c r="J31" s="23">
        <v>4791</v>
      </c>
    </row>
    <row r="32" spans="1:10" x14ac:dyDescent="0.25">
      <c r="A32" s="70">
        <v>41572</v>
      </c>
      <c r="B32" s="3" t="s">
        <v>255</v>
      </c>
      <c r="C32" s="3" t="s">
        <v>259</v>
      </c>
      <c r="D32" s="20">
        <v>546</v>
      </c>
      <c r="F32" s="3" t="s">
        <v>256</v>
      </c>
      <c r="G32" s="71">
        <f t="shared" ref="G32:G33" si="1">SUMIFS($D$23:$D$44,$B$23:$B$44,F32)</f>
        <v>3117</v>
      </c>
      <c r="I32" t="s">
        <v>256</v>
      </c>
      <c r="J32" s="23">
        <v>3117</v>
      </c>
    </row>
    <row r="33" spans="1:10" x14ac:dyDescent="0.25">
      <c r="A33" s="70">
        <v>41567</v>
      </c>
      <c r="B33" s="3" t="s">
        <v>255</v>
      </c>
      <c r="C33" s="3" t="s">
        <v>258</v>
      </c>
      <c r="D33" s="20">
        <v>1141</v>
      </c>
      <c r="F33" s="3" t="s">
        <v>257</v>
      </c>
      <c r="G33" s="71">
        <f t="shared" si="1"/>
        <v>6215</v>
      </c>
      <c r="I33" t="s">
        <v>257</v>
      </c>
      <c r="J33" s="23">
        <v>6215</v>
      </c>
    </row>
    <row r="34" spans="1:10" x14ac:dyDescent="0.25">
      <c r="A34" s="70">
        <v>41571</v>
      </c>
      <c r="B34" s="3" t="s">
        <v>256</v>
      </c>
      <c r="C34" s="3" t="s">
        <v>68</v>
      </c>
      <c r="D34" s="20">
        <v>799</v>
      </c>
      <c r="I34" t="s">
        <v>72</v>
      </c>
      <c r="J34" s="23">
        <v>14123</v>
      </c>
    </row>
    <row r="35" spans="1:10" x14ac:dyDescent="0.25">
      <c r="A35" s="70">
        <v>41567</v>
      </c>
      <c r="B35" s="3" t="s">
        <v>255</v>
      </c>
      <c r="C35" s="3" t="s">
        <v>69</v>
      </c>
      <c r="D35" s="20">
        <v>725</v>
      </c>
      <c r="F35" s="4" t="s">
        <v>66</v>
      </c>
      <c r="G35" s="4" t="s">
        <v>27</v>
      </c>
    </row>
    <row r="36" spans="1:10" x14ac:dyDescent="0.25">
      <c r="A36" s="70">
        <v>41571</v>
      </c>
      <c r="B36" s="3" t="s">
        <v>255</v>
      </c>
      <c r="C36" s="3" t="s">
        <v>68</v>
      </c>
      <c r="D36" s="20">
        <v>651</v>
      </c>
      <c r="F36" s="3" t="s">
        <v>259</v>
      </c>
      <c r="G36" s="71">
        <f>SUMIFS($D$23:$D$44,$C$23:$C$44,F36)</f>
        <v>3811</v>
      </c>
      <c r="I36" s="22" t="s">
        <v>66</v>
      </c>
      <c r="J36" t="s">
        <v>70</v>
      </c>
    </row>
    <row r="37" spans="1:10" x14ac:dyDescent="0.25">
      <c r="A37" s="70">
        <v>41571</v>
      </c>
      <c r="B37" s="3" t="s">
        <v>257</v>
      </c>
      <c r="C37" s="3" t="s">
        <v>259</v>
      </c>
      <c r="D37" s="20">
        <v>1235</v>
      </c>
      <c r="F37" s="3" t="s">
        <v>69</v>
      </c>
      <c r="G37" s="71">
        <f t="shared" ref="G37:G39" si="2">SUMIFS($D$23:$D$44,$C$23:$C$44,F37)</f>
        <v>3940</v>
      </c>
      <c r="I37" t="s">
        <v>259</v>
      </c>
      <c r="J37" s="23">
        <v>3811</v>
      </c>
    </row>
    <row r="38" spans="1:10" x14ac:dyDescent="0.25">
      <c r="A38" s="70">
        <v>41572</v>
      </c>
      <c r="B38" s="3" t="s">
        <v>255</v>
      </c>
      <c r="C38" s="3" t="s">
        <v>69</v>
      </c>
      <c r="D38" s="20">
        <v>162</v>
      </c>
      <c r="F38" s="3" t="s">
        <v>258</v>
      </c>
      <c r="G38" s="71">
        <f t="shared" si="2"/>
        <v>1517</v>
      </c>
      <c r="I38" t="s">
        <v>69</v>
      </c>
      <c r="J38" s="23">
        <v>3940</v>
      </c>
    </row>
    <row r="39" spans="1:10" x14ac:dyDescent="0.25">
      <c r="A39" s="70">
        <v>41571</v>
      </c>
      <c r="B39" s="3" t="s">
        <v>256</v>
      </c>
      <c r="C39" s="3" t="s">
        <v>69</v>
      </c>
      <c r="D39" s="20">
        <v>684</v>
      </c>
      <c r="F39" s="3" t="s">
        <v>68</v>
      </c>
      <c r="G39" s="71">
        <f t="shared" si="2"/>
        <v>4855</v>
      </c>
      <c r="I39" t="s">
        <v>258</v>
      </c>
      <c r="J39" s="23">
        <v>1517</v>
      </c>
    </row>
    <row r="40" spans="1:10" x14ac:dyDescent="0.25">
      <c r="A40" s="70">
        <v>41567</v>
      </c>
      <c r="B40" s="3" t="s">
        <v>257</v>
      </c>
      <c r="C40" s="3" t="s">
        <v>69</v>
      </c>
      <c r="D40" s="20">
        <v>222</v>
      </c>
      <c r="I40" t="s">
        <v>68</v>
      </c>
      <c r="J40" s="23">
        <v>4855</v>
      </c>
    </row>
    <row r="41" spans="1:10" x14ac:dyDescent="0.25">
      <c r="A41" s="70">
        <v>41569</v>
      </c>
      <c r="B41" s="3" t="s">
        <v>255</v>
      </c>
      <c r="C41" s="3" t="s">
        <v>259</v>
      </c>
      <c r="D41" s="20">
        <v>596</v>
      </c>
      <c r="I41" t="s">
        <v>72</v>
      </c>
      <c r="J41" s="23">
        <v>14123</v>
      </c>
    </row>
    <row r="42" spans="1:10" x14ac:dyDescent="0.25">
      <c r="A42" s="70">
        <v>41567</v>
      </c>
      <c r="B42" s="3" t="s">
        <v>257</v>
      </c>
      <c r="C42" s="3" t="s">
        <v>259</v>
      </c>
      <c r="D42" s="20">
        <v>1038</v>
      </c>
    </row>
    <row r="43" spans="1:10" x14ac:dyDescent="0.25">
      <c r="A43" s="70">
        <v>41571</v>
      </c>
      <c r="B43" s="3" t="s">
        <v>255</v>
      </c>
      <c r="C43" s="3" t="s">
        <v>259</v>
      </c>
      <c r="D43" s="20">
        <v>127</v>
      </c>
    </row>
    <row r="44" spans="1:10" x14ac:dyDescent="0.25">
      <c r="A44" s="70">
        <v>41571</v>
      </c>
      <c r="B44" s="3" t="s">
        <v>257</v>
      </c>
      <c r="C44" s="3" t="s">
        <v>259</v>
      </c>
      <c r="D44" s="20">
        <v>269</v>
      </c>
    </row>
  </sheetData>
  <pageMargins left="0.7" right="0.7" top="0.75" bottom="0.75" header="0.3" footer="0.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I36"/>
  <sheetViews>
    <sheetView zoomScale="85" zoomScaleNormal="85" workbookViewId="0">
      <selection activeCell="B19" sqref="B19"/>
    </sheetView>
  </sheetViews>
  <sheetFormatPr defaultRowHeight="15" x14ac:dyDescent="0.25"/>
  <cols>
    <col min="2" max="2" width="10.42578125" bestFit="1" customWidth="1"/>
    <col min="3" max="3" width="9" bestFit="1" customWidth="1"/>
    <col min="6" max="6" width="18.42578125" customWidth="1"/>
    <col min="7" max="8" width="12.14062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4" spans="1:9" x14ac:dyDescent="0.25">
      <c r="A14" s="4" t="s">
        <v>26</v>
      </c>
      <c r="B14" s="4" t="s">
        <v>254</v>
      </c>
      <c r="C14" s="4" t="s">
        <v>66</v>
      </c>
      <c r="D14" s="4" t="s">
        <v>25</v>
      </c>
      <c r="F14" s="4" t="s">
        <v>262</v>
      </c>
      <c r="G14" s="3" t="s">
        <v>255</v>
      </c>
      <c r="H14" s="3" t="s">
        <v>256</v>
      </c>
      <c r="I14" s="3" t="s">
        <v>257</v>
      </c>
    </row>
    <row r="15" spans="1:9" x14ac:dyDescent="0.25">
      <c r="A15" s="70">
        <v>41568</v>
      </c>
      <c r="B15" s="3" t="s">
        <v>255</v>
      </c>
      <c r="C15" s="3" t="s">
        <v>69</v>
      </c>
      <c r="D15" s="20">
        <v>154</v>
      </c>
      <c r="F15" s="70">
        <v>41567</v>
      </c>
      <c r="G15" s="71">
        <f t="shared" ref="G15:I20" si="0">SUMIFS($D$15:$D$36,$A$15:$A$36,$F15,$B$15:$B$36,G$14)</f>
        <v>2350</v>
      </c>
      <c r="H15" s="71">
        <f t="shared" si="0"/>
        <v>0</v>
      </c>
      <c r="I15" s="71">
        <f t="shared" si="0"/>
        <v>2256</v>
      </c>
    </row>
    <row r="16" spans="1:9" x14ac:dyDescent="0.25">
      <c r="A16" s="70">
        <v>41568</v>
      </c>
      <c r="B16" s="3" t="s">
        <v>255</v>
      </c>
      <c r="C16" s="3" t="s">
        <v>68</v>
      </c>
      <c r="D16" s="20">
        <v>205</v>
      </c>
      <c r="F16" s="70">
        <v>41568</v>
      </c>
      <c r="G16" s="71">
        <f t="shared" si="0"/>
        <v>359</v>
      </c>
      <c r="H16" s="71">
        <f t="shared" si="0"/>
        <v>895</v>
      </c>
      <c r="I16" s="71">
        <f t="shared" si="0"/>
        <v>1254</v>
      </c>
    </row>
    <row r="17" spans="1:9" x14ac:dyDescent="0.25">
      <c r="A17" s="70">
        <v>41568</v>
      </c>
      <c r="B17" s="3" t="s">
        <v>256</v>
      </c>
      <c r="C17" s="3" t="s">
        <v>68</v>
      </c>
      <c r="D17" s="20">
        <v>895</v>
      </c>
      <c r="F17" s="70">
        <v>41569</v>
      </c>
      <c r="G17" s="71">
        <f t="shared" si="0"/>
        <v>596</v>
      </c>
      <c r="H17" s="71">
        <f t="shared" si="0"/>
        <v>0</v>
      </c>
      <c r="I17" s="71">
        <f t="shared" si="0"/>
        <v>0</v>
      </c>
    </row>
    <row r="18" spans="1:9" x14ac:dyDescent="0.25">
      <c r="A18" s="70">
        <v>41567</v>
      </c>
      <c r="B18" s="3" t="s">
        <v>257</v>
      </c>
      <c r="C18" s="3" t="s">
        <v>68</v>
      </c>
      <c r="D18" s="20">
        <v>620</v>
      </c>
      <c r="F18" s="70">
        <v>41570</v>
      </c>
      <c r="G18" s="71">
        <f t="shared" si="0"/>
        <v>0</v>
      </c>
      <c r="H18" s="71">
        <f t="shared" si="0"/>
        <v>0</v>
      </c>
      <c r="I18" s="71">
        <f t="shared" si="0"/>
        <v>0</v>
      </c>
    </row>
    <row r="19" spans="1:9" x14ac:dyDescent="0.25">
      <c r="A19" s="70">
        <v>41567</v>
      </c>
      <c r="B19" s="3" t="s">
        <v>255</v>
      </c>
      <c r="C19" s="3" t="s">
        <v>68</v>
      </c>
      <c r="D19" s="20">
        <v>484</v>
      </c>
      <c r="F19" s="70">
        <v>41571</v>
      </c>
      <c r="G19" s="71">
        <f t="shared" si="0"/>
        <v>778</v>
      </c>
      <c r="H19" s="71">
        <f t="shared" si="0"/>
        <v>1483</v>
      </c>
      <c r="I19" s="71">
        <f t="shared" si="0"/>
        <v>1504</v>
      </c>
    </row>
    <row r="20" spans="1:9" x14ac:dyDescent="0.25">
      <c r="A20" s="70">
        <v>41568</v>
      </c>
      <c r="B20" s="3" t="s">
        <v>257</v>
      </c>
      <c r="C20" s="3" t="s">
        <v>69</v>
      </c>
      <c r="D20" s="20">
        <v>1254</v>
      </c>
      <c r="F20" s="70">
        <v>41572</v>
      </c>
      <c r="G20" s="71">
        <f t="shared" si="0"/>
        <v>708</v>
      </c>
      <c r="H20" s="71">
        <f t="shared" si="0"/>
        <v>739</v>
      </c>
      <c r="I20" s="71">
        <f t="shared" si="0"/>
        <v>1201</v>
      </c>
    </row>
    <row r="21" spans="1:9" x14ac:dyDescent="0.25">
      <c r="A21" s="70">
        <v>41567</v>
      </c>
      <c r="B21" s="3" t="s">
        <v>257</v>
      </c>
      <c r="C21" s="3" t="s">
        <v>258</v>
      </c>
      <c r="D21" s="20">
        <v>376</v>
      </c>
    </row>
    <row r="22" spans="1:9" x14ac:dyDescent="0.25">
      <c r="A22" s="70">
        <v>41572</v>
      </c>
      <c r="B22" s="3" t="s">
        <v>256</v>
      </c>
      <c r="C22" s="3" t="s">
        <v>69</v>
      </c>
      <c r="D22" s="20">
        <v>739</v>
      </c>
      <c r="F22" s="4" t="s">
        <v>263</v>
      </c>
      <c r="G22" s="3" t="s">
        <v>255</v>
      </c>
      <c r="H22" s="3" t="s">
        <v>256</v>
      </c>
      <c r="I22" s="3" t="s">
        <v>257</v>
      </c>
    </row>
    <row r="23" spans="1:9" x14ac:dyDescent="0.25">
      <c r="A23" s="70">
        <v>41572</v>
      </c>
      <c r="B23" s="3" t="s">
        <v>257</v>
      </c>
      <c r="C23" s="3" t="s">
        <v>68</v>
      </c>
      <c r="D23" s="20">
        <v>1201</v>
      </c>
      <c r="F23" s="3" t="s">
        <v>259</v>
      </c>
      <c r="G23" s="71">
        <f t="shared" ref="G23:I26" si="1">SUMIFS($D$15:$D$36,$C$15:$C$36,$F23,$B$15:$B$36,G$22)</f>
        <v>1269</v>
      </c>
      <c r="H23" s="71">
        <f t="shared" si="1"/>
        <v>0</v>
      </c>
      <c r="I23" s="71">
        <f t="shared" si="1"/>
        <v>2542</v>
      </c>
    </row>
    <row r="24" spans="1:9" x14ac:dyDescent="0.25">
      <c r="A24" s="70">
        <v>41572</v>
      </c>
      <c r="B24" s="3" t="s">
        <v>255</v>
      </c>
      <c r="C24" s="3" t="s">
        <v>259</v>
      </c>
      <c r="D24" s="20">
        <v>546</v>
      </c>
      <c r="F24" s="3" t="s">
        <v>69</v>
      </c>
      <c r="G24" s="71">
        <f t="shared" si="1"/>
        <v>1041</v>
      </c>
      <c r="H24" s="71">
        <f t="shared" si="1"/>
        <v>1423</v>
      </c>
      <c r="I24" s="71">
        <f t="shared" si="1"/>
        <v>1476</v>
      </c>
    </row>
    <row r="25" spans="1:9" x14ac:dyDescent="0.25">
      <c r="A25" s="70">
        <v>41567</v>
      </c>
      <c r="B25" s="3" t="s">
        <v>255</v>
      </c>
      <c r="C25" s="3" t="s">
        <v>258</v>
      </c>
      <c r="D25" s="20">
        <v>1141</v>
      </c>
      <c r="F25" s="3" t="s">
        <v>258</v>
      </c>
      <c r="G25" s="71">
        <f t="shared" si="1"/>
        <v>1141</v>
      </c>
      <c r="H25" s="71">
        <f t="shared" si="1"/>
        <v>0</v>
      </c>
      <c r="I25" s="71">
        <f t="shared" si="1"/>
        <v>376</v>
      </c>
    </row>
    <row r="26" spans="1:9" x14ac:dyDescent="0.25">
      <c r="A26" s="70">
        <v>41571</v>
      </c>
      <c r="B26" s="3" t="s">
        <v>256</v>
      </c>
      <c r="C26" s="3" t="s">
        <v>68</v>
      </c>
      <c r="D26" s="20">
        <v>799</v>
      </c>
      <c r="F26" s="3" t="s">
        <v>68</v>
      </c>
      <c r="G26" s="71">
        <f t="shared" si="1"/>
        <v>1340</v>
      </c>
      <c r="H26" s="71">
        <f t="shared" si="1"/>
        <v>1694</v>
      </c>
      <c r="I26" s="71">
        <f t="shared" si="1"/>
        <v>1821</v>
      </c>
    </row>
    <row r="27" spans="1:9" x14ac:dyDescent="0.25">
      <c r="A27" s="70">
        <v>41567</v>
      </c>
      <c r="B27" s="3" t="s">
        <v>255</v>
      </c>
      <c r="C27" s="3" t="s">
        <v>69</v>
      </c>
      <c r="D27" s="20">
        <v>725</v>
      </c>
    </row>
    <row r="28" spans="1:9" x14ac:dyDescent="0.25">
      <c r="A28" s="70">
        <v>41571</v>
      </c>
      <c r="B28" s="3" t="s">
        <v>255</v>
      </c>
      <c r="C28" s="3" t="s">
        <v>68</v>
      </c>
      <c r="D28" s="20">
        <v>651</v>
      </c>
      <c r="F28" s="1" t="s">
        <v>630</v>
      </c>
    </row>
    <row r="29" spans="1:9" x14ac:dyDescent="0.25">
      <c r="A29" s="70">
        <v>41571</v>
      </c>
      <c r="B29" s="3" t="s">
        <v>257</v>
      </c>
      <c r="C29" s="3" t="s">
        <v>259</v>
      </c>
      <c r="D29" s="20">
        <v>1235</v>
      </c>
    </row>
    <row r="30" spans="1:9" x14ac:dyDescent="0.25">
      <c r="A30" s="70">
        <v>41572</v>
      </c>
      <c r="B30" s="3" t="s">
        <v>255</v>
      </c>
      <c r="C30" s="3" t="s">
        <v>69</v>
      </c>
      <c r="D30" s="20">
        <v>162</v>
      </c>
    </row>
    <row r="31" spans="1:9" x14ac:dyDescent="0.25">
      <c r="A31" s="70">
        <v>41571</v>
      </c>
      <c r="B31" s="3" t="s">
        <v>256</v>
      </c>
      <c r="C31" s="3" t="s">
        <v>69</v>
      </c>
      <c r="D31" s="20">
        <v>684</v>
      </c>
    </row>
    <row r="32" spans="1:9" x14ac:dyDescent="0.25">
      <c r="A32" s="70">
        <v>41567</v>
      </c>
      <c r="B32" s="3" t="s">
        <v>257</v>
      </c>
      <c r="C32" s="3" t="s">
        <v>69</v>
      </c>
      <c r="D32" s="20">
        <v>222</v>
      </c>
    </row>
    <row r="33" spans="1:4" x14ac:dyDescent="0.25">
      <c r="A33" s="70">
        <v>41569</v>
      </c>
      <c r="B33" s="3" t="s">
        <v>255</v>
      </c>
      <c r="C33" s="3" t="s">
        <v>259</v>
      </c>
      <c r="D33" s="20">
        <v>596</v>
      </c>
    </row>
    <row r="34" spans="1:4" x14ac:dyDescent="0.25">
      <c r="A34" s="70">
        <v>41567</v>
      </c>
      <c r="B34" s="3" t="s">
        <v>257</v>
      </c>
      <c r="C34" s="3" t="s">
        <v>259</v>
      </c>
      <c r="D34" s="20">
        <v>1038</v>
      </c>
    </row>
    <row r="35" spans="1:4" x14ac:dyDescent="0.25">
      <c r="A35" s="70">
        <v>41571</v>
      </c>
      <c r="B35" s="3" t="s">
        <v>255</v>
      </c>
      <c r="C35" s="3" t="s">
        <v>259</v>
      </c>
      <c r="D35" s="20">
        <v>127</v>
      </c>
    </row>
    <row r="36" spans="1:4" x14ac:dyDescent="0.25">
      <c r="A36" s="70">
        <v>41571</v>
      </c>
      <c r="B36" s="3" t="s">
        <v>257</v>
      </c>
      <c r="C36" s="3" t="s">
        <v>259</v>
      </c>
      <c r="D36" s="20">
        <v>269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101"/>
  <sheetViews>
    <sheetView topLeftCell="A37" zoomScaleNormal="100" workbookViewId="0">
      <selection activeCell="B52" sqref="B52"/>
    </sheetView>
  </sheetViews>
  <sheetFormatPr defaultRowHeight="15" x14ac:dyDescent="0.25"/>
  <cols>
    <col min="2" max="2" width="104.42578125" bestFit="1" customWidth="1"/>
    <col min="3" max="3" width="17.42578125" customWidth="1"/>
    <col min="4" max="4" width="12" bestFit="1" customWidth="1"/>
    <col min="8" max="8" width="79.85546875" bestFit="1" customWidth="1"/>
    <col min="9" max="9" width="9.140625" customWidth="1"/>
    <col min="27" max="27" width="104.5703125" customWidth="1"/>
    <col min="34" max="38" width="86.5703125" customWidth="1"/>
  </cols>
  <sheetData>
    <row r="1" spans="1:3" x14ac:dyDescent="0.25">
      <c r="A1" s="10" t="s">
        <v>560</v>
      </c>
      <c r="B1" s="10" t="s">
        <v>561</v>
      </c>
      <c r="C1" s="10" t="s">
        <v>647</v>
      </c>
    </row>
    <row r="2" spans="1:3" x14ac:dyDescent="0.25">
      <c r="A2" s="3">
        <f>ROWS(A$2:A2)</f>
        <v>1</v>
      </c>
      <c r="B2" s="16" t="s">
        <v>634</v>
      </c>
      <c r="C2" s="3" t="s">
        <v>733</v>
      </c>
    </row>
    <row r="3" spans="1:3" x14ac:dyDescent="0.25">
      <c r="A3" s="3">
        <f>ROWS(A$2:A3)</f>
        <v>2</v>
      </c>
      <c r="B3" s="16" t="s">
        <v>635</v>
      </c>
      <c r="C3" s="3" t="s">
        <v>734</v>
      </c>
    </row>
    <row r="4" spans="1:3" x14ac:dyDescent="0.25">
      <c r="A4" s="3">
        <f>ROWS(A$2:A4)</f>
        <v>3</v>
      </c>
      <c r="B4" s="16" t="s">
        <v>648</v>
      </c>
      <c r="C4" s="3" t="s">
        <v>735</v>
      </c>
    </row>
    <row r="5" spans="1:3" x14ac:dyDescent="0.25">
      <c r="A5" s="3">
        <f>ROWS(A$2:A5)</f>
        <v>4</v>
      </c>
      <c r="B5" s="16" t="s">
        <v>649</v>
      </c>
      <c r="C5" s="3" t="s">
        <v>736</v>
      </c>
    </row>
    <row r="6" spans="1:3" x14ac:dyDescent="0.25">
      <c r="A6" s="3">
        <f>ROWS(A$2:A6)</f>
        <v>5</v>
      </c>
      <c r="B6" s="16" t="s">
        <v>650</v>
      </c>
      <c r="C6" s="3" t="s">
        <v>737</v>
      </c>
    </row>
    <row r="7" spans="1:3" x14ac:dyDescent="0.25">
      <c r="A7" s="3">
        <f>ROWS(A$2:A7)</f>
        <v>6</v>
      </c>
      <c r="B7" s="16" t="s">
        <v>5</v>
      </c>
      <c r="C7" s="3" t="s">
        <v>738</v>
      </c>
    </row>
    <row r="8" spans="1:3" x14ac:dyDescent="0.25">
      <c r="A8" s="3">
        <f>ROWS(A$2:A8)</f>
        <v>7</v>
      </c>
      <c r="B8" s="16" t="s">
        <v>651</v>
      </c>
      <c r="C8" s="3" t="s">
        <v>739</v>
      </c>
    </row>
    <row r="9" spans="1:3" x14ac:dyDescent="0.25">
      <c r="A9" s="3">
        <f>ROWS(A$2:A9)</f>
        <v>8</v>
      </c>
      <c r="B9" s="16" t="s">
        <v>652</v>
      </c>
      <c r="C9" s="3" t="s">
        <v>740</v>
      </c>
    </row>
    <row r="10" spans="1:3" x14ac:dyDescent="0.25">
      <c r="A10" s="3">
        <f>ROWS(A$2:A10)</f>
        <v>9</v>
      </c>
      <c r="B10" s="16" t="s">
        <v>653</v>
      </c>
      <c r="C10" s="3" t="s">
        <v>741</v>
      </c>
    </row>
    <row r="11" spans="1:3" x14ac:dyDescent="0.25">
      <c r="A11" s="3">
        <f>ROWS(A$2:A11)</f>
        <v>10</v>
      </c>
      <c r="B11" s="16" t="s">
        <v>636</v>
      </c>
      <c r="C11" s="3" t="s">
        <v>742</v>
      </c>
    </row>
    <row r="12" spans="1:3" x14ac:dyDescent="0.25">
      <c r="A12" s="3">
        <f>ROWS(A$2:A12)</f>
        <v>11</v>
      </c>
      <c r="B12" s="16" t="s">
        <v>654</v>
      </c>
      <c r="C12" s="3" t="s">
        <v>743</v>
      </c>
    </row>
    <row r="13" spans="1:3" x14ac:dyDescent="0.25">
      <c r="A13" s="3">
        <f>ROWS(A$2:A13)</f>
        <v>12</v>
      </c>
      <c r="B13" s="16" t="s">
        <v>655</v>
      </c>
      <c r="C13" s="3" t="s">
        <v>744</v>
      </c>
    </row>
    <row r="14" spans="1:3" x14ac:dyDescent="0.25">
      <c r="A14" s="3">
        <f>ROWS(A$2:A14)</f>
        <v>13</v>
      </c>
      <c r="B14" s="16" t="s">
        <v>656</v>
      </c>
      <c r="C14" s="3" t="s">
        <v>745</v>
      </c>
    </row>
    <row r="15" spans="1:3" x14ac:dyDescent="0.25">
      <c r="A15" s="3">
        <f>ROWS(A$2:A15)</f>
        <v>14</v>
      </c>
      <c r="B15" s="16" t="s">
        <v>657</v>
      </c>
      <c r="C15" s="3" t="s">
        <v>746</v>
      </c>
    </row>
    <row r="16" spans="1:3" x14ac:dyDescent="0.25">
      <c r="A16" s="3">
        <f>ROWS(A$2:A16)</f>
        <v>15</v>
      </c>
      <c r="B16" s="16" t="s">
        <v>658</v>
      </c>
      <c r="C16" s="3" t="s">
        <v>747</v>
      </c>
    </row>
    <row r="17" spans="1:3" x14ac:dyDescent="0.25">
      <c r="A17" s="3">
        <f>ROWS(A$2:A17)</f>
        <v>16</v>
      </c>
      <c r="B17" s="16" t="s">
        <v>659</v>
      </c>
      <c r="C17" s="3" t="s">
        <v>748</v>
      </c>
    </row>
    <row r="18" spans="1:3" x14ac:dyDescent="0.25">
      <c r="A18" s="3">
        <f>ROWS(A$2:A18)</f>
        <v>17</v>
      </c>
      <c r="B18" s="16" t="s">
        <v>660</v>
      </c>
      <c r="C18" s="3" t="s">
        <v>831</v>
      </c>
    </row>
    <row r="19" spans="1:3" x14ac:dyDescent="0.25">
      <c r="A19" s="3">
        <f>ROWS(A$2:A19)</f>
        <v>18</v>
      </c>
      <c r="B19" s="16" t="s">
        <v>661</v>
      </c>
      <c r="C19" s="3" t="s">
        <v>749</v>
      </c>
    </row>
    <row r="20" spans="1:3" x14ac:dyDescent="0.25">
      <c r="A20" s="3">
        <f>ROWS(A$2:A20)</f>
        <v>19</v>
      </c>
      <c r="B20" s="16" t="s">
        <v>54</v>
      </c>
      <c r="C20" s="3" t="s">
        <v>749</v>
      </c>
    </row>
    <row r="21" spans="1:3" x14ac:dyDescent="0.25">
      <c r="A21" s="3">
        <f>ROWS(A$2:A21)</f>
        <v>20</v>
      </c>
      <c r="B21" s="16" t="s">
        <v>662</v>
      </c>
      <c r="C21" s="3" t="s">
        <v>750</v>
      </c>
    </row>
    <row r="22" spans="1:3" x14ac:dyDescent="0.25">
      <c r="A22" s="3">
        <f>ROWS(A$2:A22)</f>
        <v>21</v>
      </c>
      <c r="B22" s="16" t="s">
        <v>663</v>
      </c>
      <c r="C22" s="3" t="s">
        <v>751</v>
      </c>
    </row>
    <row r="23" spans="1:3" x14ac:dyDescent="0.25">
      <c r="A23" s="3">
        <f>ROWS(A$2:A23)</f>
        <v>22</v>
      </c>
      <c r="B23" s="16" t="s">
        <v>664</v>
      </c>
      <c r="C23" s="3" t="s">
        <v>752</v>
      </c>
    </row>
    <row r="24" spans="1:3" x14ac:dyDescent="0.25">
      <c r="A24" s="3">
        <f>ROWS(A$2:A24)</f>
        <v>23</v>
      </c>
      <c r="B24" s="16" t="s">
        <v>665</v>
      </c>
      <c r="C24" s="3" t="s">
        <v>753</v>
      </c>
    </row>
    <row r="25" spans="1:3" x14ac:dyDescent="0.25">
      <c r="A25" s="3">
        <f>ROWS(A$2:A25)</f>
        <v>24</v>
      </c>
      <c r="B25" s="16" t="s">
        <v>666</v>
      </c>
      <c r="C25" s="3" t="s">
        <v>754</v>
      </c>
    </row>
    <row r="26" spans="1:3" x14ac:dyDescent="0.25">
      <c r="A26" s="3">
        <f>ROWS(A$2:A26)</f>
        <v>25</v>
      </c>
      <c r="B26" s="16" t="s">
        <v>667</v>
      </c>
      <c r="C26" s="3" t="s">
        <v>755</v>
      </c>
    </row>
    <row r="27" spans="1:3" x14ac:dyDescent="0.25">
      <c r="A27" s="3">
        <f>ROWS(A$2:A27)</f>
        <v>26</v>
      </c>
      <c r="B27" s="16" t="s">
        <v>668</v>
      </c>
      <c r="C27" s="3" t="s">
        <v>756</v>
      </c>
    </row>
    <row r="28" spans="1:3" x14ac:dyDescent="0.25">
      <c r="A28" s="3">
        <f>ROWS(A$2:A28)</f>
        <v>27</v>
      </c>
      <c r="B28" s="16" t="s">
        <v>669</v>
      </c>
      <c r="C28" s="3" t="s">
        <v>757</v>
      </c>
    </row>
    <row r="29" spans="1:3" x14ac:dyDescent="0.25">
      <c r="A29" s="3">
        <f>ROWS(A$2:A29)</f>
        <v>28</v>
      </c>
      <c r="B29" s="16" t="s">
        <v>670</v>
      </c>
      <c r="C29" s="3" t="s">
        <v>758</v>
      </c>
    </row>
    <row r="30" spans="1:3" x14ac:dyDescent="0.25">
      <c r="A30" s="3">
        <f>ROWS(A$2:A30)</f>
        <v>29</v>
      </c>
      <c r="B30" s="16" t="s">
        <v>671</v>
      </c>
      <c r="C30" s="3" t="s">
        <v>759</v>
      </c>
    </row>
    <row r="31" spans="1:3" x14ac:dyDescent="0.25">
      <c r="A31" s="3">
        <f>ROWS(A$2:A31)</f>
        <v>30</v>
      </c>
      <c r="B31" s="16" t="s">
        <v>672</v>
      </c>
      <c r="C31" s="3" t="s">
        <v>760</v>
      </c>
    </row>
    <row r="32" spans="1:3" x14ac:dyDescent="0.25">
      <c r="A32" s="3">
        <f>ROWS(A$2:A32)</f>
        <v>31</v>
      </c>
      <c r="B32" s="16" t="s">
        <v>673</v>
      </c>
      <c r="C32" s="3" t="s">
        <v>761</v>
      </c>
    </row>
    <row r="33" spans="1:3" x14ac:dyDescent="0.25">
      <c r="A33" s="3">
        <f>ROWS(A$2:A33)</f>
        <v>32</v>
      </c>
      <c r="B33" s="16" t="s">
        <v>674</v>
      </c>
      <c r="C33" s="3" t="s">
        <v>762</v>
      </c>
    </row>
    <row r="34" spans="1:3" x14ac:dyDescent="0.25">
      <c r="A34" s="3">
        <f>ROWS(A$2:A34)</f>
        <v>33</v>
      </c>
      <c r="B34" s="16" t="s">
        <v>675</v>
      </c>
      <c r="C34" s="3" t="s">
        <v>763</v>
      </c>
    </row>
    <row r="35" spans="1:3" x14ac:dyDescent="0.25">
      <c r="A35" s="3">
        <f>ROWS(A$2:A35)</f>
        <v>34</v>
      </c>
      <c r="B35" s="16" t="s">
        <v>676</v>
      </c>
      <c r="C35" s="3" t="s">
        <v>764</v>
      </c>
    </row>
    <row r="36" spans="1:3" x14ac:dyDescent="0.25">
      <c r="A36" s="3">
        <f>ROWS(A$2:A36)</f>
        <v>35</v>
      </c>
      <c r="B36" s="16" t="s">
        <v>677</v>
      </c>
      <c r="C36" s="3" t="s">
        <v>765</v>
      </c>
    </row>
    <row r="37" spans="1:3" x14ac:dyDescent="0.25">
      <c r="A37" s="3">
        <f>ROWS(A$2:A37)</f>
        <v>36</v>
      </c>
      <c r="B37" s="16" t="s">
        <v>678</v>
      </c>
      <c r="C37" s="3" t="s">
        <v>766</v>
      </c>
    </row>
    <row r="38" spans="1:3" x14ac:dyDescent="0.25">
      <c r="A38" s="3">
        <f>ROWS(A$2:A38)</f>
        <v>37</v>
      </c>
      <c r="B38" s="16" t="s">
        <v>679</v>
      </c>
      <c r="C38" s="3" t="s">
        <v>767</v>
      </c>
    </row>
    <row r="39" spans="1:3" x14ac:dyDescent="0.25">
      <c r="A39" s="3">
        <f>ROWS(A$2:A39)</f>
        <v>38</v>
      </c>
      <c r="B39" s="16" t="s">
        <v>680</v>
      </c>
      <c r="C39" s="3" t="s">
        <v>768</v>
      </c>
    </row>
    <row r="40" spans="1:3" x14ac:dyDescent="0.25">
      <c r="A40" s="3">
        <f>ROWS(A$2:A40)</f>
        <v>39</v>
      </c>
      <c r="B40" s="16" t="s">
        <v>681</v>
      </c>
      <c r="C40" s="3" t="s">
        <v>769</v>
      </c>
    </row>
    <row r="41" spans="1:3" x14ac:dyDescent="0.25">
      <c r="A41" s="3">
        <f>ROWS(A$2:A41)</f>
        <v>40</v>
      </c>
      <c r="B41" s="16" t="s">
        <v>682</v>
      </c>
      <c r="C41" s="3" t="s">
        <v>770</v>
      </c>
    </row>
    <row r="42" spans="1:3" x14ac:dyDescent="0.25">
      <c r="A42" s="3">
        <f>ROWS(A$2:A42)</f>
        <v>41</v>
      </c>
      <c r="B42" s="16" t="s">
        <v>683</v>
      </c>
      <c r="C42" s="3" t="s">
        <v>771</v>
      </c>
    </row>
    <row r="43" spans="1:3" x14ac:dyDescent="0.25">
      <c r="A43" s="3">
        <f>ROWS(A$2:A43)</f>
        <v>42</v>
      </c>
      <c r="B43" s="16" t="s">
        <v>684</v>
      </c>
      <c r="C43" s="3" t="s">
        <v>772</v>
      </c>
    </row>
    <row r="44" spans="1:3" x14ac:dyDescent="0.25">
      <c r="A44" s="3">
        <f>ROWS(A$2:A44)</f>
        <v>43</v>
      </c>
      <c r="B44" s="16" t="s">
        <v>685</v>
      </c>
      <c r="C44" s="3" t="s">
        <v>773</v>
      </c>
    </row>
    <row r="45" spans="1:3" x14ac:dyDescent="0.25">
      <c r="A45" s="3">
        <f>ROWS(A$2:A45)</f>
        <v>44</v>
      </c>
      <c r="B45" s="16" t="s">
        <v>686</v>
      </c>
      <c r="C45" s="3" t="s">
        <v>774</v>
      </c>
    </row>
    <row r="46" spans="1:3" x14ac:dyDescent="0.25">
      <c r="A46" s="3">
        <f>ROWS(A$2:A46)</f>
        <v>45</v>
      </c>
      <c r="B46" s="16" t="s">
        <v>687</v>
      </c>
      <c r="C46" s="3" t="s">
        <v>775</v>
      </c>
    </row>
    <row r="47" spans="1:3" x14ac:dyDescent="0.25">
      <c r="A47" s="3">
        <f>ROWS(A$2:A47)</f>
        <v>46</v>
      </c>
      <c r="B47" s="16" t="s">
        <v>688</v>
      </c>
      <c r="C47" s="3" t="s">
        <v>776</v>
      </c>
    </row>
    <row r="48" spans="1:3" x14ac:dyDescent="0.25">
      <c r="A48" s="3">
        <f>ROWS(A$2:A48)</f>
        <v>47</v>
      </c>
      <c r="B48" s="16" t="s">
        <v>689</v>
      </c>
      <c r="C48" s="3" t="s">
        <v>777</v>
      </c>
    </row>
    <row r="49" spans="1:3" x14ac:dyDescent="0.25">
      <c r="A49" s="3">
        <f>ROWS(A$2:A49)</f>
        <v>48</v>
      </c>
      <c r="B49" s="16" t="s">
        <v>690</v>
      </c>
      <c r="C49" s="3" t="s">
        <v>778</v>
      </c>
    </row>
    <row r="50" spans="1:3" x14ac:dyDescent="0.25">
      <c r="A50" s="3">
        <f>ROWS(A$2:A50)</f>
        <v>49</v>
      </c>
      <c r="B50" s="16" t="s">
        <v>691</v>
      </c>
      <c r="C50" s="3" t="s">
        <v>779</v>
      </c>
    </row>
    <row r="51" spans="1:3" x14ac:dyDescent="0.25">
      <c r="A51" s="3">
        <f>ROWS(A$2:A51)</f>
        <v>50</v>
      </c>
      <c r="B51" s="16" t="s">
        <v>692</v>
      </c>
      <c r="C51" s="3" t="s">
        <v>780</v>
      </c>
    </row>
    <row r="52" spans="1:3" x14ac:dyDescent="0.25">
      <c r="A52" s="3">
        <f>ROWS(A$2:A52)</f>
        <v>51</v>
      </c>
      <c r="B52" s="16" t="s">
        <v>693</v>
      </c>
      <c r="C52" s="3" t="s">
        <v>781</v>
      </c>
    </row>
    <row r="53" spans="1:3" x14ac:dyDescent="0.25">
      <c r="A53" s="3">
        <f>ROWS(A$2:A53)</f>
        <v>52</v>
      </c>
      <c r="B53" s="16" t="s">
        <v>694</v>
      </c>
      <c r="C53" s="3" t="s">
        <v>782</v>
      </c>
    </row>
    <row r="54" spans="1:3" x14ac:dyDescent="0.25">
      <c r="A54" s="3">
        <f>ROWS(A$2:A54)</f>
        <v>53</v>
      </c>
      <c r="B54" s="16" t="s">
        <v>695</v>
      </c>
      <c r="C54" s="3" t="s">
        <v>783</v>
      </c>
    </row>
    <row r="55" spans="1:3" x14ac:dyDescent="0.25">
      <c r="A55" s="3">
        <f>ROWS(A$2:A55)</f>
        <v>54</v>
      </c>
      <c r="B55" s="16" t="s">
        <v>696</v>
      </c>
      <c r="C55" s="3" t="s">
        <v>784</v>
      </c>
    </row>
    <row r="56" spans="1:3" x14ac:dyDescent="0.25">
      <c r="A56" s="3">
        <f>ROWS(A$2:A56)</f>
        <v>55</v>
      </c>
      <c r="B56" s="16" t="s">
        <v>697</v>
      </c>
      <c r="C56" s="3" t="s">
        <v>785</v>
      </c>
    </row>
    <row r="57" spans="1:3" x14ac:dyDescent="0.25">
      <c r="A57" s="3">
        <f>ROWS(A$2:A57)</f>
        <v>56</v>
      </c>
      <c r="B57" s="16" t="s">
        <v>698</v>
      </c>
      <c r="C57" s="3" t="s">
        <v>786</v>
      </c>
    </row>
    <row r="58" spans="1:3" x14ac:dyDescent="0.25">
      <c r="A58" s="3">
        <f>ROWS(A$2:A58)</f>
        <v>57</v>
      </c>
      <c r="B58" s="16" t="s">
        <v>637</v>
      </c>
      <c r="C58" s="3" t="s">
        <v>787</v>
      </c>
    </row>
    <row r="59" spans="1:3" x14ac:dyDescent="0.25">
      <c r="A59" s="3">
        <f>ROWS(A$2:A59)</f>
        <v>58</v>
      </c>
      <c r="B59" s="16" t="s">
        <v>638</v>
      </c>
      <c r="C59" s="3" t="s">
        <v>788</v>
      </c>
    </row>
    <row r="60" spans="1:3" x14ac:dyDescent="0.25">
      <c r="A60" s="3">
        <f>ROWS(A$2:A60)</f>
        <v>59</v>
      </c>
      <c r="B60" s="16" t="s">
        <v>639</v>
      </c>
      <c r="C60" s="3" t="s">
        <v>789</v>
      </c>
    </row>
    <row r="61" spans="1:3" x14ac:dyDescent="0.25">
      <c r="A61" s="3">
        <f>ROWS(A$2:A61)</f>
        <v>60</v>
      </c>
      <c r="B61" s="16" t="s">
        <v>699</v>
      </c>
      <c r="C61" s="3" t="s">
        <v>790</v>
      </c>
    </row>
    <row r="62" spans="1:3" x14ac:dyDescent="0.25">
      <c r="A62" s="3">
        <f>ROWS(A$2:A62)</f>
        <v>61</v>
      </c>
      <c r="B62" s="16" t="s">
        <v>700</v>
      </c>
      <c r="C62" s="3" t="s">
        <v>791</v>
      </c>
    </row>
    <row r="63" spans="1:3" x14ac:dyDescent="0.25">
      <c r="A63" s="3">
        <f>ROWS(A$2:A63)</f>
        <v>62</v>
      </c>
      <c r="B63" s="16" t="s">
        <v>701</v>
      </c>
      <c r="C63" s="3" t="s">
        <v>792</v>
      </c>
    </row>
    <row r="64" spans="1:3" x14ac:dyDescent="0.25">
      <c r="A64" s="3">
        <f>ROWS(A$2:A64)</f>
        <v>63</v>
      </c>
      <c r="B64" s="16" t="s">
        <v>702</v>
      </c>
      <c r="C64" s="3" t="s">
        <v>793</v>
      </c>
    </row>
    <row r="65" spans="1:3" x14ac:dyDescent="0.25">
      <c r="A65" s="3">
        <f>ROWS(A$2:A65)</f>
        <v>64</v>
      </c>
      <c r="B65" s="16" t="s">
        <v>703</v>
      </c>
      <c r="C65" s="3" t="s">
        <v>794</v>
      </c>
    </row>
    <row r="66" spans="1:3" x14ac:dyDescent="0.25">
      <c r="A66" s="3">
        <f>ROWS(A$2:A66)</f>
        <v>65</v>
      </c>
      <c r="B66" s="16" t="s">
        <v>704</v>
      </c>
      <c r="C66" s="3" t="s">
        <v>795</v>
      </c>
    </row>
    <row r="67" spans="1:3" x14ac:dyDescent="0.25">
      <c r="A67" s="3">
        <f>ROWS(A$2:A67)</f>
        <v>66</v>
      </c>
      <c r="B67" s="16" t="s">
        <v>705</v>
      </c>
      <c r="C67" s="3" t="s">
        <v>796</v>
      </c>
    </row>
    <row r="68" spans="1:3" x14ac:dyDescent="0.25">
      <c r="A68" s="3">
        <f>ROWS(A$2:A68)</f>
        <v>67</v>
      </c>
      <c r="B68" s="16" t="s">
        <v>706</v>
      </c>
      <c r="C68" s="3" t="s">
        <v>797</v>
      </c>
    </row>
    <row r="69" spans="1:3" x14ac:dyDescent="0.25">
      <c r="A69" s="3">
        <f>ROWS(A$2:A69)</f>
        <v>68</v>
      </c>
      <c r="B69" s="16" t="s">
        <v>707</v>
      </c>
      <c r="C69" s="3" t="s">
        <v>798</v>
      </c>
    </row>
    <row r="70" spans="1:3" x14ac:dyDescent="0.25">
      <c r="A70" s="3">
        <f>ROWS(A$2:A70)</f>
        <v>69</v>
      </c>
      <c r="B70" s="16" t="s">
        <v>708</v>
      </c>
      <c r="C70" s="3" t="s">
        <v>799</v>
      </c>
    </row>
    <row r="71" spans="1:3" x14ac:dyDescent="0.25">
      <c r="A71" s="3">
        <f>ROWS(A$2:A71)</f>
        <v>70</v>
      </c>
      <c r="B71" s="16" t="s">
        <v>709</v>
      </c>
      <c r="C71" s="3" t="s">
        <v>800</v>
      </c>
    </row>
    <row r="72" spans="1:3" x14ac:dyDescent="0.25">
      <c r="A72" s="3">
        <f>ROWS(A$2:A72)</f>
        <v>71</v>
      </c>
      <c r="B72" s="16" t="s">
        <v>710</v>
      </c>
      <c r="C72" s="3" t="s">
        <v>801</v>
      </c>
    </row>
    <row r="73" spans="1:3" x14ac:dyDescent="0.25">
      <c r="A73" s="3">
        <f>ROWS(A$2:A73)</f>
        <v>72</v>
      </c>
      <c r="B73" s="16" t="s">
        <v>711</v>
      </c>
      <c r="C73" s="3" t="s">
        <v>802</v>
      </c>
    </row>
    <row r="74" spans="1:3" x14ac:dyDescent="0.25">
      <c r="A74" s="3">
        <f>ROWS(A$2:A74)</f>
        <v>73</v>
      </c>
      <c r="B74" s="16" t="s">
        <v>712</v>
      </c>
      <c r="C74" s="3" t="s">
        <v>803</v>
      </c>
    </row>
    <row r="75" spans="1:3" x14ac:dyDescent="0.25">
      <c r="A75" s="3">
        <f>ROWS(A$2:A75)</f>
        <v>74</v>
      </c>
      <c r="B75" s="16" t="s">
        <v>713</v>
      </c>
      <c r="C75" s="3" t="s">
        <v>804</v>
      </c>
    </row>
    <row r="76" spans="1:3" x14ac:dyDescent="0.25">
      <c r="A76" s="3">
        <f>ROWS(A$2:A76)</f>
        <v>75</v>
      </c>
      <c r="B76" s="16" t="s">
        <v>714</v>
      </c>
      <c r="C76" s="3" t="s">
        <v>805</v>
      </c>
    </row>
    <row r="77" spans="1:3" x14ac:dyDescent="0.25">
      <c r="A77" s="3">
        <f>ROWS(A$2:A77)</f>
        <v>76</v>
      </c>
      <c r="B77" s="16" t="s">
        <v>715</v>
      </c>
      <c r="C77" s="3" t="s">
        <v>806</v>
      </c>
    </row>
    <row r="78" spans="1:3" x14ac:dyDescent="0.25">
      <c r="A78" s="3">
        <f>ROWS(A$2:A78)</f>
        <v>77</v>
      </c>
      <c r="B78" s="16" t="s">
        <v>716</v>
      </c>
      <c r="C78" s="3" t="s">
        <v>807</v>
      </c>
    </row>
    <row r="79" spans="1:3" x14ac:dyDescent="0.25">
      <c r="A79" s="3">
        <f>ROWS(A$2:A79)</f>
        <v>78</v>
      </c>
      <c r="B79" s="16" t="s">
        <v>717</v>
      </c>
      <c r="C79" s="3" t="s">
        <v>808</v>
      </c>
    </row>
    <row r="80" spans="1:3" x14ac:dyDescent="0.25">
      <c r="A80" s="3">
        <f>ROWS(A$2:A80)</f>
        <v>79</v>
      </c>
      <c r="B80" s="16" t="s">
        <v>718</v>
      </c>
      <c r="C80" s="3" t="s">
        <v>809</v>
      </c>
    </row>
    <row r="81" spans="1:3" x14ac:dyDescent="0.25">
      <c r="A81" s="3">
        <f>ROWS(A$2:A81)</f>
        <v>80</v>
      </c>
      <c r="B81" s="16" t="s">
        <v>640</v>
      </c>
      <c r="C81" s="3" t="s">
        <v>810</v>
      </c>
    </row>
    <row r="82" spans="1:3" x14ac:dyDescent="0.25">
      <c r="A82" s="3">
        <f>ROWS(A$2:A82)</f>
        <v>81</v>
      </c>
      <c r="B82" s="16" t="s">
        <v>719</v>
      </c>
      <c r="C82" s="3" t="s">
        <v>811</v>
      </c>
    </row>
    <row r="83" spans="1:3" x14ac:dyDescent="0.25">
      <c r="A83" s="3">
        <f>ROWS(A$2:A83)</f>
        <v>82</v>
      </c>
      <c r="B83" s="16" t="s">
        <v>720</v>
      </c>
      <c r="C83" s="3" t="s">
        <v>812</v>
      </c>
    </row>
    <row r="84" spans="1:3" x14ac:dyDescent="0.25">
      <c r="A84" s="3">
        <f>ROWS(A$2:A84)</f>
        <v>83</v>
      </c>
      <c r="B84" s="16" t="s">
        <v>721</v>
      </c>
      <c r="C84" s="3" t="s">
        <v>813</v>
      </c>
    </row>
    <row r="85" spans="1:3" x14ac:dyDescent="0.25">
      <c r="A85" s="3">
        <f>ROWS(A$2:A85)</f>
        <v>84</v>
      </c>
      <c r="B85" s="16" t="s">
        <v>722</v>
      </c>
      <c r="C85" s="3" t="s">
        <v>814</v>
      </c>
    </row>
    <row r="86" spans="1:3" x14ac:dyDescent="0.25">
      <c r="A86" s="3">
        <f>ROWS(A$2:A86)</f>
        <v>85</v>
      </c>
      <c r="B86" s="16" t="s">
        <v>641</v>
      </c>
      <c r="C86" s="3" t="s">
        <v>815</v>
      </c>
    </row>
    <row r="87" spans="1:3" x14ac:dyDescent="0.25">
      <c r="A87" s="3">
        <f>ROWS(A$2:A87)</f>
        <v>86</v>
      </c>
      <c r="B87" s="16" t="s">
        <v>723</v>
      </c>
      <c r="C87" s="3" t="s">
        <v>816</v>
      </c>
    </row>
    <row r="88" spans="1:3" x14ac:dyDescent="0.25">
      <c r="A88" s="3">
        <f>ROWS(A$2:A88)</f>
        <v>87</v>
      </c>
      <c r="B88" s="16" t="s">
        <v>642</v>
      </c>
      <c r="C88" s="3" t="s">
        <v>817</v>
      </c>
    </row>
    <row r="89" spans="1:3" x14ac:dyDescent="0.25">
      <c r="A89" s="3">
        <f>ROWS(A$2:A89)</f>
        <v>88</v>
      </c>
      <c r="B89" s="16" t="s">
        <v>724</v>
      </c>
      <c r="C89" s="3" t="s">
        <v>818</v>
      </c>
    </row>
    <row r="90" spans="1:3" x14ac:dyDescent="0.25">
      <c r="A90" s="3">
        <f>ROWS(A$2:A90)</f>
        <v>89</v>
      </c>
      <c r="B90" s="16" t="s">
        <v>643</v>
      </c>
      <c r="C90" s="3" t="s">
        <v>819</v>
      </c>
    </row>
    <row r="91" spans="1:3" x14ac:dyDescent="0.25">
      <c r="A91" s="3">
        <f>ROWS(A$2:A91)</f>
        <v>90</v>
      </c>
      <c r="B91" s="16" t="s">
        <v>725</v>
      </c>
      <c r="C91" s="3" t="s">
        <v>820</v>
      </c>
    </row>
    <row r="92" spans="1:3" x14ac:dyDescent="0.25">
      <c r="A92" s="3">
        <f>ROWS(A$2:A92)</f>
        <v>91</v>
      </c>
      <c r="B92" s="16" t="s">
        <v>644</v>
      </c>
      <c r="C92" s="3" t="s">
        <v>821</v>
      </c>
    </row>
    <row r="93" spans="1:3" x14ac:dyDescent="0.25">
      <c r="A93" s="3">
        <f>ROWS(A$2:A93)</f>
        <v>92</v>
      </c>
      <c r="B93" s="16" t="s">
        <v>645</v>
      </c>
      <c r="C93" s="3" t="s">
        <v>822</v>
      </c>
    </row>
    <row r="94" spans="1:3" x14ac:dyDescent="0.25">
      <c r="A94" s="3">
        <f>ROWS(A$2:A94)</f>
        <v>93</v>
      </c>
      <c r="B94" s="16" t="s">
        <v>726</v>
      </c>
      <c r="C94" s="3" t="s">
        <v>823</v>
      </c>
    </row>
    <row r="95" spans="1:3" x14ac:dyDescent="0.25">
      <c r="A95" s="3">
        <f>ROWS(A$2:A95)</f>
        <v>94</v>
      </c>
      <c r="B95" s="16" t="s">
        <v>727</v>
      </c>
      <c r="C95" s="3" t="s">
        <v>824</v>
      </c>
    </row>
    <row r="96" spans="1:3" x14ac:dyDescent="0.25">
      <c r="A96" s="3">
        <f>ROWS(A$2:A96)</f>
        <v>95</v>
      </c>
      <c r="B96" s="16" t="s">
        <v>646</v>
      </c>
      <c r="C96" s="3" t="s">
        <v>825</v>
      </c>
    </row>
    <row r="97" spans="1:3" x14ac:dyDescent="0.25">
      <c r="A97" s="3">
        <f>ROWS(A$2:A97)</f>
        <v>96</v>
      </c>
      <c r="B97" s="16" t="s">
        <v>728</v>
      </c>
      <c r="C97" s="3" t="s">
        <v>826</v>
      </c>
    </row>
    <row r="98" spans="1:3" x14ac:dyDescent="0.25">
      <c r="A98" s="3">
        <f>ROWS(A$2:A98)</f>
        <v>97</v>
      </c>
      <c r="B98" s="16" t="s">
        <v>729</v>
      </c>
      <c r="C98" s="3" t="s">
        <v>827</v>
      </c>
    </row>
    <row r="99" spans="1:3" x14ac:dyDescent="0.25">
      <c r="A99" s="3">
        <f>ROWS(A$2:A99)</f>
        <v>98</v>
      </c>
      <c r="B99" s="16" t="s">
        <v>730</v>
      </c>
      <c r="C99" s="3" t="s">
        <v>828</v>
      </c>
    </row>
    <row r="100" spans="1:3" x14ac:dyDescent="0.25">
      <c r="A100" s="3">
        <f>ROWS(A$2:A100)</f>
        <v>99</v>
      </c>
      <c r="B100" s="16" t="s">
        <v>731</v>
      </c>
      <c r="C100" s="3" t="s">
        <v>829</v>
      </c>
    </row>
    <row r="101" spans="1:3" x14ac:dyDescent="0.25">
      <c r="A101" s="3">
        <f>ROWS(A$2:A101)</f>
        <v>100</v>
      </c>
      <c r="B101" s="16" t="s">
        <v>732</v>
      </c>
      <c r="C101" s="3" t="s">
        <v>830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O36"/>
  <sheetViews>
    <sheetView zoomScale="85" zoomScaleNormal="85" workbookViewId="0">
      <selection activeCell="B19" sqref="B19"/>
    </sheetView>
  </sheetViews>
  <sheetFormatPr defaultRowHeight="15" x14ac:dyDescent="0.25"/>
  <cols>
    <col min="2" max="2" width="10.42578125" bestFit="1" customWidth="1"/>
    <col min="3" max="3" width="9" bestFit="1" customWidth="1"/>
    <col min="6" max="6" width="18.42578125" customWidth="1"/>
    <col min="7" max="8" width="12.140625" customWidth="1"/>
    <col min="9" max="9" width="14.85546875" customWidth="1"/>
    <col min="11" max="11" width="12.140625" customWidth="1"/>
    <col min="12" max="14" width="10.42578125" customWidth="1"/>
    <col min="15" max="15" width="11.28515625" customWidth="1"/>
    <col min="16" max="16" width="11.28515625" bestFit="1" customWidth="1"/>
  </cols>
  <sheetData>
    <row r="1" spans="1:15" x14ac:dyDescent="0.25">
      <c r="A1" s="58" t="s">
        <v>246</v>
      </c>
      <c r="B1" s="59"/>
      <c r="C1" s="59"/>
      <c r="D1" s="59"/>
      <c r="E1" s="59"/>
      <c r="F1" s="59"/>
      <c r="G1" s="59"/>
      <c r="H1" s="59"/>
      <c r="I1" s="60"/>
    </row>
    <row r="2" spans="1:15" x14ac:dyDescent="0.25">
      <c r="A2" s="61" t="s">
        <v>260</v>
      </c>
      <c r="B2" s="62"/>
      <c r="C2" s="62"/>
      <c r="D2" s="62"/>
      <c r="E2" s="62"/>
      <c r="F2" s="62"/>
      <c r="G2" s="62"/>
      <c r="H2" s="62"/>
      <c r="I2" s="63"/>
    </row>
    <row r="3" spans="1:15" x14ac:dyDescent="0.25">
      <c r="A3" s="64" t="s">
        <v>248</v>
      </c>
      <c r="B3" s="62"/>
      <c r="C3" s="62"/>
      <c r="D3" s="62"/>
      <c r="E3" s="62"/>
      <c r="F3" s="62"/>
      <c r="G3" s="62"/>
      <c r="H3" s="62"/>
      <c r="I3" s="63"/>
    </row>
    <row r="4" spans="1:15" x14ac:dyDescent="0.25">
      <c r="A4" s="64" t="s">
        <v>249</v>
      </c>
      <c r="B4" s="62"/>
      <c r="C4" s="62"/>
      <c r="D4" s="62"/>
      <c r="E4" s="62"/>
      <c r="F4" s="62"/>
      <c r="G4" s="62"/>
      <c r="H4" s="62"/>
      <c r="I4" s="63"/>
    </row>
    <row r="5" spans="1:15" x14ac:dyDescent="0.25">
      <c r="A5" s="64" t="s">
        <v>265</v>
      </c>
      <c r="B5" s="62"/>
      <c r="C5" s="62"/>
      <c r="D5" s="62"/>
      <c r="E5" s="62"/>
      <c r="F5" s="62"/>
      <c r="G5" s="62"/>
      <c r="H5" s="62"/>
      <c r="I5" s="63"/>
    </row>
    <row r="6" spans="1:15" x14ac:dyDescent="0.25">
      <c r="A6" s="64" t="s">
        <v>261</v>
      </c>
      <c r="B6" s="62"/>
      <c r="C6" s="62"/>
      <c r="D6" s="62"/>
      <c r="E6" s="62"/>
      <c r="F6" s="62"/>
      <c r="G6" s="62"/>
      <c r="H6" s="62"/>
      <c r="I6" s="63"/>
    </row>
    <row r="7" spans="1:15" x14ac:dyDescent="0.25">
      <c r="A7" s="64" t="s">
        <v>266</v>
      </c>
      <c r="B7" s="62"/>
      <c r="C7" s="62"/>
      <c r="D7" s="62"/>
      <c r="E7" s="62"/>
      <c r="F7" s="62"/>
      <c r="G7" s="62"/>
      <c r="H7" s="62"/>
      <c r="I7" s="63"/>
    </row>
    <row r="8" spans="1:15" x14ac:dyDescent="0.25">
      <c r="A8" s="64" t="s">
        <v>310</v>
      </c>
      <c r="B8" s="62"/>
      <c r="C8" s="62"/>
      <c r="D8" s="62"/>
      <c r="E8" s="62"/>
      <c r="F8" s="62"/>
      <c r="G8" s="62"/>
      <c r="H8" s="62"/>
      <c r="I8" s="63"/>
    </row>
    <row r="9" spans="1:15" x14ac:dyDescent="0.25">
      <c r="A9" s="64" t="s">
        <v>268</v>
      </c>
      <c r="B9" s="62"/>
      <c r="C9" s="62"/>
      <c r="D9" s="62"/>
      <c r="E9" s="62"/>
      <c r="F9" s="62"/>
      <c r="G9" s="62"/>
      <c r="H9" s="62"/>
      <c r="I9" s="63"/>
    </row>
    <row r="10" spans="1:15" x14ac:dyDescent="0.25">
      <c r="A10" s="68" t="s">
        <v>251</v>
      </c>
      <c r="B10" s="62"/>
      <c r="C10" s="62"/>
      <c r="D10" s="62"/>
      <c r="E10" s="62"/>
      <c r="F10" s="62"/>
      <c r="G10" s="62"/>
      <c r="H10" s="62"/>
      <c r="I10" s="63"/>
    </row>
    <row r="11" spans="1:15" x14ac:dyDescent="0.25">
      <c r="A11" s="67" t="s">
        <v>252</v>
      </c>
      <c r="B11" s="62"/>
      <c r="C11" s="62"/>
      <c r="D11" s="62"/>
      <c r="E11" s="62"/>
      <c r="F11" s="62"/>
      <c r="G11" s="62"/>
      <c r="H11" s="62"/>
      <c r="I11" s="63"/>
    </row>
    <row r="12" spans="1:15" x14ac:dyDescent="0.25">
      <c r="A12" s="69" t="s">
        <v>253</v>
      </c>
      <c r="B12" s="65"/>
      <c r="C12" s="65"/>
      <c r="D12" s="65"/>
      <c r="E12" s="65"/>
      <c r="F12" s="65"/>
      <c r="G12" s="65"/>
      <c r="H12" s="65"/>
      <c r="I12" s="66"/>
    </row>
    <row r="14" spans="1:15" x14ac:dyDescent="0.25">
      <c r="A14" s="4" t="s">
        <v>26</v>
      </c>
      <c r="B14" s="4" t="s">
        <v>254</v>
      </c>
      <c r="C14" s="4" t="s">
        <v>66</v>
      </c>
      <c r="D14" s="4" t="s">
        <v>25</v>
      </c>
      <c r="F14" s="4" t="s">
        <v>262</v>
      </c>
      <c r="G14" s="3" t="s">
        <v>255</v>
      </c>
      <c r="H14" s="3" t="s">
        <v>256</v>
      </c>
      <c r="I14" s="3" t="s">
        <v>257</v>
      </c>
      <c r="K14" s="22" t="s">
        <v>548</v>
      </c>
      <c r="L14" s="22" t="s">
        <v>254</v>
      </c>
    </row>
    <row r="15" spans="1:15" x14ac:dyDescent="0.25">
      <c r="A15" s="70">
        <v>41568</v>
      </c>
      <c r="B15" s="3" t="s">
        <v>255</v>
      </c>
      <c r="C15" s="3" t="s">
        <v>69</v>
      </c>
      <c r="D15" s="20">
        <v>154</v>
      </c>
      <c r="F15" s="70">
        <v>41567</v>
      </c>
      <c r="G15" s="71">
        <f t="shared" ref="G15:I20" si="0">SUMIFS($D$15:$D$36,$A$15:$A$36,$F15,$B$15:$B$36,G$14)</f>
        <v>2350</v>
      </c>
      <c r="H15" s="71">
        <f t="shared" si="0"/>
        <v>0</v>
      </c>
      <c r="I15" s="71">
        <f t="shared" si="0"/>
        <v>2256</v>
      </c>
      <c r="K15" s="22" t="s">
        <v>26</v>
      </c>
      <c r="L15" t="s">
        <v>255</v>
      </c>
      <c r="M15" t="s">
        <v>256</v>
      </c>
      <c r="N15" t="s">
        <v>257</v>
      </c>
      <c r="O15" t="s">
        <v>72</v>
      </c>
    </row>
    <row r="16" spans="1:15" x14ac:dyDescent="0.25">
      <c r="A16" s="70">
        <v>41568</v>
      </c>
      <c r="B16" s="3" t="s">
        <v>255</v>
      </c>
      <c r="C16" s="3" t="s">
        <v>68</v>
      </c>
      <c r="D16" s="20">
        <v>205</v>
      </c>
      <c r="F16" s="70">
        <v>41568</v>
      </c>
      <c r="G16" s="71">
        <f t="shared" si="0"/>
        <v>359</v>
      </c>
      <c r="H16" s="71">
        <f t="shared" si="0"/>
        <v>895</v>
      </c>
      <c r="I16" s="71">
        <f t="shared" si="0"/>
        <v>1254</v>
      </c>
      <c r="K16" s="153">
        <v>41567</v>
      </c>
      <c r="L16" s="23">
        <v>2350</v>
      </c>
      <c r="M16" s="23"/>
      <c r="N16" s="23">
        <v>2256</v>
      </c>
      <c r="O16" s="23">
        <v>4606</v>
      </c>
    </row>
    <row r="17" spans="1:15" x14ac:dyDescent="0.25">
      <c r="A17" s="70">
        <v>41568</v>
      </c>
      <c r="B17" s="3" t="s">
        <v>256</v>
      </c>
      <c r="C17" s="3" t="s">
        <v>68</v>
      </c>
      <c r="D17" s="20">
        <v>895</v>
      </c>
      <c r="F17" s="70">
        <v>41569</v>
      </c>
      <c r="G17" s="71">
        <f t="shared" si="0"/>
        <v>596</v>
      </c>
      <c r="H17" s="71">
        <f t="shared" si="0"/>
        <v>0</v>
      </c>
      <c r="I17" s="71">
        <f t="shared" si="0"/>
        <v>0</v>
      </c>
      <c r="K17" s="153">
        <v>41568</v>
      </c>
      <c r="L17" s="23">
        <v>359</v>
      </c>
      <c r="M17" s="23">
        <v>895</v>
      </c>
      <c r="N17" s="23">
        <v>1254</v>
      </c>
      <c r="O17" s="23">
        <v>2508</v>
      </c>
    </row>
    <row r="18" spans="1:15" x14ac:dyDescent="0.25">
      <c r="A18" s="70">
        <v>41567</v>
      </c>
      <c r="B18" s="3" t="s">
        <v>257</v>
      </c>
      <c r="C18" s="3" t="s">
        <v>68</v>
      </c>
      <c r="D18" s="20">
        <v>620</v>
      </c>
      <c r="F18" s="70">
        <v>41570</v>
      </c>
      <c r="G18" s="71">
        <f t="shared" si="0"/>
        <v>0</v>
      </c>
      <c r="H18" s="71">
        <f t="shared" si="0"/>
        <v>0</v>
      </c>
      <c r="I18" s="71">
        <f t="shared" si="0"/>
        <v>0</v>
      </c>
      <c r="K18" s="153">
        <v>41569</v>
      </c>
      <c r="L18" s="23">
        <v>596</v>
      </c>
      <c r="M18" s="23"/>
      <c r="N18" s="23"/>
      <c r="O18" s="23">
        <v>596</v>
      </c>
    </row>
    <row r="19" spans="1:15" x14ac:dyDescent="0.25">
      <c r="A19" s="70">
        <v>41567</v>
      </c>
      <c r="B19" s="3" t="s">
        <v>255</v>
      </c>
      <c r="C19" s="3" t="s">
        <v>68</v>
      </c>
      <c r="D19" s="20">
        <v>484</v>
      </c>
      <c r="F19" s="70">
        <v>41571</v>
      </c>
      <c r="G19" s="71">
        <f t="shared" si="0"/>
        <v>778</v>
      </c>
      <c r="H19" s="71">
        <f t="shared" si="0"/>
        <v>1483</v>
      </c>
      <c r="I19" s="71">
        <f t="shared" si="0"/>
        <v>1504</v>
      </c>
      <c r="K19" s="153">
        <v>41571</v>
      </c>
      <c r="L19" s="23">
        <v>778</v>
      </c>
      <c r="M19" s="23">
        <v>1483</v>
      </c>
      <c r="N19" s="23">
        <v>1504</v>
      </c>
      <c r="O19" s="23">
        <v>3765</v>
      </c>
    </row>
    <row r="20" spans="1:15" x14ac:dyDescent="0.25">
      <c r="A20" s="70">
        <v>41568</v>
      </c>
      <c r="B20" s="3" t="s">
        <v>257</v>
      </c>
      <c r="C20" s="3" t="s">
        <v>69</v>
      </c>
      <c r="D20" s="20">
        <v>1254</v>
      </c>
      <c r="F20" s="70">
        <v>41572</v>
      </c>
      <c r="G20" s="71">
        <f t="shared" si="0"/>
        <v>708</v>
      </c>
      <c r="H20" s="71">
        <f t="shared" si="0"/>
        <v>739</v>
      </c>
      <c r="I20" s="71">
        <f t="shared" si="0"/>
        <v>1201</v>
      </c>
      <c r="K20" s="153">
        <v>41572</v>
      </c>
      <c r="L20" s="23">
        <v>708</v>
      </c>
      <c r="M20" s="23">
        <v>739</v>
      </c>
      <c r="N20" s="23">
        <v>1201</v>
      </c>
      <c r="O20" s="23">
        <v>2648</v>
      </c>
    </row>
    <row r="21" spans="1:15" x14ac:dyDescent="0.25">
      <c r="A21" s="70">
        <v>41567</v>
      </c>
      <c r="B21" s="3" t="s">
        <v>257</v>
      </c>
      <c r="C21" s="3" t="s">
        <v>258</v>
      </c>
      <c r="D21" s="20">
        <v>376</v>
      </c>
      <c r="K21" s="153" t="s">
        <v>72</v>
      </c>
      <c r="L21" s="23">
        <v>4791</v>
      </c>
      <c r="M21" s="23">
        <v>3117</v>
      </c>
      <c r="N21" s="23">
        <v>6215</v>
      </c>
      <c r="O21" s="23">
        <v>14123</v>
      </c>
    </row>
    <row r="22" spans="1:15" x14ac:dyDescent="0.25">
      <c r="A22" s="70">
        <v>41572</v>
      </c>
      <c r="B22" s="3" t="s">
        <v>256</v>
      </c>
      <c r="C22" s="3" t="s">
        <v>69</v>
      </c>
      <c r="D22" s="20">
        <v>739</v>
      </c>
      <c r="F22" s="4" t="s">
        <v>263</v>
      </c>
      <c r="G22" s="3" t="s">
        <v>255</v>
      </c>
      <c r="H22" s="3" t="s">
        <v>256</v>
      </c>
      <c r="I22" s="3" t="s">
        <v>257</v>
      </c>
    </row>
    <row r="23" spans="1:15" x14ac:dyDescent="0.25">
      <c r="A23" s="70">
        <v>41572</v>
      </c>
      <c r="B23" s="3" t="s">
        <v>257</v>
      </c>
      <c r="C23" s="3" t="s">
        <v>68</v>
      </c>
      <c r="D23" s="20">
        <v>1201</v>
      </c>
      <c r="F23" s="3" t="s">
        <v>259</v>
      </c>
      <c r="G23" s="71">
        <f t="shared" ref="G23:I26" si="1">SUMIFS($D$15:$D$36,$C$15:$C$36,$F23,$B$15:$B$36,G$22)</f>
        <v>1269</v>
      </c>
      <c r="H23" s="71">
        <f t="shared" si="1"/>
        <v>0</v>
      </c>
      <c r="I23" s="71">
        <f t="shared" si="1"/>
        <v>2542</v>
      </c>
      <c r="K23" s="22" t="s">
        <v>73</v>
      </c>
      <c r="L23" s="22" t="s">
        <v>254</v>
      </c>
    </row>
    <row r="24" spans="1:15" x14ac:dyDescent="0.25">
      <c r="A24" s="70">
        <v>41572</v>
      </c>
      <c r="B24" s="3" t="s">
        <v>255</v>
      </c>
      <c r="C24" s="3" t="s">
        <v>259</v>
      </c>
      <c r="D24" s="20">
        <v>546</v>
      </c>
      <c r="F24" s="3" t="s">
        <v>69</v>
      </c>
      <c r="G24" s="71">
        <f t="shared" si="1"/>
        <v>1041</v>
      </c>
      <c r="H24" s="71">
        <f t="shared" si="1"/>
        <v>1423</v>
      </c>
      <c r="I24" s="71">
        <f t="shared" si="1"/>
        <v>1476</v>
      </c>
      <c r="K24" s="22" t="s">
        <v>66</v>
      </c>
      <c r="L24" t="s">
        <v>255</v>
      </c>
      <c r="M24" t="s">
        <v>256</v>
      </c>
      <c r="N24" t="s">
        <v>257</v>
      </c>
      <c r="O24" t="s">
        <v>72</v>
      </c>
    </row>
    <row r="25" spans="1:15" x14ac:dyDescent="0.25">
      <c r="A25" s="70">
        <v>41567</v>
      </c>
      <c r="B25" s="3" t="s">
        <v>255</v>
      </c>
      <c r="C25" s="3" t="s">
        <v>258</v>
      </c>
      <c r="D25" s="20">
        <v>1141</v>
      </c>
      <c r="F25" s="3" t="s">
        <v>258</v>
      </c>
      <c r="G25" s="71">
        <f t="shared" si="1"/>
        <v>1141</v>
      </c>
      <c r="H25" s="71">
        <f t="shared" si="1"/>
        <v>0</v>
      </c>
      <c r="I25" s="71">
        <f t="shared" si="1"/>
        <v>376</v>
      </c>
      <c r="K25" t="s">
        <v>259</v>
      </c>
      <c r="L25" s="23">
        <v>1269</v>
      </c>
      <c r="M25" s="23"/>
      <c r="N25" s="23">
        <v>2542</v>
      </c>
      <c r="O25" s="23">
        <v>3811</v>
      </c>
    </row>
    <row r="26" spans="1:15" x14ac:dyDescent="0.25">
      <c r="A26" s="70">
        <v>41571</v>
      </c>
      <c r="B26" s="3" t="s">
        <v>256</v>
      </c>
      <c r="C26" s="3" t="s">
        <v>68</v>
      </c>
      <c r="D26" s="20">
        <v>799</v>
      </c>
      <c r="F26" s="3" t="s">
        <v>68</v>
      </c>
      <c r="G26" s="71">
        <f t="shared" si="1"/>
        <v>1340</v>
      </c>
      <c r="H26" s="71">
        <f t="shared" si="1"/>
        <v>1694</v>
      </c>
      <c r="I26" s="71">
        <f t="shared" si="1"/>
        <v>1821</v>
      </c>
      <c r="K26" t="s">
        <v>69</v>
      </c>
      <c r="L26" s="23">
        <v>1041</v>
      </c>
      <c r="M26" s="23">
        <v>1423</v>
      </c>
      <c r="N26" s="23">
        <v>1476</v>
      </c>
      <c r="O26" s="23">
        <v>3940</v>
      </c>
    </row>
    <row r="27" spans="1:15" x14ac:dyDescent="0.25">
      <c r="A27" s="70">
        <v>41567</v>
      </c>
      <c r="B27" s="3" t="s">
        <v>255</v>
      </c>
      <c r="C27" s="3" t="s">
        <v>69</v>
      </c>
      <c r="D27" s="20">
        <v>725</v>
      </c>
      <c r="K27" t="s">
        <v>258</v>
      </c>
      <c r="L27" s="23">
        <v>1141</v>
      </c>
      <c r="M27" s="23"/>
      <c r="N27" s="23">
        <v>376</v>
      </c>
      <c r="O27" s="23">
        <v>1517</v>
      </c>
    </row>
    <row r="28" spans="1:15" x14ac:dyDescent="0.25">
      <c r="A28" s="70">
        <v>41571</v>
      </c>
      <c r="B28" s="3" t="s">
        <v>255</v>
      </c>
      <c r="C28" s="3" t="s">
        <v>68</v>
      </c>
      <c r="D28" s="20">
        <v>651</v>
      </c>
      <c r="F28" s="1" t="s">
        <v>630</v>
      </c>
      <c r="K28" t="s">
        <v>68</v>
      </c>
      <c r="L28" s="23">
        <v>1340</v>
      </c>
      <c r="M28" s="23">
        <v>1694</v>
      </c>
      <c r="N28" s="23">
        <v>1821</v>
      </c>
      <c r="O28" s="23">
        <v>4855</v>
      </c>
    </row>
    <row r="29" spans="1:15" x14ac:dyDescent="0.25">
      <c r="A29" s="70">
        <v>41571</v>
      </c>
      <c r="B29" s="3" t="s">
        <v>257</v>
      </c>
      <c r="C29" s="3" t="s">
        <v>259</v>
      </c>
      <c r="D29" s="20">
        <v>1235</v>
      </c>
      <c r="K29" t="s">
        <v>72</v>
      </c>
      <c r="L29" s="23">
        <v>4791</v>
      </c>
      <c r="M29" s="23">
        <v>3117</v>
      </c>
      <c r="N29" s="23">
        <v>6215</v>
      </c>
      <c r="O29" s="23">
        <v>14123</v>
      </c>
    </row>
    <row r="30" spans="1:15" x14ac:dyDescent="0.25">
      <c r="A30" s="70">
        <v>41572</v>
      </c>
      <c r="B30" s="3" t="s">
        <v>255</v>
      </c>
      <c r="C30" s="3" t="s">
        <v>69</v>
      </c>
      <c r="D30" s="20">
        <v>162</v>
      </c>
    </row>
    <row r="31" spans="1:15" x14ac:dyDescent="0.25">
      <c r="A31" s="70">
        <v>41571</v>
      </c>
      <c r="B31" s="3" t="s">
        <v>256</v>
      </c>
      <c r="C31" s="3" t="s">
        <v>69</v>
      </c>
      <c r="D31" s="20">
        <v>684</v>
      </c>
    </row>
    <row r="32" spans="1:15" x14ac:dyDescent="0.25">
      <c r="A32" s="70">
        <v>41567</v>
      </c>
      <c r="B32" s="3" t="s">
        <v>257</v>
      </c>
      <c r="C32" s="3" t="s">
        <v>69</v>
      </c>
      <c r="D32" s="20">
        <v>222</v>
      </c>
    </row>
    <row r="33" spans="1:4" x14ac:dyDescent="0.25">
      <c r="A33" s="70">
        <v>41569</v>
      </c>
      <c r="B33" s="3" t="s">
        <v>255</v>
      </c>
      <c r="C33" s="3" t="s">
        <v>259</v>
      </c>
      <c r="D33" s="20">
        <v>596</v>
      </c>
    </row>
    <row r="34" spans="1:4" x14ac:dyDescent="0.25">
      <c r="A34" s="70">
        <v>41567</v>
      </c>
      <c r="B34" s="3" t="s">
        <v>257</v>
      </c>
      <c r="C34" s="3" t="s">
        <v>259</v>
      </c>
      <c r="D34" s="20">
        <v>1038</v>
      </c>
    </row>
    <row r="35" spans="1:4" x14ac:dyDescent="0.25">
      <c r="A35" s="70">
        <v>41571</v>
      </c>
      <c r="B35" s="3" t="s">
        <v>255</v>
      </c>
      <c r="C35" s="3" t="s">
        <v>259</v>
      </c>
      <c r="D35" s="20">
        <v>127</v>
      </c>
    </row>
    <row r="36" spans="1:4" x14ac:dyDescent="0.25">
      <c r="A36" s="70">
        <v>41571</v>
      </c>
      <c r="B36" s="3" t="s">
        <v>257</v>
      </c>
      <c r="C36" s="3" t="s">
        <v>259</v>
      </c>
      <c r="D36" s="20">
        <v>269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I573"/>
  <sheetViews>
    <sheetView topLeftCell="A14" zoomScale="85" zoomScaleNormal="85" workbookViewId="0">
      <selection activeCell="D26" sqref="D26"/>
    </sheetView>
  </sheetViews>
  <sheetFormatPr defaultRowHeight="15" x14ac:dyDescent="0.25"/>
  <cols>
    <col min="1" max="1" width="24.140625" customWidth="1"/>
    <col min="2" max="2" width="10.42578125" bestFit="1" customWidth="1"/>
    <col min="3" max="3" width="9" bestFit="1" customWidth="1"/>
    <col min="4" max="4" width="16" customWidth="1"/>
    <col min="5" max="5" width="12.85546875" customWidth="1"/>
    <col min="6" max="6" width="18.42578125" customWidth="1"/>
    <col min="7" max="7" width="37.140625" bestFit="1" customWidth="1"/>
    <col min="8" max="8" width="43.140625" bestFit="1"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4" spans="1:9" ht="30" x14ac:dyDescent="0.25">
      <c r="A14" s="72" t="s">
        <v>269</v>
      </c>
      <c r="D14" s="72" t="s">
        <v>339</v>
      </c>
      <c r="E14" s="72" t="s">
        <v>202</v>
      </c>
      <c r="G14" s="22" t="s">
        <v>269</v>
      </c>
      <c r="H14" t="s">
        <v>843</v>
      </c>
    </row>
    <row r="15" spans="1:9" x14ac:dyDescent="0.25">
      <c r="A15" s="3" t="s">
        <v>273</v>
      </c>
      <c r="D15" s="3" t="s">
        <v>273</v>
      </c>
      <c r="E15" s="3">
        <f>COUNTIF($A$15:$A$573,$D15)</f>
        <v>122</v>
      </c>
      <c r="G15" t="s">
        <v>272</v>
      </c>
      <c r="H15" s="136">
        <v>152</v>
      </c>
    </row>
    <row r="16" spans="1:9" x14ac:dyDescent="0.25">
      <c r="A16" s="3" t="s">
        <v>270</v>
      </c>
      <c r="D16" s="3" t="s">
        <v>270</v>
      </c>
      <c r="E16" s="3">
        <f t="shared" ref="E16:E21" si="0">COUNTIF($A$15:$A$573,$D16)</f>
        <v>88</v>
      </c>
      <c r="G16" t="s">
        <v>273</v>
      </c>
      <c r="H16" s="136">
        <v>122</v>
      </c>
    </row>
    <row r="17" spans="1:8" x14ac:dyDescent="0.25">
      <c r="A17" s="3" t="s">
        <v>273</v>
      </c>
      <c r="D17" s="3" t="s">
        <v>272</v>
      </c>
      <c r="E17" s="3">
        <f t="shared" si="0"/>
        <v>152</v>
      </c>
      <c r="G17" t="s">
        <v>276</v>
      </c>
      <c r="H17" s="136">
        <v>39</v>
      </c>
    </row>
    <row r="18" spans="1:8" x14ac:dyDescent="0.25">
      <c r="A18" s="3" t="s">
        <v>272</v>
      </c>
      <c r="D18" s="3" t="s">
        <v>274</v>
      </c>
      <c r="E18" s="3">
        <f t="shared" si="0"/>
        <v>64</v>
      </c>
      <c r="G18" t="s">
        <v>274</v>
      </c>
      <c r="H18" s="136">
        <v>64</v>
      </c>
    </row>
    <row r="19" spans="1:8" x14ac:dyDescent="0.25">
      <c r="A19" s="3" t="s">
        <v>270</v>
      </c>
      <c r="D19" s="3" t="s">
        <v>271</v>
      </c>
      <c r="E19" s="3">
        <f t="shared" si="0"/>
        <v>20</v>
      </c>
      <c r="G19" t="s">
        <v>270</v>
      </c>
      <c r="H19" s="136">
        <v>88</v>
      </c>
    </row>
    <row r="20" spans="1:8" x14ac:dyDescent="0.25">
      <c r="A20" s="3" t="s">
        <v>274</v>
      </c>
      <c r="D20" s="3" t="s">
        <v>276</v>
      </c>
      <c r="E20" s="3">
        <f t="shared" si="0"/>
        <v>39</v>
      </c>
      <c r="G20" t="s">
        <v>271</v>
      </c>
      <c r="H20" s="136">
        <v>20</v>
      </c>
    </row>
    <row r="21" spans="1:8" x14ac:dyDescent="0.25">
      <c r="A21" s="3" t="s">
        <v>274</v>
      </c>
      <c r="D21" s="3" t="s">
        <v>275</v>
      </c>
      <c r="E21" s="3">
        <f t="shared" si="0"/>
        <v>74</v>
      </c>
      <c r="G21" t="s">
        <v>275</v>
      </c>
      <c r="H21" s="136">
        <v>74</v>
      </c>
    </row>
    <row r="22" spans="1:8" x14ac:dyDescent="0.25">
      <c r="A22" s="3" t="s">
        <v>270</v>
      </c>
    </row>
    <row r="23" spans="1:8" x14ac:dyDescent="0.25">
      <c r="A23" s="3" t="s">
        <v>273</v>
      </c>
    </row>
    <row r="24" spans="1:8" x14ac:dyDescent="0.25">
      <c r="A24" s="3" t="s">
        <v>273</v>
      </c>
    </row>
    <row r="25" spans="1:8" x14ac:dyDescent="0.25">
      <c r="A25" s="3" t="s">
        <v>272</v>
      </c>
    </row>
    <row r="26" spans="1:8" x14ac:dyDescent="0.25">
      <c r="A26" s="3" t="s">
        <v>274</v>
      </c>
    </row>
    <row r="27" spans="1:8" x14ac:dyDescent="0.25">
      <c r="A27" s="3" t="s">
        <v>270</v>
      </c>
    </row>
    <row r="28" spans="1:8" x14ac:dyDescent="0.25">
      <c r="A28" s="3" t="s">
        <v>273</v>
      </c>
    </row>
    <row r="29" spans="1:8" x14ac:dyDescent="0.25">
      <c r="A29" s="3" t="s">
        <v>271</v>
      </c>
    </row>
    <row r="30" spans="1:8" x14ac:dyDescent="0.25">
      <c r="A30" s="3" t="s">
        <v>273</v>
      </c>
    </row>
    <row r="31" spans="1:8" x14ac:dyDescent="0.25">
      <c r="A31" s="3" t="s">
        <v>272</v>
      </c>
    </row>
    <row r="32" spans="1:8" x14ac:dyDescent="0.25">
      <c r="A32" s="3" t="s">
        <v>276</v>
      </c>
    </row>
    <row r="33" spans="1:1" x14ac:dyDescent="0.25">
      <c r="A33" s="3" t="s">
        <v>272</v>
      </c>
    </row>
    <row r="34" spans="1:1" x14ac:dyDescent="0.25">
      <c r="A34" s="3" t="s">
        <v>272</v>
      </c>
    </row>
    <row r="35" spans="1:1" x14ac:dyDescent="0.25">
      <c r="A35" s="3" t="s">
        <v>275</v>
      </c>
    </row>
    <row r="36" spans="1:1" x14ac:dyDescent="0.25">
      <c r="A36" s="3" t="s">
        <v>272</v>
      </c>
    </row>
    <row r="37" spans="1:1" x14ac:dyDescent="0.25">
      <c r="A37" s="3" t="s">
        <v>273</v>
      </c>
    </row>
    <row r="38" spans="1:1" x14ac:dyDescent="0.25">
      <c r="A38" s="3" t="s">
        <v>272</v>
      </c>
    </row>
    <row r="39" spans="1:1" x14ac:dyDescent="0.25">
      <c r="A39" s="3" t="s">
        <v>275</v>
      </c>
    </row>
    <row r="40" spans="1:1" x14ac:dyDescent="0.25">
      <c r="A40" s="3" t="s">
        <v>273</v>
      </c>
    </row>
    <row r="41" spans="1:1" x14ac:dyDescent="0.25">
      <c r="A41" s="3" t="s">
        <v>271</v>
      </c>
    </row>
    <row r="42" spans="1:1" x14ac:dyDescent="0.25">
      <c r="A42" s="3" t="s">
        <v>271</v>
      </c>
    </row>
    <row r="43" spans="1:1" x14ac:dyDescent="0.25">
      <c r="A43" s="3" t="s">
        <v>274</v>
      </c>
    </row>
    <row r="44" spans="1:1" x14ac:dyDescent="0.25">
      <c r="A44" s="3" t="s">
        <v>275</v>
      </c>
    </row>
    <row r="45" spans="1:1" x14ac:dyDescent="0.25">
      <c r="A45" s="3" t="s">
        <v>273</v>
      </c>
    </row>
    <row r="46" spans="1:1" x14ac:dyDescent="0.25">
      <c r="A46" s="3" t="s">
        <v>272</v>
      </c>
    </row>
    <row r="47" spans="1:1" x14ac:dyDescent="0.25">
      <c r="A47" s="3" t="s">
        <v>274</v>
      </c>
    </row>
    <row r="48" spans="1:1" x14ac:dyDescent="0.25">
      <c r="A48" s="3" t="s">
        <v>275</v>
      </c>
    </row>
    <row r="49" spans="1:1" x14ac:dyDescent="0.25">
      <c r="A49" s="3" t="s">
        <v>272</v>
      </c>
    </row>
    <row r="50" spans="1:1" x14ac:dyDescent="0.25">
      <c r="A50" s="3" t="s">
        <v>270</v>
      </c>
    </row>
    <row r="51" spans="1:1" x14ac:dyDescent="0.25">
      <c r="A51" s="3" t="s">
        <v>270</v>
      </c>
    </row>
    <row r="52" spans="1:1" x14ac:dyDescent="0.25">
      <c r="A52" s="3" t="s">
        <v>276</v>
      </c>
    </row>
    <row r="53" spans="1:1" x14ac:dyDescent="0.25">
      <c r="A53" s="3" t="s">
        <v>272</v>
      </c>
    </row>
    <row r="54" spans="1:1" x14ac:dyDescent="0.25">
      <c r="A54" s="3" t="s">
        <v>275</v>
      </c>
    </row>
    <row r="55" spans="1:1" x14ac:dyDescent="0.25">
      <c r="A55" s="3" t="s">
        <v>272</v>
      </c>
    </row>
    <row r="56" spans="1:1" x14ac:dyDescent="0.25">
      <c r="A56" s="3" t="s">
        <v>272</v>
      </c>
    </row>
    <row r="57" spans="1:1" x14ac:dyDescent="0.25">
      <c r="A57" s="3" t="s">
        <v>273</v>
      </c>
    </row>
    <row r="58" spans="1:1" x14ac:dyDescent="0.25">
      <c r="A58" s="3" t="s">
        <v>275</v>
      </c>
    </row>
    <row r="59" spans="1:1" x14ac:dyDescent="0.25">
      <c r="A59" s="3" t="s">
        <v>272</v>
      </c>
    </row>
    <row r="60" spans="1:1" x14ac:dyDescent="0.25">
      <c r="A60" s="3" t="s">
        <v>272</v>
      </c>
    </row>
    <row r="61" spans="1:1" x14ac:dyDescent="0.25">
      <c r="A61" s="3" t="s">
        <v>273</v>
      </c>
    </row>
    <row r="62" spans="1:1" x14ac:dyDescent="0.25">
      <c r="A62" s="3" t="s">
        <v>270</v>
      </c>
    </row>
    <row r="63" spans="1:1" x14ac:dyDescent="0.25">
      <c r="A63" s="3" t="s">
        <v>272</v>
      </c>
    </row>
    <row r="64" spans="1:1" x14ac:dyDescent="0.25">
      <c r="A64" s="3" t="s">
        <v>273</v>
      </c>
    </row>
    <row r="65" spans="1:1" x14ac:dyDescent="0.25">
      <c r="A65" s="3" t="s">
        <v>272</v>
      </c>
    </row>
    <row r="66" spans="1:1" x14ac:dyDescent="0.25">
      <c r="A66" s="3" t="s">
        <v>276</v>
      </c>
    </row>
    <row r="67" spans="1:1" x14ac:dyDescent="0.25">
      <c r="A67" s="3" t="s">
        <v>275</v>
      </c>
    </row>
    <row r="68" spans="1:1" x14ac:dyDescent="0.25">
      <c r="A68" s="3" t="s">
        <v>270</v>
      </c>
    </row>
    <row r="69" spans="1:1" x14ac:dyDescent="0.25">
      <c r="A69" s="3" t="s">
        <v>273</v>
      </c>
    </row>
    <row r="70" spans="1:1" x14ac:dyDescent="0.25">
      <c r="A70" s="3" t="s">
        <v>270</v>
      </c>
    </row>
    <row r="71" spans="1:1" x14ac:dyDescent="0.25">
      <c r="A71" s="3" t="s">
        <v>275</v>
      </c>
    </row>
    <row r="72" spans="1:1" x14ac:dyDescent="0.25">
      <c r="A72" s="3" t="s">
        <v>272</v>
      </c>
    </row>
    <row r="73" spans="1:1" x14ac:dyDescent="0.25">
      <c r="A73" s="3" t="s">
        <v>273</v>
      </c>
    </row>
    <row r="74" spans="1:1" x14ac:dyDescent="0.25">
      <c r="A74" s="3" t="s">
        <v>274</v>
      </c>
    </row>
    <row r="75" spans="1:1" x14ac:dyDescent="0.25">
      <c r="A75" s="3" t="s">
        <v>274</v>
      </c>
    </row>
    <row r="76" spans="1:1" x14ac:dyDescent="0.25">
      <c r="A76" s="3" t="s">
        <v>272</v>
      </c>
    </row>
    <row r="77" spans="1:1" x14ac:dyDescent="0.25">
      <c r="A77" s="3" t="s">
        <v>272</v>
      </c>
    </row>
    <row r="78" spans="1:1" x14ac:dyDescent="0.25">
      <c r="A78" s="3" t="s">
        <v>272</v>
      </c>
    </row>
    <row r="79" spans="1:1" x14ac:dyDescent="0.25">
      <c r="A79" s="3" t="s">
        <v>272</v>
      </c>
    </row>
    <row r="80" spans="1:1" x14ac:dyDescent="0.25">
      <c r="A80" s="3" t="s">
        <v>274</v>
      </c>
    </row>
    <row r="81" spans="1:1" x14ac:dyDescent="0.25">
      <c r="A81" s="3" t="s">
        <v>275</v>
      </c>
    </row>
    <row r="82" spans="1:1" x14ac:dyDescent="0.25">
      <c r="A82" s="3" t="s">
        <v>270</v>
      </c>
    </row>
    <row r="83" spans="1:1" x14ac:dyDescent="0.25">
      <c r="A83" s="3" t="s">
        <v>275</v>
      </c>
    </row>
    <row r="84" spans="1:1" x14ac:dyDescent="0.25">
      <c r="A84" s="3" t="s">
        <v>270</v>
      </c>
    </row>
    <row r="85" spans="1:1" x14ac:dyDescent="0.25">
      <c r="A85" s="3" t="s">
        <v>272</v>
      </c>
    </row>
    <row r="86" spans="1:1" x14ac:dyDescent="0.25">
      <c r="A86" s="3" t="s">
        <v>274</v>
      </c>
    </row>
    <row r="87" spans="1:1" x14ac:dyDescent="0.25">
      <c r="A87" s="3" t="s">
        <v>274</v>
      </c>
    </row>
    <row r="88" spans="1:1" x14ac:dyDescent="0.25">
      <c r="A88" s="3" t="s">
        <v>273</v>
      </c>
    </row>
    <row r="89" spans="1:1" x14ac:dyDescent="0.25">
      <c r="A89" s="3" t="s">
        <v>273</v>
      </c>
    </row>
    <row r="90" spans="1:1" x14ac:dyDescent="0.25">
      <c r="A90" s="3" t="s">
        <v>273</v>
      </c>
    </row>
    <row r="91" spans="1:1" x14ac:dyDescent="0.25">
      <c r="A91" s="3" t="s">
        <v>274</v>
      </c>
    </row>
    <row r="92" spans="1:1" x14ac:dyDescent="0.25">
      <c r="A92" s="3" t="s">
        <v>271</v>
      </c>
    </row>
    <row r="93" spans="1:1" x14ac:dyDescent="0.25">
      <c r="A93" s="3" t="s">
        <v>273</v>
      </c>
    </row>
    <row r="94" spans="1:1" x14ac:dyDescent="0.25">
      <c r="A94" s="3" t="s">
        <v>270</v>
      </c>
    </row>
    <row r="95" spans="1:1" x14ac:dyDescent="0.25">
      <c r="A95" s="3" t="s">
        <v>274</v>
      </c>
    </row>
    <row r="96" spans="1:1" x14ac:dyDescent="0.25">
      <c r="A96" s="3" t="s">
        <v>274</v>
      </c>
    </row>
    <row r="97" spans="1:1" x14ac:dyDescent="0.25">
      <c r="A97" s="3" t="s">
        <v>270</v>
      </c>
    </row>
    <row r="98" spans="1:1" x14ac:dyDescent="0.25">
      <c r="A98" s="3" t="s">
        <v>273</v>
      </c>
    </row>
    <row r="99" spans="1:1" x14ac:dyDescent="0.25">
      <c r="A99" s="3" t="s">
        <v>270</v>
      </c>
    </row>
    <row r="100" spans="1:1" x14ac:dyDescent="0.25">
      <c r="A100" s="3" t="s">
        <v>275</v>
      </c>
    </row>
    <row r="101" spans="1:1" x14ac:dyDescent="0.25">
      <c r="A101" s="3" t="s">
        <v>275</v>
      </c>
    </row>
    <row r="102" spans="1:1" x14ac:dyDescent="0.25">
      <c r="A102" s="3" t="s">
        <v>276</v>
      </c>
    </row>
    <row r="103" spans="1:1" x14ac:dyDescent="0.25">
      <c r="A103" s="3" t="s">
        <v>272</v>
      </c>
    </row>
    <row r="104" spans="1:1" x14ac:dyDescent="0.25">
      <c r="A104" s="3" t="s">
        <v>275</v>
      </c>
    </row>
    <row r="105" spans="1:1" x14ac:dyDescent="0.25">
      <c r="A105" s="3" t="s">
        <v>273</v>
      </c>
    </row>
    <row r="106" spans="1:1" x14ac:dyDescent="0.25">
      <c r="A106" s="3" t="s">
        <v>273</v>
      </c>
    </row>
    <row r="107" spans="1:1" x14ac:dyDescent="0.25">
      <c r="A107" s="3" t="s">
        <v>272</v>
      </c>
    </row>
    <row r="108" spans="1:1" x14ac:dyDescent="0.25">
      <c r="A108" s="3" t="s">
        <v>270</v>
      </c>
    </row>
    <row r="109" spans="1:1" x14ac:dyDescent="0.25">
      <c r="A109" s="3" t="s">
        <v>274</v>
      </c>
    </row>
    <row r="110" spans="1:1" x14ac:dyDescent="0.25">
      <c r="A110" s="3" t="s">
        <v>272</v>
      </c>
    </row>
    <row r="111" spans="1:1" x14ac:dyDescent="0.25">
      <c r="A111" s="3" t="s">
        <v>275</v>
      </c>
    </row>
    <row r="112" spans="1:1" x14ac:dyDescent="0.25">
      <c r="A112" s="3" t="s">
        <v>272</v>
      </c>
    </row>
    <row r="113" spans="1:1" x14ac:dyDescent="0.25">
      <c r="A113" s="3" t="s">
        <v>274</v>
      </c>
    </row>
    <row r="114" spans="1:1" x14ac:dyDescent="0.25">
      <c r="A114" s="3" t="s">
        <v>272</v>
      </c>
    </row>
    <row r="115" spans="1:1" x14ac:dyDescent="0.25">
      <c r="A115" s="3" t="s">
        <v>272</v>
      </c>
    </row>
    <row r="116" spans="1:1" x14ac:dyDescent="0.25">
      <c r="A116" s="3" t="s">
        <v>274</v>
      </c>
    </row>
    <row r="117" spans="1:1" x14ac:dyDescent="0.25">
      <c r="A117" s="3" t="s">
        <v>272</v>
      </c>
    </row>
    <row r="118" spans="1:1" x14ac:dyDescent="0.25">
      <c r="A118" s="3" t="s">
        <v>270</v>
      </c>
    </row>
    <row r="119" spans="1:1" x14ac:dyDescent="0.25">
      <c r="A119" s="3" t="s">
        <v>270</v>
      </c>
    </row>
    <row r="120" spans="1:1" x14ac:dyDescent="0.25">
      <c r="A120" s="3" t="s">
        <v>273</v>
      </c>
    </row>
    <row r="121" spans="1:1" x14ac:dyDescent="0.25">
      <c r="A121" s="3" t="s">
        <v>274</v>
      </c>
    </row>
    <row r="122" spans="1:1" x14ac:dyDescent="0.25">
      <c r="A122" s="3" t="s">
        <v>272</v>
      </c>
    </row>
    <row r="123" spans="1:1" x14ac:dyDescent="0.25">
      <c r="A123" s="3" t="s">
        <v>276</v>
      </c>
    </row>
    <row r="124" spans="1:1" x14ac:dyDescent="0.25">
      <c r="A124" s="3" t="s">
        <v>274</v>
      </c>
    </row>
    <row r="125" spans="1:1" x14ac:dyDescent="0.25">
      <c r="A125" s="3" t="s">
        <v>276</v>
      </c>
    </row>
    <row r="126" spans="1:1" x14ac:dyDescent="0.25">
      <c r="A126" s="3" t="s">
        <v>276</v>
      </c>
    </row>
    <row r="127" spans="1:1" x14ac:dyDescent="0.25">
      <c r="A127" s="3" t="s">
        <v>273</v>
      </c>
    </row>
    <row r="128" spans="1:1" x14ac:dyDescent="0.25">
      <c r="A128" s="3" t="s">
        <v>272</v>
      </c>
    </row>
    <row r="129" spans="1:1" x14ac:dyDescent="0.25">
      <c r="A129" s="3" t="s">
        <v>270</v>
      </c>
    </row>
    <row r="130" spans="1:1" x14ac:dyDescent="0.25">
      <c r="A130" s="3" t="s">
        <v>273</v>
      </c>
    </row>
    <row r="131" spans="1:1" x14ac:dyDescent="0.25">
      <c r="A131" s="3" t="s">
        <v>273</v>
      </c>
    </row>
    <row r="132" spans="1:1" x14ac:dyDescent="0.25">
      <c r="A132" s="3" t="s">
        <v>272</v>
      </c>
    </row>
    <row r="133" spans="1:1" x14ac:dyDescent="0.25">
      <c r="A133" s="3" t="s">
        <v>272</v>
      </c>
    </row>
    <row r="134" spans="1:1" x14ac:dyDescent="0.25">
      <c r="A134" s="3" t="s">
        <v>273</v>
      </c>
    </row>
    <row r="135" spans="1:1" x14ac:dyDescent="0.25">
      <c r="A135" s="3" t="s">
        <v>272</v>
      </c>
    </row>
    <row r="136" spans="1:1" x14ac:dyDescent="0.25">
      <c r="A136" s="3" t="s">
        <v>275</v>
      </c>
    </row>
    <row r="137" spans="1:1" x14ac:dyDescent="0.25">
      <c r="A137" s="3" t="s">
        <v>273</v>
      </c>
    </row>
    <row r="138" spans="1:1" x14ac:dyDescent="0.25">
      <c r="A138" s="3" t="s">
        <v>270</v>
      </c>
    </row>
    <row r="139" spans="1:1" x14ac:dyDescent="0.25">
      <c r="A139" s="3" t="s">
        <v>275</v>
      </c>
    </row>
    <row r="140" spans="1:1" x14ac:dyDescent="0.25">
      <c r="A140" s="3" t="s">
        <v>272</v>
      </c>
    </row>
    <row r="141" spans="1:1" x14ac:dyDescent="0.25">
      <c r="A141" s="3" t="s">
        <v>272</v>
      </c>
    </row>
    <row r="142" spans="1:1" x14ac:dyDescent="0.25">
      <c r="A142" s="3" t="s">
        <v>270</v>
      </c>
    </row>
    <row r="143" spans="1:1" x14ac:dyDescent="0.25">
      <c r="A143" s="3" t="s">
        <v>272</v>
      </c>
    </row>
    <row r="144" spans="1:1" x14ac:dyDescent="0.25">
      <c r="A144" s="3" t="s">
        <v>270</v>
      </c>
    </row>
    <row r="145" spans="1:1" x14ac:dyDescent="0.25">
      <c r="A145" s="3" t="s">
        <v>272</v>
      </c>
    </row>
    <row r="146" spans="1:1" x14ac:dyDescent="0.25">
      <c r="A146" s="3" t="s">
        <v>273</v>
      </c>
    </row>
    <row r="147" spans="1:1" x14ac:dyDescent="0.25">
      <c r="A147" s="3" t="s">
        <v>273</v>
      </c>
    </row>
    <row r="148" spans="1:1" x14ac:dyDescent="0.25">
      <c r="A148" s="3" t="s">
        <v>273</v>
      </c>
    </row>
    <row r="149" spans="1:1" x14ac:dyDescent="0.25">
      <c r="A149" s="3" t="s">
        <v>271</v>
      </c>
    </row>
    <row r="150" spans="1:1" x14ac:dyDescent="0.25">
      <c r="A150" s="3" t="s">
        <v>272</v>
      </c>
    </row>
    <row r="151" spans="1:1" x14ac:dyDescent="0.25">
      <c r="A151" s="3" t="s">
        <v>275</v>
      </c>
    </row>
    <row r="152" spans="1:1" x14ac:dyDescent="0.25">
      <c r="A152" s="3" t="s">
        <v>270</v>
      </c>
    </row>
    <row r="153" spans="1:1" x14ac:dyDescent="0.25">
      <c r="A153" s="3" t="s">
        <v>274</v>
      </c>
    </row>
    <row r="154" spans="1:1" x14ac:dyDescent="0.25">
      <c r="A154" s="3" t="s">
        <v>276</v>
      </c>
    </row>
    <row r="155" spans="1:1" x14ac:dyDescent="0.25">
      <c r="A155" s="3" t="s">
        <v>274</v>
      </c>
    </row>
    <row r="156" spans="1:1" x14ac:dyDescent="0.25">
      <c r="A156" s="3" t="s">
        <v>270</v>
      </c>
    </row>
    <row r="157" spans="1:1" x14ac:dyDescent="0.25">
      <c r="A157" s="3" t="s">
        <v>273</v>
      </c>
    </row>
    <row r="158" spans="1:1" x14ac:dyDescent="0.25">
      <c r="A158" s="3" t="s">
        <v>273</v>
      </c>
    </row>
    <row r="159" spans="1:1" x14ac:dyDescent="0.25">
      <c r="A159" s="3" t="s">
        <v>272</v>
      </c>
    </row>
    <row r="160" spans="1:1" x14ac:dyDescent="0.25">
      <c r="A160" s="3" t="s">
        <v>270</v>
      </c>
    </row>
    <row r="161" spans="1:1" x14ac:dyDescent="0.25">
      <c r="A161" s="3" t="s">
        <v>273</v>
      </c>
    </row>
    <row r="162" spans="1:1" x14ac:dyDescent="0.25">
      <c r="A162" s="3" t="s">
        <v>273</v>
      </c>
    </row>
    <row r="163" spans="1:1" x14ac:dyDescent="0.25">
      <c r="A163" s="3" t="s">
        <v>270</v>
      </c>
    </row>
    <row r="164" spans="1:1" x14ac:dyDescent="0.25">
      <c r="A164" s="3" t="s">
        <v>272</v>
      </c>
    </row>
    <row r="165" spans="1:1" x14ac:dyDescent="0.25">
      <c r="A165" s="3" t="s">
        <v>273</v>
      </c>
    </row>
    <row r="166" spans="1:1" x14ac:dyDescent="0.25">
      <c r="A166" s="3" t="s">
        <v>275</v>
      </c>
    </row>
    <row r="167" spans="1:1" x14ac:dyDescent="0.25">
      <c r="A167" s="3" t="s">
        <v>276</v>
      </c>
    </row>
    <row r="168" spans="1:1" x14ac:dyDescent="0.25">
      <c r="A168" s="3" t="s">
        <v>276</v>
      </c>
    </row>
    <row r="169" spans="1:1" x14ac:dyDescent="0.25">
      <c r="A169" s="3" t="s">
        <v>275</v>
      </c>
    </row>
    <row r="170" spans="1:1" x14ac:dyDescent="0.25">
      <c r="A170" s="3" t="s">
        <v>272</v>
      </c>
    </row>
    <row r="171" spans="1:1" x14ac:dyDescent="0.25">
      <c r="A171" s="3" t="s">
        <v>270</v>
      </c>
    </row>
    <row r="172" spans="1:1" x14ac:dyDescent="0.25">
      <c r="A172" s="3" t="s">
        <v>270</v>
      </c>
    </row>
    <row r="173" spans="1:1" x14ac:dyDescent="0.25">
      <c r="A173" s="3" t="s">
        <v>270</v>
      </c>
    </row>
    <row r="174" spans="1:1" x14ac:dyDescent="0.25">
      <c r="A174" s="3" t="s">
        <v>272</v>
      </c>
    </row>
    <row r="175" spans="1:1" x14ac:dyDescent="0.25">
      <c r="A175" s="3" t="s">
        <v>270</v>
      </c>
    </row>
    <row r="176" spans="1:1" x14ac:dyDescent="0.25">
      <c r="A176" s="3" t="s">
        <v>272</v>
      </c>
    </row>
    <row r="177" spans="1:1" x14ac:dyDescent="0.25">
      <c r="A177" s="3" t="s">
        <v>272</v>
      </c>
    </row>
    <row r="178" spans="1:1" x14ac:dyDescent="0.25">
      <c r="A178" s="3" t="s">
        <v>274</v>
      </c>
    </row>
    <row r="179" spans="1:1" x14ac:dyDescent="0.25">
      <c r="A179" s="3" t="s">
        <v>270</v>
      </c>
    </row>
    <row r="180" spans="1:1" x14ac:dyDescent="0.25">
      <c r="A180" s="3" t="s">
        <v>272</v>
      </c>
    </row>
    <row r="181" spans="1:1" x14ac:dyDescent="0.25">
      <c r="A181" s="3" t="s">
        <v>272</v>
      </c>
    </row>
    <row r="182" spans="1:1" x14ac:dyDescent="0.25">
      <c r="A182" s="3" t="s">
        <v>273</v>
      </c>
    </row>
    <row r="183" spans="1:1" x14ac:dyDescent="0.25">
      <c r="A183" s="3" t="s">
        <v>274</v>
      </c>
    </row>
    <row r="184" spans="1:1" x14ac:dyDescent="0.25">
      <c r="A184" s="3" t="s">
        <v>270</v>
      </c>
    </row>
    <row r="185" spans="1:1" x14ac:dyDescent="0.25">
      <c r="A185" s="3" t="s">
        <v>273</v>
      </c>
    </row>
    <row r="186" spans="1:1" x14ac:dyDescent="0.25">
      <c r="A186" s="3" t="s">
        <v>270</v>
      </c>
    </row>
    <row r="187" spans="1:1" x14ac:dyDescent="0.25">
      <c r="A187" s="3" t="s">
        <v>275</v>
      </c>
    </row>
    <row r="188" spans="1:1" x14ac:dyDescent="0.25">
      <c r="A188" s="3" t="s">
        <v>272</v>
      </c>
    </row>
    <row r="189" spans="1:1" x14ac:dyDescent="0.25">
      <c r="A189" s="3" t="s">
        <v>274</v>
      </c>
    </row>
    <row r="190" spans="1:1" x14ac:dyDescent="0.25">
      <c r="A190" s="3" t="s">
        <v>273</v>
      </c>
    </row>
    <row r="191" spans="1:1" x14ac:dyDescent="0.25">
      <c r="A191" s="3" t="s">
        <v>270</v>
      </c>
    </row>
    <row r="192" spans="1:1" x14ac:dyDescent="0.25">
      <c r="A192" s="3" t="s">
        <v>272</v>
      </c>
    </row>
    <row r="193" spans="1:1" x14ac:dyDescent="0.25">
      <c r="A193" s="3" t="s">
        <v>273</v>
      </c>
    </row>
    <row r="194" spans="1:1" x14ac:dyDescent="0.25">
      <c r="A194" s="3" t="s">
        <v>272</v>
      </c>
    </row>
    <row r="195" spans="1:1" x14ac:dyDescent="0.25">
      <c r="A195" s="3" t="s">
        <v>276</v>
      </c>
    </row>
    <row r="196" spans="1:1" x14ac:dyDescent="0.25">
      <c r="A196" s="3" t="s">
        <v>273</v>
      </c>
    </row>
    <row r="197" spans="1:1" x14ac:dyDescent="0.25">
      <c r="A197" s="3" t="s">
        <v>271</v>
      </c>
    </row>
    <row r="198" spans="1:1" x14ac:dyDescent="0.25">
      <c r="A198" s="3" t="s">
        <v>275</v>
      </c>
    </row>
    <row r="199" spans="1:1" x14ac:dyDescent="0.25">
      <c r="A199" s="3" t="s">
        <v>270</v>
      </c>
    </row>
    <row r="200" spans="1:1" x14ac:dyDescent="0.25">
      <c r="A200" s="3" t="s">
        <v>270</v>
      </c>
    </row>
    <row r="201" spans="1:1" x14ac:dyDescent="0.25">
      <c r="A201" s="3" t="s">
        <v>274</v>
      </c>
    </row>
    <row r="202" spans="1:1" x14ac:dyDescent="0.25">
      <c r="A202" s="3" t="s">
        <v>275</v>
      </c>
    </row>
    <row r="203" spans="1:1" x14ac:dyDescent="0.25">
      <c r="A203" s="3" t="s">
        <v>270</v>
      </c>
    </row>
    <row r="204" spans="1:1" x14ac:dyDescent="0.25">
      <c r="A204" s="3" t="s">
        <v>270</v>
      </c>
    </row>
    <row r="205" spans="1:1" x14ac:dyDescent="0.25">
      <c r="A205" s="3" t="s">
        <v>276</v>
      </c>
    </row>
    <row r="206" spans="1:1" x14ac:dyDescent="0.25">
      <c r="A206" s="3" t="s">
        <v>272</v>
      </c>
    </row>
    <row r="207" spans="1:1" x14ac:dyDescent="0.25">
      <c r="A207" s="3" t="s">
        <v>272</v>
      </c>
    </row>
    <row r="208" spans="1:1" x14ac:dyDescent="0.25">
      <c r="A208" s="3" t="s">
        <v>272</v>
      </c>
    </row>
    <row r="209" spans="1:1" x14ac:dyDescent="0.25">
      <c r="A209" s="3" t="s">
        <v>272</v>
      </c>
    </row>
    <row r="210" spans="1:1" x14ac:dyDescent="0.25">
      <c r="A210" s="3" t="s">
        <v>274</v>
      </c>
    </row>
    <row r="211" spans="1:1" x14ac:dyDescent="0.25">
      <c r="A211" s="3" t="s">
        <v>275</v>
      </c>
    </row>
    <row r="212" spans="1:1" x14ac:dyDescent="0.25">
      <c r="A212" s="3" t="s">
        <v>276</v>
      </c>
    </row>
    <row r="213" spans="1:1" x14ac:dyDescent="0.25">
      <c r="A213" s="3" t="s">
        <v>272</v>
      </c>
    </row>
    <row r="214" spans="1:1" x14ac:dyDescent="0.25">
      <c r="A214" s="3" t="s">
        <v>272</v>
      </c>
    </row>
    <row r="215" spans="1:1" x14ac:dyDescent="0.25">
      <c r="A215" s="3" t="s">
        <v>270</v>
      </c>
    </row>
    <row r="216" spans="1:1" x14ac:dyDescent="0.25">
      <c r="A216" s="3" t="s">
        <v>274</v>
      </c>
    </row>
    <row r="217" spans="1:1" x14ac:dyDescent="0.25">
      <c r="A217" s="3" t="s">
        <v>274</v>
      </c>
    </row>
    <row r="218" spans="1:1" x14ac:dyDescent="0.25">
      <c r="A218" s="3" t="s">
        <v>273</v>
      </c>
    </row>
    <row r="219" spans="1:1" x14ac:dyDescent="0.25">
      <c r="A219" s="3" t="s">
        <v>273</v>
      </c>
    </row>
    <row r="220" spans="1:1" x14ac:dyDescent="0.25">
      <c r="A220" s="3" t="s">
        <v>276</v>
      </c>
    </row>
    <row r="221" spans="1:1" x14ac:dyDescent="0.25">
      <c r="A221" s="3" t="s">
        <v>274</v>
      </c>
    </row>
    <row r="222" spans="1:1" x14ac:dyDescent="0.25">
      <c r="A222" s="3" t="s">
        <v>273</v>
      </c>
    </row>
    <row r="223" spans="1:1" x14ac:dyDescent="0.25">
      <c r="A223" s="3" t="s">
        <v>274</v>
      </c>
    </row>
    <row r="224" spans="1:1" x14ac:dyDescent="0.25">
      <c r="A224" s="3" t="s">
        <v>270</v>
      </c>
    </row>
    <row r="225" spans="1:1" x14ac:dyDescent="0.25">
      <c r="A225" s="3" t="s">
        <v>273</v>
      </c>
    </row>
    <row r="226" spans="1:1" x14ac:dyDescent="0.25">
      <c r="A226" s="3" t="s">
        <v>274</v>
      </c>
    </row>
    <row r="227" spans="1:1" x14ac:dyDescent="0.25">
      <c r="A227" s="3" t="s">
        <v>270</v>
      </c>
    </row>
    <row r="228" spans="1:1" x14ac:dyDescent="0.25">
      <c r="A228" s="3" t="s">
        <v>275</v>
      </c>
    </row>
    <row r="229" spans="1:1" x14ac:dyDescent="0.25">
      <c r="A229" s="3" t="s">
        <v>275</v>
      </c>
    </row>
    <row r="230" spans="1:1" x14ac:dyDescent="0.25">
      <c r="A230" s="3" t="s">
        <v>272</v>
      </c>
    </row>
    <row r="231" spans="1:1" x14ac:dyDescent="0.25">
      <c r="A231" s="3" t="s">
        <v>270</v>
      </c>
    </row>
    <row r="232" spans="1:1" x14ac:dyDescent="0.25">
      <c r="A232" s="3" t="s">
        <v>274</v>
      </c>
    </row>
    <row r="233" spans="1:1" x14ac:dyDescent="0.25">
      <c r="A233" s="3" t="s">
        <v>273</v>
      </c>
    </row>
    <row r="234" spans="1:1" x14ac:dyDescent="0.25">
      <c r="A234" s="3" t="s">
        <v>273</v>
      </c>
    </row>
    <row r="235" spans="1:1" x14ac:dyDescent="0.25">
      <c r="A235" s="3" t="s">
        <v>270</v>
      </c>
    </row>
    <row r="236" spans="1:1" x14ac:dyDescent="0.25">
      <c r="A236" s="3" t="s">
        <v>272</v>
      </c>
    </row>
    <row r="237" spans="1:1" x14ac:dyDescent="0.25">
      <c r="A237" s="3" t="s">
        <v>270</v>
      </c>
    </row>
    <row r="238" spans="1:1" x14ac:dyDescent="0.25">
      <c r="A238" s="3" t="s">
        <v>272</v>
      </c>
    </row>
    <row r="239" spans="1:1" x14ac:dyDescent="0.25">
      <c r="A239" s="3" t="s">
        <v>272</v>
      </c>
    </row>
    <row r="240" spans="1:1" x14ac:dyDescent="0.25">
      <c r="A240" s="3" t="s">
        <v>273</v>
      </c>
    </row>
    <row r="241" spans="1:1" x14ac:dyDescent="0.25">
      <c r="A241" s="3" t="s">
        <v>273</v>
      </c>
    </row>
    <row r="242" spans="1:1" x14ac:dyDescent="0.25">
      <c r="A242" s="3" t="s">
        <v>276</v>
      </c>
    </row>
    <row r="243" spans="1:1" x14ac:dyDescent="0.25">
      <c r="A243" s="3" t="s">
        <v>275</v>
      </c>
    </row>
    <row r="244" spans="1:1" x14ac:dyDescent="0.25">
      <c r="A244" s="3" t="s">
        <v>270</v>
      </c>
    </row>
    <row r="245" spans="1:1" x14ac:dyDescent="0.25">
      <c r="A245" s="3" t="s">
        <v>275</v>
      </c>
    </row>
    <row r="246" spans="1:1" x14ac:dyDescent="0.25">
      <c r="A246" s="3" t="s">
        <v>272</v>
      </c>
    </row>
    <row r="247" spans="1:1" x14ac:dyDescent="0.25">
      <c r="A247" s="3" t="s">
        <v>272</v>
      </c>
    </row>
    <row r="248" spans="1:1" x14ac:dyDescent="0.25">
      <c r="A248" s="3" t="s">
        <v>273</v>
      </c>
    </row>
    <row r="249" spans="1:1" x14ac:dyDescent="0.25">
      <c r="A249" s="3" t="s">
        <v>274</v>
      </c>
    </row>
    <row r="250" spans="1:1" x14ac:dyDescent="0.25">
      <c r="A250" s="3" t="s">
        <v>272</v>
      </c>
    </row>
    <row r="251" spans="1:1" x14ac:dyDescent="0.25">
      <c r="A251" s="3" t="s">
        <v>274</v>
      </c>
    </row>
    <row r="252" spans="1:1" x14ac:dyDescent="0.25">
      <c r="A252" s="3" t="s">
        <v>273</v>
      </c>
    </row>
    <row r="253" spans="1:1" x14ac:dyDescent="0.25">
      <c r="A253" s="3" t="s">
        <v>270</v>
      </c>
    </row>
    <row r="254" spans="1:1" x14ac:dyDescent="0.25">
      <c r="A254" s="3" t="s">
        <v>273</v>
      </c>
    </row>
    <row r="255" spans="1:1" x14ac:dyDescent="0.25">
      <c r="A255" s="3" t="s">
        <v>275</v>
      </c>
    </row>
    <row r="256" spans="1:1" x14ac:dyDescent="0.25">
      <c r="A256" s="3" t="s">
        <v>275</v>
      </c>
    </row>
    <row r="257" spans="1:1" x14ac:dyDescent="0.25">
      <c r="A257" s="3" t="s">
        <v>272</v>
      </c>
    </row>
    <row r="258" spans="1:1" x14ac:dyDescent="0.25">
      <c r="A258" s="3" t="s">
        <v>276</v>
      </c>
    </row>
    <row r="259" spans="1:1" x14ac:dyDescent="0.25">
      <c r="A259" s="3" t="s">
        <v>272</v>
      </c>
    </row>
    <row r="260" spans="1:1" x14ac:dyDescent="0.25">
      <c r="A260" s="3" t="s">
        <v>270</v>
      </c>
    </row>
    <row r="261" spans="1:1" x14ac:dyDescent="0.25">
      <c r="A261" s="3" t="s">
        <v>273</v>
      </c>
    </row>
    <row r="262" spans="1:1" x14ac:dyDescent="0.25">
      <c r="A262" s="3" t="s">
        <v>275</v>
      </c>
    </row>
    <row r="263" spans="1:1" x14ac:dyDescent="0.25">
      <c r="A263" s="3" t="s">
        <v>272</v>
      </c>
    </row>
    <row r="264" spans="1:1" x14ac:dyDescent="0.25">
      <c r="A264" s="3" t="s">
        <v>272</v>
      </c>
    </row>
    <row r="265" spans="1:1" x14ac:dyDescent="0.25">
      <c r="A265" s="3" t="s">
        <v>275</v>
      </c>
    </row>
    <row r="266" spans="1:1" x14ac:dyDescent="0.25">
      <c r="A266" s="3" t="s">
        <v>273</v>
      </c>
    </row>
    <row r="267" spans="1:1" x14ac:dyDescent="0.25">
      <c r="A267" s="3" t="s">
        <v>272</v>
      </c>
    </row>
    <row r="268" spans="1:1" x14ac:dyDescent="0.25">
      <c r="A268" s="3" t="s">
        <v>275</v>
      </c>
    </row>
    <row r="269" spans="1:1" x14ac:dyDescent="0.25">
      <c r="A269" s="3" t="s">
        <v>275</v>
      </c>
    </row>
    <row r="270" spans="1:1" x14ac:dyDescent="0.25">
      <c r="A270" s="3" t="s">
        <v>273</v>
      </c>
    </row>
    <row r="271" spans="1:1" x14ac:dyDescent="0.25">
      <c r="A271" s="3" t="s">
        <v>273</v>
      </c>
    </row>
    <row r="272" spans="1:1" x14ac:dyDescent="0.25">
      <c r="A272" s="3" t="s">
        <v>273</v>
      </c>
    </row>
    <row r="273" spans="1:1" x14ac:dyDescent="0.25">
      <c r="A273" s="3" t="s">
        <v>273</v>
      </c>
    </row>
    <row r="274" spans="1:1" x14ac:dyDescent="0.25">
      <c r="A274" s="3" t="s">
        <v>272</v>
      </c>
    </row>
    <row r="275" spans="1:1" x14ac:dyDescent="0.25">
      <c r="A275" s="3" t="s">
        <v>270</v>
      </c>
    </row>
    <row r="276" spans="1:1" x14ac:dyDescent="0.25">
      <c r="A276" s="3" t="s">
        <v>274</v>
      </c>
    </row>
    <row r="277" spans="1:1" x14ac:dyDescent="0.25">
      <c r="A277" s="3" t="s">
        <v>270</v>
      </c>
    </row>
    <row r="278" spans="1:1" x14ac:dyDescent="0.25">
      <c r="A278" s="3" t="s">
        <v>272</v>
      </c>
    </row>
    <row r="279" spans="1:1" x14ac:dyDescent="0.25">
      <c r="A279" s="3" t="s">
        <v>274</v>
      </c>
    </row>
    <row r="280" spans="1:1" x14ac:dyDescent="0.25">
      <c r="A280" s="3" t="s">
        <v>272</v>
      </c>
    </row>
    <row r="281" spans="1:1" x14ac:dyDescent="0.25">
      <c r="A281" s="3" t="s">
        <v>273</v>
      </c>
    </row>
    <row r="282" spans="1:1" x14ac:dyDescent="0.25">
      <c r="A282" s="3" t="s">
        <v>273</v>
      </c>
    </row>
    <row r="283" spans="1:1" x14ac:dyDescent="0.25">
      <c r="A283" s="3" t="s">
        <v>272</v>
      </c>
    </row>
    <row r="284" spans="1:1" x14ac:dyDescent="0.25">
      <c r="A284" s="3" t="s">
        <v>270</v>
      </c>
    </row>
    <row r="285" spans="1:1" x14ac:dyDescent="0.25">
      <c r="A285" s="3" t="s">
        <v>272</v>
      </c>
    </row>
    <row r="286" spans="1:1" x14ac:dyDescent="0.25">
      <c r="A286" s="3" t="s">
        <v>273</v>
      </c>
    </row>
    <row r="287" spans="1:1" x14ac:dyDescent="0.25">
      <c r="A287" s="3" t="s">
        <v>273</v>
      </c>
    </row>
    <row r="288" spans="1:1" x14ac:dyDescent="0.25">
      <c r="A288" s="3" t="s">
        <v>275</v>
      </c>
    </row>
    <row r="289" spans="1:1" x14ac:dyDescent="0.25">
      <c r="A289" s="3" t="s">
        <v>273</v>
      </c>
    </row>
    <row r="290" spans="1:1" x14ac:dyDescent="0.25">
      <c r="A290" s="3" t="s">
        <v>271</v>
      </c>
    </row>
    <row r="291" spans="1:1" x14ac:dyDescent="0.25">
      <c r="A291" s="3" t="s">
        <v>270</v>
      </c>
    </row>
    <row r="292" spans="1:1" x14ac:dyDescent="0.25">
      <c r="A292" s="3" t="s">
        <v>273</v>
      </c>
    </row>
    <row r="293" spans="1:1" x14ac:dyDescent="0.25">
      <c r="A293" s="3" t="s">
        <v>272</v>
      </c>
    </row>
    <row r="294" spans="1:1" x14ac:dyDescent="0.25">
      <c r="A294" s="3" t="s">
        <v>273</v>
      </c>
    </row>
    <row r="295" spans="1:1" x14ac:dyDescent="0.25">
      <c r="A295" s="3" t="s">
        <v>272</v>
      </c>
    </row>
    <row r="296" spans="1:1" x14ac:dyDescent="0.25">
      <c r="A296" s="3" t="s">
        <v>276</v>
      </c>
    </row>
    <row r="297" spans="1:1" x14ac:dyDescent="0.25">
      <c r="A297" s="3" t="s">
        <v>272</v>
      </c>
    </row>
    <row r="298" spans="1:1" x14ac:dyDescent="0.25">
      <c r="A298" s="3" t="s">
        <v>270</v>
      </c>
    </row>
    <row r="299" spans="1:1" x14ac:dyDescent="0.25">
      <c r="A299" s="3" t="s">
        <v>275</v>
      </c>
    </row>
    <row r="300" spans="1:1" x14ac:dyDescent="0.25">
      <c r="A300" s="3" t="s">
        <v>270</v>
      </c>
    </row>
    <row r="301" spans="1:1" x14ac:dyDescent="0.25">
      <c r="A301" s="3" t="s">
        <v>273</v>
      </c>
    </row>
    <row r="302" spans="1:1" x14ac:dyDescent="0.25">
      <c r="A302" s="3" t="s">
        <v>273</v>
      </c>
    </row>
    <row r="303" spans="1:1" x14ac:dyDescent="0.25">
      <c r="A303" s="3" t="s">
        <v>273</v>
      </c>
    </row>
    <row r="304" spans="1:1" x14ac:dyDescent="0.25">
      <c r="A304" s="3" t="s">
        <v>276</v>
      </c>
    </row>
    <row r="305" spans="1:1" x14ac:dyDescent="0.25">
      <c r="A305" s="3" t="s">
        <v>271</v>
      </c>
    </row>
    <row r="306" spans="1:1" x14ac:dyDescent="0.25">
      <c r="A306" s="3" t="s">
        <v>276</v>
      </c>
    </row>
    <row r="307" spans="1:1" x14ac:dyDescent="0.25">
      <c r="A307" s="3" t="s">
        <v>272</v>
      </c>
    </row>
    <row r="308" spans="1:1" x14ac:dyDescent="0.25">
      <c r="A308" s="3" t="s">
        <v>273</v>
      </c>
    </row>
    <row r="309" spans="1:1" x14ac:dyDescent="0.25">
      <c r="A309" s="3" t="s">
        <v>270</v>
      </c>
    </row>
    <row r="310" spans="1:1" x14ac:dyDescent="0.25">
      <c r="A310" s="3" t="s">
        <v>273</v>
      </c>
    </row>
    <row r="311" spans="1:1" x14ac:dyDescent="0.25">
      <c r="A311" s="3" t="s">
        <v>272</v>
      </c>
    </row>
    <row r="312" spans="1:1" x14ac:dyDescent="0.25">
      <c r="A312" s="3" t="s">
        <v>276</v>
      </c>
    </row>
    <row r="313" spans="1:1" x14ac:dyDescent="0.25">
      <c r="A313" s="3" t="s">
        <v>272</v>
      </c>
    </row>
    <row r="314" spans="1:1" x14ac:dyDescent="0.25">
      <c r="A314" s="3" t="s">
        <v>270</v>
      </c>
    </row>
    <row r="315" spans="1:1" x14ac:dyDescent="0.25">
      <c r="A315" s="3" t="s">
        <v>272</v>
      </c>
    </row>
    <row r="316" spans="1:1" x14ac:dyDescent="0.25">
      <c r="A316" s="3" t="s">
        <v>272</v>
      </c>
    </row>
    <row r="317" spans="1:1" x14ac:dyDescent="0.25">
      <c r="A317" s="3" t="s">
        <v>272</v>
      </c>
    </row>
    <row r="318" spans="1:1" x14ac:dyDescent="0.25">
      <c r="A318" s="3" t="s">
        <v>272</v>
      </c>
    </row>
    <row r="319" spans="1:1" x14ac:dyDescent="0.25">
      <c r="A319" s="3" t="s">
        <v>272</v>
      </c>
    </row>
    <row r="320" spans="1:1" x14ac:dyDescent="0.25">
      <c r="A320" s="3" t="s">
        <v>276</v>
      </c>
    </row>
    <row r="321" spans="1:1" x14ac:dyDescent="0.25">
      <c r="A321" s="3" t="s">
        <v>272</v>
      </c>
    </row>
    <row r="322" spans="1:1" x14ac:dyDescent="0.25">
      <c r="A322" s="3" t="s">
        <v>271</v>
      </c>
    </row>
    <row r="323" spans="1:1" x14ac:dyDescent="0.25">
      <c r="A323" s="3" t="s">
        <v>276</v>
      </c>
    </row>
    <row r="324" spans="1:1" x14ac:dyDescent="0.25">
      <c r="A324" s="3" t="s">
        <v>273</v>
      </c>
    </row>
    <row r="325" spans="1:1" x14ac:dyDescent="0.25">
      <c r="A325" s="3" t="s">
        <v>272</v>
      </c>
    </row>
    <row r="326" spans="1:1" x14ac:dyDescent="0.25">
      <c r="A326" s="3" t="s">
        <v>275</v>
      </c>
    </row>
    <row r="327" spans="1:1" x14ac:dyDescent="0.25">
      <c r="A327" s="3" t="s">
        <v>271</v>
      </c>
    </row>
    <row r="328" spans="1:1" x14ac:dyDescent="0.25">
      <c r="A328" s="3" t="s">
        <v>273</v>
      </c>
    </row>
    <row r="329" spans="1:1" x14ac:dyDescent="0.25">
      <c r="A329" s="3" t="s">
        <v>272</v>
      </c>
    </row>
    <row r="330" spans="1:1" x14ac:dyDescent="0.25">
      <c r="A330" s="3" t="s">
        <v>272</v>
      </c>
    </row>
    <row r="331" spans="1:1" x14ac:dyDescent="0.25">
      <c r="A331" s="3" t="s">
        <v>272</v>
      </c>
    </row>
    <row r="332" spans="1:1" x14ac:dyDescent="0.25">
      <c r="A332" s="3" t="s">
        <v>272</v>
      </c>
    </row>
    <row r="333" spans="1:1" x14ac:dyDescent="0.25">
      <c r="A333" s="3" t="s">
        <v>274</v>
      </c>
    </row>
    <row r="334" spans="1:1" x14ac:dyDescent="0.25">
      <c r="A334" s="3" t="s">
        <v>272</v>
      </c>
    </row>
    <row r="335" spans="1:1" x14ac:dyDescent="0.25">
      <c r="A335" s="3" t="s">
        <v>274</v>
      </c>
    </row>
    <row r="336" spans="1:1" x14ac:dyDescent="0.25">
      <c r="A336" s="3" t="s">
        <v>273</v>
      </c>
    </row>
    <row r="337" spans="1:1" x14ac:dyDescent="0.25">
      <c r="A337" s="3" t="s">
        <v>272</v>
      </c>
    </row>
    <row r="338" spans="1:1" x14ac:dyDescent="0.25">
      <c r="A338" s="3" t="s">
        <v>274</v>
      </c>
    </row>
    <row r="339" spans="1:1" x14ac:dyDescent="0.25">
      <c r="A339" s="3" t="s">
        <v>270</v>
      </c>
    </row>
    <row r="340" spans="1:1" x14ac:dyDescent="0.25">
      <c r="A340" s="3" t="s">
        <v>271</v>
      </c>
    </row>
    <row r="341" spans="1:1" x14ac:dyDescent="0.25">
      <c r="A341" s="3" t="s">
        <v>274</v>
      </c>
    </row>
    <row r="342" spans="1:1" x14ac:dyDescent="0.25">
      <c r="A342" s="3" t="s">
        <v>273</v>
      </c>
    </row>
    <row r="343" spans="1:1" x14ac:dyDescent="0.25">
      <c r="A343" s="3" t="s">
        <v>272</v>
      </c>
    </row>
    <row r="344" spans="1:1" x14ac:dyDescent="0.25">
      <c r="A344" s="3" t="s">
        <v>273</v>
      </c>
    </row>
    <row r="345" spans="1:1" x14ac:dyDescent="0.25">
      <c r="A345" s="3" t="s">
        <v>270</v>
      </c>
    </row>
    <row r="346" spans="1:1" x14ac:dyDescent="0.25">
      <c r="A346" s="3" t="s">
        <v>275</v>
      </c>
    </row>
    <row r="347" spans="1:1" x14ac:dyDescent="0.25">
      <c r="A347" s="3" t="s">
        <v>275</v>
      </c>
    </row>
    <row r="348" spans="1:1" x14ac:dyDescent="0.25">
      <c r="A348" s="3" t="s">
        <v>274</v>
      </c>
    </row>
    <row r="349" spans="1:1" x14ac:dyDescent="0.25">
      <c r="A349" s="3" t="s">
        <v>274</v>
      </c>
    </row>
    <row r="350" spans="1:1" x14ac:dyDescent="0.25">
      <c r="A350" s="3" t="s">
        <v>274</v>
      </c>
    </row>
    <row r="351" spans="1:1" x14ac:dyDescent="0.25">
      <c r="A351" s="3" t="s">
        <v>272</v>
      </c>
    </row>
    <row r="352" spans="1:1" x14ac:dyDescent="0.25">
      <c r="A352" s="3" t="s">
        <v>276</v>
      </c>
    </row>
    <row r="353" spans="1:1" x14ac:dyDescent="0.25">
      <c r="A353" s="3" t="s">
        <v>271</v>
      </c>
    </row>
    <row r="354" spans="1:1" x14ac:dyDescent="0.25">
      <c r="A354" s="3" t="s">
        <v>273</v>
      </c>
    </row>
    <row r="355" spans="1:1" x14ac:dyDescent="0.25">
      <c r="A355" s="3" t="s">
        <v>270</v>
      </c>
    </row>
    <row r="356" spans="1:1" x14ac:dyDescent="0.25">
      <c r="A356" s="3" t="s">
        <v>275</v>
      </c>
    </row>
    <row r="357" spans="1:1" x14ac:dyDescent="0.25">
      <c r="A357" s="3" t="s">
        <v>272</v>
      </c>
    </row>
    <row r="358" spans="1:1" x14ac:dyDescent="0.25">
      <c r="A358" s="3" t="s">
        <v>272</v>
      </c>
    </row>
    <row r="359" spans="1:1" x14ac:dyDescent="0.25">
      <c r="A359" s="3" t="s">
        <v>275</v>
      </c>
    </row>
    <row r="360" spans="1:1" x14ac:dyDescent="0.25">
      <c r="A360" s="3" t="s">
        <v>270</v>
      </c>
    </row>
    <row r="361" spans="1:1" x14ac:dyDescent="0.25">
      <c r="A361" s="3" t="s">
        <v>272</v>
      </c>
    </row>
    <row r="362" spans="1:1" x14ac:dyDescent="0.25">
      <c r="A362" s="3" t="s">
        <v>272</v>
      </c>
    </row>
    <row r="363" spans="1:1" x14ac:dyDescent="0.25">
      <c r="A363" s="3" t="s">
        <v>273</v>
      </c>
    </row>
    <row r="364" spans="1:1" x14ac:dyDescent="0.25">
      <c r="A364" s="3" t="s">
        <v>273</v>
      </c>
    </row>
    <row r="365" spans="1:1" x14ac:dyDescent="0.25">
      <c r="A365" s="3" t="s">
        <v>272</v>
      </c>
    </row>
    <row r="366" spans="1:1" x14ac:dyDescent="0.25">
      <c r="A366" s="3" t="s">
        <v>272</v>
      </c>
    </row>
    <row r="367" spans="1:1" x14ac:dyDescent="0.25">
      <c r="A367" s="3" t="s">
        <v>274</v>
      </c>
    </row>
    <row r="368" spans="1:1" x14ac:dyDescent="0.25">
      <c r="A368" s="3" t="s">
        <v>272</v>
      </c>
    </row>
    <row r="369" spans="1:1" x14ac:dyDescent="0.25">
      <c r="A369" s="3" t="s">
        <v>272</v>
      </c>
    </row>
    <row r="370" spans="1:1" x14ac:dyDescent="0.25">
      <c r="A370" s="3" t="s">
        <v>275</v>
      </c>
    </row>
    <row r="371" spans="1:1" x14ac:dyDescent="0.25">
      <c r="A371" s="3" t="s">
        <v>274</v>
      </c>
    </row>
    <row r="372" spans="1:1" x14ac:dyDescent="0.25">
      <c r="A372" s="3" t="s">
        <v>273</v>
      </c>
    </row>
    <row r="373" spans="1:1" x14ac:dyDescent="0.25">
      <c r="A373" s="3" t="s">
        <v>272</v>
      </c>
    </row>
    <row r="374" spans="1:1" x14ac:dyDescent="0.25">
      <c r="A374" s="3" t="s">
        <v>272</v>
      </c>
    </row>
    <row r="375" spans="1:1" x14ac:dyDescent="0.25">
      <c r="A375" s="3" t="s">
        <v>275</v>
      </c>
    </row>
    <row r="376" spans="1:1" x14ac:dyDescent="0.25">
      <c r="A376" s="3" t="s">
        <v>275</v>
      </c>
    </row>
    <row r="377" spans="1:1" x14ac:dyDescent="0.25">
      <c r="A377" s="3" t="s">
        <v>270</v>
      </c>
    </row>
    <row r="378" spans="1:1" x14ac:dyDescent="0.25">
      <c r="A378" s="3" t="s">
        <v>273</v>
      </c>
    </row>
    <row r="379" spans="1:1" x14ac:dyDescent="0.25">
      <c r="A379" s="3" t="s">
        <v>272</v>
      </c>
    </row>
    <row r="380" spans="1:1" x14ac:dyDescent="0.25">
      <c r="A380" s="3" t="s">
        <v>272</v>
      </c>
    </row>
    <row r="381" spans="1:1" x14ac:dyDescent="0.25">
      <c r="A381" s="3" t="s">
        <v>276</v>
      </c>
    </row>
    <row r="382" spans="1:1" x14ac:dyDescent="0.25">
      <c r="A382" s="3" t="s">
        <v>270</v>
      </c>
    </row>
    <row r="383" spans="1:1" x14ac:dyDescent="0.25">
      <c r="A383" s="3" t="s">
        <v>270</v>
      </c>
    </row>
    <row r="384" spans="1:1" x14ac:dyDescent="0.25">
      <c r="A384" s="3" t="s">
        <v>276</v>
      </c>
    </row>
    <row r="385" spans="1:1" x14ac:dyDescent="0.25">
      <c r="A385" s="3" t="s">
        <v>270</v>
      </c>
    </row>
    <row r="386" spans="1:1" x14ac:dyDescent="0.25">
      <c r="A386" s="3" t="s">
        <v>272</v>
      </c>
    </row>
    <row r="387" spans="1:1" x14ac:dyDescent="0.25">
      <c r="A387" s="3" t="s">
        <v>273</v>
      </c>
    </row>
    <row r="388" spans="1:1" x14ac:dyDescent="0.25">
      <c r="A388" s="3" t="s">
        <v>273</v>
      </c>
    </row>
    <row r="389" spans="1:1" x14ac:dyDescent="0.25">
      <c r="A389" s="3" t="s">
        <v>275</v>
      </c>
    </row>
    <row r="390" spans="1:1" x14ac:dyDescent="0.25">
      <c r="A390" s="3" t="s">
        <v>273</v>
      </c>
    </row>
    <row r="391" spans="1:1" x14ac:dyDescent="0.25">
      <c r="A391" s="3" t="s">
        <v>273</v>
      </c>
    </row>
    <row r="392" spans="1:1" x14ac:dyDescent="0.25">
      <c r="A392" s="3" t="s">
        <v>272</v>
      </c>
    </row>
    <row r="393" spans="1:1" x14ac:dyDescent="0.25">
      <c r="A393" s="3" t="s">
        <v>276</v>
      </c>
    </row>
    <row r="394" spans="1:1" x14ac:dyDescent="0.25">
      <c r="A394" s="3" t="s">
        <v>272</v>
      </c>
    </row>
    <row r="395" spans="1:1" x14ac:dyDescent="0.25">
      <c r="A395" s="3" t="s">
        <v>274</v>
      </c>
    </row>
    <row r="396" spans="1:1" x14ac:dyDescent="0.25">
      <c r="A396" s="3" t="s">
        <v>271</v>
      </c>
    </row>
    <row r="397" spans="1:1" x14ac:dyDescent="0.25">
      <c r="A397" s="3" t="s">
        <v>273</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275</v>
      </c>
    </row>
    <row r="403" spans="1:1" x14ac:dyDescent="0.25">
      <c r="A403" s="3" t="s">
        <v>272</v>
      </c>
    </row>
    <row r="404" spans="1:1" x14ac:dyDescent="0.25">
      <c r="A404" s="3" t="s">
        <v>270</v>
      </c>
    </row>
    <row r="405" spans="1:1" x14ac:dyDescent="0.25">
      <c r="A405" s="3" t="s">
        <v>275</v>
      </c>
    </row>
    <row r="406" spans="1:1" x14ac:dyDescent="0.25">
      <c r="A406" s="3" t="s">
        <v>274</v>
      </c>
    </row>
    <row r="407" spans="1:1" x14ac:dyDescent="0.25">
      <c r="A407" s="3" t="s">
        <v>273</v>
      </c>
    </row>
    <row r="408" spans="1:1" x14ac:dyDescent="0.25">
      <c r="A408" s="3" t="s">
        <v>272</v>
      </c>
    </row>
    <row r="409" spans="1:1" x14ac:dyDescent="0.25">
      <c r="A409" s="3" t="s">
        <v>276</v>
      </c>
    </row>
    <row r="410" spans="1:1" x14ac:dyDescent="0.25">
      <c r="A410" s="3" t="s">
        <v>273</v>
      </c>
    </row>
    <row r="411" spans="1:1" x14ac:dyDescent="0.25">
      <c r="A411" s="3" t="s">
        <v>273</v>
      </c>
    </row>
    <row r="412" spans="1:1" x14ac:dyDescent="0.25">
      <c r="A412" s="3" t="s">
        <v>275</v>
      </c>
    </row>
    <row r="413" spans="1:1" x14ac:dyDescent="0.25">
      <c r="A413" s="3" t="s">
        <v>273</v>
      </c>
    </row>
    <row r="414" spans="1:1" x14ac:dyDescent="0.25">
      <c r="A414" s="3" t="s">
        <v>272</v>
      </c>
    </row>
    <row r="415" spans="1:1" x14ac:dyDescent="0.25">
      <c r="A415" s="3" t="s">
        <v>276</v>
      </c>
    </row>
    <row r="416" spans="1:1" x14ac:dyDescent="0.25">
      <c r="A416" s="3" t="s">
        <v>273</v>
      </c>
    </row>
    <row r="417" spans="1:1" x14ac:dyDescent="0.25">
      <c r="A417" s="3" t="s">
        <v>271</v>
      </c>
    </row>
    <row r="418" spans="1:1" x14ac:dyDescent="0.25">
      <c r="A418" s="3" t="s">
        <v>271</v>
      </c>
    </row>
    <row r="419" spans="1:1" x14ac:dyDescent="0.25">
      <c r="A419" s="3" t="s">
        <v>273</v>
      </c>
    </row>
    <row r="420" spans="1:1" x14ac:dyDescent="0.25">
      <c r="A420" s="3" t="s">
        <v>273</v>
      </c>
    </row>
    <row r="421" spans="1:1" x14ac:dyDescent="0.25">
      <c r="A421" s="3" t="s">
        <v>272</v>
      </c>
    </row>
    <row r="422" spans="1:1" x14ac:dyDescent="0.25">
      <c r="A422" s="3" t="s">
        <v>273</v>
      </c>
    </row>
    <row r="423" spans="1:1" x14ac:dyDescent="0.25">
      <c r="A423" s="3" t="s">
        <v>275</v>
      </c>
    </row>
    <row r="424" spans="1:1" x14ac:dyDescent="0.25">
      <c r="A424" s="3" t="s">
        <v>273</v>
      </c>
    </row>
    <row r="425" spans="1:1" x14ac:dyDescent="0.25">
      <c r="A425" s="3" t="s">
        <v>272</v>
      </c>
    </row>
    <row r="426" spans="1:1" x14ac:dyDescent="0.25">
      <c r="A426" s="3" t="s">
        <v>272</v>
      </c>
    </row>
    <row r="427" spans="1:1" x14ac:dyDescent="0.25">
      <c r="A427" s="3" t="s">
        <v>275</v>
      </c>
    </row>
    <row r="428" spans="1:1" x14ac:dyDescent="0.25">
      <c r="A428" s="3" t="s">
        <v>273</v>
      </c>
    </row>
    <row r="429" spans="1:1" x14ac:dyDescent="0.25">
      <c r="A429" s="3" t="s">
        <v>270</v>
      </c>
    </row>
    <row r="430" spans="1:1" x14ac:dyDescent="0.25">
      <c r="A430" s="3" t="s">
        <v>272</v>
      </c>
    </row>
    <row r="431" spans="1:1" x14ac:dyDescent="0.25">
      <c r="A431" s="3" t="s">
        <v>270</v>
      </c>
    </row>
    <row r="432" spans="1:1" x14ac:dyDescent="0.25">
      <c r="A432" s="3" t="s">
        <v>276</v>
      </c>
    </row>
    <row r="433" spans="1:1" x14ac:dyDescent="0.25">
      <c r="A433" s="3" t="s">
        <v>276</v>
      </c>
    </row>
    <row r="434" spans="1:1" x14ac:dyDescent="0.25">
      <c r="A434" s="3" t="s">
        <v>272</v>
      </c>
    </row>
    <row r="435" spans="1:1" x14ac:dyDescent="0.25">
      <c r="A435" s="3" t="s">
        <v>273</v>
      </c>
    </row>
    <row r="436" spans="1:1" x14ac:dyDescent="0.25">
      <c r="A436" s="3" t="s">
        <v>270</v>
      </c>
    </row>
    <row r="437" spans="1:1" x14ac:dyDescent="0.25">
      <c r="A437" s="3" t="s">
        <v>272</v>
      </c>
    </row>
    <row r="438" spans="1:1" x14ac:dyDescent="0.25">
      <c r="A438" s="3" t="s">
        <v>276</v>
      </c>
    </row>
    <row r="439" spans="1:1" x14ac:dyDescent="0.25">
      <c r="A439" s="3" t="s">
        <v>273</v>
      </c>
    </row>
    <row r="440" spans="1:1" x14ac:dyDescent="0.25">
      <c r="A440" s="3" t="s">
        <v>273</v>
      </c>
    </row>
    <row r="441" spans="1:1" x14ac:dyDescent="0.25">
      <c r="A441" s="3" t="s">
        <v>274</v>
      </c>
    </row>
    <row r="442" spans="1:1" x14ac:dyDescent="0.25">
      <c r="A442" s="3" t="s">
        <v>274</v>
      </c>
    </row>
    <row r="443" spans="1:1" x14ac:dyDescent="0.25">
      <c r="A443" s="3" t="s">
        <v>275</v>
      </c>
    </row>
    <row r="444" spans="1:1" x14ac:dyDescent="0.25">
      <c r="A444" s="3" t="s">
        <v>270</v>
      </c>
    </row>
    <row r="445" spans="1:1" x14ac:dyDescent="0.25">
      <c r="A445" s="3" t="s">
        <v>272</v>
      </c>
    </row>
    <row r="446" spans="1:1" x14ac:dyDescent="0.25">
      <c r="A446" s="3" t="s">
        <v>272</v>
      </c>
    </row>
    <row r="447" spans="1:1" x14ac:dyDescent="0.25">
      <c r="A447" s="3" t="s">
        <v>270</v>
      </c>
    </row>
    <row r="448" spans="1:1" x14ac:dyDescent="0.25">
      <c r="A448" s="3" t="s">
        <v>273</v>
      </c>
    </row>
    <row r="449" spans="1:1" x14ac:dyDescent="0.25">
      <c r="A449" s="3" t="s">
        <v>272</v>
      </c>
    </row>
    <row r="450" spans="1:1" x14ac:dyDescent="0.25">
      <c r="A450" s="3" t="s">
        <v>272</v>
      </c>
    </row>
    <row r="451" spans="1:1" x14ac:dyDescent="0.25">
      <c r="A451" s="3" t="s">
        <v>275</v>
      </c>
    </row>
    <row r="452" spans="1:1" x14ac:dyDescent="0.25">
      <c r="A452" s="3" t="s">
        <v>274</v>
      </c>
    </row>
    <row r="453" spans="1:1" x14ac:dyDescent="0.25">
      <c r="A453" s="3" t="s">
        <v>270</v>
      </c>
    </row>
    <row r="454" spans="1:1" x14ac:dyDescent="0.25">
      <c r="A454" s="3" t="s">
        <v>275</v>
      </c>
    </row>
    <row r="455" spans="1:1" x14ac:dyDescent="0.25">
      <c r="A455" s="3" t="s">
        <v>270</v>
      </c>
    </row>
    <row r="456" spans="1:1" x14ac:dyDescent="0.25">
      <c r="A456" s="3" t="s">
        <v>270</v>
      </c>
    </row>
    <row r="457" spans="1:1" x14ac:dyDescent="0.25">
      <c r="A457" s="3" t="s">
        <v>273</v>
      </c>
    </row>
    <row r="458" spans="1:1" x14ac:dyDescent="0.25">
      <c r="A458" s="3" t="s">
        <v>272</v>
      </c>
    </row>
    <row r="459" spans="1:1" x14ac:dyDescent="0.25">
      <c r="A459" s="3" t="s">
        <v>274</v>
      </c>
    </row>
    <row r="460" spans="1:1" x14ac:dyDescent="0.25">
      <c r="A460" s="3" t="s">
        <v>274</v>
      </c>
    </row>
    <row r="461" spans="1:1" x14ac:dyDescent="0.25">
      <c r="A461" s="3" t="s">
        <v>273</v>
      </c>
    </row>
    <row r="462" spans="1:1" x14ac:dyDescent="0.25">
      <c r="A462" s="3" t="s">
        <v>272</v>
      </c>
    </row>
    <row r="463" spans="1:1" x14ac:dyDescent="0.25">
      <c r="A463" s="3" t="s">
        <v>273</v>
      </c>
    </row>
    <row r="464" spans="1:1" x14ac:dyDescent="0.25">
      <c r="A464" s="3" t="s">
        <v>275</v>
      </c>
    </row>
    <row r="465" spans="1:1" x14ac:dyDescent="0.25">
      <c r="A465" s="3" t="s">
        <v>272</v>
      </c>
    </row>
    <row r="466" spans="1:1" x14ac:dyDescent="0.25">
      <c r="A466" s="3" t="s">
        <v>273</v>
      </c>
    </row>
    <row r="467" spans="1:1" x14ac:dyDescent="0.25">
      <c r="A467" s="3" t="s">
        <v>273</v>
      </c>
    </row>
    <row r="468" spans="1:1" x14ac:dyDescent="0.25">
      <c r="A468" s="3" t="s">
        <v>275</v>
      </c>
    </row>
    <row r="469" spans="1:1" x14ac:dyDescent="0.25">
      <c r="A469" s="3" t="s">
        <v>270</v>
      </c>
    </row>
    <row r="470" spans="1:1" x14ac:dyDescent="0.25">
      <c r="A470" s="3" t="s">
        <v>275</v>
      </c>
    </row>
    <row r="471" spans="1:1" x14ac:dyDescent="0.25">
      <c r="A471" s="3" t="s">
        <v>275</v>
      </c>
    </row>
    <row r="472" spans="1:1" x14ac:dyDescent="0.25">
      <c r="A472" s="3" t="s">
        <v>272</v>
      </c>
    </row>
    <row r="473" spans="1:1" x14ac:dyDescent="0.25">
      <c r="A473" s="3" t="s">
        <v>276</v>
      </c>
    </row>
    <row r="474" spans="1:1" x14ac:dyDescent="0.25">
      <c r="A474" s="3" t="s">
        <v>272</v>
      </c>
    </row>
    <row r="475" spans="1:1" x14ac:dyDescent="0.25">
      <c r="A475" s="3" t="s">
        <v>275</v>
      </c>
    </row>
    <row r="476" spans="1:1" x14ac:dyDescent="0.25">
      <c r="A476" s="3" t="s">
        <v>272</v>
      </c>
    </row>
    <row r="477" spans="1:1" x14ac:dyDescent="0.25">
      <c r="A477" s="3" t="s">
        <v>273</v>
      </c>
    </row>
    <row r="478" spans="1:1" x14ac:dyDescent="0.25">
      <c r="A478" s="3" t="s">
        <v>272</v>
      </c>
    </row>
    <row r="479" spans="1:1" x14ac:dyDescent="0.25">
      <c r="A479" s="3" t="s">
        <v>273</v>
      </c>
    </row>
    <row r="480" spans="1:1" x14ac:dyDescent="0.25">
      <c r="A480" s="3" t="s">
        <v>276</v>
      </c>
    </row>
    <row r="481" spans="1:1" x14ac:dyDescent="0.25">
      <c r="A481" s="3" t="s">
        <v>270</v>
      </c>
    </row>
    <row r="482" spans="1:1" x14ac:dyDescent="0.25">
      <c r="A482" s="3" t="s">
        <v>275</v>
      </c>
    </row>
    <row r="483" spans="1:1" x14ac:dyDescent="0.25">
      <c r="A483" s="3" t="s">
        <v>272</v>
      </c>
    </row>
    <row r="484" spans="1:1" x14ac:dyDescent="0.25">
      <c r="A484" s="3" t="s">
        <v>273</v>
      </c>
    </row>
    <row r="485" spans="1:1" x14ac:dyDescent="0.25">
      <c r="A485" s="3" t="s">
        <v>275</v>
      </c>
    </row>
    <row r="486" spans="1:1" x14ac:dyDescent="0.25">
      <c r="A486" s="3" t="s">
        <v>270</v>
      </c>
    </row>
    <row r="487" spans="1:1" x14ac:dyDescent="0.25">
      <c r="A487" s="3" t="s">
        <v>272</v>
      </c>
    </row>
    <row r="488" spans="1:1" x14ac:dyDescent="0.25">
      <c r="A488" s="3" t="s">
        <v>273</v>
      </c>
    </row>
    <row r="489" spans="1:1" x14ac:dyDescent="0.25">
      <c r="A489" s="3" t="s">
        <v>274</v>
      </c>
    </row>
    <row r="490" spans="1:1" x14ac:dyDescent="0.25">
      <c r="A490" s="3" t="s">
        <v>273</v>
      </c>
    </row>
    <row r="491" spans="1:1" x14ac:dyDescent="0.25">
      <c r="A491" s="3" t="s">
        <v>270</v>
      </c>
    </row>
    <row r="492" spans="1:1" x14ac:dyDescent="0.25">
      <c r="A492" s="3" t="s">
        <v>274</v>
      </c>
    </row>
    <row r="493" spans="1:1" x14ac:dyDescent="0.25">
      <c r="A493" s="3" t="s">
        <v>270</v>
      </c>
    </row>
    <row r="494" spans="1:1" x14ac:dyDescent="0.25">
      <c r="A494" s="3" t="s">
        <v>272</v>
      </c>
    </row>
    <row r="495" spans="1:1" x14ac:dyDescent="0.25">
      <c r="A495" s="3" t="s">
        <v>273</v>
      </c>
    </row>
    <row r="496" spans="1:1" x14ac:dyDescent="0.25">
      <c r="A496" s="3" t="s">
        <v>275</v>
      </c>
    </row>
    <row r="497" spans="1:1" x14ac:dyDescent="0.25">
      <c r="A497" s="3" t="s">
        <v>270</v>
      </c>
    </row>
    <row r="498" spans="1:1" x14ac:dyDescent="0.25">
      <c r="A498" s="3" t="s">
        <v>270</v>
      </c>
    </row>
    <row r="499" spans="1:1" x14ac:dyDescent="0.25">
      <c r="A499" s="3" t="s">
        <v>276</v>
      </c>
    </row>
    <row r="500" spans="1:1" x14ac:dyDescent="0.25">
      <c r="A500" s="3" t="s">
        <v>273</v>
      </c>
    </row>
    <row r="501" spans="1:1" x14ac:dyDescent="0.25">
      <c r="A501" s="3" t="s">
        <v>273</v>
      </c>
    </row>
    <row r="502" spans="1:1" x14ac:dyDescent="0.25">
      <c r="A502" s="3" t="s">
        <v>272</v>
      </c>
    </row>
    <row r="503" spans="1:1" x14ac:dyDescent="0.25">
      <c r="A503" s="3" t="s">
        <v>271</v>
      </c>
    </row>
    <row r="504" spans="1:1" x14ac:dyDescent="0.25">
      <c r="A504" s="3" t="s">
        <v>272</v>
      </c>
    </row>
    <row r="505" spans="1:1" x14ac:dyDescent="0.25">
      <c r="A505" s="3" t="s">
        <v>275</v>
      </c>
    </row>
    <row r="506" spans="1:1" x14ac:dyDescent="0.25">
      <c r="A506" s="3" t="s">
        <v>270</v>
      </c>
    </row>
    <row r="507" spans="1:1" x14ac:dyDescent="0.25">
      <c r="A507" s="3" t="s">
        <v>271</v>
      </c>
    </row>
    <row r="508" spans="1:1" x14ac:dyDescent="0.25">
      <c r="A508" s="3" t="s">
        <v>275</v>
      </c>
    </row>
    <row r="509" spans="1:1" x14ac:dyDescent="0.25">
      <c r="A509" s="3" t="s">
        <v>270</v>
      </c>
    </row>
    <row r="510" spans="1:1" x14ac:dyDescent="0.25">
      <c r="A510" s="3" t="s">
        <v>276</v>
      </c>
    </row>
    <row r="511" spans="1:1" x14ac:dyDescent="0.25">
      <c r="A511" s="3" t="s">
        <v>272</v>
      </c>
    </row>
    <row r="512" spans="1:1" x14ac:dyDescent="0.25">
      <c r="A512" s="3" t="s">
        <v>272</v>
      </c>
    </row>
    <row r="513" spans="1:1" x14ac:dyDescent="0.25">
      <c r="A513" s="3" t="s">
        <v>272</v>
      </c>
    </row>
    <row r="514" spans="1:1" x14ac:dyDescent="0.25">
      <c r="A514" s="3" t="s">
        <v>274</v>
      </c>
    </row>
    <row r="515" spans="1:1" x14ac:dyDescent="0.25">
      <c r="A515" s="3" t="s">
        <v>273</v>
      </c>
    </row>
    <row r="516" spans="1:1" x14ac:dyDescent="0.25">
      <c r="A516" s="3" t="s">
        <v>274</v>
      </c>
    </row>
    <row r="517" spans="1:1" x14ac:dyDescent="0.25">
      <c r="A517" s="3" t="s">
        <v>276</v>
      </c>
    </row>
    <row r="518" spans="1:1" x14ac:dyDescent="0.25">
      <c r="A518" s="3" t="s">
        <v>273</v>
      </c>
    </row>
    <row r="519" spans="1:1" x14ac:dyDescent="0.25">
      <c r="A519" s="3" t="s">
        <v>270</v>
      </c>
    </row>
    <row r="520" spans="1:1" x14ac:dyDescent="0.25">
      <c r="A520" s="3" t="s">
        <v>270</v>
      </c>
    </row>
    <row r="521" spans="1:1" x14ac:dyDescent="0.25">
      <c r="A521" s="3" t="s">
        <v>275</v>
      </c>
    </row>
    <row r="522" spans="1:1" x14ac:dyDescent="0.25">
      <c r="A522" s="3" t="s">
        <v>271</v>
      </c>
    </row>
    <row r="523" spans="1:1" x14ac:dyDescent="0.25">
      <c r="A523" s="3" t="s">
        <v>274</v>
      </c>
    </row>
    <row r="524" spans="1:1" x14ac:dyDescent="0.25">
      <c r="A524" s="3" t="s">
        <v>272</v>
      </c>
    </row>
    <row r="525" spans="1:1" x14ac:dyDescent="0.25">
      <c r="A525" s="3" t="s">
        <v>272</v>
      </c>
    </row>
    <row r="526" spans="1:1" x14ac:dyDescent="0.25">
      <c r="A526" s="3" t="s">
        <v>272</v>
      </c>
    </row>
    <row r="527" spans="1:1" x14ac:dyDescent="0.25">
      <c r="A527" s="3" t="s">
        <v>272</v>
      </c>
    </row>
    <row r="528" spans="1:1" x14ac:dyDescent="0.25">
      <c r="A528" s="3" t="s">
        <v>270</v>
      </c>
    </row>
    <row r="529" spans="1:1" x14ac:dyDescent="0.25">
      <c r="A529" s="3" t="s">
        <v>273</v>
      </c>
    </row>
    <row r="530" spans="1:1" x14ac:dyDescent="0.25">
      <c r="A530" s="3" t="s">
        <v>273</v>
      </c>
    </row>
    <row r="531" spans="1:1" x14ac:dyDescent="0.25">
      <c r="A531" s="3" t="s">
        <v>271</v>
      </c>
    </row>
    <row r="532" spans="1:1" x14ac:dyDescent="0.25">
      <c r="A532" s="3" t="s">
        <v>274</v>
      </c>
    </row>
    <row r="533" spans="1:1" x14ac:dyDescent="0.25">
      <c r="A533" s="3" t="s">
        <v>275</v>
      </c>
    </row>
    <row r="534" spans="1:1" x14ac:dyDescent="0.25">
      <c r="A534" s="3" t="s">
        <v>270</v>
      </c>
    </row>
    <row r="535" spans="1:1" x14ac:dyDescent="0.25">
      <c r="A535" s="3" t="s">
        <v>275</v>
      </c>
    </row>
    <row r="536" spans="1:1" x14ac:dyDescent="0.25">
      <c r="A536" s="3" t="s">
        <v>272</v>
      </c>
    </row>
    <row r="537" spans="1:1" x14ac:dyDescent="0.25">
      <c r="A537" s="3" t="s">
        <v>274</v>
      </c>
    </row>
    <row r="538" spans="1:1" x14ac:dyDescent="0.25">
      <c r="A538" s="3" t="s">
        <v>275</v>
      </c>
    </row>
    <row r="539" spans="1:1" x14ac:dyDescent="0.25">
      <c r="A539" s="3" t="s">
        <v>273</v>
      </c>
    </row>
    <row r="540" spans="1:1" x14ac:dyDescent="0.25">
      <c r="A540" s="3" t="s">
        <v>273</v>
      </c>
    </row>
    <row r="541" spans="1:1" x14ac:dyDescent="0.25">
      <c r="A541" s="3" t="s">
        <v>272</v>
      </c>
    </row>
    <row r="542" spans="1:1" x14ac:dyDescent="0.25">
      <c r="A542" s="3" t="s">
        <v>270</v>
      </c>
    </row>
    <row r="543" spans="1:1" x14ac:dyDescent="0.25">
      <c r="A543" s="3" t="s">
        <v>275</v>
      </c>
    </row>
    <row r="544" spans="1:1" x14ac:dyDescent="0.25">
      <c r="A544" s="3" t="s">
        <v>275</v>
      </c>
    </row>
    <row r="545" spans="1:1" x14ac:dyDescent="0.25">
      <c r="A545" s="3" t="s">
        <v>272</v>
      </c>
    </row>
    <row r="546" spans="1:1" x14ac:dyDescent="0.25">
      <c r="A546" s="3" t="s">
        <v>274</v>
      </c>
    </row>
    <row r="547" spans="1:1" x14ac:dyDescent="0.25">
      <c r="A547" s="3" t="s">
        <v>270</v>
      </c>
    </row>
    <row r="548" spans="1:1" x14ac:dyDescent="0.25">
      <c r="A548" s="3" t="s">
        <v>275</v>
      </c>
    </row>
    <row r="549" spans="1:1" x14ac:dyDescent="0.25">
      <c r="A549" s="3" t="s">
        <v>276</v>
      </c>
    </row>
    <row r="550" spans="1:1" x14ac:dyDescent="0.25">
      <c r="A550" s="3" t="s">
        <v>273</v>
      </c>
    </row>
    <row r="551" spans="1:1" x14ac:dyDescent="0.25">
      <c r="A551" s="3" t="s">
        <v>272</v>
      </c>
    </row>
    <row r="552" spans="1:1" x14ac:dyDescent="0.25">
      <c r="A552" s="3" t="s">
        <v>272</v>
      </c>
    </row>
    <row r="553" spans="1:1" x14ac:dyDescent="0.25">
      <c r="A553" s="3" t="s">
        <v>270</v>
      </c>
    </row>
    <row r="554" spans="1:1" x14ac:dyDescent="0.25">
      <c r="A554" s="3" t="s">
        <v>275</v>
      </c>
    </row>
    <row r="555" spans="1:1" x14ac:dyDescent="0.25">
      <c r="A555" s="3" t="s">
        <v>276</v>
      </c>
    </row>
    <row r="556" spans="1:1" x14ac:dyDescent="0.25">
      <c r="A556" s="3" t="s">
        <v>272</v>
      </c>
    </row>
    <row r="557" spans="1:1" x14ac:dyDescent="0.25">
      <c r="A557" s="3" t="s">
        <v>272</v>
      </c>
    </row>
    <row r="558" spans="1:1" x14ac:dyDescent="0.25">
      <c r="A558" s="3" t="s">
        <v>271</v>
      </c>
    </row>
    <row r="559" spans="1:1" x14ac:dyDescent="0.25">
      <c r="A559" s="3" t="s">
        <v>272</v>
      </c>
    </row>
    <row r="560" spans="1:1" x14ac:dyDescent="0.25">
      <c r="A560" s="3" t="s">
        <v>274</v>
      </c>
    </row>
    <row r="561" spans="1:1" x14ac:dyDescent="0.25">
      <c r="A561" s="3" t="s">
        <v>275</v>
      </c>
    </row>
    <row r="562" spans="1:1" x14ac:dyDescent="0.25">
      <c r="A562" s="3" t="s">
        <v>272</v>
      </c>
    </row>
    <row r="563" spans="1:1" x14ac:dyDescent="0.25">
      <c r="A563" s="3" t="s">
        <v>274</v>
      </c>
    </row>
    <row r="564" spans="1:1" x14ac:dyDescent="0.25">
      <c r="A564" s="3" t="s">
        <v>274</v>
      </c>
    </row>
    <row r="565" spans="1:1" x14ac:dyDescent="0.25">
      <c r="A565" s="3" t="s">
        <v>275</v>
      </c>
    </row>
    <row r="566" spans="1:1" x14ac:dyDescent="0.25">
      <c r="A566" s="3" t="s">
        <v>275</v>
      </c>
    </row>
    <row r="567" spans="1:1" x14ac:dyDescent="0.25">
      <c r="A567" s="3" t="s">
        <v>273</v>
      </c>
    </row>
    <row r="568" spans="1:1" x14ac:dyDescent="0.25">
      <c r="A568" s="3" t="s">
        <v>272</v>
      </c>
    </row>
    <row r="569" spans="1:1" x14ac:dyDescent="0.25">
      <c r="A569" s="3" t="s">
        <v>273</v>
      </c>
    </row>
    <row r="570" spans="1:1" x14ac:dyDescent="0.25">
      <c r="A570" s="3" t="s">
        <v>273</v>
      </c>
    </row>
    <row r="571" spans="1:1" x14ac:dyDescent="0.25">
      <c r="A571" s="3" t="s">
        <v>274</v>
      </c>
    </row>
    <row r="572" spans="1:1" x14ac:dyDescent="0.25">
      <c r="A572" s="3" t="s">
        <v>276</v>
      </c>
    </row>
    <row r="573" spans="1:1" x14ac:dyDescent="0.25">
      <c r="A573" s="3" t="s">
        <v>270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I573"/>
  <sheetViews>
    <sheetView zoomScale="85" zoomScaleNormal="85" workbookViewId="0"/>
  </sheetViews>
  <sheetFormatPr defaultRowHeight="15" x14ac:dyDescent="0.25"/>
  <cols>
    <col min="1" max="1" width="24.140625" customWidth="1"/>
    <col min="2" max="2" width="10.42578125" bestFit="1" customWidth="1"/>
    <col min="3" max="3" width="9" bestFit="1" customWidth="1"/>
    <col min="4" max="4" width="16" customWidth="1"/>
    <col min="5" max="5" width="12.85546875" customWidth="1"/>
    <col min="6" max="6" width="18.42578125" customWidth="1"/>
    <col min="7" max="7" width="14.140625" customWidth="1"/>
    <col min="8" max="8" width="16.8554687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4" spans="1:9" ht="30" x14ac:dyDescent="0.25">
      <c r="A14" s="72" t="s">
        <v>269</v>
      </c>
      <c r="D14" s="72" t="s">
        <v>339</v>
      </c>
      <c r="E14" s="72" t="s">
        <v>223</v>
      </c>
      <c r="G14" s="22" t="s">
        <v>549</v>
      </c>
      <c r="H14" t="s">
        <v>223</v>
      </c>
    </row>
    <row r="15" spans="1:9" x14ac:dyDescent="0.25">
      <c r="A15" s="3" t="s">
        <v>273</v>
      </c>
      <c r="D15" s="3" t="s">
        <v>273</v>
      </c>
      <c r="E15" s="13">
        <f t="shared" ref="E15:E21" si="0">COUNTIFS($A$15:$A$573,D15)</f>
        <v>122</v>
      </c>
      <c r="G15" s="154" t="s">
        <v>272</v>
      </c>
      <c r="H15" s="136">
        <v>152</v>
      </c>
    </row>
    <row r="16" spans="1:9" x14ac:dyDescent="0.25">
      <c r="A16" s="3" t="s">
        <v>270</v>
      </c>
      <c r="D16" s="3" t="s">
        <v>270</v>
      </c>
      <c r="E16" s="13">
        <f t="shared" si="0"/>
        <v>88</v>
      </c>
      <c r="G16" s="154" t="s">
        <v>273</v>
      </c>
      <c r="H16" s="136">
        <v>122</v>
      </c>
    </row>
    <row r="17" spans="1:8" x14ac:dyDescent="0.25">
      <c r="A17" s="3" t="s">
        <v>273</v>
      </c>
      <c r="D17" s="3" t="s">
        <v>272</v>
      </c>
      <c r="E17" s="13">
        <f t="shared" si="0"/>
        <v>152</v>
      </c>
      <c r="G17" s="154" t="s">
        <v>276</v>
      </c>
      <c r="H17" s="136">
        <v>39</v>
      </c>
    </row>
    <row r="18" spans="1:8" x14ac:dyDescent="0.25">
      <c r="A18" s="3" t="s">
        <v>272</v>
      </c>
      <c r="D18" s="3" t="s">
        <v>274</v>
      </c>
      <c r="E18" s="13">
        <f t="shared" si="0"/>
        <v>64</v>
      </c>
      <c r="G18" s="154" t="s">
        <v>274</v>
      </c>
      <c r="H18" s="136">
        <v>64</v>
      </c>
    </row>
    <row r="19" spans="1:8" x14ac:dyDescent="0.25">
      <c r="A19" s="3" t="s">
        <v>270</v>
      </c>
      <c r="D19" s="3" t="s">
        <v>271</v>
      </c>
      <c r="E19" s="13">
        <f t="shared" si="0"/>
        <v>20</v>
      </c>
      <c r="G19" s="154" t="s">
        <v>270</v>
      </c>
      <c r="H19" s="136">
        <v>88</v>
      </c>
    </row>
    <row r="20" spans="1:8" x14ac:dyDescent="0.25">
      <c r="A20" s="3" t="s">
        <v>274</v>
      </c>
      <c r="D20" s="3" t="s">
        <v>276</v>
      </c>
      <c r="E20" s="13">
        <f t="shared" si="0"/>
        <v>39</v>
      </c>
      <c r="G20" s="154" t="s">
        <v>271</v>
      </c>
      <c r="H20" s="136">
        <v>20</v>
      </c>
    </row>
    <row r="21" spans="1:8" x14ac:dyDescent="0.25">
      <c r="A21" s="3" t="s">
        <v>274</v>
      </c>
      <c r="D21" s="3" t="s">
        <v>275</v>
      </c>
      <c r="E21" s="13">
        <f t="shared" si="0"/>
        <v>74</v>
      </c>
      <c r="G21" s="154" t="s">
        <v>275</v>
      </c>
      <c r="H21" s="136">
        <v>74</v>
      </c>
    </row>
    <row r="22" spans="1:8" x14ac:dyDescent="0.25">
      <c r="A22" s="3" t="s">
        <v>270</v>
      </c>
      <c r="G22" s="154" t="s">
        <v>72</v>
      </c>
      <c r="H22" s="136">
        <v>559</v>
      </c>
    </row>
    <row r="23" spans="1:8" x14ac:dyDescent="0.25">
      <c r="A23" s="3" t="s">
        <v>273</v>
      </c>
    </row>
    <row r="24" spans="1:8" x14ac:dyDescent="0.25">
      <c r="A24" s="3" t="s">
        <v>273</v>
      </c>
    </row>
    <row r="25" spans="1:8" x14ac:dyDescent="0.25">
      <c r="A25" s="3" t="s">
        <v>272</v>
      </c>
    </row>
    <row r="26" spans="1:8" x14ac:dyDescent="0.25">
      <c r="A26" s="3" t="s">
        <v>274</v>
      </c>
    </row>
    <row r="27" spans="1:8" x14ac:dyDescent="0.25">
      <c r="A27" s="3" t="s">
        <v>270</v>
      </c>
    </row>
    <row r="28" spans="1:8" x14ac:dyDescent="0.25">
      <c r="A28" s="3" t="s">
        <v>273</v>
      </c>
    </row>
    <row r="29" spans="1:8" x14ac:dyDescent="0.25">
      <c r="A29" s="3" t="s">
        <v>271</v>
      </c>
    </row>
    <row r="30" spans="1:8" x14ac:dyDescent="0.25">
      <c r="A30" s="3" t="s">
        <v>273</v>
      </c>
    </row>
    <row r="31" spans="1:8" x14ac:dyDescent="0.25">
      <c r="A31" s="3" t="s">
        <v>272</v>
      </c>
    </row>
    <row r="32" spans="1:8" x14ac:dyDescent="0.25">
      <c r="A32" s="3" t="s">
        <v>276</v>
      </c>
    </row>
    <row r="33" spans="1:1" x14ac:dyDescent="0.25">
      <c r="A33" s="3" t="s">
        <v>272</v>
      </c>
    </row>
    <row r="34" spans="1:1" x14ac:dyDescent="0.25">
      <c r="A34" s="3" t="s">
        <v>272</v>
      </c>
    </row>
    <row r="35" spans="1:1" x14ac:dyDescent="0.25">
      <c r="A35" s="3" t="s">
        <v>275</v>
      </c>
    </row>
    <row r="36" spans="1:1" x14ac:dyDescent="0.25">
      <c r="A36" s="3" t="s">
        <v>272</v>
      </c>
    </row>
    <row r="37" spans="1:1" x14ac:dyDescent="0.25">
      <c r="A37" s="3" t="s">
        <v>273</v>
      </c>
    </row>
    <row r="38" spans="1:1" x14ac:dyDescent="0.25">
      <c r="A38" s="3" t="s">
        <v>272</v>
      </c>
    </row>
    <row r="39" spans="1:1" x14ac:dyDescent="0.25">
      <c r="A39" s="3" t="s">
        <v>275</v>
      </c>
    </row>
    <row r="40" spans="1:1" x14ac:dyDescent="0.25">
      <c r="A40" s="3" t="s">
        <v>273</v>
      </c>
    </row>
    <row r="41" spans="1:1" x14ac:dyDescent="0.25">
      <c r="A41" s="3" t="s">
        <v>271</v>
      </c>
    </row>
    <row r="42" spans="1:1" x14ac:dyDescent="0.25">
      <c r="A42" s="3" t="s">
        <v>271</v>
      </c>
    </row>
    <row r="43" spans="1:1" x14ac:dyDescent="0.25">
      <c r="A43" s="3" t="s">
        <v>274</v>
      </c>
    </row>
    <row r="44" spans="1:1" x14ac:dyDescent="0.25">
      <c r="A44" s="3" t="s">
        <v>275</v>
      </c>
    </row>
    <row r="45" spans="1:1" x14ac:dyDescent="0.25">
      <c r="A45" s="3" t="s">
        <v>273</v>
      </c>
    </row>
    <row r="46" spans="1:1" x14ac:dyDescent="0.25">
      <c r="A46" s="3" t="s">
        <v>272</v>
      </c>
    </row>
    <row r="47" spans="1:1" x14ac:dyDescent="0.25">
      <c r="A47" s="3" t="s">
        <v>274</v>
      </c>
    </row>
    <row r="48" spans="1:1" x14ac:dyDescent="0.25">
      <c r="A48" s="3" t="s">
        <v>275</v>
      </c>
    </row>
    <row r="49" spans="1:1" x14ac:dyDescent="0.25">
      <c r="A49" s="3" t="s">
        <v>272</v>
      </c>
    </row>
    <row r="50" spans="1:1" x14ac:dyDescent="0.25">
      <c r="A50" s="3" t="s">
        <v>270</v>
      </c>
    </row>
    <row r="51" spans="1:1" x14ac:dyDescent="0.25">
      <c r="A51" s="3" t="s">
        <v>270</v>
      </c>
    </row>
    <row r="52" spans="1:1" x14ac:dyDescent="0.25">
      <c r="A52" s="3" t="s">
        <v>276</v>
      </c>
    </row>
    <row r="53" spans="1:1" x14ac:dyDescent="0.25">
      <c r="A53" s="3" t="s">
        <v>272</v>
      </c>
    </row>
    <row r="54" spans="1:1" x14ac:dyDescent="0.25">
      <c r="A54" s="3" t="s">
        <v>275</v>
      </c>
    </row>
    <row r="55" spans="1:1" x14ac:dyDescent="0.25">
      <c r="A55" s="3" t="s">
        <v>272</v>
      </c>
    </row>
    <row r="56" spans="1:1" x14ac:dyDescent="0.25">
      <c r="A56" s="3" t="s">
        <v>272</v>
      </c>
    </row>
    <row r="57" spans="1:1" x14ac:dyDescent="0.25">
      <c r="A57" s="3" t="s">
        <v>273</v>
      </c>
    </row>
    <row r="58" spans="1:1" x14ac:dyDescent="0.25">
      <c r="A58" s="3" t="s">
        <v>275</v>
      </c>
    </row>
    <row r="59" spans="1:1" x14ac:dyDescent="0.25">
      <c r="A59" s="3" t="s">
        <v>272</v>
      </c>
    </row>
    <row r="60" spans="1:1" x14ac:dyDescent="0.25">
      <c r="A60" s="3" t="s">
        <v>272</v>
      </c>
    </row>
    <row r="61" spans="1:1" x14ac:dyDescent="0.25">
      <c r="A61" s="3" t="s">
        <v>273</v>
      </c>
    </row>
    <row r="62" spans="1:1" x14ac:dyDescent="0.25">
      <c r="A62" s="3" t="s">
        <v>270</v>
      </c>
    </row>
    <row r="63" spans="1:1" x14ac:dyDescent="0.25">
      <c r="A63" s="3" t="s">
        <v>272</v>
      </c>
    </row>
    <row r="64" spans="1:1" x14ac:dyDescent="0.25">
      <c r="A64" s="3" t="s">
        <v>273</v>
      </c>
    </row>
    <row r="65" spans="1:1" x14ac:dyDescent="0.25">
      <c r="A65" s="3" t="s">
        <v>272</v>
      </c>
    </row>
    <row r="66" spans="1:1" x14ac:dyDescent="0.25">
      <c r="A66" s="3" t="s">
        <v>276</v>
      </c>
    </row>
    <row r="67" spans="1:1" x14ac:dyDescent="0.25">
      <c r="A67" s="3" t="s">
        <v>275</v>
      </c>
    </row>
    <row r="68" spans="1:1" x14ac:dyDescent="0.25">
      <c r="A68" s="3" t="s">
        <v>270</v>
      </c>
    </row>
    <row r="69" spans="1:1" x14ac:dyDescent="0.25">
      <c r="A69" s="3" t="s">
        <v>273</v>
      </c>
    </row>
    <row r="70" spans="1:1" x14ac:dyDescent="0.25">
      <c r="A70" s="3" t="s">
        <v>270</v>
      </c>
    </row>
    <row r="71" spans="1:1" x14ac:dyDescent="0.25">
      <c r="A71" s="3" t="s">
        <v>275</v>
      </c>
    </row>
    <row r="72" spans="1:1" x14ac:dyDescent="0.25">
      <c r="A72" s="3" t="s">
        <v>272</v>
      </c>
    </row>
    <row r="73" spans="1:1" x14ac:dyDescent="0.25">
      <c r="A73" s="3" t="s">
        <v>273</v>
      </c>
    </row>
    <row r="74" spans="1:1" x14ac:dyDescent="0.25">
      <c r="A74" s="3" t="s">
        <v>274</v>
      </c>
    </row>
    <row r="75" spans="1:1" x14ac:dyDescent="0.25">
      <c r="A75" s="3" t="s">
        <v>274</v>
      </c>
    </row>
    <row r="76" spans="1:1" x14ac:dyDescent="0.25">
      <c r="A76" s="3" t="s">
        <v>272</v>
      </c>
    </row>
    <row r="77" spans="1:1" x14ac:dyDescent="0.25">
      <c r="A77" s="3" t="s">
        <v>272</v>
      </c>
    </row>
    <row r="78" spans="1:1" x14ac:dyDescent="0.25">
      <c r="A78" s="3" t="s">
        <v>272</v>
      </c>
    </row>
    <row r="79" spans="1:1" x14ac:dyDescent="0.25">
      <c r="A79" s="3" t="s">
        <v>272</v>
      </c>
    </row>
    <row r="80" spans="1:1" x14ac:dyDescent="0.25">
      <c r="A80" s="3" t="s">
        <v>274</v>
      </c>
    </row>
    <row r="81" spans="1:1" x14ac:dyDescent="0.25">
      <c r="A81" s="3" t="s">
        <v>275</v>
      </c>
    </row>
    <row r="82" spans="1:1" x14ac:dyDescent="0.25">
      <c r="A82" s="3" t="s">
        <v>270</v>
      </c>
    </row>
    <row r="83" spans="1:1" x14ac:dyDescent="0.25">
      <c r="A83" s="3" t="s">
        <v>275</v>
      </c>
    </row>
    <row r="84" spans="1:1" x14ac:dyDescent="0.25">
      <c r="A84" s="3" t="s">
        <v>270</v>
      </c>
    </row>
    <row r="85" spans="1:1" x14ac:dyDescent="0.25">
      <c r="A85" s="3" t="s">
        <v>272</v>
      </c>
    </row>
    <row r="86" spans="1:1" x14ac:dyDescent="0.25">
      <c r="A86" s="3" t="s">
        <v>274</v>
      </c>
    </row>
    <row r="87" spans="1:1" x14ac:dyDescent="0.25">
      <c r="A87" s="3" t="s">
        <v>274</v>
      </c>
    </row>
    <row r="88" spans="1:1" x14ac:dyDescent="0.25">
      <c r="A88" s="3" t="s">
        <v>273</v>
      </c>
    </row>
    <row r="89" spans="1:1" x14ac:dyDescent="0.25">
      <c r="A89" s="3" t="s">
        <v>273</v>
      </c>
    </row>
    <row r="90" spans="1:1" x14ac:dyDescent="0.25">
      <c r="A90" s="3" t="s">
        <v>273</v>
      </c>
    </row>
    <row r="91" spans="1:1" x14ac:dyDescent="0.25">
      <c r="A91" s="3" t="s">
        <v>274</v>
      </c>
    </row>
    <row r="92" spans="1:1" x14ac:dyDescent="0.25">
      <c r="A92" s="3" t="s">
        <v>271</v>
      </c>
    </row>
    <row r="93" spans="1:1" x14ac:dyDescent="0.25">
      <c r="A93" s="3" t="s">
        <v>273</v>
      </c>
    </row>
    <row r="94" spans="1:1" x14ac:dyDescent="0.25">
      <c r="A94" s="3" t="s">
        <v>270</v>
      </c>
    </row>
    <row r="95" spans="1:1" x14ac:dyDescent="0.25">
      <c r="A95" s="3" t="s">
        <v>274</v>
      </c>
    </row>
    <row r="96" spans="1:1" x14ac:dyDescent="0.25">
      <c r="A96" s="3" t="s">
        <v>274</v>
      </c>
    </row>
    <row r="97" spans="1:1" x14ac:dyDescent="0.25">
      <c r="A97" s="3" t="s">
        <v>270</v>
      </c>
    </row>
    <row r="98" spans="1:1" x14ac:dyDescent="0.25">
      <c r="A98" s="3" t="s">
        <v>273</v>
      </c>
    </row>
    <row r="99" spans="1:1" x14ac:dyDescent="0.25">
      <c r="A99" s="3" t="s">
        <v>270</v>
      </c>
    </row>
    <row r="100" spans="1:1" x14ac:dyDescent="0.25">
      <c r="A100" s="3" t="s">
        <v>275</v>
      </c>
    </row>
    <row r="101" spans="1:1" x14ac:dyDescent="0.25">
      <c r="A101" s="3" t="s">
        <v>275</v>
      </c>
    </row>
    <row r="102" spans="1:1" x14ac:dyDescent="0.25">
      <c r="A102" s="3" t="s">
        <v>276</v>
      </c>
    </row>
    <row r="103" spans="1:1" x14ac:dyDescent="0.25">
      <c r="A103" s="3" t="s">
        <v>272</v>
      </c>
    </row>
    <row r="104" spans="1:1" x14ac:dyDescent="0.25">
      <c r="A104" s="3" t="s">
        <v>275</v>
      </c>
    </row>
    <row r="105" spans="1:1" x14ac:dyDescent="0.25">
      <c r="A105" s="3" t="s">
        <v>273</v>
      </c>
    </row>
    <row r="106" spans="1:1" x14ac:dyDescent="0.25">
      <c r="A106" s="3" t="s">
        <v>273</v>
      </c>
    </row>
    <row r="107" spans="1:1" x14ac:dyDescent="0.25">
      <c r="A107" s="3" t="s">
        <v>272</v>
      </c>
    </row>
    <row r="108" spans="1:1" x14ac:dyDescent="0.25">
      <c r="A108" s="3" t="s">
        <v>270</v>
      </c>
    </row>
    <row r="109" spans="1:1" x14ac:dyDescent="0.25">
      <c r="A109" s="3" t="s">
        <v>274</v>
      </c>
    </row>
    <row r="110" spans="1:1" x14ac:dyDescent="0.25">
      <c r="A110" s="3" t="s">
        <v>272</v>
      </c>
    </row>
    <row r="111" spans="1:1" x14ac:dyDescent="0.25">
      <c r="A111" s="3" t="s">
        <v>275</v>
      </c>
    </row>
    <row r="112" spans="1:1" x14ac:dyDescent="0.25">
      <c r="A112" s="3" t="s">
        <v>272</v>
      </c>
    </row>
    <row r="113" spans="1:1" x14ac:dyDescent="0.25">
      <c r="A113" s="3" t="s">
        <v>274</v>
      </c>
    </row>
    <row r="114" spans="1:1" x14ac:dyDescent="0.25">
      <c r="A114" s="3" t="s">
        <v>272</v>
      </c>
    </row>
    <row r="115" spans="1:1" x14ac:dyDescent="0.25">
      <c r="A115" s="3" t="s">
        <v>272</v>
      </c>
    </row>
    <row r="116" spans="1:1" x14ac:dyDescent="0.25">
      <c r="A116" s="3" t="s">
        <v>274</v>
      </c>
    </row>
    <row r="117" spans="1:1" x14ac:dyDescent="0.25">
      <c r="A117" s="3" t="s">
        <v>272</v>
      </c>
    </row>
    <row r="118" spans="1:1" x14ac:dyDescent="0.25">
      <c r="A118" s="3" t="s">
        <v>270</v>
      </c>
    </row>
    <row r="119" spans="1:1" x14ac:dyDescent="0.25">
      <c r="A119" s="3" t="s">
        <v>270</v>
      </c>
    </row>
    <row r="120" spans="1:1" x14ac:dyDescent="0.25">
      <c r="A120" s="3" t="s">
        <v>273</v>
      </c>
    </row>
    <row r="121" spans="1:1" x14ac:dyDescent="0.25">
      <c r="A121" s="3" t="s">
        <v>274</v>
      </c>
    </row>
    <row r="122" spans="1:1" x14ac:dyDescent="0.25">
      <c r="A122" s="3" t="s">
        <v>272</v>
      </c>
    </row>
    <row r="123" spans="1:1" x14ac:dyDescent="0.25">
      <c r="A123" s="3" t="s">
        <v>276</v>
      </c>
    </row>
    <row r="124" spans="1:1" x14ac:dyDescent="0.25">
      <c r="A124" s="3" t="s">
        <v>274</v>
      </c>
    </row>
    <row r="125" spans="1:1" x14ac:dyDescent="0.25">
      <c r="A125" s="3" t="s">
        <v>276</v>
      </c>
    </row>
    <row r="126" spans="1:1" x14ac:dyDescent="0.25">
      <c r="A126" s="3" t="s">
        <v>276</v>
      </c>
    </row>
    <row r="127" spans="1:1" x14ac:dyDescent="0.25">
      <c r="A127" s="3" t="s">
        <v>273</v>
      </c>
    </row>
    <row r="128" spans="1:1" x14ac:dyDescent="0.25">
      <c r="A128" s="3" t="s">
        <v>272</v>
      </c>
    </row>
    <row r="129" spans="1:1" x14ac:dyDescent="0.25">
      <c r="A129" s="3" t="s">
        <v>270</v>
      </c>
    </row>
    <row r="130" spans="1:1" x14ac:dyDescent="0.25">
      <c r="A130" s="3" t="s">
        <v>273</v>
      </c>
    </row>
    <row r="131" spans="1:1" x14ac:dyDescent="0.25">
      <c r="A131" s="3" t="s">
        <v>273</v>
      </c>
    </row>
    <row r="132" spans="1:1" x14ac:dyDescent="0.25">
      <c r="A132" s="3" t="s">
        <v>272</v>
      </c>
    </row>
    <row r="133" spans="1:1" x14ac:dyDescent="0.25">
      <c r="A133" s="3" t="s">
        <v>272</v>
      </c>
    </row>
    <row r="134" spans="1:1" x14ac:dyDescent="0.25">
      <c r="A134" s="3" t="s">
        <v>273</v>
      </c>
    </row>
    <row r="135" spans="1:1" x14ac:dyDescent="0.25">
      <c r="A135" s="3" t="s">
        <v>272</v>
      </c>
    </row>
    <row r="136" spans="1:1" x14ac:dyDescent="0.25">
      <c r="A136" s="3" t="s">
        <v>275</v>
      </c>
    </row>
    <row r="137" spans="1:1" x14ac:dyDescent="0.25">
      <c r="A137" s="3" t="s">
        <v>273</v>
      </c>
    </row>
    <row r="138" spans="1:1" x14ac:dyDescent="0.25">
      <c r="A138" s="3" t="s">
        <v>270</v>
      </c>
    </row>
    <row r="139" spans="1:1" x14ac:dyDescent="0.25">
      <c r="A139" s="3" t="s">
        <v>275</v>
      </c>
    </row>
    <row r="140" spans="1:1" x14ac:dyDescent="0.25">
      <c r="A140" s="3" t="s">
        <v>272</v>
      </c>
    </row>
    <row r="141" spans="1:1" x14ac:dyDescent="0.25">
      <c r="A141" s="3" t="s">
        <v>272</v>
      </c>
    </row>
    <row r="142" spans="1:1" x14ac:dyDescent="0.25">
      <c r="A142" s="3" t="s">
        <v>270</v>
      </c>
    </row>
    <row r="143" spans="1:1" x14ac:dyDescent="0.25">
      <c r="A143" s="3" t="s">
        <v>272</v>
      </c>
    </row>
    <row r="144" spans="1:1" x14ac:dyDescent="0.25">
      <c r="A144" s="3" t="s">
        <v>270</v>
      </c>
    </row>
    <row r="145" spans="1:1" x14ac:dyDescent="0.25">
      <c r="A145" s="3" t="s">
        <v>272</v>
      </c>
    </row>
    <row r="146" spans="1:1" x14ac:dyDescent="0.25">
      <c r="A146" s="3" t="s">
        <v>273</v>
      </c>
    </row>
    <row r="147" spans="1:1" x14ac:dyDescent="0.25">
      <c r="A147" s="3" t="s">
        <v>273</v>
      </c>
    </row>
    <row r="148" spans="1:1" x14ac:dyDescent="0.25">
      <c r="A148" s="3" t="s">
        <v>273</v>
      </c>
    </row>
    <row r="149" spans="1:1" x14ac:dyDescent="0.25">
      <c r="A149" s="3" t="s">
        <v>271</v>
      </c>
    </row>
    <row r="150" spans="1:1" x14ac:dyDescent="0.25">
      <c r="A150" s="3" t="s">
        <v>272</v>
      </c>
    </row>
    <row r="151" spans="1:1" x14ac:dyDescent="0.25">
      <c r="A151" s="3" t="s">
        <v>275</v>
      </c>
    </row>
    <row r="152" spans="1:1" x14ac:dyDescent="0.25">
      <c r="A152" s="3" t="s">
        <v>270</v>
      </c>
    </row>
    <row r="153" spans="1:1" x14ac:dyDescent="0.25">
      <c r="A153" s="3" t="s">
        <v>274</v>
      </c>
    </row>
    <row r="154" spans="1:1" x14ac:dyDescent="0.25">
      <c r="A154" s="3" t="s">
        <v>276</v>
      </c>
    </row>
    <row r="155" spans="1:1" x14ac:dyDescent="0.25">
      <c r="A155" s="3" t="s">
        <v>274</v>
      </c>
    </row>
    <row r="156" spans="1:1" x14ac:dyDescent="0.25">
      <c r="A156" s="3" t="s">
        <v>270</v>
      </c>
    </row>
    <row r="157" spans="1:1" x14ac:dyDescent="0.25">
      <c r="A157" s="3" t="s">
        <v>273</v>
      </c>
    </row>
    <row r="158" spans="1:1" x14ac:dyDescent="0.25">
      <c r="A158" s="3" t="s">
        <v>273</v>
      </c>
    </row>
    <row r="159" spans="1:1" x14ac:dyDescent="0.25">
      <c r="A159" s="3" t="s">
        <v>272</v>
      </c>
    </row>
    <row r="160" spans="1:1" x14ac:dyDescent="0.25">
      <c r="A160" s="3" t="s">
        <v>270</v>
      </c>
    </row>
    <row r="161" spans="1:1" x14ac:dyDescent="0.25">
      <c r="A161" s="3" t="s">
        <v>273</v>
      </c>
    </row>
    <row r="162" spans="1:1" x14ac:dyDescent="0.25">
      <c r="A162" s="3" t="s">
        <v>273</v>
      </c>
    </row>
    <row r="163" spans="1:1" x14ac:dyDescent="0.25">
      <c r="A163" s="3" t="s">
        <v>270</v>
      </c>
    </row>
    <row r="164" spans="1:1" x14ac:dyDescent="0.25">
      <c r="A164" s="3" t="s">
        <v>272</v>
      </c>
    </row>
    <row r="165" spans="1:1" x14ac:dyDescent="0.25">
      <c r="A165" s="3" t="s">
        <v>273</v>
      </c>
    </row>
    <row r="166" spans="1:1" x14ac:dyDescent="0.25">
      <c r="A166" s="3" t="s">
        <v>275</v>
      </c>
    </row>
    <row r="167" spans="1:1" x14ac:dyDescent="0.25">
      <c r="A167" s="3" t="s">
        <v>276</v>
      </c>
    </row>
    <row r="168" spans="1:1" x14ac:dyDescent="0.25">
      <c r="A168" s="3" t="s">
        <v>276</v>
      </c>
    </row>
    <row r="169" spans="1:1" x14ac:dyDescent="0.25">
      <c r="A169" s="3" t="s">
        <v>275</v>
      </c>
    </row>
    <row r="170" spans="1:1" x14ac:dyDescent="0.25">
      <c r="A170" s="3" t="s">
        <v>272</v>
      </c>
    </row>
    <row r="171" spans="1:1" x14ac:dyDescent="0.25">
      <c r="A171" s="3" t="s">
        <v>270</v>
      </c>
    </row>
    <row r="172" spans="1:1" x14ac:dyDescent="0.25">
      <c r="A172" s="3" t="s">
        <v>270</v>
      </c>
    </row>
    <row r="173" spans="1:1" x14ac:dyDescent="0.25">
      <c r="A173" s="3" t="s">
        <v>270</v>
      </c>
    </row>
    <row r="174" spans="1:1" x14ac:dyDescent="0.25">
      <c r="A174" s="3" t="s">
        <v>272</v>
      </c>
    </row>
    <row r="175" spans="1:1" x14ac:dyDescent="0.25">
      <c r="A175" s="3" t="s">
        <v>270</v>
      </c>
    </row>
    <row r="176" spans="1:1" x14ac:dyDescent="0.25">
      <c r="A176" s="3" t="s">
        <v>272</v>
      </c>
    </row>
    <row r="177" spans="1:1" x14ac:dyDescent="0.25">
      <c r="A177" s="3" t="s">
        <v>272</v>
      </c>
    </row>
    <row r="178" spans="1:1" x14ac:dyDescent="0.25">
      <c r="A178" s="3" t="s">
        <v>274</v>
      </c>
    </row>
    <row r="179" spans="1:1" x14ac:dyDescent="0.25">
      <c r="A179" s="3" t="s">
        <v>270</v>
      </c>
    </row>
    <row r="180" spans="1:1" x14ac:dyDescent="0.25">
      <c r="A180" s="3" t="s">
        <v>272</v>
      </c>
    </row>
    <row r="181" spans="1:1" x14ac:dyDescent="0.25">
      <c r="A181" s="3" t="s">
        <v>272</v>
      </c>
    </row>
    <row r="182" spans="1:1" x14ac:dyDescent="0.25">
      <c r="A182" s="3" t="s">
        <v>273</v>
      </c>
    </row>
    <row r="183" spans="1:1" x14ac:dyDescent="0.25">
      <c r="A183" s="3" t="s">
        <v>274</v>
      </c>
    </row>
    <row r="184" spans="1:1" x14ac:dyDescent="0.25">
      <c r="A184" s="3" t="s">
        <v>270</v>
      </c>
    </row>
    <row r="185" spans="1:1" x14ac:dyDescent="0.25">
      <c r="A185" s="3" t="s">
        <v>273</v>
      </c>
    </row>
    <row r="186" spans="1:1" x14ac:dyDescent="0.25">
      <c r="A186" s="3" t="s">
        <v>270</v>
      </c>
    </row>
    <row r="187" spans="1:1" x14ac:dyDescent="0.25">
      <c r="A187" s="3" t="s">
        <v>275</v>
      </c>
    </row>
    <row r="188" spans="1:1" x14ac:dyDescent="0.25">
      <c r="A188" s="3" t="s">
        <v>272</v>
      </c>
    </row>
    <row r="189" spans="1:1" x14ac:dyDescent="0.25">
      <c r="A189" s="3" t="s">
        <v>274</v>
      </c>
    </row>
    <row r="190" spans="1:1" x14ac:dyDescent="0.25">
      <c r="A190" s="3" t="s">
        <v>273</v>
      </c>
    </row>
    <row r="191" spans="1:1" x14ac:dyDescent="0.25">
      <c r="A191" s="3" t="s">
        <v>270</v>
      </c>
    </row>
    <row r="192" spans="1:1" x14ac:dyDescent="0.25">
      <c r="A192" s="3" t="s">
        <v>272</v>
      </c>
    </row>
    <row r="193" spans="1:1" x14ac:dyDescent="0.25">
      <c r="A193" s="3" t="s">
        <v>273</v>
      </c>
    </row>
    <row r="194" spans="1:1" x14ac:dyDescent="0.25">
      <c r="A194" s="3" t="s">
        <v>272</v>
      </c>
    </row>
    <row r="195" spans="1:1" x14ac:dyDescent="0.25">
      <c r="A195" s="3" t="s">
        <v>276</v>
      </c>
    </row>
    <row r="196" spans="1:1" x14ac:dyDescent="0.25">
      <c r="A196" s="3" t="s">
        <v>273</v>
      </c>
    </row>
    <row r="197" spans="1:1" x14ac:dyDescent="0.25">
      <c r="A197" s="3" t="s">
        <v>271</v>
      </c>
    </row>
    <row r="198" spans="1:1" x14ac:dyDescent="0.25">
      <c r="A198" s="3" t="s">
        <v>275</v>
      </c>
    </row>
    <row r="199" spans="1:1" x14ac:dyDescent="0.25">
      <c r="A199" s="3" t="s">
        <v>270</v>
      </c>
    </row>
    <row r="200" spans="1:1" x14ac:dyDescent="0.25">
      <c r="A200" s="3" t="s">
        <v>270</v>
      </c>
    </row>
    <row r="201" spans="1:1" x14ac:dyDescent="0.25">
      <c r="A201" s="3" t="s">
        <v>274</v>
      </c>
    </row>
    <row r="202" spans="1:1" x14ac:dyDescent="0.25">
      <c r="A202" s="3" t="s">
        <v>275</v>
      </c>
    </row>
    <row r="203" spans="1:1" x14ac:dyDescent="0.25">
      <c r="A203" s="3" t="s">
        <v>270</v>
      </c>
    </row>
    <row r="204" spans="1:1" x14ac:dyDescent="0.25">
      <c r="A204" s="3" t="s">
        <v>270</v>
      </c>
    </row>
    <row r="205" spans="1:1" x14ac:dyDescent="0.25">
      <c r="A205" s="3" t="s">
        <v>276</v>
      </c>
    </row>
    <row r="206" spans="1:1" x14ac:dyDescent="0.25">
      <c r="A206" s="3" t="s">
        <v>272</v>
      </c>
    </row>
    <row r="207" spans="1:1" x14ac:dyDescent="0.25">
      <c r="A207" s="3" t="s">
        <v>272</v>
      </c>
    </row>
    <row r="208" spans="1:1" x14ac:dyDescent="0.25">
      <c r="A208" s="3" t="s">
        <v>272</v>
      </c>
    </row>
    <row r="209" spans="1:1" x14ac:dyDescent="0.25">
      <c r="A209" s="3" t="s">
        <v>272</v>
      </c>
    </row>
    <row r="210" spans="1:1" x14ac:dyDescent="0.25">
      <c r="A210" s="3" t="s">
        <v>274</v>
      </c>
    </row>
    <row r="211" spans="1:1" x14ac:dyDescent="0.25">
      <c r="A211" s="3" t="s">
        <v>275</v>
      </c>
    </row>
    <row r="212" spans="1:1" x14ac:dyDescent="0.25">
      <c r="A212" s="3" t="s">
        <v>276</v>
      </c>
    </row>
    <row r="213" spans="1:1" x14ac:dyDescent="0.25">
      <c r="A213" s="3" t="s">
        <v>272</v>
      </c>
    </row>
    <row r="214" spans="1:1" x14ac:dyDescent="0.25">
      <c r="A214" s="3" t="s">
        <v>272</v>
      </c>
    </row>
    <row r="215" spans="1:1" x14ac:dyDescent="0.25">
      <c r="A215" s="3" t="s">
        <v>270</v>
      </c>
    </row>
    <row r="216" spans="1:1" x14ac:dyDescent="0.25">
      <c r="A216" s="3" t="s">
        <v>274</v>
      </c>
    </row>
    <row r="217" spans="1:1" x14ac:dyDescent="0.25">
      <c r="A217" s="3" t="s">
        <v>274</v>
      </c>
    </row>
    <row r="218" spans="1:1" x14ac:dyDescent="0.25">
      <c r="A218" s="3" t="s">
        <v>273</v>
      </c>
    </row>
    <row r="219" spans="1:1" x14ac:dyDescent="0.25">
      <c r="A219" s="3" t="s">
        <v>273</v>
      </c>
    </row>
    <row r="220" spans="1:1" x14ac:dyDescent="0.25">
      <c r="A220" s="3" t="s">
        <v>276</v>
      </c>
    </row>
    <row r="221" spans="1:1" x14ac:dyDescent="0.25">
      <c r="A221" s="3" t="s">
        <v>274</v>
      </c>
    </row>
    <row r="222" spans="1:1" x14ac:dyDescent="0.25">
      <c r="A222" s="3" t="s">
        <v>273</v>
      </c>
    </row>
    <row r="223" spans="1:1" x14ac:dyDescent="0.25">
      <c r="A223" s="3" t="s">
        <v>274</v>
      </c>
    </row>
    <row r="224" spans="1:1" x14ac:dyDescent="0.25">
      <c r="A224" s="3" t="s">
        <v>270</v>
      </c>
    </row>
    <row r="225" spans="1:1" x14ac:dyDescent="0.25">
      <c r="A225" s="3" t="s">
        <v>273</v>
      </c>
    </row>
    <row r="226" spans="1:1" x14ac:dyDescent="0.25">
      <c r="A226" s="3" t="s">
        <v>274</v>
      </c>
    </row>
    <row r="227" spans="1:1" x14ac:dyDescent="0.25">
      <c r="A227" s="3" t="s">
        <v>270</v>
      </c>
    </row>
    <row r="228" spans="1:1" x14ac:dyDescent="0.25">
      <c r="A228" s="3" t="s">
        <v>275</v>
      </c>
    </row>
    <row r="229" spans="1:1" x14ac:dyDescent="0.25">
      <c r="A229" s="3" t="s">
        <v>275</v>
      </c>
    </row>
    <row r="230" spans="1:1" x14ac:dyDescent="0.25">
      <c r="A230" s="3" t="s">
        <v>272</v>
      </c>
    </row>
    <row r="231" spans="1:1" x14ac:dyDescent="0.25">
      <c r="A231" s="3" t="s">
        <v>270</v>
      </c>
    </row>
    <row r="232" spans="1:1" x14ac:dyDescent="0.25">
      <c r="A232" s="3" t="s">
        <v>274</v>
      </c>
    </row>
    <row r="233" spans="1:1" x14ac:dyDescent="0.25">
      <c r="A233" s="3" t="s">
        <v>273</v>
      </c>
    </row>
    <row r="234" spans="1:1" x14ac:dyDescent="0.25">
      <c r="A234" s="3" t="s">
        <v>273</v>
      </c>
    </row>
    <row r="235" spans="1:1" x14ac:dyDescent="0.25">
      <c r="A235" s="3" t="s">
        <v>270</v>
      </c>
    </row>
    <row r="236" spans="1:1" x14ac:dyDescent="0.25">
      <c r="A236" s="3" t="s">
        <v>272</v>
      </c>
    </row>
    <row r="237" spans="1:1" x14ac:dyDescent="0.25">
      <c r="A237" s="3" t="s">
        <v>270</v>
      </c>
    </row>
    <row r="238" spans="1:1" x14ac:dyDescent="0.25">
      <c r="A238" s="3" t="s">
        <v>272</v>
      </c>
    </row>
    <row r="239" spans="1:1" x14ac:dyDescent="0.25">
      <c r="A239" s="3" t="s">
        <v>272</v>
      </c>
    </row>
    <row r="240" spans="1:1" x14ac:dyDescent="0.25">
      <c r="A240" s="3" t="s">
        <v>273</v>
      </c>
    </row>
    <row r="241" spans="1:1" x14ac:dyDescent="0.25">
      <c r="A241" s="3" t="s">
        <v>273</v>
      </c>
    </row>
    <row r="242" spans="1:1" x14ac:dyDescent="0.25">
      <c r="A242" s="3" t="s">
        <v>276</v>
      </c>
    </row>
    <row r="243" spans="1:1" x14ac:dyDescent="0.25">
      <c r="A243" s="3" t="s">
        <v>275</v>
      </c>
    </row>
    <row r="244" spans="1:1" x14ac:dyDescent="0.25">
      <c r="A244" s="3" t="s">
        <v>270</v>
      </c>
    </row>
    <row r="245" spans="1:1" x14ac:dyDescent="0.25">
      <c r="A245" s="3" t="s">
        <v>275</v>
      </c>
    </row>
    <row r="246" spans="1:1" x14ac:dyDescent="0.25">
      <c r="A246" s="3" t="s">
        <v>272</v>
      </c>
    </row>
    <row r="247" spans="1:1" x14ac:dyDescent="0.25">
      <c r="A247" s="3" t="s">
        <v>272</v>
      </c>
    </row>
    <row r="248" spans="1:1" x14ac:dyDescent="0.25">
      <c r="A248" s="3" t="s">
        <v>273</v>
      </c>
    </row>
    <row r="249" spans="1:1" x14ac:dyDescent="0.25">
      <c r="A249" s="3" t="s">
        <v>274</v>
      </c>
    </row>
    <row r="250" spans="1:1" x14ac:dyDescent="0.25">
      <c r="A250" s="3" t="s">
        <v>272</v>
      </c>
    </row>
    <row r="251" spans="1:1" x14ac:dyDescent="0.25">
      <c r="A251" s="3" t="s">
        <v>274</v>
      </c>
    </row>
    <row r="252" spans="1:1" x14ac:dyDescent="0.25">
      <c r="A252" s="3" t="s">
        <v>273</v>
      </c>
    </row>
    <row r="253" spans="1:1" x14ac:dyDescent="0.25">
      <c r="A253" s="3" t="s">
        <v>270</v>
      </c>
    </row>
    <row r="254" spans="1:1" x14ac:dyDescent="0.25">
      <c r="A254" s="3" t="s">
        <v>273</v>
      </c>
    </row>
    <row r="255" spans="1:1" x14ac:dyDescent="0.25">
      <c r="A255" s="3" t="s">
        <v>275</v>
      </c>
    </row>
    <row r="256" spans="1:1" x14ac:dyDescent="0.25">
      <c r="A256" s="3" t="s">
        <v>275</v>
      </c>
    </row>
    <row r="257" spans="1:1" x14ac:dyDescent="0.25">
      <c r="A257" s="3" t="s">
        <v>272</v>
      </c>
    </row>
    <row r="258" spans="1:1" x14ac:dyDescent="0.25">
      <c r="A258" s="3" t="s">
        <v>276</v>
      </c>
    </row>
    <row r="259" spans="1:1" x14ac:dyDescent="0.25">
      <c r="A259" s="3" t="s">
        <v>272</v>
      </c>
    </row>
    <row r="260" spans="1:1" x14ac:dyDescent="0.25">
      <c r="A260" s="3" t="s">
        <v>270</v>
      </c>
    </row>
    <row r="261" spans="1:1" x14ac:dyDescent="0.25">
      <c r="A261" s="3" t="s">
        <v>273</v>
      </c>
    </row>
    <row r="262" spans="1:1" x14ac:dyDescent="0.25">
      <c r="A262" s="3" t="s">
        <v>275</v>
      </c>
    </row>
    <row r="263" spans="1:1" x14ac:dyDescent="0.25">
      <c r="A263" s="3" t="s">
        <v>272</v>
      </c>
    </row>
    <row r="264" spans="1:1" x14ac:dyDescent="0.25">
      <c r="A264" s="3" t="s">
        <v>272</v>
      </c>
    </row>
    <row r="265" spans="1:1" x14ac:dyDescent="0.25">
      <c r="A265" s="3" t="s">
        <v>275</v>
      </c>
    </row>
    <row r="266" spans="1:1" x14ac:dyDescent="0.25">
      <c r="A266" s="3" t="s">
        <v>273</v>
      </c>
    </row>
    <row r="267" spans="1:1" x14ac:dyDescent="0.25">
      <c r="A267" s="3" t="s">
        <v>272</v>
      </c>
    </row>
    <row r="268" spans="1:1" x14ac:dyDescent="0.25">
      <c r="A268" s="3" t="s">
        <v>275</v>
      </c>
    </row>
    <row r="269" spans="1:1" x14ac:dyDescent="0.25">
      <c r="A269" s="3" t="s">
        <v>275</v>
      </c>
    </row>
    <row r="270" spans="1:1" x14ac:dyDescent="0.25">
      <c r="A270" s="3" t="s">
        <v>273</v>
      </c>
    </row>
    <row r="271" spans="1:1" x14ac:dyDescent="0.25">
      <c r="A271" s="3" t="s">
        <v>273</v>
      </c>
    </row>
    <row r="272" spans="1:1" x14ac:dyDescent="0.25">
      <c r="A272" s="3" t="s">
        <v>273</v>
      </c>
    </row>
    <row r="273" spans="1:1" x14ac:dyDescent="0.25">
      <c r="A273" s="3" t="s">
        <v>273</v>
      </c>
    </row>
    <row r="274" spans="1:1" x14ac:dyDescent="0.25">
      <c r="A274" s="3" t="s">
        <v>272</v>
      </c>
    </row>
    <row r="275" spans="1:1" x14ac:dyDescent="0.25">
      <c r="A275" s="3" t="s">
        <v>270</v>
      </c>
    </row>
    <row r="276" spans="1:1" x14ac:dyDescent="0.25">
      <c r="A276" s="3" t="s">
        <v>274</v>
      </c>
    </row>
    <row r="277" spans="1:1" x14ac:dyDescent="0.25">
      <c r="A277" s="3" t="s">
        <v>270</v>
      </c>
    </row>
    <row r="278" spans="1:1" x14ac:dyDescent="0.25">
      <c r="A278" s="3" t="s">
        <v>272</v>
      </c>
    </row>
    <row r="279" spans="1:1" x14ac:dyDescent="0.25">
      <c r="A279" s="3" t="s">
        <v>274</v>
      </c>
    </row>
    <row r="280" spans="1:1" x14ac:dyDescent="0.25">
      <c r="A280" s="3" t="s">
        <v>272</v>
      </c>
    </row>
    <row r="281" spans="1:1" x14ac:dyDescent="0.25">
      <c r="A281" s="3" t="s">
        <v>273</v>
      </c>
    </row>
    <row r="282" spans="1:1" x14ac:dyDescent="0.25">
      <c r="A282" s="3" t="s">
        <v>273</v>
      </c>
    </row>
    <row r="283" spans="1:1" x14ac:dyDescent="0.25">
      <c r="A283" s="3" t="s">
        <v>272</v>
      </c>
    </row>
    <row r="284" spans="1:1" x14ac:dyDescent="0.25">
      <c r="A284" s="3" t="s">
        <v>270</v>
      </c>
    </row>
    <row r="285" spans="1:1" x14ac:dyDescent="0.25">
      <c r="A285" s="3" t="s">
        <v>272</v>
      </c>
    </row>
    <row r="286" spans="1:1" x14ac:dyDescent="0.25">
      <c r="A286" s="3" t="s">
        <v>273</v>
      </c>
    </row>
    <row r="287" spans="1:1" x14ac:dyDescent="0.25">
      <c r="A287" s="3" t="s">
        <v>273</v>
      </c>
    </row>
    <row r="288" spans="1:1" x14ac:dyDescent="0.25">
      <c r="A288" s="3" t="s">
        <v>275</v>
      </c>
    </row>
    <row r="289" spans="1:1" x14ac:dyDescent="0.25">
      <c r="A289" s="3" t="s">
        <v>273</v>
      </c>
    </row>
    <row r="290" spans="1:1" x14ac:dyDescent="0.25">
      <c r="A290" s="3" t="s">
        <v>271</v>
      </c>
    </row>
    <row r="291" spans="1:1" x14ac:dyDescent="0.25">
      <c r="A291" s="3" t="s">
        <v>270</v>
      </c>
    </row>
    <row r="292" spans="1:1" x14ac:dyDescent="0.25">
      <c r="A292" s="3" t="s">
        <v>273</v>
      </c>
    </row>
    <row r="293" spans="1:1" x14ac:dyDescent="0.25">
      <c r="A293" s="3" t="s">
        <v>272</v>
      </c>
    </row>
    <row r="294" spans="1:1" x14ac:dyDescent="0.25">
      <c r="A294" s="3" t="s">
        <v>273</v>
      </c>
    </row>
    <row r="295" spans="1:1" x14ac:dyDescent="0.25">
      <c r="A295" s="3" t="s">
        <v>272</v>
      </c>
    </row>
    <row r="296" spans="1:1" x14ac:dyDescent="0.25">
      <c r="A296" s="3" t="s">
        <v>276</v>
      </c>
    </row>
    <row r="297" spans="1:1" x14ac:dyDescent="0.25">
      <c r="A297" s="3" t="s">
        <v>272</v>
      </c>
    </row>
    <row r="298" spans="1:1" x14ac:dyDescent="0.25">
      <c r="A298" s="3" t="s">
        <v>270</v>
      </c>
    </row>
    <row r="299" spans="1:1" x14ac:dyDescent="0.25">
      <c r="A299" s="3" t="s">
        <v>275</v>
      </c>
    </row>
    <row r="300" spans="1:1" x14ac:dyDescent="0.25">
      <c r="A300" s="3" t="s">
        <v>270</v>
      </c>
    </row>
    <row r="301" spans="1:1" x14ac:dyDescent="0.25">
      <c r="A301" s="3" t="s">
        <v>273</v>
      </c>
    </row>
    <row r="302" spans="1:1" x14ac:dyDescent="0.25">
      <c r="A302" s="3" t="s">
        <v>273</v>
      </c>
    </row>
    <row r="303" spans="1:1" x14ac:dyDescent="0.25">
      <c r="A303" s="3" t="s">
        <v>273</v>
      </c>
    </row>
    <row r="304" spans="1:1" x14ac:dyDescent="0.25">
      <c r="A304" s="3" t="s">
        <v>276</v>
      </c>
    </row>
    <row r="305" spans="1:1" x14ac:dyDescent="0.25">
      <c r="A305" s="3" t="s">
        <v>271</v>
      </c>
    </row>
    <row r="306" spans="1:1" x14ac:dyDescent="0.25">
      <c r="A306" s="3" t="s">
        <v>276</v>
      </c>
    </row>
    <row r="307" spans="1:1" x14ac:dyDescent="0.25">
      <c r="A307" s="3" t="s">
        <v>272</v>
      </c>
    </row>
    <row r="308" spans="1:1" x14ac:dyDescent="0.25">
      <c r="A308" s="3" t="s">
        <v>273</v>
      </c>
    </row>
    <row r="309" spans="1:1" x14ac:dyDescent="0.25">
      <c r="A309" s="3" t="s">
        <v>270</v>
      </c>
    </row>
    <row r="310" spans="1:1" x14ac:dyDescent="0.25">
      <c r="A310" s="3" t="s">
        <v>273</v>
      </c>
    </row>
    <row r="311" spans="1:1" x14ac:dyDescent="0.25">
      <c r="A311" s="3" t="s">
        <v>272</v>
      </c>
    </row>
    <row r="312" spans="1:1" x14ac:dyDescent="0.25">
      <c r="A312" s="3" t="s">
        <v>276</v>
      </c>
    </row>
    <row r="313" spans="1:1" x14ac:dyDescent="0.25">
      <c r="A313" s="3" t="s">
        <v>272</v>
      </c>
    </row>
    <row r="314" spans="1:1" x14ac:dyDescent="0.25">
      <c r="A314" s="3" t="s">
        <v>270</v>
      </c>
    </row>
    <row r="315" spans="1:1" x14ac:dyDescent="0.25">
      <c r="A315" s="3" t="s">
        <v>272</v>
      </c>
    </row>
    <row r="316" spans="1:1" x14ac:dyDescent="0.25">
      <c r="A316" s="3" t="s">
        <v>272</v>
      </c>
    </row>
    <row r="317" spans="1:1" x14ac:dyDescent="0.25">
      <c r="A317" s="3" t="s">
        <v>272</v>
      </c>
    </row>
    <row r="318" spans="1:1" x14ac:dyDescent="0.25">
      <c r="A318" s="3" t="s">
        <v>272</v>
      </c>
    </row>
    <row r="319" spans="1:1" x14ac:dyDescent="0.25">
      <c r="A319" s="3" t="s">
        <v>272</v>
      </c>
    </row>
    <row r="320" spans="1:1" x14ac:dyDescent="0.25">
      <c r="A320" s="3" t="s">
        <v>276</v>
      </c>
    </row>
    <row r="321" spans="1:1" x14ac:dyDescent="0.25">
      <c r="A321" s="3" t="s">
        <v>272</v>
      </c>
    </row>
    <row r="322" spans="1:1" x14ac:dyDescent="0.25">
      <c r="A322" s="3" t="s">
        <v>271</v>
      </c>
    </row>
    <row r="323" spans="1:1" x14ac:dyDescent="0.25">
      <c r="A323" s="3" t="s">
        <v>276</v>
      </c>
    </row>
    <row r="324" spans="1:1" x14ac:dyDescent="0.25">
      <c r="A324" s="3" t="s">
        <v>273</v>
      </c>
    </row>
    <row r="325" spans="1:1" x14ac:dyDescent="0.25">
      <c r="A325" s="3" t="s">
        <v>272</v>
      </c>
    </row>
    <row r="326" spans="1:1" x14ac:dyDescent="0.25">
      <c r="A326" s="3" t="s">
        <v>275</v>
      </c>
    </row>
    <row r="327" spans="1:1" x14ac:dyDescent="0.25">
      <c r="A327" s="3" t="s">
        <v>271</v>
      </c>
    </row>
    <row r="328" spans="1:1" x14ac:dyDescent="0.25">
      <c r="A328" s="3" t="s">
        <v>273</v>
      </c>
    </row>
    <row r="329" spans="1:1" x14ac:dyDescent="0.25">
      <c r="A329" s="3" t="s">
        <v>272</v>
      </c>
    </row>
    <row r="330" spans="1:1" x14ac:dyDescent="0.25">
      <c r="A330" s="3" t="s">
        <v>272</v>
      </c>
    </row>
    <row r="331" spans="1:1" x14ac:dyDescent="0.25">
      <c r="A331" s="3" t="s">
        <v>272</v>
      </c>
    </row>
    <row r="332" spans="1:1" x14ac:dyDescent="0.25">
      <c r="A332" s="3" t="s">
        <v>272</v>
      </c>
    </row>
    <row r="333" spans="1:1" x14ac:dyDescent="0.25">
      <c r="A333" s="3" t="s">
        <v>274</v>
      </c>
    </row>
    <row r="334" spans="1:1" x14ac:dyDescent="0.25">
      <c r="A334" s="3" t="s">
        <v>272</v>
      </c>
    </row>
    <row r="335" spans="1:1" x14ac:dyDescent="0.25">
      <c r="A335" s="3" t="s">
        <v>274</v>
      </c>
    </row>
    <row r="336" spans="1:1" x14ac:dyDescent="0.25">
      <c r="A336" s="3" t="s">
        <v>273</v>
      </c>
    </row>
    <row r="337" spans="1:1" x14ac:dyDescent="0.25">
      <c r="A337" s="3" t="s">
        <v>272</v>
      </c>
    </row>
    <row r="338" spans="1:1" x14ac:dyDescent="0.25">
      <c r="A338" s="3" t="s">
        <v>274</v>
      </c>
    </row>
    <row r="339" spans="1:1" x14ac:dyDescent="0.25">
      <c r="A339" s="3" t="s">
        <v>270</v>
      </c>
    </row>
    <row r="340" spans="1:1" x14ac:dyDescent="0.25">
      <c r="A340" s="3" t="s">
        <v>271</v>
      </c>
    </row>
    <row r="341" spans="1:1" x14ac:dyDescent="0.25">
      <c r="A341" s="3" t="s">
        <v>274</v>
      </c>
    </row>
    <row r="342" spans="1:1" x14ac:dyDescent="0.25">
      <c r="A342" s="3" t="s">
        <v>273</v>
      </c>
    </row>
    <row r="343" spans="1:1" x14ac:dyDescent="0.25">
      <c r="A343" s="3" t="s">
        <v>272</v>
      </c>
    </row>
    <row r="344" spans="1:1" x14ac:dyDescent="0.25">
      <c r="A344" s="3" t="s">
        <v>273</v>
      </c>
    </row>
    <row r="345" spans="1:1" x14ac:dyDescent="0.25">
      <c r="A345" s="3" t="s">
        <v>270</v>
      </c>
    </row>
    <row r="346" spans="1:1" x14ac:dyDescent="0.25">
      <c r="A346" s="3" t="s">
        <v>275</v>
      </c>
    </row>
    <row r="347" spans="1:1" x14ac:dyDescent="0.25">
      <c r="A347" s="3" t="s">
        <v>275</v>
      </c>
    </row>
    <row r="348" spans="1:1" x14ac:dyDescent="0.25">
      <c r="A348" s="3" t="s">
        <v>274</v>
      </c>
    </row>
    <row r="349" spans="1:1" x14ac:dyDescent="0.25">
      <c r="A349" s="3" t="s">
        <v>274</v>
      </c>
    </row>
    <row r="350" spans="1:1" x14ac:dyDescent="0.25">
      <c r="A350" s="3" t="s">
        <v>274</v>
      </c>
    </row>
    <row r="351" spans="1:1" x14ac:dyDescent="0.25">
      <c r="A351" s="3" t="s">
        <v>272</v>
      </c>
    </row>
    <row r="352" spans="1:1" x14ac:dyDescent="0.25">
      <c r="A352" s="3" t="s">
        <v>276</v>
      </c>
    </row>
    <row r="353" spans="1:1" x14ac:dyDescent="0.25">
      <c r="A353" s="3" t="s">
        <v>271</v>
      </c>
    </row>
    <row r="354" spans="1:1" x14ac:dyDescent="0.25">
      <c r="A354" s="3" t="s">
        <v>273</v>
      </c>
    </row>
    <row r="355" spans="1:1" x14ac:dyDescent="0.25">
      <c r="A355" s="3" t="s">
        <v>270</v>
      </c>
    </row>
    <row r="356" spans="1:1" x14ac:dyDescent="0.25">
      <c r="A356" s="3" t="s">
        <v>275</v>
      </c>
    </row>
    <row r="357" spans="1:1" x14ac:dyDescent="0.25">
      <c r="A357" s="3" t="s">
        <v>272</v>
      </c>
    </row>
    <row r="358" spans="1:1" x14ac:dyDescent="0.25">
      <c r="A358" s="3" t="s">
        <v>272</v>
      </c>
    </row>
    <row r="359" spans="1:1" x14ac:dyDescent="0.25">
      <c r="A359" s="3" t="s">
        <v>275</v>
      </c>
    </row>
    <row r="360" spans="1:1" x14ac:dyDescent="0.25">
      <c r="A360" s="3" t="s">
        <v>270</v>
      </c>
    </row>
    <row r="361" spans="1:1" x14ac:dyDescent="0.25">
      <c r="A361" s="3" t="s">
        <v>272</v>
      </c>
    </row>
    <row r="362" spans="1:1" x14ac:dyDescent="0.25">
      <c r="A362" s="3" t="s">
        <v>272</v>
      </c>
    </row>
    <row r="363" spans="1:1" x14ac:dyDescent="0.25">
      <c r="A363" s="3" t="s">
        <v>273</v>
      </c>
    </row>
    <row r="364" spans="1:1" x14ac:dyDescent="0.25">
      <c r="A364" s="3" t="s">
        <v>273</v>
      </c>
    </row>
    <row r="365" spans="1:1" x14ac:dyDescent="0.25">
      <c r="A365" s="3" t="s">
        <v>272</v>
      </c>
    </row>
    <row r="366" spans="1:1" x14ac:dyDescent="0.25">
      <c r="A366" s="3" t="s">
        <v>272</v>
      </c>
    </row>
    <row r="367" spans="1:1" x14ac:dyDescent="0.25">
      <c r="A367" s="3" t="s">
        <v>274</v>
      </c>
    </row>
    <row r="368" spans="1:1" x14ac:dyDescent="0.25">
      <c r="A368" s="3" t="s">
        <v>272</v>
      </c>
    </row>
    <row r="369" spans="1:1" x14ac:dyDescent="0.25">
      <c r="A369" s="3" t="s">
        <v>272</v>
      </c>
    </row>
    <row r="370" spans="1:1" x14ac:dyDescent="0.25">
      <c r="A370" s="3" t="s">
        <v>275</v>
      </c>
    </row>
    <row r="371" spans="1:1" x14ac:dyDescent="0.25">
      <c r="A371" s="3" t="s">
        <v>274</v>
      </c>
    </row>
    <row r="372" spans="1:1" x14ac:dyDescent="0.25">
      <c r="A372" s="3" t="s">
        <v>273</v>
      </c>
    </row>
    <row r="373" spans="1:1" x14ac:dyDescent="0.25">
      <c r="A373" s="3" t="s">
        <v>272</v>
      </c>
    </row>
    <row r="374" spans="1:1" x14ac:dyDescent="0.25">
      <c r="A374" s="3" t="s">
        <v>272</v>
      </c>
    </row>
    <row r="375" spans="1:1" x14ac:dyDescent="0.25">
      <c r="A375" s="3" t="s">
        <v>275</v>
      </c>
    </row>
    <row r="376" spans="1:1" x14ac:dyDescent="0.25">
      <c r="A376" s="3" t="s">
        <v>275</v>
      </c>
    </row>
    <row r="377" spans="1:1" x14ac:dyDescent="0.25">
      <c r="A377" s="3" t="s">
        <v>270</v>
      </c>
    </row>
    <row r="378" spans="1:1" x14ac:dyDescent="0.25">
      <c r="A378" s="3" t="s">
        <v>273</v>
      </c>
    </row>
    <row r="379" spans="1:1" x14ac:dyDescent="0.25">
      <c r="A379" s="3" t="s">
        <v>272</v>
      </c>
    </row>
    <row r="380" spans="1:1" x14ac:dyDescent="0.25">
      <c r="A380" s="3" t="s">
        <v>272</v>
      </c>
    </row>
    <row r="381" spans="1:1" x14ac:dyDescent="0.25">
      <c r="A381" s="3" t="s">
        <v>276</v>
      </c>
    </row>
    <row r="382" spans="1:1" x14ac:dyDescent="0.25">
      <c r="A382" s="3" t="s">
        <v>270</v>
      </c>
    </row>
    <row r="383" spans="1:1" x14ac:dyDescent="0.25">
      <c r="A383" s="3" t="s">
        <v>270</v>
      </c>
    </row>
    <row r="384" spans="1:1" x14ac:dyDescent="0.25">
      <c r="A384" s="3" t="s">
        <v>276</v>
      </c>
    </row>
    <row r="385" spans="1:1" x14ac:dyDescent="0.25">
      <c r="A385" s="3" t="s">
        <v>270</v>
      </c>
    </row>
    <row r="386" spans="1:1" x14ac:dyDescent="0.25">
      <c r="A386" s="3" t="s">
        <v>272</v>
      </c>
    </row>
    <row r="387" spans="1:1" x14ac:dyDescent="0.25">
      <c r="A387" s="3" t="s">
        <v>273</v>
      </c>
    </row>
    <row r="388" spans="1:1" x14ac:dyDescent="0.25">
      <c r="A388" s="3" t="s">
        <v>273</v>
      </c>
    </row>
    <row r="389" spans="1:1" x14ac:dyDescent="0.25">
      <c r="A389" s="3" t="s">
        <v>275</v>
      </c>
    </row>
    <row r="390" spans="1:1" x14ac:dyDescent="0.25">
      <c r="A390" s="3" t="s">
        <v>273</v>
      </c>
    </row>
    <row r="391" spans="1:1" x14ac:dyDescent="0.25">
      <c r="A391" s="3" t="s">
        <v>273</v>
      </c>
    </row>
    <row r="392" spans="1:1" x14ac:dyDescent="0.25">
      <c r="A392" s="3" t="s">
        <v>272</v>
      </c>
    </row>
    <row r="393" spans="1:1" x14ac:dyDescent="0.25">
      <c r="A393" s="3" t="s">
        <v>276</v>
      </c>
    </row>
    <row r="394" spans="1:1" x14ac:dyDescent="0.25">
      <c r="A394" s="3" t="s">
        <v>272</v>
      </c>
    </row>
    <row r="395" spans="1:1" x14ac:dyDescent="0.25">
      <c r="A395" s="3" t="s">
        <v>274</v>
      </c>
    </row>
    <row r="396" spans="1:1" x14ac:dyDescent="0.25">
      <c r="A396" s="3" t="s">
        <v>271</v>
      </c>
    </row>
    <row r="397" spans="1:1" x14ac:dyDescent="0.25">
      <c r="A397" s="3" t="s">
        <v>273</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275</v>
      </c>
    </row>
    <row r="403" spans="1:1" x14ac:dyDescent="0.25">
      <c r="A403" s="3" t="s">
        <v>272</v>
      </c>
    </row>
    <row r="404" spans="1:1" x14ac:dyDescent="0.25">
      <c r="A404" s="3" t="s">
        <v>270</v>
      </c>
    </row>
    <row r="405" spans="1:1" x14ac:dyDescent="0.25">
      <c r="A405" s="3" t="s">
        <v>275</v>
      </c>
    </row>
    <row r="406" spans="1:1" x14ac:dyDescent="0.25">
      <c r="A406" s="3" t="s">
        <v>274</v>
      </c>
    </row>
    <row r="407" spans="1:1" x14ac:dyDescent="0.25">
      <c r="A407" s="3" t="s">
        <v>273</v>
      </c>
    </row>
    <row r="408" spans="1:1" x14ac:dyDescent="0.25">
      <c r="A408" s="3" t="s">
        <v>272</v>
      </c>
    </row>
    <row r="409" spans="1:1" x14ac:dyDescent="0.25">
      <c r="A409" s="3" t="s">
        <v>276</v>
      </c>
    </row>
    <row r="410" spans="1:1" x14ac:dyDescent="0.25">
      <c r="A410" s="3" t="s">
        <v>273</v>
      </c>
    </row>
    <row r="411" spans="1:1" x14ac:dyDescent="0.25">
      <c r="A411" s="3" t="s">
        <v>273</v>
      </c>
    </row>
    <row r="412" spans="1:1" x14ac:dyDescent="0.25">
      <c r="A412" s="3" t="s">
        <v>275</v>
      </c>
    </row>
    <row r="413" spans="1:1" x14ac:dyDescent="0.25">
      <c r="A413" s="3" t="s">
        <v>273</v>
      </c>
    </row>
    <row r="414" spans="1:1" x14ac:dyDescent="0.25">
      <c r="A414" s="3" t="s">
        <v>272</v>
      </c>
    </row>
    <row r="415" spans="1:1" x14ac:dyDescent="0.25">
      <c r="A415" s="3" t="s">
        <v>276</v>
      </c>
    </row>
    <row r="416" spans="1:1" x14ac:dyDescent="0.25">
      <c r="A416" s="3" t="s">
        <v>273</v>
      </c>
    </row>
    <row r="417" spans="1:1" x14ac:dyDescent="0.25">
      <c r="A417" s="3" t="s">
        <v>271</v>
      </c>
    </row>
    <row r="418" spans="1:1" x14ac:dyDescent="0.25">
      <c r="A418" s="3" t="s">
        <v>271</v>
      </c>
    </row>
    <row r="419" spans="1:1" x14ac:dyDescent="0.25">
      <c r="A419" s="3" t="s">
        <v>273</v>
      </c>
    </row>
    <row r="420" spans="1:1" x14ac:dyDescent="0.25">
      <c r="A420" s="3" t="s">
        <v>273</v>
      </c>
    </row>
    <row r="421" spans="1:1" x14ac:dyDescent="0.25">
      <c r="A421" s="3" t="s">
        <v>272</v>
      </c>
    </row>
    <row r="422" spans="1:1" x14ac:dyDescent="0.25">
      <c r="A422" s="3" t="s">
        <v>273</v>
      </c>
    </row>
    <row r="423" spans="1:1" x14ac:dyDescent="0.25">
      <c r="A423" s="3" t="s">
        <v>275</v>
      </c>
    </row>
    <row r="424" spans="1:1" x14ac:dyDescent="0.25">
      <c r="A424" s="3" t="s">
        <v>273</v>
      </c>
    </row>
    <row r="425" spans="1:1" x14ac:dyDescent="0.25">
      <c r="A425" s="3" t="s">
        <v>272</v>
      </c>
    </row>
    <row r="426" spans="1:1" x14ac:dyDescent="0.25">
      <c r="A426" s="3" t="s">
        <v>272</v>
      </c>
    </row>
    <row r="427" spans="1:1" x14ac:dyDescent="0.25">
      <c r="A427" s="3" t="s">
        <v>275</v>
      </c>
    </row>
    <row r="428" spans="1:1" x14ac:dyDescent="0.25">
      <c r="A428" s="3" t="s">
        <v>273</v>
      </c>
    </row>
    <row r="429" spans="1:1" x14ac:dyDescent="0.25">
      <c r="A429" s="3" t="s">
        <v>270</v>
      </c>
    </row>
    <row r="430" spans="1:1" x14ac:dyDescent="0.25">
      <c r="A430" s="3" t="s">
        <v>272</v>
      </c>
    </row>
    <row r="431" spans="1:1" x14ac:dyDescent="0.25">
      <c r="A431" s="3" t="s">
        <v>270</v>
      </c>
    </row>
    <row r="432" spans="1:1" x14ac:dyDescent="0.25">
      <c r="A432" s="3" t="s">
        <v>276</v>
      </c>
    </row>
    <row r="433" spans="1:1" x14ac:dyDescent="0.25">
      <c r="A433" s="3" t="s">
        <v>276</v>
      </c>
    </row>
    <row r="434" spans="1:1" x14ac:dyDescent="0.25">
      <c r="A434" s="3" t="s">
        <v>272</v>
      </c>
    </row>
    <row r="435" spans="1:1" x14ac:dyDescent="0.25">
      <c r="A435" s="3" t="s">
        <v>273</v>
      </c>
    </row>
    <row r="436" spans="1:1" x14ac:dyDescent="0.25">
      <c r="A436" s="3" t="s">
        <v>270</v>
      </c>
    </row>
    <row r="437" spans="1:1" x14ac:dyDescent="0.25">
      <c r="A437" s="3" t="s">
        <v>272</v>
      </c>
    </row>
    <row r="438" spans="1:1" x14ac:dyDescent="0.25">
      <c r="A438" s="3" t="s">
        <v>276</v>
      </c>
    </row>
    <row r="439" spans="1:1" x14ac:dyDescent="0.25">
      <c r="A439" s="3" t="s">
        <v>273</v>
      </c>
    </row>
    <row r="440" spans="1:1" x14ac:dyDescent="0.25">
      <c r="A440" s="3" t="s">
        <v>273</v>
      </c>
    </row>
    <row r="441" spans="1:1" x14ac:dyDescent="0.25">
      <c r="A441" s="3" t="s">
        <v>274</v>
      </c>
    </row>
    <row r="442" spans="1:1" x14ac:dyDescent="0.25">
      <c r="A442" s="3" t="s">
        <v>274</v>
      </c>
    </row>
    <row r="443" spans="1:1" x14ac:dyDescent="0.25">
      <c r="A443" s="3" t="s">
        <v>275</v>
      </c>
    </row>
    <row r="444" spans="1:1" x14ac:dyDescent="0.25">
      <c r="A444" s="3" t="s">
        <v>270</v>
      </c>
    </row>
    <row r="445" spans="1:1" x14ac:dyDescent="0.25">
      <c r="A445" s="3" t="s">
        <v>272</v>
      </c>
    </row>
    <row r="446" spans="1:1" x14ac:dyDescent="0.25">
      <c r="A446" s="3" t="s">
        <v>272</v>
      </c>
    </row>
    <row r="447" spans="1:1" x14ac:dyDescent="0.25">
      <c r="A447" s="3" t="s">
        <v>270</v>
      </c>
    </row>
    <row r="448" spans="1:1" x14ac:dyDescent="0.25">
      <c r="A448" s="3" t="s">
        <v>273</v>
      </c>
    </row>
    <row r="449" spans="1:1" x14ac:dyDescent="0.25">
      <c r="A449" s="3" t="s">
        <v>272</v>
      </c>
    </row>
    <row r="450" spans="1:1" x14ac:dyDescent="0.25">
      <c r="A450" s="3" t="s">
        <v>272</v>
      </c>
    </row>
    <row r="451" spans="1:1" x14ac:dyDescent="0.25">
      <c r="A451" s="3" t="s">
        <v>275</v>
      </c>
    </row>
    <row r="452" spans="1:1" x14ac:dyDescent="0.25">
      <c r="A452" s="3" t="s">
        <v>274</v>
      </c>
    </row>
    <row r="453" spans="1:1" x14ac:dyDescent="0.25">
      <c r="A453" s="3" t="s">
        <v>270</v>
      </c>
    </row>
    <row r="454" spans="1:1" x14ac:dyDescent="0.25">
      <c r="A454" s="3" t="s">
        <v>275</v>
      </c>
    </row>
    <row r="455" spans="1:1" x14ac:dyDescent="0.25">
      <c r="A455" s="3" t="s">
        <v>270</v>
      </c>
    </row>
    <row r="456" spans="1:1" x14ac:dyDescent="0.25">
      <c r="A456" s="3" t="s">
        <v>270</v>
      </c>
    </row>
    <row r="457" spans="1:1" x14ac:dyDescent="0.25">
      <c r="A457" s="3" t="s">
        <v>273</v>
      </c>
    </row>
    <row r="458" spans="1:1" x14ac:dyDescent="0.25">
      <c r="A458" s="3" t="s">
        <v>272</v>
      </c>
    </row>
    <row r="459" spans="1:1" x14ac:dyDescent="0.25">
      <c r="A459" s="3" t="s">
        <v>274</v>
      </c>
    </row>
    <row r="460" spans="1:1" x14ac:dyDescent="0.25">
      <c r="A460" s="3" t="s">
        <v>274</v>
      </c>
    </row>
    <row r="461" spans="1:1" x14ac:dyDescent="0.25">
      <c r="A461" s="3" t="s">
        <v>273</v>
      </c>
    </row>
    <row r="462" spans="1:1" x14ac:dyDescent="0.25">
      <c r="A462" s="3" t="s">
        <v>272</v>
      </c>
    </row>
    <row r="463" spans="1:1" x14ac:dyDescent="0.25">
      <c r="A463" s="3" t="s">
        <v>273</v>
      </c>
    </row>
    <row r="464" spans="1:1" x14ac:dyDescent="0.25">
      <c r="A464" s="3" t="s">
        <v>275</v>
      </c>
    </row>
    <row r="465" spans="1:1" x14ac:dyDescent="0.25">
      <c r="A465" s="3" t="s">
        <v>272</v>
      </c>
    </row>
    <row r="466" spans="1:1" x14ac:dyDescent="0.25">
      <c r="A466" s="3" t="s">
        <v>273</v>
      </c>
    </row>
    <row r="467" spans="1:1" x14ac:dyDescent="0.25">
      <c r="A467" s="3" t="s">
        <v>273</v>
      </c>
    </row>
    <row r="468" spans="1:1" x14ac:dyDescent="0.25">
      <c r="A468" s="3" t="s">
        <v>275</v>
      </c>
    </row>
    <row r="469" spans="1:1" x14ac:dyDescent="0.25">
      <c r="A469" s="3" t="s">
        <v>270</v>
      </c>
    </row>
    <row r="470" spans="1:1" x14ac:dyDescent="0.25">
      <c r="A470" s="3" t="s">
        <v>275</v>
      </c>
    </row>
    <row r="471" spans="1:1" x14ac:dyDescent="0.25">
      <c r="A471" s="3" t="s">
        <v>275</v>
      </c>
    </row>
    <row r="472" spans="1:1" x14ac:dyDescent="0.25">
      <c r="A472" s="3" t="s">
        <v>272</v>
      </c>
    </row>
    <row r="473" spans="1:1" x14ac:dyDescent="0.25">
      <c r="A473" s="3" t="s">
        <v>276</v>
      </c>
    </row>
    <row r="474" spans="1:1" x14ac:dyDescent="0.25">
      <c r="A474" s="3" t="s">
        <v>272</v>
      </c>
    </row>
    <row r="475" spans="1:1" x14ac:dyDescent="0.25">
      <c r="A475" s="3" t="s">
        <v>275</v>
      </c>
    </row>
    <row r="476" spans="1:1" x14ac:dyDescent="0.25">
      <c r="A476" s="3" t="s">
        <v>272</v>
      </c>
    </row>
    <row r="477" spans="1:1" x14ac:dyDescent="0.25">
      <c r="A477" s="3" t="s">
        <v>273</v>
      </c>
    </row>
    <row r="478" spans="1:1" x14ac:dyDescent="0.25">
      <c r="A478" s="3" t="s">
        <v>272</v>
      </c>
    </row>
    <row r="479" spans="1:1" x14ac:dyDescent="0.25">
      <c r="A479" s="3" t="s">
        <v>273</v>
      </c>
    </row>
    <row r="480" spans="1:1" x14ac:dyDescent="0.25">
      <c r="A480" s="3" t="s">
        <v>276</v>
      </c>
    </row>
    <row r="481" spans="1:1" x14ac:dyDescent="0.25">
      <c r="A481" s="3" t="s">
        <v>270</v>
      </c>
    </row>
    <row r="482" spans="1:1" x14ac:dyDescent="0.25">
      <c r="A482" s="3" t="s">
        <v>275</v>
      </c>
    </row>
    <row r="483" spans="1:1" x14ac:dyDescent="0.25">
      <c r="A483" s="3" t="s">
        <v>272</v>
      </c>
    </row>
    <row r="484" spans="1:1" x14ac:dyDescent="0.25">
      <c r="A484" s="3" t="s">
        <v>273</v>
      </c>
    </row>
    <row r="485" spans="1:1" x14ac:dyDescent="0.25">
      <c r="A485" s="3" t="s">
        <v>275</v>
      </c>
    </row>
    <row r="486" spans="1:1" x14ac:dyDescent="0.25">
      <c r="A486" s="3" t="s">
        <v>270</v>
      </c>
    </row>
    <row r="487" spans="1:1" x14ac:dyDescent="0.25">
      <c r="A487" s="3" t="s">
        <v>272</v>
      </c>
    </row>
    <row r="488" spans="1:1" x14ac:dyDescent="0.25">
      <c r="A488" s="3" t="s">
        <v>273</v>
      </c>
    </row>
    <row r="489" spans="1:1" x14ac:dyDescent="0.25">
      <c r="A489" s="3" t="s">
        <v>274</v>
      </c>
    </row>
    <row r="490" spans="1:1" x14ac:dyDescent="0.25">
      <c r="A490" s="3" t="s">
        <v>273</v>
      </c>
    </row>
    <row r="491" spans="1:1" x14ac:dyDescent="0.25">
      <c r="A491" s="3" t="s">
        <v>270</v>
      </c>
    </row>
    <row r="492" spans="1:1" x14ac:dyDescent="0.25">
      <c r="A492" s="3" t="s">
        <v>274</v>
      </c>
    </row>
    <row r="493" spans="1:1" x14ac:dyDescent="0.25">
      <c r="A493" s="3" t="s">
        <v>270</v>
      </c>
    </row>
    <row r="494" spans="1:1" x14ac:dyDescent="0.25">
      <c r="A494" s="3" t="s">
        <v>272</v>
      </c>
    </row>
    <row r="495" spans="1:1" x14ac:dyDescent="0.25">
      <c r="A495" s="3" t="s">
        <v>273</v>
      </c>
    </row>
    <row r="496" spans="1:1" x14ac:dyDescent="0.25">
      <c r="A496" s="3" t="s">
        <v>275</v>
      </c>
    </row>
    <row r="497" spans="1:1" x14ac:dyDescent="0.25">
      <c r="A497" s="3" t="s">
        <v>270</v>
      </c>
    </row>
    <row r="498" spans="1:1" x14ac:dyDescent="0.25">
      <c r="A498" s="3" t="s">
        <v>270</v>
      </c>
    </row>
    <row r="499" spans="1:1" x14ac:dyDescent="0.25">
      <c r="A499" s="3" t="s">
        <v>276</v>
      </c>
    </row>
    <row r="500" spans="1:1" x14ac:dyDescent="0.25">
      <c r="A500" s="3" t="s">
        <v>273</v>
      </c>
    </row>
    <row r="501" spans="1:1" x14ac:dyDescent="0.25">
      <c r="A501" s="3" t="s">
        <v>273</v>
      </c>
    </row>
    <row r="502" spans="1:1" x14ac:dyDescent="0.25">
      <c r="A502" s="3" t="s">
        <v>272</v>
      </c>
    </row>
    <row r="503" spans="1:1" x14ac:dyDescent="0.25">
      <c r="A503" s="3" t="s">
        <v>271</v>
      </c>
    </row>
    <row r="504" spans="1:1" x14ac:dyDescent="0.25">
      <c r="A504" s="3" t="s">
        <v>272</v>
      </c>
    </row>
    <row r="505" spans="1:1" x14ac:dyDescent="0.25">
      <c r="A505" s="3" t="s">
        <v>275</v>
      </c>
    </row>
    <row r="506" spans="1:1" x14ac:dyDescent="0.25">
      <c r="A506" s="3" t="s">
        <v>270</v>
      </c>
    </row>
    <row r="507" spans="1:1" x14ac:dyDescent="0.25">
      <c r="A507" s="3" t="s">
        <v>271</v>
      </c>
    </row>
    <row r="508" spans="1:1" x14ac:dyDescent="0.25">
      <c r="A508" s="3" t="s">
        <v>275</v>
      </c>
    </row>
    <row r="509" spans="1:1" x14ac:dyDescent="0.25">
      <c r="A509" s="3" t="s">
        <v>270</v>
      </c>
    </row>
    <row r="510" spans="1:1" x14ac:dyDescent="0.25">
      <c r="A510" s="3" t="s">
        <v>276</v>
      </c>
    </row>
    <row r="511" spans="1:1" x14ac:dyDescent="0.25">
      <c r="A511" s="3" t="s">
        <v>272</v>
      </c>
    </row>
    <row r="512" spans="1:1" x14ac:dyDescent="0.25">
      <c r="A512" s="3" t="s">
        <v>272</v>
      </c>
    </row>
    <row r="513" spans="1:1" x14ac:dyDescent="0.25">
      <c r="A513" s="3" t="s">
        <v>272</v>
      </c>
    </row>
    <row r="514" spans="1:1" x14ac:dyDescent="0.25">
      <c r="A514" s="3" t="s">
        <v>274</v>
      </c>
    </row>
    <row r="515" spans="1:1" x14ac:dyDescent="0.25">
      <c r="A515" s="3" t="s">
        <v>273</v>
      </c>
    </row>
    <row r="516" spans="1:1" x14ac:dyDescent="0.25">
      <c r="A516" s="3" t="s">
        <v>274</v>
      </c>
    </row>
    <row r="517" spans="1:1" x14ac:dyDescent="0.25">
      <c r="A517" s="3" t="s">
        <v>276</v>
      </c>
    </row>
    <row r="518" spans="1:1" x14ac:dyDescent="0.25">
      <c r="A518" s="3" t="s">
        <v>273</v>
      </c>
    </row>
    <row r="519" spans="1:1" x14ac:dyDescent="0.25">
      <c r="A519" s="3" t="s">
        <v>270</v>
      </c>
    </row>
    <row r="520" spans="1:1" x14ac:dyDescent="0.25">
      <c r="A520" s="3" t="s">
        <v>270</v>
      </c>
    </row>
    <row r="521" spans="1:1" x14ac:dyDescent="0.25">
      <c r="A521" s="3" t="s">
        <v>275</v>
      </c>
    </row>
    <row r="522" spans="1:1" x14ac:dyDescent="0.25">
      <c r="A522" s="3" t="s">
        <v>271</v>
      </c>
    </row>
    <row r="523" spans="1:1" x14ac:dyDescent="0.25">
      <c r="A523" s="3" t="s">
        <v>274</v>
      </c>
    </row>
    <row r="524" spans="1:1" x14ac:dyDescent="0.25">
      <c r="A524" s="3" t="s">
        <v>272</v>
      </c>
    </row>
    <row r="525" spans="1:1" x14ac:dyDescent="0.25">
      <c r="A525" s="3" t="s">
        <v>272</v>
      </c>
    </row>
    <row r="526" spans="1:1" x14ac:dyDescent="0.25">
      <c r="A526" s="3" t="s">
        <v>272</v>
      </c>
    </row>
    <row r="527" spans="1:1" x14ac:dyDescent="0.25">
      <c r="A527" s="3" t="s">
        <v>272</v>
      </c>
    </row>
    <row r="528" spans="1:1" x14ac:dyDescent="0.25">
      <c r="A528" s="3" t="s">
        <v>270</v>
      </c>
    </row>
    <row r="529" spans="1:1" x14ac:dyDescent="0.25">
      <c r="A529" s="3" t="s">
        <v>273</v>
      </c>
    </row>
    <row r="530" spans="1:1" x14ac:dyDescent="0.25">
      <c r="A530" s="3" t="s">
        <v>273</v>
      </c>
    </row>
    <row r="531" spans="1:1" x14ac:dyDescent="0.25">
      <c r="A531" s="3" t="s">
        <v>271</v>
      </c>
    </row>
    <row r="532" spans="1:1" x14ac:dyDescent="0.25">
      <c r="A532" s="3" t="s">
        <v>274</v>
      </c>
    </row>
    <row r="533" spans="1:1" x14ac:dyDescent="0.25">
      <c r="A533" s="3" t="s">
        <v>275</v>
      </c>
    </row>
    <row r="534" spans="1:1" x14ac:dyDescent="0.25">
      <c r="A534" s="3" t="s">
        <v>270</v>
      </c>
    </row>
    <row r="535" spans="1:1" x14ac:dyDescent="0.25">
      <c r="A535" s="3" t="s">
        <v>275</v>
      </c>
    </row>
    <row r="536" spans="1:1" x14ac:dyDescent="0.25">
      <c r="A536" s="3" t="s">
        <v>272</v>
      </c>
    </row>
    <row r="537" spans="1:1" x14ac:dyDescent="0.25">
      <c r="A537" s="3" t="s">
        <v>274</v>
      </c>
    </row>
    <row r="538" spans="1:1" x14ac:dyDescent="0.25">
      <c r="A538" s="3" t="s">
        <v>275</v>
      </c>
    </row>
    <row r="539" spans="1:1" x14ac:dyDescent="0.25">
      <c r="A539" s="3" t="s">
        <v>273</v>
      </c>
    </row>
    <row r="540" spans="1:1" x14ac:dyDescent="0.25">
      <c r="A540" s="3" t="s">
        <v>273</v>
      </c>
    </row>
    <row r="541" spans="1:1" x14ac:dyDescent="0.25">
      <c r="A541" s="3" t="s">
        <v>272</v>
      </c>
    </row>
    <row r="542" spans="1:1" x14ac:dyDescent="0.25">
      <c r="A542" s="3" t="s">
        <v>270</v>
      </c>
    </row>
    <row r="543" spans="1:1" x14ac:dyDescent="0.25">
      <c r="A543" s="3" t="s">
        <v>275</v>
      </c>
    </row>
    <row r="544" spans="1:1" x14ac:dyDescent="0.25">
      <c r="A544" s="3" t="s">
        <v>275</v>
      </c>
    </row>
    <row r="545" spans="1:1" x14ac:dyDescent="0.25">
      <c r="A545" s="3" t="s">
        <v>272</v>
      </c>
    </row>
    <row r="546" spans="1:1" x14ac:dyDescent="0.25">
      <c r="A546" s="3" t="s">
        <v>274</v>
      </c>
    </row>
    <row r="547" spans="1:1" x14ac:dyDescent="0.25">
      <c r="A547" s="3" t="s">
        <v>270</v>
      </c>
    </row>
    <row r="548" spans="1:1" x14ac:dyDescent="0.25">
      <c r="A548" s="3" t="s">
        <v>275</v>
      </c>
    </row>
    <row r="549" spans="1:1" x14ac:dyDescent="0.25">
      <c r="A549" s="3" t="s">
        <v>276</v>
      </c>
    </row>
    <row r="550" spans="1:1" x14ac:dyDescent="0.25">
      <c r="A550" s="3" t="s">
        <v>273</v>
      </c>
    </row>
    <row r="551" spans="1:1" x14ac:dyDescent="0.25">
      <c r="A551" s="3" t="s">
        <v>272</v>
      </c>
    </row>
    <row r="552" spans="1:1" x14ac:dyDescent="0.25">
      <c r="A552" s="3" t="s">
        <v>272</v>
      </c>
    </row>
    <row r="553" spans="1:1" x14ac:dyDescent="0.25">
      <c r="A553" s="3" t="s">
        <v>270</v>
      </c>
    </row>
    <row r="554" spans="1:1" x14ac:dyDescent="0.25">
      <c r="A554" s="3" t="s">
        <v>275</v>
      </c>
    </row>
    <row r="555" spans="1:1" x14ac:dyDescent="0.25">
      <c r="A555" s="3" t="s">
        <v>276</v>
      </c>
    </row>
    <row r="556" spans="1:1" x14ac:dyDescent="0.25">
      <c r="A556" s="3" t="s">
        <v>272</v>
      </c>
    </row>
    <row r="557" spans="1:1" x14ac:dyDescent="0.25">
      <c r="A557" s="3" t="s">
        <v>272</v>
      </c>
    </row>
    <row r="558" spans="1:1" x14ac:dyDescent="0.25">
      <c r="A558" s="3" t="s">
        <v>271</v>
      </c>
    </row>
    <row r="559" spans="1:1" x14ac:dyDescent="0.25">
      <c r="A559" s="3" t="s">
        <v>272</v>
      </c>
    </row>
    <row r="560" spans="1:1" x14ac:dyDescent="0.25">
      <c r="A560" s="3" t="s">
        <v>274</v>
      </c>
    </row>
    <row r="561" spans="1:1" x14ac:dyDescent="0.25">
      <c r="A561" s="3" t="s">
        <v>275</v>
      </c>
    </row>
    <row r="562" spans="1:1" x14ac:dyDescent="0.25">
      <c r="A562" s="3" t="s">
        <v>272</v>
      </c>
    </row>
    <row r="563" spans="1:1" x14ac:dyDescent="0.25">
      <c r="A563" s="3" t="s">
        <v>274</v>
      </c>
    </row>
    <row r="564" spans="1:1" x14ac:dyDescent="0.25">
      <c r="A564" s="3" t="s">
        <v>274</v>
      </c>
    </row>
    <row r="565" spans="1:1" x14ac:dyDescent="0.25">
      <c r="A565" s="3" t="s">
        <v>275</v>
      </c>
    </row>
    <row r="566" spans="1:1" x14ac:dyDescent="0.25">
      <c r="A566" s="3" t="s">
        <v>275</v>
      </c>
    </row>
    <row r="567" spans="1:1" x14ac:dyDescent="0.25">
      <c r="A567" s="3" t="s">
        <v>273</v>
      </c>
    </row>
    <row r="568" spans="1:1" x14ac:dyDescent="0.25">
      <c r="A568" s="3" t="s">
        <v>272</v>
      </c>
    </row>
    <row r="569" spans="1:1" x14ac:dyDescent="0.25">
      <c r="A569" s="3" t="s">
        <v>273</v>
      </c>
    </row>
    <row r="570" spans="1:1" x14ac:dyDescent="0.25">
      <c r="A570" s="3" t="s">
        <v>273</v>
      </c>
    </row>
    <row r="571" spans="1:1" x14ac:dyDescent="0.25">
      <c r="A571" s="3" t="s">
        <v>274</v>
      </c>
    </row>
    <row r="572" spans="1:1" x14ac:dyDescent="0.25">
      <c r="A572" s="3" t="s">
        <v>276</v>
      </c>
    </row>
    <row r="573" spans="1:1" x14ac:dyDescent="0.25">
      <c r="A573" s="3" t="s">
        <v>270</v>
      </c>
    </row>
  </sheetData>
  <sortState xmlns:xlrd2="http://schemas.microsoft.com/office/spreadsheetml/2017/richdata2" ref="D15:E21">
    <sortCondition descending="1" ref="E15"/>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I229"/>
  <sheetViews>
    <sheetView topLeftCell="A10" zoomScale="85" zoomScaleNormal="85" workbookViewId="0">
      <selection activeCell="I20" sqref="I20"/>
    </sheetView>
  </sheetViews>
  <sheetFormatPr defaultRowHeight="15" x14ac:dyDescent="0.25"/>
  <cols>
    <col min="1" max="1" width="24.140625" customWidth="1"/>
    <col min="2" max="2" width="10.42578125" bestFit="1" customWidth="1"/>
    <col min="3" max="3" width="9" bestFit="1" customWidth="1"/>
    <col min="5" max="5" width="12.85546875" customWidth="1"/>
    <col min="6" max="6" width="11.28515625" bestFit="1" customWidth="1"/>
    <col min="7" max="7" width="6.28515625" bestFit="1" customWidth="1"/>
    <col min="8" max="8" width="6.140625" bestFit="1" customWidth="1"/>
    <col min="9" max="9" width="8.140625" bestFit="1"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5" spans="1:9" ht="45" x14ac:dyDescent="0.25">
      <c r="A15" s="10" t="s">
        <v>277</v>
      </c>
      <c r="B15" s="10" t="s">
        <v>241</v>
      </c>
      <c r="C15" s="56" t="s">
        <v>245</v>
      </c>
      <c r="D15" s="10" t="s">
        <v>240</v>
      </c>
      <c r="F15" s="22" t="s">
        <v>844</v>
      </c>
      <c r="G15" t="s">
        <v>202</v>
      </c>
      <c r="H15" t="s">
        <v>427</v>
      </c>
      <c r="I15" t="s">
        <v>27</v>
      </c>
    </row>
    <row r="16" spans="1:9" x14ac:dyDescent="0.25">
      <c r="A16" s="3" t="s">
        <v>231</v>
      </c>
      <c r="B16" s="3" t="s">
        <v>243</v>
      </c>
      <c r="C16" s="3">
        <v>98134</v>
      </c>
      <c r="D16" s="55">
        <v>33421</v>
      </c>
      <c r="F16" s="154">
        <v>98101</v>
      </c>
      <c r="G16" s="136">
        <v>9</v>
      </c>
      <c r="H16" s="136">
        <v>85385</v>
      </c>
      <c r="I16" s="136">
        <v>397513</v>
      </c>
    </row>
    <row r="17" spans="1:9" x14ac:dyDescent="0.25">
      <c r="A17" s="3" t="s">
        <v>228</v>
      </c>
      <c r="B17" s="3" t="s">
        <v>243</v>
      </c>
      <c r="C17" s="3">
        <v>98126</v>
      </c>
      <c r="D17" s="55">
        <v>20126</v>
      </c>
      <c r="F17" s="154">
        <v>98102</v>
      </c>
      <c r="G17" s="136">
        <v>5</v>
      </c>
      <c r="H17" s="136">
        <v>66903</v>
      </c>
      <c r="I17" s="136">
        <v>219994</v>
      </c>
    </row>
    <row r="18" spans="1:9" x14ac:dyDescent="0.25">
      <c r="A18" s="3" t="s">
        <v>231</v>
      </c>
      <c r="B18" s="3" t="s">
        <v>243</v>
      </c>
      <c r="C18" s="3">
        <v>98119</v>
      </c>
      <c r="D18" s="55">
        <v>54673</v>
      </c>
      <c r="F18" s="154">
        <v>98103</v>
      </c>
      <c r="G18" s="136">
        <v>5</v>
      </c>
      <c r="H18" s="136">
        <v>82933</v>
      </c>
      <c r="I18" s="136">
        <v>205936</v>
      </c>
    </row>
    <row r="19" spans="1:9" x14ac:dyDescent="0.25">
      <c r="A19" s="3" t="s">
        <v>230</v>
      </c>
      <c r="B19" s="3" t="s">
        <v>243</v>
      </c>
      <c r="C19" s="3">
        <v>98177</v>
      </c>
      <c r="D19" s="55">
        <v>32781</v>
      </c>
      <c r="F19" s="154">
        <v>98104</v>
      </c>
      <c r="G19" s="136">
        <v>6</v>
      </c>
      <c r="H19" s="136">
        <v>64962</v>
      </c>
      <c r="I19" s="136">
        <v>224008</v>
      </c>
    </row>
    <row r="20" spans="1:9" x14ac:dyDescent="0.25">
      <c r="A20" s="3" t="s">
        <v>228</v>
      </c>
      <c r="B20" s="3" t="s">
        <v>242</v>
      </c>
      <c r="C20" s="3">
        <v>98133</v>
      </c>
      <c r="D20" s="55">
        <v>27585</v>
      </c>
      <c r="F20" s="154">
        <v>98106</v>
      </c>
      <c r="G20" s="136">
        <v>6</v>
      </c>
      <c r="H20" s="136">
        <v>39764</v>
      </c>
      <c r="I20" s="136">
        <v>206659</v>
      </c>
    </row>
    <row r="21" spans="1:9" x14ac:dyDescent="0.25">
      <c r="A21" s="3" t="s">
        <v>231</v>
      </c>
      <c r="B21" s="3" t="s">
        <v>243</v>
      </c>
      <c r="C21" s="3">
        <v>98126</v>
      </c>
      <c r="D21" s="55">
        <v>53515</v>
      </c>
      <c r="F21" s="154">
        <v>98107</v>
      </c>
      <c r="G21" s="136">
        <v>7</v>
      </c>
      <c r="H21" s="136">
        <v>85409</v>
      </c>
      <c r="I21" s="136">
        <v>301005</v>
      </c>
    </row>
    <row r="22" spans="1:9" x14ac:dyDescent="0.25">
      <c r="A22" s="3" t="s">
        <v>231</v>
      </c>
      <c r="B22" s="3" t="s">
        <v>243</v>
      </c>
      <c r="C22" s="3">
        <v>98121</v>
      </c>
      <c r="D22" s="55">
        <v>29978</v>
      </c>
      <c r="F22" s="154">
        <v>98109</v>
      </c>
      <c r="G22" s="136">
        <v>5</v>
      </c>
      <c r="H22" s="136">
        <v>58930</v>
      </c>
      <c r="I22" s="136">
        <v>195221</v>
      </c>
    </row>
    <row r="23" spans="1:9" x14ac:dyDescent="0.25">
      <c r="A23" s="3" t="s">
        <v>228</v>
      </c>
      <c r="B23" s="3" t="s">
        <v>243</v>
      </c>
      <c r="C23" s="3">
        <v>98125</v>
      </c>
      <c r="D23" s="55">
        <v>34890</v>
      </c>
      <c r="F23" s="154">
        <v>98112</v>
      </c>
      <c r="G23" s="136">
        <v>8</v>
      </c>
      <c r="H23" s="136">
        <v>43944</v>
      </c>
      <c r="I23" s="136">
        <v>226216</v>
      </c>
    </row>
    <row r="24" spans="1:9" x14ac:dyDescent="0.25">
      <c r="A24" s="3" t="s">
        <v>231</v>
      </c>
      <c r="B24" s="3" t="s">
        <v>244</v>
      </c>
      <c r="C24" s="3">
        <v>98125</v>
      </c>
      <c r="D24" s="55">
        <v>31005</v>
      </c>
      <c r="F24" s="154">
        <v>98115</v>
      </c>
      <c r="G24" s="136">
        <v>8</v>
      </c>
      <c r="H24" s="136">
        <v>74686</v>
      </c>
      <c r="I24" s="136">
        <v>266732</v>
      </c>
    </row>
    <row r="25" spans="1:9" x14ac:dyDescent="0.25">
      <c r="A25" s="3" t="s">
        <v>228</v>
      </c>
      <c r="B25" s="3" t="s">
        <v>243</v>
      </c>
      <c r="C25" s="3">
        <v>98134</v>
      </c>
      <c r="D25" s="55">
        <v>41110</v>
      </c>
      <c r="F25" s="154">
        <v>98116</v>
      </c>
      <c r="G25" s="136">
        <v>6</v>
      </c>
      <c r="H25" s="136">
        <v>41387</v>
      </c>
      <c r="I25" s="136">
        <v>199347</v>
      </c>
    </row>
    <row r="26" spans="1:9" x14ac:dyDescent="0.25">
      <c r="A26" s="3" t="s">
        <v>231</v>
      </c>
      <c r="B26" s="3" t="s">
        <v>243</v>
      </c>
      <c r="C26" s="3">
        <v>98119</v>
      </c>
      <c r="D26" s="55">
        <v>37868</v>
      </c>
      <c r="F26" s="154">
        <v>98117</v>
      </c>
      <c r="G26" s="136">
        <v>8</v>
      </c>
      <c r="H26" s="136">
        <v>48368</v>
      </c>
      <c r="I26" s="136">
        <v>323578</v>
      </c>
    </row>
    <row r="27" spans="1:9" x14ac:dyDescent="0.25">
      <c r="A27" s="3" t="s">
        <v>231</v>
      </c>
      <c r="B27" s="3" t="s">
        <v>244</v>
      </c>
      <c r="C27" s="3">
        <v>98104</v>
      </c>
      <c r="D27" s="55">
        <v>34424</v>
      </c>
      <c r="F27" s="154">
        <v>98118</v>
      </c>
      <c r="G27" s="136">
        <v>3</v>
      </c>
      <c r="H27" s="136">
        <v>42864</v>
      </c>
      <c r="I27" s="136">
        <v>92796</v>
      </c>
    </row>
    <row r="28" spans="1:9" x14ac:dyDescent="0.25">
      <c r="A28" s="3" t="s">
        <v>229</v>
      </c>
      <c r="B28" s="3" t="s">
        <v>67</v>
      </c>
      <c r="C28" s="3">
        <v>98112</v>
      </c>
      <c r="D28" s="55">
        <v>32925</v>
      </c>
      <c r="F28" s="154">
        <v>98119</v>
      </c>
      <c r="G28" s="136">
        <v>9</v>
      </c>
      <c r="H28" s="136">
        <v>54673</v>
      </c>
      <c r="I28" s="136">
        <v>336978</v>
      </c>
    </row>
    <row r="29" spans="1:9" x14ac:dyDescent="0.25">
      <c r="A29" s="3" t="s">
        <v>231</v>
      </c>
      <c r="B29" s="3" t="s">
        <v>243</v>
      </c>
      <c r="C29" s="3">
        <v>98199</v>
      </c>
      <c r="D29" s="55">
        <v>48407</v>
      </c>
      <c r="F29" s="154">
        <v>98121</v>
      </c>
      <c r="G29" s="136">
        <v>8</v>
      </c>
      <c r="H29" s="136">
        <v>57114</v>
      </c>
      <c r="I29" s="136">
        <v>280238</v>
      </c>
    </row>
    <row r="30" spans="1:9" x14ac:dyDescent="0.25">
      <c r="A30" s="3" t="s">
        <v>231</v>
      </c>
      <c r="B30" s="3" t="s">
        <v>242</v>
      </c>
      <c r="C30" s="3">
        <v>98126</v>
      </c>
      <c r="D30" s="55">
        <v>23495</v>
      </c>
      <c r="F30" s="154">
        <v>98122</v>
      </c>
      <c r="G30" s="136">
        <v>9</v>
      </c>
      <c r="H30" s="136">
        <v>47856</v>
      </c>
      <c r="I30" s="136">
        <v>249117</v>
      </c>
    </row>
    <row r="31" spans="1:9" x14ac:dyDescent="0.25">
      <c r="A31" s="3" t="s">
        <v>229</v>
      </c>
      <c r="B31" s="3" t="s">
        <v>243</v>
      </c>
      <c r="C31" s="3">
        <v>98101</v>
      </c>
      <c r="D31" s="55">
        <v>31244</v>
      </c>
      <c r="F31" s="154">
        <v>98125</v>
      </c>
      <c r="G31" s="136">
        <v>15</v>
      </c>
      <c r="H31" s="136">
        <v>83963</v>
      </c>
      <c r="I31" s="136">
        <v>651849</v>
      </c>
    </row>
    <row r="32" spans="1:9" x14ac:dyDescent="0.25">
      <c r="A32" s="3" t="s">
        <v>230</v>
      </c>
      <c r="B32" s="3" t="s">
        <v>244</v>
      </c>
      <c r="C32" s="3">
        <v>98126</v>
      </c>
      <c r="D32" s="55">
        <v>27182</v>
      </c>
      <c r="F32" s="154">
        <v>98126</v>
      </c>
      <c r="G32" s="136">
        <v>9</v>
      </c>
      <c r="H32" s="136">
        <v>61711</v>
      </c>
      <c r="I32" s="136">
        <v>315162</v>
      </c>
    </row>
    <row r="33" spans="1:9" x14ac:dyDescent="0.25">
      <c r="A33" s="3" t="s">
        <v>231</v>
      </c>
      <c r="B33" s="3" t="s">
        <v>243</v>
      </c>
      <c r="C33" s="3">
        <v>98119</v>
      </c>
      <c r="D33" s="55">
        <v>33713</v>
      </c>
      <c r="F33" s="154">
        <v>98133</v>
      </c>
      <c r="G33" s="136">
        <v>10</v>
      </c>
      <c r="H33" s="136">
        <v>74681</v>
      </c>
      <c r="I33" s="136">
        <v>413555</v>
      </c>
    </row>
    <row r="34" spans="1:9" x14ac:dyDescent="0.25">
      <c r="A34" s="3" t="s">
        <v>229</v>
      </c>
      <c r="B34" s="3" t="s">
        <v>243</v>
      </c>
      <c r="C34" s="3">
        <v>98104</v>
      </c>
      <c r="D34" s="55">
        <v>35359</v>
      </c>
      <c r="F34" s="154">
        <v>98134</v>
      </c>
      <c r="G34" s="136">
        <v>8</v>
      </c>
      <c r="H34" s="136">
        <v>41782</v>
      </c>
      <c r="I34" s="136">
        <v>283771</v>
      </c>
    </row>
    <row r="35" spans="1:9" x14ac:dyDescent="0.25">
      <c r="A35" s="3" t="s">
        <v>230</v>
      </c>
      <c r="B35" s="3" t="s">
        <v>243</v>
      </c>
      <c r="C35" s="3">
        <v>98118</v>
      </c>
      <c r="D35" s="55">
        <v>29108</v>
      </c>
      <c r="F35" s="154">
        <v>98136</v>
      </c>
      <c r="G35" s="136">
        <v>3</v>
      </c>
      <c r="H35" s="136">
        <v>44184</v>
      </c>
      <c r="I35" s="136">
        <v>117910</v>
      </c>
    </row>
    <row r="36" spans="1:9" x14ac:dyDescent="0.25">
      <c r="A36" s="3" t="s">
        <v>229</v>
      </c>
      <c r="B36" s="3" t="s">
        <v>243</v>
      </c>
      <c r="C36" s="3">
        <v>98144</v>
      </c>
      <c r="D36" s="55">
        <v>26601</v>
      </c>
      <c r="F36" s="154">
        <v>98144</v>
      </c>
      <c r="G36" s="136">
        <v>14</v>
      </c>
      <c r="H36" s="136">
        <v>70890</v>
      </c>
      <c r="I36" s="136">
        <v>496288</v>
      </c>
    </row>
    <row r="37" spans="1:9" x14ac:dyDescent="0.25">
      <c r="A37" s="3" t="s">
        <v>230</v>
      </c>
      <c r="B37" s="3" t="s">
        <v>67</v>
      </c>
      <c r="C37" s="3">
        <v>98174</v>
      </c>
      <c r="D37" s="55">
        <v>13391</v>
      </c>
      <c r="F37" s="154">
        <v>98154</v>
      </c>
      <c r="G37" s="136">
        <v>2</v>
      </c>
      <c r="H37" s="136">
        <v>74385</v>
      </c>
      <c r="I37" s="136">
        <v>106523</v>
      </c>
    </row>
    <row r="38" spans="1:9" x14ac:dyDescent="0.25">
      <c r="A38" s="3" t="s">
        <v>229</v>
      </c>
      <c r="B38" s="3" t="s">
        <v>243</v>
      </c>
      <c r="C38" s="3">
        <v>98144</v>
      </c>
      <c r="D38" s="55">
        <v>16856</v>
      </c>
      <c r="F38" s="154">
        <v>98164</v>
      </c>
      <c r="G38" s="136">
        <v>6</v>
      </c>
      <c r="H38" s="136">
        <v>36574</v>
      </c>
      <c r="I38" s="136">
        <v>178285</v>
      </c>
    </row>
    <row r="39" spans="1:9" x14ac:dyDescent="0.25">
      <c r="A39" s="3" t="s">
        <v>229</v>
      </c>
      <c r="B39" s="3" t="s">
        <v>243</v>
      </c>
      <c r="C39" s="3">
        <v>98101</v>
      </c>
      <c r="D39" s="55">
        <v>36440</v>
      </c>
      <c r="F39" s="154">
        <v>98174</v>
      </c>
      <c r="G39" s="136">
        <v>16</v>
      </c>
      <c r="H39" s="136">
        <v>77965</v>
      </c>
      <c r="I39" s="136">
        <v>594536</v>
      </c>
    </row>
    <row r="40" spans="1:9" x14ac:dyDescent="0.25">
      <c r="A40" s="3" t="s">
        <v>229</v>
      </c>
      <c r="B40" s="3" t="s">
        <v>243</v>
      </c>
      <c r="C40" s="3">
        <v>98115</v>
      </c>
      <c r="D40" s="55">
        <v>24665</v>
      </c>
      <c r="F40" s="154">
        <v>98177</v>
      </c>
      <c r="G40" s="136">
        <v>13</v>
      </c>
      <c r="H40" s="136">
        <v>86954</v>
      </c>
      <c r="I40" s="136">
        <v>469730</v>
      </c>
    </row>
    <row r="41" spans="1:9" x14ac:dyDescent="0.25">
      <c r="A41" s="3" t="s">
        <v>228</v>
      </c>
      <c r="B41" s="3" t="s">
        <v>243</v>
      </c>
      <c r="C41" s="3">
        <v>98125</v>
      </c>
      <c r="D41" s="55">
        <v>53349</v>
      </c>
      <c r="F41" s="154">
        <v>98195</v>
      </c>
      <c r="G41" s="136">
        <v>2</v>
      </c>
      <c r="H41" s="136">
        <v>34578</v>
      </c>
      <c r="I41" s="136">
        <v>59773</v>
      </c>
    </row>
    <row r="42" spans="1:9" x14ac:dyDescent="0.25">
      <c r="A42" s="3" t="s">
        <v>230</v>
      </c>
      <c r="B42" s="3" t="s">
        <v>243</v>
      </c>
      <c r="C42" s="3">
        <v>98116</v>
      </c>
      <c r="D42" s="55">
        <v>41137</v>
      </c>
      <c r="F42" s="154">
        <v>98199</v>
      </c>
      <c r="G42" s="136">
        <v>14</v>
      </c>
      <c r="H42" s="136">
        <v>71892</v>
      </c>
      <c r="I42" s="136">
        <v>581034</v>
      </c>
    </row>
    <row r="43" spans="1:9" x14ac:dyDescent="0.25">
      <c r="A43" s="3" t="s">
        <v>231</v>
      </c>
      <c r="B43" s="3" t="s">
        <v>243</v>
      </c>
      <c r="C43" s="3">
        <v>98112</v>
      </c>
      <c r="D43" s="55">
        <v>31730</v>
      </c>
      <c r="F43" s="154" t="s">
        <v>72</v>
      </c>
      <c r="G43" s="136">
        <v>214</v>
      </c>
      <c r="H43" s="136">
        <v>86954</v>
      </c>
      <c r="I43" s="136">
        <v>7993754</v>
      </c>
    </row>
    <row r="44" spans="1:9" x14ac:dyDescent="0.25">
      <c r="A44" s="3" t="s">
        <v>228</v>
      </c>
      <c r="B44" s="3" t="s">
        <v>243</v>
      </c>
      <c r="C44" s="3">
        <v>98126</v>
      </c>
      <c r="D44" s="55">
        <v>36643</v>
      </c>
    </row>
    <row r="45" spans="1:9" x14ac:dyDescent="0.25">
      <c r="A45" s="3" t="s">
        <v>231</v>
      </c>
      <c r="B45" s="3" t="s">
        <v>243</v>
      </c>
      <c r="C45" s="3">
        <v>98174</v>
      </c>
      <c r="D45" s="55">
        <v>66442</v>
      </c>
    </row>
    <row r="46" spans="1:9" x14ac:dyDescent="0.25">
      <c r="A46" s="3" t="s">
        <v>229</v>
      </c>
      <c r="B46" s="3" t="s">
        <v>242</v>
      </c>
      <c r="C46" s="3">
        <v>98125</v>
      </c>
      <c r="D46" s="55">
        <v>27218</v>
      </c>
    </row>
    <row r="47" spans="1:9" x14ac:dyDescent="0.25">
      <c r="A47" s="3" t="s">
        <v>230</v>
      </c>
      <c r="B47" s="3" t="s">
        <v>243</v>
      </c>
      <c r="C47" s="3">
        <v>98104</v>
      </c>
      <c r="D47" s="55">
        <v>23766</v>
      </c>
    </row>
    <row r="48" spans="1:9" x14ac:dyDescent="0.25">
      <c r="A48" s="3" t="s">
        <v>229</v>
      </c>
      <c r="B48" s="3" t="s">
        <v>243</v>
      </c>
      <c r="C48" s="3">
        <v>98122</v>
      </c>
      <c r="D48" s="55">
        <v>37651</v>
      </c>
    </row>
    <row r="49" spans="1:4" x14ac:dyDescent="0.25">
      <c r="A49" s="3" t="s">
        <v>230</v>
      </c>
      <c r="B49" s="3" t="s">
        <v>67</v>
      </c>
      <c r="C49" s="3">
        <v>98125</v>
      </c>
      <c r="D49" s="55">
        <v>83963</v>
      </c>
    </row>
    <row r="50" spans="1:4" x14ac:dyDescent="0.25">
      <c r="A50" s="3" t="s">
        <v>228</v>
      </c>
      <c r="B50" s="3" t="s">
        <v>242</v>
      </c>
      <c r="C50" s="3">
        <v>98112</v>
      </c>
      <c r="D50" s="55">
        <v>43944</v>
      </c>
    </row>
    <row r="51" spans="1:4" x14ac:dyDescent="0.25">
      <c r="A51" s="3" t="s">
        <v>230</v>
      </c>
      <c r="B51" s="3" t="s">
        <v>243</v>
      </c>
      <c r="C51" s="3">
        <v>98122</v>
      </c>
      <c r="D51" s="55">
        <v>22463</v>
      </c>
    </row>
    <row r="52" spans="1:4" x14ac:dyDescent="0.25">
      <c r="A52" s="3" t="s">
        <v>228</v>
      </c>
      <c r="B52" s="3" t="s">
        <v>67</v>
      </c>
      <c r="C52" s="3">
        <v>98121</v>
      </c>
      <c r="D52" s="55">
        <v>32439</v>
      </c>
    </row>
    <row r="53" spans="1:4" x14ac:dyDescent="0.25">
      <c r="A53" s="3" t="s">
        <v>229</v>
      </c>
      <c r="B53" s="3" t="s">
        <v>243</v>
      </c>
      <c r="C53" s="3">
        <v>98122</v>
      </c>
      <c r="D53" s="55">
        <v>26382</v>
      </c>
    </row>
    <row r="54" spans="1:4" x14ac:dyDescent="0.25">
      <c r="A54" s="3" t="s">
        <v>229</v>
      </c>
      <c r="B54" s="3" t="s">
        <v>243</v>
      </c>
      <c r="C54" s="3">
        <v>98144</v>
      </c>
      <c r="D54" s="55">
        <v>33990</v>
      </c>
    </row>
    <row r="55" spans="1:4" x14ac:dyDescent="0.25">
      <c r="A55" s="3" t="s">
        <v>231</v>
      </c>
      <c r="B55" s="3" t="s">
        <v>67</v>
      </c>
      <c r="C55" s="3">
        <v>98177</v>
      </c>
      <c r="D55" s="55">
        <v>44710</v>
      </c>
    </row>
    <row r="56" spans="1:4" x14ac:dyDescent="0.25">
      <c r="A56" s="3" t="s">
        <v>230</v>
      </c>
      <c r="B56" s="3" t="s">
        <v>243</v>
      </c>
      <c r="C56" s="3">
        <v>98136</v>
      </c>
      <c r="D56" s="55">
        <v>31038</v>
      </c>
    </row>
    <row r="57" spans="1:4" x14ac:dyDescent="0.25">
      <c r="A57" s="3" t="s">
        <v>228</v>
      </c>
      <c r="B57" s="3" t="s">
        <v>244</v>
      </c>
      <c r="C57" s="3">
        <v>98199</v>
      </c>
      <c r="D57" s="55">
        <v>17489</v>
      </c>
    </row>
    <row r="58" spans="1:4" x14ac:dyDescent="0.25">
      <c r="A58" s="3" t="s">
        <v>228</v>
      </c>
      <c r="B58" s="3" t="s">
        <v>243</v>
      </c>
      <c r="C58" s="3">
        <v>98118</v>
      </c>
      <c r="D58" s="55">
        <v>20824</v>
      </c>
    </row>
    <row r="59" spans="1:4" x14ac:dyDescent="0.25">
      <c r="A59" s="3" t="s">
        <v>230</v>
      </c>
      <c r="B59" s="3" t="s">
        <v>242</v>
      </c>
      <c r="C59" s="3">
        <v>98133</v>
      </c>
      <c r="D59" s="55">
        <v>71009</v>
      </c>
    </row>
    <row r="60" spans="1:4" x14ac:dyDescent="0.25">
      <c r="A60" s="3" t="s">
        <v>229</v>
      </c>
      <c r="B60" s="3" t="s">
        <v>243</v>
      </c>
      <c r="C60" s="3">
        <v>98121</v>
      </c>
      <c r="D60" s="55">
        <v>31639</v>
      </c>
    </row>
    <row r="61" spans="1:4" x14ac:dyDescent="0.25">
      <c r="A61" s="3" t="s">
        <v>228</v>
      </c>
      <c r="B61" s="3" t="s">
        <v>244</v>
      </c>
      <c r="C61" s="3">
        <v>98199</v>
      </c>
      <c r="D61" s="55">
        <v>29754</v>
      </c>
    </row>
    <row r="62" spans="1:4" x14ac:dyDescent="0.25">
      <c r="A62" s="3" t="s">
        <v>228</v>
      </c>
      <c r="B62" s="3" t="s">
        <v>243</v>
      </c>
      <c r="C62" s="3">
        <v>98177</v>
      </c>
      <c r="D62" s="55">
        <v>31179</v>
      </c>
    </row>
    <row r="63" spans="1:4" x14ac:dyDescent="0.25">
      <c r="A63" s="3" t="s">
        <v>228</v>
      </c>
      <c r="B63" s="3" t="s">
        <v>244</v>
      </c>
      <c r="C63" s="3">
        <v>98174</v>
      </c>
      <c r="D63" s="55">
        <v>31969</v>
      </c>
    </row>
    <row r="64" spans="1:4" x14ac:dyDescent="0.25">
      <c r="A64" s="3" t="s">
        <v>229</v>
      </c>
      <c r="B64" s="3" t="s">
        <v>243</v>
      </c>
      <c r="C64" s="3">
        <v>98107</v>
      </c>
      <c r="D64" s="55">
        <v>32592</v>
      </c>
    </row>
    <row r="65" spans="1:4" x14ac:dyDescent="0.25">
      <c r="A65" s="3" t="s">
        <v>231</v>
      </c>
      <c r="B65" s="3" t="s">
        <v>243</v>
      </c>
      <c r="C65" s="3">
        <v>98117</v>
      </c>
      <c r="D65" s="55">
        <v>47392</v>
      </c>
    </row>
    <row r="66" spans="1:4" x14ac:dyDescent="0.25">
      <c r="A66" s="3" t="s">
        <v>229</v>
      </c>
      <c r="B66" s="3" t="s">
        <v>243</v>
      </c>
      <c r="C66" s="3">
        <v>98177</v>
      </c>
      <c r="D66" s="55">
        <v>16793</v>
      </c>
    </row>
    <row r="67" spans="1:4" x14ac:dyDescent="0.25">
      <c r="A67" s="3" t="s">
        <v>231</v>
      </c>
      <c r="B67" s="3" t="s">
        <v>244</v>
      </c>
      <c r="C67" s="3">
        <v>98104</v>
      </c>
      <c r="D67" s="55">
        <v>64962</v>
      </c>
    </row>
    <row r="68" spans="1:4" x14ac:dyDescent="0.25">
      <c r="A68" s="3" t="s">
        <v>229</v>
      </c>
      <c r="B68" s="3" t="s">
        <v>67</v>
      </c>
      <c r="C68" s="3">
        <v>98116</v>
      </c>
      <c r="D68" s="55">
        <v>31150</v>
      </c>
    </row>
    <row r="69" spans="1:4" x14ac:dyDescent="0.25">
      <c r="A69" s="3" t="s">
        <v>229</v>
      </c>
      <c r="B69" s="3" t="s">
        <v>242</v>
      </c>
      <c r="C69" s="3">
        <v>98126</v>
      </c>
      <c r="D69" s="55">
        <v>28723</v>
      </c>
    </row>
    <row r="70" spans="1:4" x14ac:dyDescent="0.25">
      <c r="A70" s="3" t="s">
        <v>230</v>
      </c>
      <c r="B70" s="3" t="s">
        <v>244</v>
      </c>
      <c r="C70" s="3">
        <v>98106</v>
      </c>
      <c r="D70" s="55">
        <v>39764</v>
      </c>
    </row>
    <row r="71" spans="1:4" x14ac:dyDescent="0.25">
      <c r="A71" s="3" t="s">
        <v>229</v>
      </c>
      <c r="B71" s="3" t="s">
        <v>242</v>
      </c>
      <c r="C71" s="3">
        <v>98126</v>
      </c>
      <c r="D71" s="55">
        <v>61711</v>
      </c>
    </row>
    <row r="72" spans="1:4" x14ac:dyDescent="0.25">
      <c r="A72" s="3" t="s">
        <v>231</v>
      </c>
      <c r="B72" s="3" t="s">
        <v>242</v>
      </c>
      <c r="C72" s="3">
        <v>98199</v>
      </c>
      <c r="D72" s="55">
        <v>38547</v>
      </c>
    </row>
    <row r="73" spans="1:4" x14ac:dyDescent="0.25">
      <c r="A73" s="3" t="s">
        <v>230</v>
      </c>
      <c r="B73" s="3" t="s">
        <v>244</v>
      </c>
      <c r="C73" s="3">
        <v>98119</v>
      </c>
      <c r="D73" s="55">
        <v>17635</v>
      </c>
    </row>
    <row r="74" spans="1:4" x14ac:dyDescent="0.25">
      <c r="A74" s="3" t="s">
        <v>230</v>
      </c>
      <c r="B74" s="3" t="s">
        <v>243</v>
      </c>
      <c r="C74" s="3">
        <v>98101</v>
      </c>
      <c r="D74" s="55">
        <v>69988</v>
      </c>
    </row>
    <row r="75" spans="1:4" x14ac:dyDescent="0.25">
      <c r="A75" s="3" t="s">
        <v>229</v>
      </c>
      <c r="B75" s="3" t="s">
        <v>243</v>
      </c>
      <c r="C75" s="3">
        <v>98133</v>
      </c>
      <c r="D75" s="55">
        <v>22097</v>
      </c>
    </row>
    <row r="76" spans="1:4" x14ac:dyDescent="0.25">
      <c r="A76" s="3" t="s">
        <v>231</v>
      </c>
      <c r="B76" s="3" t="s">
        <v>243</v>
      </c>
      <c r="C76" s="3">
        <v>98144</v>
      </c>
      <c r="D76" s="55">
        <v>34322</v>
      </c>
    </row>
    <row r="77" spans="1:4" x14ac:dyDescent="0.25">
      <c r="A77" s="3" t="s">
        <v>230</v>
      </c>
      <c r="B77" s="3" t="s">
        <v>242</v>
      </c>
      <c r="C77" s="3">
        <v>98122</v>
      </c>
      <c r="D77" s="55">
        <v>17209</v>
      </c>
    </row>
    <row r="78" spans="1:4" x14ac:dyDescent="0.25">
      <c r="A78" s="3" t="s">
        <v>228</v>
      </c>
      <c r="B78" s="3" t="s">
        <v>243</v>
      </c>
      <c r="C78" s="3">
        <v>98164</v>
      </c>
      <c r="D78" s="55">
        <v>32732</v>
      </c>
    </row>
    <row r="79" spans="1:4" x14ac:dyDescent="0.25">
      <c r="A79" s="3" t="s">
        <v>228</v>
      </c>
      <c r="B79" s="3" t="s">
        <v>243</v>
      </c>
      <c r="C79" s="3">
        <v>98102</v>
      </c>
      <c r="D79" s="55">
        <v>28089</v>
      </c>
    </row>
    <row r="80" spans="1:4" x14ac:dyDescent="0.25">
      <c r="A80" s="3" t="s">
        <v>228</v>
      </c>
      <c r="B80" s="3" t="s">
        <v>243</v>
      </c>
      <c r="C80" s="3">
        <v>98199</v>
      </c>
      <c r="D80" s="55">
        <v>68804</v>
      </c>
    </row>
    <row r="81" spans="1:4" x14ac:dyDescent="0.25">
      <c r="A81" s="3" t="s">
        <v>231</v>
      </c>
      <c r="B81" s="3" t="s">
        <v>243</v>
      </c>
      <c r="C81" s="3">
        <v>98174</v>
      </c>
      <c r="D81" s="55">
        <v>32410</v>
      </c>
    </row>
    <row r="82" spans="1:4" x14ac:dyDescent="0.25">
      <c r="A82" s="3" t="s">
        <v>231</v>
      </c>
      <c r="B82" s="3" t="s">
        <v>244</v>
      </c>
      <c r="C82" s="3">
        <v>98164</v>
      </c>
      <c r="D82" s="55">
        <v>36574</v>
      </c>
    </row>
    <row r="83" spans="1:4" x14ac:dyDescent="0.25">
      <c r="A83" s="3" t="s">
        <v>230</v>
      </c>
      <c r="B83" s="3" t="s">
        <v>67</v>
      </c>
      <c r="C83" s="3">
        <v>98154</v>
      </c>
      <c r="D83" s="55">
        <v>74385</v>
      </c>
    </row>
    <row r="84" spans="1:4" x14ac:dyDescent="0.25">
      <c r="A84" s="3" t="s">
        <v>229</v>
      </c>
      <c r="B84" s="3" t="s">
        <v>244</v>
      </c>
      <c r="C84" s="3">
        <v>98144</v>
      </c>
      <c r="D84" s="55">
        <v>31188</v>
      </c>
    </row>
    <row r="85" spans="1:4" x14ac:dyDescent="0.25">
      <c r="A85" s="3" t="s">
        <v>229</v>
      </c>
      <c r="B85" s="3" t="s">
        <v>244</v>
      </c>
      <c r="C85" s="3">
        <v>98115</v>
      </c>
      <c r="D85" s="55">
        <v>30298</v>
      </c>
    </row>
    <row r="86" spans="1:4" x14ac:dyDescent="0.25">
      <c r="A86" s="3" t="s">
        <v>230</v>
      </c>
      <c r="B86" s="3" t="s">
        <v>242</v>
      </c>
      <c r="C86" s="3">
        <v>98125</v>
      </c>
      <c r="D86" s="55">
        <v>31249</v>
      </c>
    </row>
    <row r="87" spans="1:4" x14ac:dyDescent="0.25">
      <c r="A87" s="3" t="s">
        <v>228</v>
      </c>
      <c r="B87" s="3" t="s">
        <v>242</v>
      </c>
      <c r="C87" s="3">
        <v>98174</v>
      </c>
      <c r="D87" s="55">
        <v>27347</v>
      </c>
    </row>
    <row r="88" spans="1:4" x14ac:dyDescent="0.25">
      <c r="A88" s="3" t="s">
        <v>229</v>
      </c>
      <c r="B88" s="3" t="s">
        <v>244</v>
      </c>
      <c r="C88" s="3">
        <v>98107</v>
      </c>
      <c r="D88" s="55">
        <v>67945</v>
      </c>
    </row>
    <row r="89" spans="1:4" x14ac:dyDescent="0.25">
      <c r="A89" s="3" t="s">
        <v>228</v>
      </c>
      <c r="B89" s="3" t="s">
        <v>243</v>
      </c>
      <c r="C89" s="3">
        <v>98101</v>
      </c>
      <c r="D89" s="55">
        <v>48139</v>
      </c>
    </row>
    <row r="90" spans="1:4" x14ac:dyDescent="0.25">
      <c r="A90" s="3" t="s">
        <v>231</v>
      </c>
      <c r="B90" s="3" t="s">
        <v>243</v>
      </c>
      <c r="C90" s="3">
        <v>98144</v>
      </c>
      <c r="D90" s="55">
        <v>41549</v>
      </c>
    </row>
    <row r="91" spans="1:4" x14ac:dyDescent="0.25">
      <c r="A91" s="3" t="s">
        <v>229</v>
      </c>
      <c r="B91" s="3" t="s">
        <v>242</v>
      </c>
      <c r="C91" s="3">
        <v>98125</v>
      </c>
      <c r="D91" s="55">
        <v>66214</v>
      </c>
    </row>
    <row r="92" spans="1:4" x14ac:dyDescent="0.25">
      <c r="A92" s="3" t="s">
        <v>231</v>
      </c>
      <c r="B92" s="3" t="s">
        <v>244</v>
      </c>
      <c r="C92" s="3">
        <v>98121</v>
      </c>
      <c r="D92" s="55">
        <v>39079</v>
      </c>
    </row>
    <row r="93" spans="1:4" x14ac:dyDescent="0.25">
      <c r="A93" s="3" t="s">
        <v>228</v>
      </c>
      <c r="B93" s="3" t="s">
        <v>243</v>
      </c>
      <c r="C93" s="3">
        <v>98177</v>
      </c>
      <c r="D93" s="55">
        <v>43363</v>
      </c>
    </row>
    <row r="94" spans="1:4" x14ac:dyDescent="0.25">
      <c r="A94" s="3" t="s">
        <v>228</v>
      </c>
      <c r="B94" s="3" t="s">
        <v>243</v>
      </c>
      <c r="C94" s="3">
        <v>98154</v>
      </c>
      <c r="D94" s="55">
        <v>32138</v>
      </c>
    </row>
    <row r="95" spans="1:4" x14ac:dyDescent="0.25">
      <c r="A95" s="3" t="s">
        <v>231</v>
      </c>
      <c r="B95" s="3" t="s">
        <v>242</v>
      </c>
      <c r="C95" s="3">
        <v>98115</v>
      </c>
      <c r="D95" s="55">
        <v>30515</v>
      </c>
    </row>
    <row r="96" spans="1:4" x14ac:dyDescent="0.25">
      <c r="A96" s="3" t="s">
        <v>230</v>
      </c>
      <c r="B96" s="3" t="s">
        <v>243</v>
      </c>
      <c r="C96" s="3">
        <v>98117</v>
      </c>
      <c r="D96" s="55">
        <v>41434</v>
      </c>
    </row>
    <row r="97" spans="1:4" x14ac:dyDescent="0.25">
      <c r="A97" s="3" t="s">
        <v>228</v>
      </c>
      <c r="B97" s="3" t="s">
        <v>244</v>
      </c>
      <c r="C97" s="3">
        <v>98107</v>
      </c>
      <c r="D97" s="55">
        <v>85409</v>
      </c>
    </row>
    <row r="98" spans="1:4" x14ac:dyDescent="0.25">
      <c r="A98" s="3" t="s">
        <v>230</v>
      </c>
      <c r="B98" s="3" t="s">
        <v>242</v>
      </c>
      <c r="C98" s="3">
        <v>98122</v>
      </c>
      <c r="D98" s="55">
        <v>30212</v>
      </c>
    </row>
    <row r="99" spans="1:4" x14ac:dyDescent="0.25">
      <c r="A99" s="3" t="s">
        <v>230</v>
      </c>
      <c r="B99" s="3" t="s">
        <v>244</v>
      </c>
      <c r="C99" s="3">
        <v>98115</v>
      </c>
      <c r="D99" s="55">
        <v>74686</v>
      </c>
    </row>
    <row r="100" spans="1:4" x14ac:dyDescent="0.25">
      <c r="A100" s="3" t="s">
        <v>230</v>
      </c>
      <c r="B100" s="3" t="s">
        <v>242</v>
      </c>
      <c r="C100" s="3">
        <v>98174</v>
      </c>
      <c r="D100" s="55">
        <v>37278</v>
      </c>
    </row>
    <row r="101" spans="1:4" x14ac:dyDescent="0.25">
      <c r="A101" s="3" t="s">
        <v>229</v>
      </c>
      <c r="B101" s="3" t="s">
        <v>67</v>
      </c>
      <c r="C101" s="3">
        <v>98103</v>
      </c>
      <c r="D101" s="55">
        <v>28747</v>
      </c>
    </row>
    <row r="102" spans="1:4" x14ac:dyDescent="0.25">
      <c r="A102" s="3" t="s">
        <v>230</v>
      </c>
      <c r="B102" s="3" t="s">
        <v>67</v>
      </c>
      <c r="C102" s="3">
        <v>98134</v>
      </c>
      <c r="D102" s="55">
        <v>28673</v>
      </c>
    </row>
    <row r="103" spans="1:4" x14ac:dyDescent="0.25">
      <c r="A103" s="3" t="s">
        <v>230</v>
      </c>
      <c r="B103" s="3" t="s">
        <v>243</v>
      </c>
      <c r="C103" s="3">
        <v>98109</v>
      </c>
      <c r="D103" s="55">
        <v>36451</v>
      </c>
    </row>
    <row r="104" spans="1:4" x14ac:dyDescent="0.25">
      <c r="A104" s="3" t="s">
        <v>230</v>
      </c>
      <c r="B104" s="3" t="s">
        <v>243</v>
      </c>
      <c r="C104" s="3">
        <v>98101</v>
      </c>
      <c r="D104" s="55">
        <v>31563</v>
      </c>
    </row>
    <row r="105" spans="1:4" x14ac:dyDescent="0.25">
      <c r="A105" s="3" t="s">
        <v>229</v>
      </c>
      <c r="B105" s="3" t="s">
        <v>243</v>
      </c>
      <c r="C105" s="3">
        <v>98102</v>
      </c>
      <c r="D105" s="55">
        <v>18275</v>
      </c>
    </row>
    <row r="106" spans="1:4" x14ac:dyDescent="0.25">
      <c r="A106" s="3" t="s">
        <v>229</v>
      </c>
      <c r="B106" s="3" t="s">
        <v>243</v>
      </c>
      <c r="C106" s="3">
        <v>98104</v>
      </c>
      <c r="D106" s="55">
        <v>34005</v>
      </c>
    </row>
    <row r="107" spans="1:4" x14ac:dyDescent="0.25">
      <c r="A107" s="3" t="s">
        <v>231</v>
      </c>
      <c r="B107" s="3" t="s">
        <v>242</v>
      </c>
      <c r="C107" s="3">
        <v>98144</v>
      </c>
      <c r="D107" s="55">
        <v>31636</v>
      </c>
    </row>
    <row r="108" spans="1:4" x14ac:dyDescent="0.25">
      <c r="A108" s="3" t="s">
        <v>228</v>
      </c>
      <c r="B108" s="3" t="s">
        <v>244</v>
      </c>
      <c r="C108" s="3">
        <v>98126</v>
      </c>
      <c r="D108" s="55">
        <v>31644</v>
      </c>
    </row>
    <row r="109" spans="1:4" x14ac:dyDescent="0.25">
      <c r="A109" s="3" t="s">
        <v>231</v>
      </c>
      <c r="B109" s="3" t="s">
        <v>243</v>
      </c>
      <c r="C109" s="3">
        <v>98106</v>
      </c>
      <c r="D109" s="55">
        <v>28599</v>
      </c>
    </row>
    <row r="110" spans="1:4" x14ac:dyDescent="0.25">
      <c r="A110" s="3" t="s">
        <v>230</v>
      </c>
      <c r="B110" s="3" t="s">
        <v>244</v>
      </c>
      <c r="C110" s="3">
        <v>98125</v>
      </c>
      <c r="D110" s="55">
        <v>28820</v>
      </c>
    </row>
    <row r="111" spans="1:4" x14ac:dyDescent="0.25">
      <c r="A111" s="3" t="s">
        <v>229</v>
      </c>
      <c r="B111" s="3" t="s">
        <v>243</v>
      </c>
      <c r="C111" s="3">
        <v>98101</v>
      </c>
      <c r="D111" s="55">
        <v>28025</v>
      </c>
    </row>
    <row r="112" spans="1:4" x14ac:dyDescent="0.25">
      <c r="A112" s="3" t="s">
        <v>231</v>
      </c>
      <c r="B112" s="3" t="s">
        <v>242</v>
      </c>
      <c r="C112" s="3">
        <v>98177</v>
      </c>
      <c r="D112" s="55">
        <v>37515</v>
      </c>
    </row>
    <row r="113" spans="1:4" x14ac:dyDescent="0.25">
      <c r="A113" s="3" t="s">
        <v>231</v>
      </c>
      <c r="B113" s="3" t="s">
        <v>67</v>
      </c>
      <c r="C113" s="3">
        <v>98144</v>
      </c>
      <c r="D113" s="55">
        <v>46069</v>
      </c>
    </row>
    <row r="114" spans="1:4" x14ac:dyDescent="0.25">
      <c r="A114" s="3" t="s">
        <v>229</v>
      </c>
      <c r="B114" s="3" t="s">
        <v>244</v>
      </c>
      <c r="C114" s="3">
        <v>98174</v>
      </c>
      <c r="D114" s="55">
        <v>26009</v>
      </c>
    </row>
    <row r="115" spans="1:4" x14ac:dyDescent="0.25">
      <c r="A115" s="3" t="s">
        <v>231</v>
      </c>
      <c r="B115" s="3" t="s">
        <v>243</v>
      </c>
      <c r="C115" s="3">
        <v>98174</v>
      </c>
      <c r="D115" s="55">
        <v>73152</v>
      </c>
    </row>
    <row r="116" spans="1:4" x14ac:dyDescent="0.25">
      <c r="A116" s="3" t="s">
        <v>231</v>
      </c>
      <c r="B116" s="3" t="s">
        <v>243</v>
      </c>
      <c r="C116" s="3">
        <v>98117</v>
      </c>
      <c r="D116" s="55">
        <v>36460</v>
      </c>
    </row>
    <row r="117" spans="1:4" x14ac:dyDescent="0.25">
      <c r="A117" s="3" t="s">
        <v>229</v>
      </c>
      <c r="B117" s="3" t="s">
        <v>67</v>
      </c>
      <c r="C117" s="3">
        <v>98133</v>
      </c>
      <c r="D117" s="55">
        <v>33511</v>
      </c>
    </row>
    <row r="118" spans="1:4" x14ac:dyDescent="0.25">
      <c r="A118" s="3" t="s">
        <v>229</v>
      </c>
      <c r="B118" s="3" t="s">
        <v>243</v>
      </c>
      <c r="C118" s="3">
        <v>98134</v>
      </c>
      <c r="D118" s="55">
        <v>33315</v>
      </c>
    </row>
    <row r="119" spans="1:4" x14ac:dyDescent="0.25">
      <c r="A119" s="3" t="s">
        <v>228</v>
      </c>
      <c r="B119" s="3" t="s">
        <v>244</v>
      </c>
      <c r="C119" s="3">
        <v>98122</v>
      </c>
      <c r="D119" s="55">
        <v>47856</v>
      </c>
    </row>
    <row r="120" spans="1:4" x14ac:dyDescent="0.25">
      <c r="A120" s="3" t="s">
        <v>229</v>
      </c>
      <c r="B120" s="3" t="s">
        <v>243</v>
      </c>
      <c r="C120" s="3">
        <v>98109</v>
      </c>
      <c r="D120" s="55">
        <v>33846</v>
      </c>
    </row>
    <row r="121" spans="1:4" x14ac:dyDescent="0.25">
      <c r="A121" s="3" t="s">
        <v>231</v>
      </c>
      <c r="B121" s="3" t="s">
        <v>242</v>
      </c>
      <c r="C121" s="3">
        <v>98134</v>
      </c>
      <c r="D121" s="55">
        <v>39064</v>
      </c>
    </row>
    <row r="122" spans="1:4" x14ac:dyDescent="0.25">
      <c r="A122" s="3" t="s">
        <v>229</v>
      </c>
      <c r="B122" s="3" t="s">
        <v>244</v>
      </c>
      <c r="C122" s="3">
        <v>98116</v>
      </c>
      <c r="D122" s="55">
        <v>38641</v>
      </c>
    </row>
    <row r="123" spans="1:4" x14ac:dyDescent="0.25">
      <c r="A123" s="3" t="s">
        <v>231</v>
      </c>
      <c r="B123" s="3" t="s">
        <v>244</v>
      </c>
      <c r="C123" s="3">
        <v>98107</v>
      </c>
      <c r="D123" s="55">
        <v>26192</v>
      </c>
    </row>
    <row r="124" spans="1:4" x14ac:dyDescent="0.25">
      <c r="A124" s="3" t="s">
        <v>230</v>
      </c>
      <c r="B124" s="3" t="s">
        <v>67</v>
      </c>
      <c r="C124" s="3">
        <v>98103</v>
      </c>
      <c r="D124" s="55">
        <v>82933</v>
      </c>
    </row>
    <row r="125" spans="1:4" x14ac:dyDescent="0.25">
      <c r="A125" s="3" t="s">
        <v>229</v>
      </c>
      <c r="B125" s="3" t="s">
        <v>243</v>
      </c>
      <c r="C125" s="3">
        <v>98117</v>
      </c>
      <c r="D125" s="55">
        <v>32770</v>
      </c>
    </row>
    <row r="126" spans="1:4" x14ac:dyDescent="0.25">
      <c r="A126" s="3" t="s">
        <v>230</v>
      </c>
      <c r="B126" s="3" t="s">
        <v>244</v>
      </c>
      <c r="C126" s="3">
        <v>98103</v>
      </c>
      <c r="D126" s="55">
        <v>32411</v>
      </c>
    </row>
    <row r="127" spans="1:4" x14ac:dyDescent="0.25">
      <c r="A127" s="3" t="s">
        <v>230</v>
      </c>
      <c r="B127" s="3" t="s">
        <v>242</v>
      </c>
      <c r="C127" s="3">
        <v>98125</v>
      </c>
      <c r="D127" s="55">
        <v>24475</v>
      </c>
    </row>
    <row r="128" spans="1:4" x14ac:dyDescent="0.25">
      <c r="A128" s="3" t="s">
        <v>228</v>
      </c>
      <c r="B128" s="3" t="s">
        <v>243</v>
      </c>
      <c r="C128" s="3">
        <v>98103</v>
      </c>
      <c r="D128" s="55">
        <v>31907</v>
      </c>
    </row>
    <row r="129" spans="1:4" x14ac:dyDescent="0.25">
      <c r="A129" s="3" t="s">
        <v>230</v>
      </c>
      <c r="B129" s="3" t="s">
        <v>243</v>
      </c>
      <c r="C129" s="3">
        <v>98134</v>
      </c>
      <c r="D129" s="55">
        <v>41782</v>
      </c>
    </row>
    <row r="130" spans="1:4" x14ac:dyDescent="0.25">
      <c r="A130" s="3" t="s">
        <v>228</v>
      </c>
      <c r="B130" s="3" t="s">
        <v>244</v>
      </c>
      <c r="C130" s="3">
        <v>98177</v>
      </c>
      <c r="D130" s="55">
        <v>32056</v>
      </c>
    </row>
    <row r="131" spans="1:4" x14ac:dyDescent="0.25">
      <c r="A131" s="3" t="s">
        <v>228</v>
      </c>
      <c r="B131" s="3" t="s">
        <v>243</v>
      </c>
      <c r="C131" s="3">
        <v>98144</v>
      </c>
      <c r="D131" s="55">
        <v>28950</v>
      </c>
    </row>
    <row r="132" spans="1:4" x14ac:dyDescent="0.25">
      <c r="A132" s="3" t="s">
        <v>228</v>
      </c>
      <c r="B132" s="3" t="s">
        <v>242</v>
      </c>
      <c r="C132" s="3">
        <v>98116</v>
      </c>
      <c r="D132" s="55">
        <v>26894</v>
      </c>
    </row>
    <row r="133" spans="1:4" x14ac:dyDescent="0.25">
      <c r="A133" s="3" t="s">
        <v>228</v>
      </c>
      <c r="B133" s="3" t="s">
        <v>244</v>
      </c>
      <c r="C133" s="3">
        <v>98133</v>
      </c>
      <c r="D133" s="55">
        <v>44423</v>
      </c>
    </row>
    <row r="134" spans="1:4" x14ac:dyDescent="0.25">
      <c r="A134" s="3" t="s">
        <v>229</v>
      </c>
      <c r="B134" s="3" t="s">
        <v>243</v>
      </c>
      <c r="C134" s="3">
        <v>98106</v>
      </c>
      <c r="D134" s="55">
        <v>37758</v>
      </c>
    </row>
    <row r="135" spans="1:4" x14ac:dyDescent="0.25">
      <c r="A135" s="3" t="s">
        <v>228</v>
      </c>
      <c r="B135" s="3" t="s">
        <v>242</v>
      </c>
      <c r="C135" s="3">
        <v>98133</v>
      </c>
      <c r="D135" s="55">
        <v>29151</v>
      </c>
    </row>
    <row r="136" spans="1:4" x14ac:dyDescent="0.25">
      <c r="A136" s="3" t="s">
        <v>231</v>
      </c>
      <c r="B136" s="3" t="s">
        <v>243</v>
      </c>
      <c r="C136" s="3">
        <v>98199</v>
      </c>
      <c r="D136" s="55">
        <v>34019</v>
      </c>
    </row>
    <row r="137" spans="1:4" x14ac:dyDescent="0.25">
      <c r="A137" s="3" t="s">
        <v>231</v>
      </c>
      <c r="B137" s="3" t="s">
        <v>244</v>
      </c>
      <c r="C137" s="3">
        <v>98126</v>
      </c>
      <c r="D137" s="55">
        <v>32123</v>
      </c>
    </row>
    <row r="138" spans="1:4" x14ac:dyDescent="0.25">
      <c r="A138" s="3" t="s">
        <v>231</v>
      </c>
      <c r="B138" s="3" t="s">
        <v>243</v>
      </c>
      <c r="C138" s="3">
        <v>98136</v>
      </c>
      <c r="D138" s="55">
        <v>44184</v>
      </c>
    </row>
    <row r="139" spans="1:4" x14ac:dyDescent="0.25">
      <c r="A139" s="3" t="s">
        <v>229</v>
      </c>
      <c r="B139" s="3" t="s">
        <v>243</v>
      </c>
      <c r="C139" s="3">
        <v>98125</v>
      </c>
      <c r="D139" s="55">
        <v>25735</v>
      </c>
    </row>
    <row r="140" spans="1:4" x14ac:dyDescent="0.25">
      <c r="A140" s="3" t="s">
        <v>230</v>
      </c>
      <c r="B140" s="3" t="s">
        <v>243</v>
      </c>
      <c r="C140" s="3">
        <v>98177</v>
      </c>
      <c r="D140" s="55">
        <v>30110</v>
      </c>
    </row>
    <row r="141" spans="1:4" x14ac:dyDescent="0.25">
      <c r="A141" s="3" t="s">
        <v>230</v>
      </c>
      <c r="B141" s="3" t="s">
        <v>243</v>
      </c>
      <c r="C141" s="3">
        <v>98195</v>
      </c>
      <c r="D141" s="55">
        <v>25195</v>
      </c>
    </row>
    <row r="142" spans="1:4" x14ac:dyDescent="0.25">
      <c r="A142" s="3" t="s">
        <v>231</v>
      </c>
      <c r="B142" s="3" t="s">
        <v>243</v>
      </c>
      <c r="C142" s="3">
        <v>98106</v>
      </c>
      <c r="D142" s="55">
        <v>35763</v>
      </c>
    </row>
    <row r="143" spans="1:4" x14ac:dyDescent="0.25">
      <c r="A143" s="3" t="s">
        <v>229</v>
      </c>
      <c r="B143" s="3" t="s">
        <v>67</v>
      </c>
      <c r="C143" s="3">
        <v>98125</v>
      </c>
      <c r="D143" s="55">
        <v>27984</v>
      </c>
    </row>
    <row r="144" spans="1:4" x14ac:dyDescent="0.25">
      <c r="A144" s="3" t="s">
        <v>231</v>
      </c>
      <c r="B144" s="3" t="s">
        <v>242</v>
      </c>
      <c r="C144" s="3">
        <v>98121</v>
      </c>
      <c r="D144" s="55">
        <v>57114</v>
      </c>
    </row>
    <row r="145" spans="1:4" x14ac:dyDescent="0.25">
      <c r="A145" s="3" t="s">
        <v>231</v>
      </c>
      <c r="B145" s="3" t="s">
        <v>243</v>
      </c>
      <c r="C145" s="3">
        <v>98112</v>
      </c>
      <c r="D145" s="55">
        <v>28587</v>
      </c>
    </row>
    <row r="146" spans="1:4" x14ac:dyDescent="0.25">
      <c r="A146" s="3" t="s">
        <v>230</v>
      </c>
      <c r="B146" s="3" t="s">
        <v>243</v>
      </c>
      <c r="C146" s="3">
        <v>98116</v>
      </c>
      <c r="D146" s="55">
        <v>41387</v>
      </c>
    </row>
    <row r="147" spans="1:4" x14ac:dyDescent="0.25">
      <c r="A147" s="3" t="s">
        <v>230</v>
      </c>
      <c r="B147" s="3" t="s">
        <v>243</v>
      </c>
      <c r="C147" s="3">
        <v>98102</v>
      </c>
      <c r="D147" s="55">
        <v>65670</v>
      </c>
    </row>
    <row r="148" spans="1:4" x14ac:dyDescent="0.25">
      <c r="A148" s="3" t="s">
        <v>230</v>
      </c>
      <c r="B148" s="3" t="s">
        <v>67</v>
      </c>
      <c r="C148" s="3">
        <v>98112</v>
      </c>
      <c r="D148" s="55">
        <v>21124</v>
      </c>
    </row>
    <row r="149" spans="1:4" x14ac:dyDescent="0.25">
      <c r="A149" s="3" t="s">
        <v>228</v>
      </c>
      <c r="B149" s="3" t="s">
        <v>243</v>
      </c>
      <c r="C149" s="3">
        <v>98117</v>
      </c>
      <c r="D149" s="55">
        <v>48368</v>
      </c>
    </row>
    <row r="150" spans="1:4" x14ac:dyDescent="0.25">
      <c r="A150" s="3" t="s">
        <v>230</v>
      </c>
      <c r="B150" s="3" t="s">
        <v>67</v>
      </c>
      <c r="C150" s="3">
        <v>98177</v>
      </c>
      <c r="D150" s="55">
        <v>24987</v>
      </c>
    </row>
    <row r="151" spans="1:4" x14ac:dyDescent="0.25">
      <c r="A151" s="3" t="s">
        <v>228</v>
      </c>
      <c r="B151" s="3" t="s">
        <v>243</v>
      </c>
      <c r="C151" s="3">
        <v>98119</v>
      </c>
      <c r="D151" s="55">
        <v>35677</v>
      </c>
    </row>
    <row r="152" spans="1:4" x14ac:dyDescent="0.25">
      <c r="A152" s="3" t="s">
        <v>230</v>
      </c>
      <c r="B152" s="3" t="s">
        <v>67</v>
      </c>
      <c r="C152" s="3">
        <v>98199</v>
      </c>
      <c r="D152" s="55">
        <v>25885</v>
      </c>
    </row>
    <row r="153" spans="1:4" x14ac:dyDescent="0.25">
      <c r="A153" s="3" t="s">
        <v>229</v>
      </c>
      <c r="B153" s="3" t="s">
        <v>244</v>
      </c>
      <c r="C153" s="3">
        <v>98174</v>
      </c>
      <c r="D153" s="55">
        <v>20256</v>
      </c>
    </row>
    <row r="154" spans="1:4" x14ac:dyDescent="0.25">
      <c r="A154" s="3" t="s">
        <v>230</v>
      </c>
      <c r="B154" s="3" t="s">
        <v>242</v>
      </c>
      <c r="C154" s="3">
        <v>98109</v>
      </c>
      <c r="D154" s="55">
        <v>58930</v>
      </c>
    </row>
    <row r="155" spans="1:4" x14ac:dyDescent="0.25">
      <c r="A155" s="3" t="s">
        <v>228</v>
      </c>
      <c r="B155" s="3" t="s">
        <v>243</v>
      </c>
      <c r="C155" s="3">
        <v>98109</v>
      </c>
      <c r="D155" s="55">
        <v>44737</v>
      </c>
    </row>
    <row r="156" spans="1:4" x14ac:dyDescent="0.25">
      <c r="A156" s="3" t="s">
        <v>229</v>
      </c>
      <c r="B156" s="3" t="s">
        <v>243</v>
      </c>
      <c r="C156" s="3">
        <v>98174</v>
      </c>
      <c r="D156" s="55">
        <v>37680</v>
      </c>
    </row>
    <row r="157" spans="1:4" x14ac:dyDescent="0.25">
      <c r="A157" s="3" t="s">
        <v>229</v>
      </c>
      <c r="B157" s="3" t="s">
        <v>243</v>
      </c>
      <c r="C157" s="3">
        <v>98144</v>
      </c>
      <c r="D157" s="55">
        <v>33764</v>
      </c>
    </row>
    <row r="158" spans="1:4" x14ac:dyDescent="0.25">
      <c r="A158" s="3" t="s">
        <v>231</v>
      </c>
      <c r="B158" s="3" t="s">
        <v>243</v>
      </c>
      <c r="C158" s="3">
        <v>98107</v>
      </c>
      <c r="D158" s="55">
        <v>27134</v>
      </c>
    </row>
    <row r="159" spans="1:4" x14ac:dyDescent="0.25">
      <c r="A159" s="3" t="s">
        <v>230</v>
      </c>
      <c r="B159" s="3" t="s">
        <v>242</v>
      </c>
      <c r="C159" s="3">
        <v>98115</v>
      </c>
      <c r="D159" s="55">
        <v>29415</v>
      </c>
    </row>
    <row r="160" spans="1:4" x14ac:dyDescent="0.25">
      <c r="A160" s="3" t="s">
        <v>228</v>
      </c>
      <c r="B160" s="3" t="s">
        <v>242</v>
      </c>
      <c r="C160" s="3">
        <v>98174</v>
      </c>
      <c r="D160" s="55">
        <v>30503</v>
      </c>
    </row>
    <row r="161" spans="1:4" x14ac:dyDescent="0.25">
      <c r="A161" s="3" t="s">
        <v>229</v>
      </c>
      <c r="B161" s="3" t="s">
        <v>243</v>
      </c>
      <c r="C161" s="3">
        <v>98195</v>
      </c>
      <c r="D161" s="55">
        <v>34578</v>
      </c>
    </row>
    <row r="162" spans="1:4" x14ac:dyDescent="0.25">
      <c r="A162" s="3" t="s">
        <v>231</v>
      </c>
      <c r="B162" s="3" t="s">
        <v>243</v>
      </c>
      <c r="C162" s="3">
        <v>98115</v>
      </c>
      <c r="D162" s="55">
        <v>30689</v>
      </c>
    </row>
    <row r="163" spans="1:4" x14ac:dyDescent="0.25">
      <c r="A163" s="3" t="s">
        <v>230</v>
      </c>
      <c r="B163" s="3" t="s">
        <v>244</v>
      </c>
      <c r="C163" s="3">
        <v>98174</v>
      </c>
      <c r="D163" s="55">
        <v>37826</v>
      </c>
    </row>
    <row r="164" spans="1:4" x14ac:dyDescent="0.25">
      <c r="A164" s="3" t="s">
        <v>231</v>
      </c>
      <c r="B164" s="3" t="s">
        <v>242</v>
      </c>
      <c r="C164" s="3">
        <v>98118</v>
      </c>
      <c r="D164" s="55">
        <v>42864</v>
      </c>
    </row>
    <row r="165" spans="1:4" x14ac:dyDescent="0.25">
      <c r="A165" s="3" t="s">
        <v>231</v>
      </c>
      <c r="B165" s="3" t="s">
        <v>243</v>
      </c>
      <c r="C165" s="3">
        <v>98177</v>
      </c>
      <c r="D165" s="55">
        <v>15537</v>
      </c>
    </row>
    <row r="166" spans="1:4" x14ac:dyDescent="0.25">
      <c r="A166" s="3" t="s">
        <v>229</v>
      </c>
      <c r="B166" s="3" t="s">
        <v>242</v>
      </c>
      <c r="C166" s="3">
        <v>98164</v>
      </c>
      <c r="D166" s="55">
        <v>31668</v>
      </c>
    </row>
    <row r="167" spans="1:4" x14ac:dyDescent="0.25">
      <c r="A167" s="3" t="s">
        <v>230</v>
      </c>
      <c r="B167" s="3" t="s">
        <v>243</v>
      </c>
      <c r="C167" s="3">
        <v>98115</v>
      </c>
      <c r="D167" s="55">
        <v>32582</v>
      </c>
    </row>
    <row r="168" spans="1:4" x14ac:dyDescent="0.25">
      <c r="A168" s="3" t="s">
        <v>229</v>
      </c>
      <c r="B168" s="3" t="s">
        <v>243</v>
      </c>
      <c r="C168" s="3">
        <v>98199</v>
      </c>
      <c r="D168" s="55">
        <v>71892</v>
      </c>
    </row>
    <row r="169" spans="1:4" x14ac:dyDescent="0.25">
      <c r="A169" s="3" t="s">
        <v>228</v>
      </c>
      <c r="B169" s="3" t="s">
        <v>243</v>
      </c>
      <c r="C169" s="3">
        <v>98174</v>
      </c>
      <c r="D169" s="55">
        <v>77965</v>
      </c>
    </row>
    <row r="170" spans="1:4" x14ac:dyDescent="0.25">
      <c r="A170" s="3" t="s">
        <v>231</v>
      </c>
      <c r="B170" s="3" t="s">
        <v>243</v>
      </c>
      <c r="C170" s="3">
        <v>98144</v>
      </c>
      <c r="D170" s="55">
        <v>37755</v>
      </c>
    </row>
    <row r="171" spans="1:4" x14ac:dyDescent="0.25">
      <c r="A171" s="3" t="s">
        <v>229</v>
      </c>
      <c r="B171" s="3" t="s">
        <v>242</v>
      </c>
      <c r="C171" s="3">
        <v>98164</v>
      </c>
      <c r="D171" s="55">
        <v>21166</v>
      </c>
    </row>
    <row r="172" spans="1:4" x14ac:dyDescent="0.25">
      <c r="A172" s="3" t="s">
        <v>231</v>
      </c>
      <c r="B172" s="3" t="s">
        <v>67</v>
      </c>
      <c r="C172" s="3">
        <v>98112</v>
      </c>
      <c r="D172" s="55">
        <v>26194</v>
      </c>
    </row>
    <row r="173" spans="1:4" x14ac:dyDescent="0.25">
      <c r="A173" s="3" t="s">
        <v>228</v>
      </c>
      <c r="B173" s="3" t="s">
        <v>243</v>
      </c>
      <c r="C173" s="3">
        <v>98133</v>
      </c>
      <c r="D173" s="55">
        <v>74681</v>
      </c>
    </row>
    <row r="174" spans="1:4" x14ac:dyDescent="0.25">
      <c r="A174" s="3" t="s">
        <v>228</v>
      </c>
      <c r="B174" s="3" t="s">
        <v>67</v>
      </c>
      <c r="C174" s="3">
        <v>98122</v>
      </c>
      <c r="D174" s="55">
        <v>24391</v>
      </c>
    </row>
    <row r="175" spans="1:4" x14ac:dyDescent="0.25">
      <c r="A175" s="3" t="s">
        <v>229</v>
      </c>
      <c r="B175" s="3" t="s">
        <v>243</v>
      </c>
      <c r="C175" s="3">
        <v>98125</v>
      </c>
      <c r="D175" s="55">
        <v>69689</v>
      </c>
    </row>
    <row r="176" spans="1:4" x14ac:dyDescent="0.25">
      <c r="A176" s="3" t="s">
        <v>230</v>
      </c>
      <c r="B176" s="3" t="s">
        <v>243</v>
      </c>
      <c r="C176" s="3">
        <v>98119</v>
      </c>
      <c r="D176" s="55">
        <v>47547</v>
      </c>
    </row>
    <row r="177" spans="1:4" x14ac:dyDescent="0.25">
      <c r="A177" s="3" t="s">
        <v>230</v>
      </c>
      <c r="B177" s="3" t="s">
        <v>243</v>
      </c>
      <c r="C177" s="3">
        <v>98103</v>
      </c>
      <c r="D177" s="55">
        <v>29938</v>
      </c>
    </row>
    <row r="178" spans="1:4" x14ac:dyDescent="0.25">
      <c r="A178" s="3" t="s">
        <v>230</v>
      </c>
      <c r="B178" s="3" t="s">
        <v>243</v>
      </c>
      <c r="C178" s="3">
        <v>98102</v>
      </c>
      <c r="D178" s="55">
        <v>66903</v>
      </c>
    </row>
    <row r="179" spans="1:4" x14ac:dyDescent="0.25">
      <c r="A179" s="3" t="s">
        <v>229</v>
      </c>
      <c r="B179" s="3" t="s">
        <v>67</v>
      </c>
      <c r="C179" s="3">
        <v>98112</v>
      </c>
      <c r="D179" s="55">
        <v>16333</v>
      </c>
    </row>
    <row r="180" spans="1:4" x14ac:dyDescent="0.25">
      <c r="A180" s="3" t="s">
        <v>230</v>
      </c>
      <c r="B180" s="3" t="s">
        <v>243</v>
      </c>
      <c r="C180" s="3">
        <v>98134</v>
      </c>
      <c r="D180" s="55">
        <v>30085</v>
      </c>
    </row>
    <row r="181" spans="1:4" x14ac:dyDescent="0.25">
      <c r="A181" s="3" t="s">
        <v>230</v>
      </c>
      <c r="B181" s="3" t="s">
        <v>243</v>
      </c>
      <c r="C181" s="3">
        <v>98125</v>
      </c>
      <c r="D181" s="55">
        <v>54926</v>
      </c>
    </row>
    <row r="182" spans="1:4" x14ac:dyDescent="0.25">
      <c r="A182" s="3" t="s">
        <v>231</v>
      </c>
      <c r="B182" s="3" t="s">
        <v>242</v>
      </c>
      <c r="C182" s="3">
        <v>98117</v>
      </c>
      <c r="D182" s="55">
        <v>47758</v>
      </c>
    </row>
    <row r="183" spans="1:4" x14ac:dyDescent="0.25">
      <c r="A183" s="3" t="s">
        <v>231</v>
      </c>
      <c r="B183" s="3" t="s">
        <v>243</v>
      </c>
      <c r="C183" s="3">
        <v>98133</v>
      </c>
      <c r="D183" s="55">
        <v>31698</v>
      </c>
    </row>
    <row r="184" spans="1:4" x14ac:dyDescent="0.25">
      <c r="A184" s="3" t="s">
        <v>228</v>
      </c>
      <c r="B184" s="3" t="s">
        <v>243</v>
      </c>
      <c r="C184" s="3">
        <v>98119</v>
      </c>
      <c r="D184" s="55">
        <v>41745</v>
      </c>
    </row>
    <row r="185" spans="1:4" x14ac:dyDescent="0.25">
      <c r="A185" s="3" t="s">
        <v>231</v>
      </c>
      <c r="B185" s="3" t="s">
        <v>244</v>
      </c>
      <c r="C185" s="3">
        <v>98125</v>
      </c>
      <c r="D185" s="55">
        <v>48104</v>
      </c>
    </row>
    <row r="186" spans="1:4" x14ac:dyDescent="0.25">
      <c r="A186" s="3" t="s">
        <v>231</v>
      </c>
      <c r="B186" s="3" t="s">
        <v>243</v>
      </c>
      <c r="C186" s="3">
        <v>98133</v>
      </c>
      <c r="D186" s="55">
        <v>54072</v>
      </c>
    </row>
    <row r="187" spans="1:4" x14ac:dyDescent="0.25">
      <c r="A187" s="3" t="s">
        <v>228</v>
      </c>
      <c r="B187" s="3" t="s">
        <v>67</v>
      </c>
      <c r="C187" s="3">
        <v>98115</v>
      </c>
      <c r="D187" s="55">
        <v>13882</v>
      </c>
    </row>
    <row r="188" spans="1:4" x14ac:dyDescent="0.25">
      <c r="A188" s="3" t="s">
        <v>230</v>
      </c>
      <c r="B188" s="3" t="s">
        <v>242</v>
      </c>
      <c r="C188" s="3">
        <v>98177</v>
      </c>
      <c r="D188" s="55">
        <v>33403</v>
      </c>
    </row>
    <row r="189" spans="1:4" x14ac:dyDescent="0.25">
      <c r="A189" s="3" t="s">
        <v>229</v>
      </c>
      <c r="B189" s="3" t="s">
        <v>243</v>
      </c>
      <c r="C189" s="3">
        <v>98177</v>
      </c>
      <c r="D189" s="55">
        <v>86954</v>
      </c>
    </row>
    <row r="190" spans="1:4" x14ac:dyDescent="0.25">
      <c r="A190" s="3" t="s">
        <v>230</v>
      </c>
      <c r="B190" s="3" t="s">
        <v>244</v>
      </c>
      <c r="C190" s="3">
        <v>98133</v>
      </c>
      <c r="D190" s="55">
        <v>25328</v>
      </c>
    </row>
    <row r="191" spans="1:4" x14ac:dyDescent="0.25">
      <c r="A191" s="3" t="s">
        <v>228</v>
      </c>
      <c r="B191" s="3" t="s">
        <v>243</v>
      </c>
      <c r="C191" s="3">
        <v>98177</v>
      </c>
      <c r="D191" s="55">
        <v>40342</v>
      </c>
    </row>
    <row r="192" spans="1:4" x14ac:dyDescent="0.25">
      <c r="A192" s="3" t="s">
        <v>231</v>
      </c>
      <c r="B192" s="3" t="s">
        <v>243</v>
      </c>
      <c r="C192" s="3">
        <v>98119</v>
      </c>
      <c r="D192" s="55">
        <v>42116</v>
      </c>
    </row>
    <row r="193" spans="1:4" x14ac:dyDescent="0.25">
      <c r="A193" s="3" t="s">
        <v>229</v>
      </c>
      <c r="B193" s="3" t="s">
        <v>67</v>
      </c>
      <c r="C193" s="3">
        <v>98174</v>
      </c>
      <c r="D193" s="55">
        <v>16547</v>
      </c>
    </row>
    <row r="194" spans="1:4" x14ac:dyDescent="0.25">
      <c r="A194" s="3" t="s">
        <v>231</v>
      </c>
      <c r="B194" s="3" t="s">
        <v>67</v>
      </c>
      <c r="C194" s="3">
        <v>98121</v>
      </c>
      <c r="D194" s="55">
        <v>28057</v>
      </c>
    </row>
    <row r="195" spans="1:4" x14ac:dyDescent="0.25">
      <c r="A195" s="3" t="s">
        <v>230</v>
      </c>
      <c r="B195" s="3" t="s">
        <v>67</v>
      </c>
      <c r="C195" s="3">
        <v>98134</v>
      </c>
      <c r="D195" s="55">
        <v>36321</v>
      </c>
    </row>
    <row r="196" spans="1:4" x14ac:dyDescent="0.25">
      <c r="A196" s="3" t="s">
        <v>228</v>
      </c>
      <c r="B196" s="3" t="s">
        <v>67</v>
      </c>
      <c r="C196" s="3">
        <v>98199</v>
      </c>
      <c r="D196" s="55">
        <v>28624</v>
      </c>
    </row>
    <row r="197" spans="1:4" x14ac:dyDescent="0.25">
      <c r="A197" s="3" t="s">
        <v>229</v>
      </c>
      <c r="B197" s="3" t="s">
        <v>244</v>
      </c>
      <c r="C197" s="3">
        <v>98121</v>
      </c>
      <c r="D197" s="55">
        <v>25549</v>
      </c>
    </row>
    <row r="198" spans="1:4" x14ac:dyDescent="0.25">
      <c r="A198" s="3" t="s">
        <v>231</v>
      </c>
      <c r="B198" s="3" t="s">
        <v>244</v>
      </c>
      <c r="C198" s="3">
        <v>98199</v>
      </c>
      <c r="D198" s="55">
        <v>27843</v>
      </c>
    </row>
    <row r="199" spans="1:4" x14ac:dyDescent="0.25">
      <c r="A199" s="3" t="s">
        <v>228</v>
      </c>
      <c r="B199" s="3" t="s">
        <v>67</v>
      </c>
      <c r="C199" s="3">
        <v>98144</v>
      </c>
      <c r="D199" s="55">
        <v>70890</v>
      </c>
    </row>
    <row r="200" spans="1:4" x14ac:dyDescent="0.25">
      <c r="A200" s="3" t="s">
        <v>229</v>
      </c>
      <c r="B200" s="3" t="s">
        <v>67</v>
      </c>
      <c r="C200" s="3">
        <v>98121</v>
      </c>
      <c r="D200" s="55">
        <v>36383</v>
      </c>
    </row>
    <row r="201" spans="1:4" x14ac:dyDescent="0.25">
      <c r="A201" s="3" t="s">
        <v>229</v>
      </c>
      <c r="B201" s="3" t="s">
        <v>244</v>
      </c>
      <c r="C201" s="3">
        <v>98101</v>
      </c>
      <c r="D201" s="55">
        <v>26129</v>
      </c>
    </row>
    <row r="202" spans="1:4" x14ac:dyDescent="0.25">
      <c r="A202" s="3" t="s">
        <v>230</v>
      </c>
      <c r="B202" s="3" t="s">
        <v>244</v>
      </c>
      <c r="C202" s="3">
        <v>98164</v>
      </c>
      <c r="D202" s="55">
        <v>36325</v>
      </c>
    </row>
    <row r="203" spans="1:4" x14ac:dyDescent="0.25">
      <c r="A203" s="3" t="s">
        <v>229</v>
      </c>
      <c r="B203" s="3" t="s">
        <v>243</v>
      </c>
      <c r="C203" s="3">
        <v>98199</v>
      </c>
      <c r="D203" s="55">
        <v>43371</v>
      </c>
    </row>
    <row r="204" spans="1:4" x14ac:dyDescent="0.25">
      <c r="A204" s="3" t="s">
        <v>229</v>
      </c>
      <c r="B204" s="3" t="s">
        <v>243</v>
      </c>
      <c r="C204" s="3">
        <v>98117</v>
      </c>
      <c r="D204" s="55">
        <v>30788</v>
      </c>
    </row>
    <row r="205" spans="1:4" x14ac:dyDescent="0.25">
      <c r="A205" s="3" t="s">
        <v>231</v>
      </c>
      <c r="B205" s="3" t="s">
        <v>242</v>
      </c>
      <c r="C205" s="3">
        <v>98112</v>
      </c>
      <c r="D205" s="55">
        <v>25379</v>
      </c>
    </row>
    <row r="206" spans="1:4" x14ac:dyDescent="0.25">
      <c r="A206" s="3" t="s">
        <v>229</v>
      </c>
      <c r="B206" s="3" t="s">
        <v>243</v>
      </c>
      <c r="C206" s="3">
        <v>98116</v>
      </c>
      <c r="D206" s="55">
        <v>20138</v>
      </c>
    </row>
    <row r="207" spans="1:4" x14ac:dyDescent="0.25">
      <c r="A207" s="3" t="s">
        <v>230</v>
      </c>
      <c r="B207" s="3" t="s">
        <v>243</v>
      </c>
      <c r="C207" s="3">
        <v>98125</v>
      </c>
      <c r="D207" s="55">
        <v>44228</v>
      </c>
    </row>
    <row r="208" spans="1:4" x14ac:dyDescent="0.25">
      <c r="A208" s="3" t="s">
        <v>228</v>
      </c>
      <c r="B208" s="3" t="s">
        <v>243</v>
      </c>
      <c r="C208" s="3">
        <v>98122</v>
      </c>
      <c r="D208" s="55">
        <v>19613</v>
      </c>
    </row>
    <row r="209" spans="1:4" x14ac:dyDescent="0.25">
      <c r="A209" s="3" t="s">
        <v>231</v>
      </c>
      <c r="B209" s="3" t="s">
        <v>243</v>
      </c>
      <c r="C209" s="3">
        <v>98106</v>
      </c>
      <c r="D209" s="55">
        <v>25986</v>
      </c>
    </row>
    <row r="210" spans="1:4" x14ac:dyDescent="0.25">
      <c r="A210" s="3" t="s">
        <v>231</v>
      </c>
      <c r="B210" s="3" t="s">
        <v>243</v>
      </c>
      <c r="C210" s="3">
        <v>98199</v>
      </c>
      <c r="D210" s="55">
        <v>53784</v>
      </c>
    </row>
    <row r="211" spans="1:4" x14ac:dyDescent="0.25">
      <c r="A211" s="3" t="s">
        <v>231</v>
      </c>
      <c r="B211" s="3" t="s">
        <v>67</v>
      </c>
      <c r="C211" s="3">
        <v>98144</v>
      </c>
      <c r="D211" s="55">
        <v>28774</v>
      </c>
    </row>
    <row r="212" spans="1:4" x14ac:dyDescent="0.25">
      <c r="A212" s="3" t="s">
        <v>230</v>
      </c>
      <c r="B212" s="3" t="s">
        <v>242</v>
      </c>
      <c r="C212" s="3">
        <v>98119</v>
      </c>
      <c r="D212" s="55">
        <v>26004</v>
      </c>
    </row>
    <row r="213" spans="1:4" x14ac:dyDescent="0.25">
      <c r="A213" s="3" t="s">
        <v>230</v>
      </c>
      <c r="B213" s="3" t="s">
        <v>243</v>
      </c>
      <c r="C213" s="3">
        <v>98104</v>
      </c>
      <c r="D213" s="55">
        <v>31492</v>
      </c>
    </row>
    <row r="214" spans="1:4" x14ac:dyDescent="0.25">
      <c r="A214" s="3" t="s">
        <v>229</v>
      </c>
      <c r="B214" s="3" t="s">
        <v>244</v>
      </c>
      <c r="C214" s="3">
        <v>98174</v>
      </c>
      <c r="D214" s="55">
        <v>25350</v>
      </c>
    </row>
    <row r="215" spans="1:4" x14ac:dyDescent="0.25">
      <c r="A215" s="3" t="s">
        <v>231</v>
      </c>
      <c r="B215" s="3" t="s">
        <v>244</v>
      </c>
      <c r="C215" s="3">
        <v>98199</v>
      </c>
      <c r="D215" s="55">
        <v>49874</v>
      </c>
    </row>
    <row r="216" spans="1:4" x14ac:dyDescent="0.25">
      <c r="A216" s="3" t="s">
        <v>229</v>
      </c>
      <c r="B216" s="3" t="s">
        <v>67</v>
      </c>
      <c r="C216" s="3">
        <v>98164</v>
      </c>
      <c r="D216" s="55">
        <v>19820</v>
      </c>
    </row>
    <row r="217" spans="1:4" x14ac:dyDescent="0.25">
      <c r="A217" s="3" t="s">
        <v>228</v>
      </c>
      <c r="B217" s="3" t="s">
        <v>244</v>
      </c>
      <c r="C217" s="3">
        <v>98107</v>
      </c>
      <c r="D217" s="55">
        <v>28241</v>
      </c>
    </row>
    <row r="218" spans="1:4" x14ac:dyDescent="0.25">
      <c r="A218" s="3" t="s">
        <v>230</v>
      </c>
      <c r="B218" s="3" t="s">
        <v>243</v>
      </c>
      <c r="C218" s="3">
        <v>98136</v>
      </c>
      <c r="D218" s="55">
        <v>42688</v>
      </c>
    </row>
    <row r="219" spans="1:4" x14ac:dyDescent="0.25">
      <c r="A219" s="3" t="s">
        <v>228</v>
      </c>
      <c r="B219" s="3" t="s">
        <v>243</v>
      </c>
      <c r="C219" s="3">
        <v>98144</v>
      </c>
      <c r="D219" s="55">
        <v>33944</v>
      </c>
    </row>
    <row r="220" spans="1:4" x14ac:dyDescent="0.25">
      <c r="A220" s="3" t="s">
        <v>229</v>
      </c>
      <c r="B220" s="3" t="s">
        <v>67</v>
      </c>
      <c r="C220" s="3">
        <v>98117</v>
      </c>
      <c r="D220" s="55">
        <v>38608</v>
      </c>
    </row>
    <row r="221" spans="1:4" x14ac:dyDescent="0.25">
      <c r="A221" s="3" t="s">
        <v>229</v>
      </c>
      <c r="B221" s="3" t="s">
        <v>243</v>
      </c>
      <c r="C221" s="3">
        <v>98102</v>
      </c>
      <c r="D221" s="55">
        <v>41057</v>
      </c>
    </row>
    <row r="222" spans="1:4" x14ac:dyDescent="0.25">
      <c r="A222" s="3" t="s">
        <v>228</v>
      </c>
      <c r="B222" s="3" t="s">
        <v>243</v>
      </c>
      <c r="C222" s="3">
        <v>98122</v>
      </c>
      <c r="D222" s="55">
        <v>23340</v>
      </c>
    </row>
    <row r="223" spans="1:4" x14ac:dyDescent="0.25">
      <c r="A223" s="3" t="s">
        <v>230</v>
      </c>
      <c r="B223" s="3" t="s">
        <v>67</v>
      </c>
      <c r="C223" s="3">
        <v>98109</v>
      </c>
      <c r="D223" s="55">
        <v>21257</v>
      </c>
    </row>
    <row r="224" spans="1:4" x14ac:dyDescent="0.25">
      <c r="A224" s="3" t="s">
        <v>230</v>
      </c>
      <c r="B224" s="3" t="s">
        <v>243</v>
      </c>
      <c r="C224" s="3">
        <v>98106</v>
      </c>
      <c r="D224" s="55">
        <v>38789</v>
      </c>
    </row>
    <row r="225" spans="1:4" x14ac:dyDescent="0.25">
      <c r="A225" s="3" t="s">
        <v>228</v>
      </c>
      <c r="B225" s="3" t="s">
        <v>243</v>
      </c>
      <c r="C225" s="3">
        <v>98107</v>
      </c>
      <c r="D225" s="55">
        <v>33492</v>
      </c>
    </row>
    <row r="226" spans="1:4" x14ac:dyDescent="0.25">
      <c r="A226" s="3" t="s">
        <v>229</v>
      </c>
      <c r="B226" s="3" t="s">
        <v>242</v>
      </c>
      <c r="C226" s="3">
        <v>98101</v>
      </c>
      <c r="D226" s="55">
        <v>85385</v>
      </c>
    </row>
    <row r="227" spans="1:4" x14ac:dyDescent="0.25">
      <c r="A227" s="3" t="s">
        <v>230</v>
      </c>
      <c r="B227" s="3" t="s">
        <v>242</v>
      </c>
      <c r="C227" s="3">
        <v>98174</v>
      </c>
      <c r="D227" s="55">
        <v>40411</v>
      </c>
    </row>
    <row r="228" spans="1:4" x14ac:dyDescent="0.25">
      <c r="A228" s="3" t="s">
        <v>230</v>
      </c>
      <c r="B228" s="3" t="s">
        <v>242</v>
      </c>
      <c r="C228" s="3">
        <v>98199</v>
      </c>
      <c r="D228" s="55">
        <v>42741</v>
      </c>
    </row>
    <row r="229" spans="1:4" x14ac:dyDescent="0.25">
      <c r="A229" s="3" t="s">
        <v>230</v>
      </c>
      <c r="B229" s="3" t="s">
        <v>67</v>
      </c>
      <c r="C229" s="3">
        <v>98101</v>
      </c>
      <c r="D229" s="55">
        <v>40600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I229"/>
  <sheetViews>
    <sheetView zoomScale="115" zoomScaleNormal="115" workbookViewId="0">
      <selection activeCell="A8" sqref="A8"/>
    </sheetView>
  </sheetViews>
  <sheetFormatPr defaultRowHeight="15" x14ac:dyDescent="0.25"/>
  <cols>
    <col min="1" max="1" width="24.140625" customWidth="1"/>
    <col min="2" max="2" width="10.42578125" bestFit="1" customWidth="1"/>
    <col min="3" max="3" width="11.7109375" customWidth="1"/>
    <col min="5" max="5" width="12.85546875" customWidth="1"/>
    <col min="6" max="6" width="11.28515625" customWidth="1"/>
    <col min="7" max="7" width="6.28515625" customWidth="1"/>
    <col min="8" max="9" width="8.28515625" customWidth="1"/>
    <col min="10" max="11" width="17.42578125" customWidth="1"/>
    <col min="12" max="12" width="11.28515625" customWidth="1"/>
    <col min="13" max="32" width="16.28515625" customWidth="1"/>
    <col min="33" max="33" width="11.28515625" customWidth="1"/>
    <col min="34" max="34" width="11.28515625" bestFit="1"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5" spans="1:9" ht="30" x14ac:dyDescent="0.25">
      <c r="A15" s="10" t="s">
        <v>277</v>
      </c>
      <c r="B15" s="10" t="s">
        <v>241</v>
      </c>
      <c r="C15" s="56" t="s">
        <v>245</v>
      </c>
      <c r="D15" s="10" t="s">
        <v>240</v>
      </c>
      <c r="F15" s="22" t="s">
        <v>550</v>
      </c>
      <c r="G15" t="s">
        <v>202</v>
      </c>
      <c r="H15" t="s">
        <v>427</v>
      </c>
      <c r="I15" t="s">
        <v>428</v>
      </c>
    </row>
    <row r="16" spans="1:9" x14ac:dyDescent="0.25">
      <c r="A16" s="3" t="s">
        <v>231</v>
      </c>
      <c r="B16" s="3" t="s">
        <v>243</v>
      </c>
      <c r="C16" s="3">
        <v>98134</v>
      </c>
      <c r="D16" s="55">
        <v>33421</v>
      </c>
      <c r="E16" s="137"/>
      <c r="F16" s="154">
        <v>98101</v>
      </c>
      <c r="G16" s="136">
        <v>9</v>
      </c>
      <c r="H16" s="23">
        <v>85385</v>
      </c>
      <c r="I16" s="23">
        <v>26129</v>
      </c>
    </row>
    <row r="17" spans="1:9" x14ac:dyDescent="0.25">
      <c r="A17" s="3" t="s">
        <v>228</v>
      </c>
      <c r="B17" s="3" t="s">
        <v>243</v>
      </c>
      <c r="C17" s="3">
        <v>98126</v>
      </c>
      <c r="D17" s="55">
        <v>20126</v>
      </c>
      <c r="E17" s="137"/>
      <c r="F17" s="154">
        <v>98102</v>
      </c>
      <c r="G17" s="136">
        <v>5</v>
      </c>
      <c r="H17" s="23">
        <v>66903</v>
      </c>
      <c r="I17" s="23">
        <v>18275</v>
      </c>
    </row>
    <row r="18" spans="1:9" x14ac:dyDescent="0.25">
      <c r="A18" s="3" t="s">
        <v>231</v>
      </c>
      <c r="B18" s="3" t="s">
        <v>243</v>
      </c>
      <c r="C18" s="3">
        <v>98119</v>
      </c>
      <c r="D18" s="55">
        <v>54673</v>
      </c>
      <c r="E18" s="137"/>
      <c r="F18" s="154">
        <v>98103</v>
      </c>
      <c r="G18" s="136">
        <v>5</v>
      </c>
      <c r="H18" s="23">
        <v>82933</v>
      </c>
      <c r="I18" s="23">
        <v>28747</v>
      </c>
    </row>
    <row r="19" spans="1:9" x14ac:dyDescent="0.25">
      <c r="A19" s="3" t="s">
        <v>230</v>
      </c>
      <c r="B19" s="3" t="s">
        <v>243</v>
      </c>
      <c r="C19" s="3">
        <v>98177</v>
      </c>
      <c r="D19" s="55">
        <v>32781</v>
      </c>
      <c r="E19" s="137"/>
      <c r="F19" s="154">
        <v>98104</v>
      </c>
      <c r="G19" s="136">
        <v>6</v>
      </c>
      <c r="H19" s="23">
        <v>64962</v>
      </c>
      <c r="I19" s="23">
        <v>23766</v>
      </c>
    </row>
    <row r="20" spans="1:9" x14ac:dyDescent="0.25">
      <c r="A20" s="3" t="s">
        <v>228</v>
      </c>
      <c r="B20" s="3" t="s">
        <v>242</v>
      </c>
      <c r="C20" s="3">
        <v>98133</v>
      </c>
      <c r="D20" s="55">
        <v>27585</v>
      </c>
      <c r="E20" s="137"/>
      <c r="F20" s="154">
        <v>98106</v>
      </c>
      <c r="G20" s="136">
        <v>6</v>
      </c>
      <c r="H20" s="23">
        <v>39764</v>
      </c>
      <c r="I20" s="23">
        <v>25986</v>
      </c>
    </row>
    <row r="21" spans="1:9" x14ac:dyDescent="0.25">
      <c r="A21" s="3" t="s">
        <v>231</v>
      </c>
      <c r="B21" s="3" t="s">
        <v>243</v>
      </c>
      <c r="C21" s="3">
        <v>98126</v>
      </c>
      <c r="D21" s="55">
        <v>53515</v>
      </c>
      <c r="E21" s="137"/>
      <c r="F21" s="154">
        <v>98107</v>
      </c>
      <c r="G21" s="136">
        <v>7</v>
      </c>
      <c r="H21" s="23">
        <v>85409</v>
      </c>
      <c r="I21" s="23">
        <v>26192</v>
      </c>
    </row>
    <row r="22" spans="1:9" x14ac:dyDescent="0.25">
      <c r="A22" s="3" t="s">
        <v>231</v>
      </c>
      <c r="B22" s="3" t="s">
        <v>243</v>
      </c>
      <c r="C22" s="3">
        <v>98121</v>
      </c>
      <c r="D22" s="55">
        <v>29978</v>
      </c>
      <c r="E22" s="137"/>
      <c r="F22" s="154">
        <v>98109</v>
      </c>
      <c r="G22" s="136">
        <v>5</v>
      </c>
      <c r="H22" s="23">
        <v>58930</v>
      </c>
      <c r="I22" s="23">
        <v>21257</v>
      </c>
    </row>
    <row r="23" spans="1:9" x14ac:dyDescent="0.25">
      <c r="A23" s="3" t="s">
        <v>228</v>
      </c>
      <c r="B23" s="3" t="s">
        <v>243</v>
      </c>
      <c r="C23" s="3">
        <v>98125</v>
      </c>
      <c r="D23" s="55">
        <v>34890</v>
      </c>
      <c r="E23" s="137"/>
      <c r="F23" s="154">
        <v>98112</v>
      </c>
      <c r="G23" s="136">
        <v>8</v>
      </c>
      <c r="H23" s="23">
        <v>43944</v>
      </c>
      <c r="I23" s="23">
        <v>16333</v>
      </c>
    </row>
    <row r="24" spans="1:9" x14ac:dyDescent="0.25">
      <c r="A24" s="3" t="s">
        <v>231</v>
      </c>
      <c r="B24" s="3" t="s">
        <v>244</v>
      </c>
      <c r="C24" s="3">
        <v>98125</v>
      </c>
      <c r="D24" s="55">
        <v>31005</v>
      </c>
      <c r="E24" s="137"/>
      <c r="F24" s="154">
        <v>98115</v>
      </c>
      <c r="G24" s="136">
        <v>8</v>
      </c>
      <c r="H24" s="23">
        <v>74686</v>
      </c>
      <c r="I24" s="23">
        <v>13882</v>
      </c>
    </row>
    <row r="25" spans="1:9" x14ac:dyDescent="0.25">
      <c r="A25" s="3" t="s">
        <v>228</v>
      </c>
      <c r="B25" s="3" t="s">
        <v>243</v>
      </c>
      <c r="C25" s="3">
        <v>98134</v>
      </c>
      <c r="D25" s="55">
        <v>41110</v>
      </c>
      <c r="E25" s="137"/>
      <c r="F25" s="154">
        <v>98116</v>
      </c>
      <c r="G25" s="136">
        <v>6</v>
      </c>
      <c r="H25" s="23">
        <v>41387</v>
      </c>
      <c r="I25" s="23">
        <v>20138</v>
      </c>
    </row>
    <row r="26" spans="1:9" x14ac:dyDescent="0.25">
      <c r="A26" s="3" t="s">
        <v>231</v>
      </c>
      <c r="B26" s="3" t="s">
        <v>243</v>
      </c>
      <c r="C26" s="3">
        <v>98119</v>
      </c>
      <c r="D26" s="55">
        <v>37868</v>
      </c>
      <c r="E26" s="137"/>
      <c r="F26" s="154">
        <v>98117</v>
      </c>
      <c r="G26" s="136">
        <v>8</v>
      </c>
      <c r="H26" s="23">
        <v>48368</v>
      </c>
      <c r="I26" s="23">
        <v>30788</v>
      </c>
    </row>
    <row r="27" spans="1:9" x14ac:dyDescent="0.25">
      <c r="A27" s="3" t="s">
        <v>231</v>
      </c>
      <c r="B27" s="3" t="s">
        <v>244</v>
      </c>
      <c r="C27" s="3">
        <v>98104</v>
      </c>
      <c r="D27" s="55">
        <v>34424</v>
      </c>
      <c r="E27" s="137"/>
      <c r="F27" s="154">
        <v>98118</v>
      </c>
      <c r="G27" s="136">
        <v>3</v>
      </c>
      <c r="H27" s="23">
        <v>42864</v>
      </c>
      <c r="I27" s="23">
        <v>20824</v>
      </c>
    </row>
    <row r="28" spans="1:9" x14ac:dyDescent="0.25">
      <c r="A28" s="3" t="s">
        <v>229</v>
      </c>
      <c r="B28" s="3" t="s">
        <v>67</v>
      </c>
      <c r="C28" s="3">
        <v>98112</v>
      </c>
      <c r="D28" s="55">
        <v>32925</v>
      </c>
      <c r="E28" s="137"/>
      <c r="F28" s="154">
        <v>98119</v>
      </c>
      <c r="G28" s="136">
        <v>9</v>
      </c>
      <c r="H28" s="23">
        <v>54673</v>
      </c>
      <c r="I28" s="23">
        <v>17635</v>
      </c>
    </row>
    <row r="29" spans="1:9" x14ac:dyDescent="0.25">
      <c r="A29" s="3" t="s">
        <v>231</v>
      </c>
      <c r="B29" s="3" t="s">
        <v>243</v>
      </c>
      <c r="C29" s="3">
        <v>98199</v>
      </c>
      <c r="D29" s="55">
        <v>48407</v>
      </c>
      <c r="E29" s="137"/>
      <c r="F29" s="154">
        <v>98121</v>
      </c>
      <c r="G29" s="136">
        <v>8</v>
      </c>
      <c r="H29" s="23">
        <v>57114</v>
      </c>
      <c r="I29" s="23">
        <v>25549</v>
      </c>
    </row>
    <row r="30" spans="1:9" x14ac:dyDescent="0.25">
      <c r="A30" s="3" t="s">
        <v>231</v>
      </c>
      <c r="B30" s="3" t="s">
        <v>242</v>
      </c>
      <c r="C30" s="3">
        <v>98126</v>
      </c>
      <c r="D30" s="55">
        <v>23495</v>
      </c>
      <c r="E30" s="137"/>
      <c r="F30" s="154">
        <v>98122</v>
      </c>
      <c r="G30" s="136">
        <v>9</v>
      </c>
      <c r="H30" s="23">
        <v>47856</v>
      </c>
      <c r="I30" s="23">
        <v>17209</v>
      </c>
    </row>
    <row r="31" spans="1:9" x14ac:dyDescent="0.25">
      <c r="A31" s="3" t="s">
        <v>229</v>
      </c>
      <c r="B31" s="3" t="s">
        <v>243</v>
      </c>
      <c r="C31" s="3">
        <v>98101</v>
      </c>
      <c r="D31" s="55">
        <v>31244</v>
      </c>
      <c r="E31" s="137"/>
      <c r="F31" s="154">
        <v>98125</v>
      </c>
      <c r="G31" s="136">
        <v>15</v>
      </c>
      <c r="H31" s="23">
        <v>83963</v>
      </c>
      <c r="I31" s="23">
        <v>24475</v>
      </c>
    </row>
    <row r="32" spans="1:9" x14ac:dyDescent="0.25">
      <c r="A32" s="3" t="s">
        <v>230</v>
      </c>
      <c r="B32" s="3" t="s">
        <v>244</v>
      </c>
      <c r="C32" s="3">
        <v>98126</v>
      </c>
      <c r="D32" s="55">
        <v>27182</v>
      </c>
      <c r="E32" s="137"/>
      <c r="F32" s="154">
        <v>98126</v>
      </c>
      <c r="G32" s="136">
        <v>9</v>
      </c>
      <c r="H32" s="23">
        <v>61711</v>
      </c>
      <c r="I32" s="23">
        <v>20126</v>
      </c>
    </row>
    <row r="33" spans="1:9" x14ac:dyDescent="0.25">
      <c r="A33" s="3" t="s">
        <v>231</v>
      </c>
      <c r="B33" s="3" t="s">
        <v>243</v>
      </c>
      <c r="C33" s="3">
        <v>98119</v>
      </c>
      <c r="D33" s="55">
        <v>33713</v>
      </c>
      <c r="E33" s="137"/>
      <c r="F33" s="154">
        <v>98133</v>
      </c>
      <c r="G33" s="136">
        <v>10</v>
      </c>
      <c r="H33" s="23">
        <v>74681</v>
      </c>
      <c r="I33" s="23">
        <v>22097</v>
      </c>
    </row>
    <row r="34" spans="1:9" x14ac:dyDescent="0.25">
      <c r="A34" s="3" t="s">
        <v>229</v>
      </c>
      <c r="B34" s="3" t="s">
        <v>243</v>
      </c>
      <c r="C34" s="3">
        <v>98104</v>
      </c>
      <c r="D34" s="55">
        <v>35359</v>
      </c>
      <c r="E34" s="137"/>
      <c r="F34" s="154">
        <v>98134</v>
      </c>
      <c r="G34" s="136">
        <v>8</v>
      </c>
      <c r="H34" s="23">
        <v>41782</v>
      </c>
      <c r="I34" s="23">
        <v>28673</v>
      </c>
    </row>
    <row r="35" spans="1:9" x14ac:dyDescent="0.25">
      <c r="A35" s="3" t="s">
        <v>230</v>
      </c>
      <c r="B35" s="3" t="s">
        <v>243</v>
      </c>
      <c r="C35" s="3">
        <v>98118</v>
      </c>
      <c r="D35" s="55">
        <v>29108</v>
      </c>
      <c r="E35" s="137"/>
      <c r="F35" s="154">
        <v>98136</v>
      </c>
      <c r="G35" s="136">
        <v>3</v>
      </c>
      <c r="H35" s="23">
        <v>44184</v>
      </c>
      <c r="I35" s="23">
        <v>31038</v>
      </c>
    </row>
    <row r="36" spans="1:9" x14ac:dyDescent="0.25">
      <c r="A36" s="3" t="s">
        <v>229</v>
      </c>
      <c r="B36" s="3" t="s">
        <v>243</v>
      </c>
      <c r="C36" s="3">
        <v>98144</v>
      </c>
      <c r="D36" s="55">
        <v>26601</v>
      </c>
      <c r="E36" s="137"/>
      <c r="F36" s="154">
        <v>98144</v>
      </c>
      <c r="G36" s="136">
        <v>14</v>
      </c>
      <c r="H36" s="23">
        <v>70890</v>
      </c>
      <c r="I36" s="23">
        <v>16856</v>
      </c>
    </row>
    <row r="37" spans="1:9" x14ac:dyDescent="0.25">
      <c r="A37" s="3" t="s">
        <v>230</v>
      </c>
      <c r="B37" s="3" t="s">
        <v>67</v>
      </c>
      <c r="C37" s="3">
        <v>98174</v>
      </c>
      <c r="D37" s="55">
        <v>13391</v>
      </c>
      <c r="E37" s="137"/>
      <c r="F37" s="154">
        <v>98154</v>
      </c>
      <c r="G37" s="136">
        <v>2</v>
      </c>
      <c r="H37" s="23">
        <v>74385</v>
      </c>
      <c r="I37" s="23">
        <v>32138</v>
      </c>
    </row>
    <row r="38" spans="1:9" x14ac:dyDescent="0.25">
      <c r="A38" s="3" t="s">
        <v>229</v>
      </c>
      <c r="B38" s="3" t="s">
        <v>243</v>
      </c>
      <c r="C38" s="3">
        <v>98144</v>
      </c>
      <c r="D38" s="55">
        <v>16856</v>
      </c>
      <c r="E38" s="137"/>
      <c r="F38" s="154">
        <v>98164</v>
      </c>
      <c r="G38" s="136">
        <v>6</v>
      </c>
      <c r="H38" s="23">
        <v>36574</v>
      </c>
      <c r="I38" s="23">
        <v>19820</v>
      </c>
    </row>
    <row r="39" spans="1:9" x14ac:dyDescent="0.25">
      <c r="A39" s="3" t="s">
        <v>229</v>
      </c>
      <c r="B39" s="3" t="s">
        <v>243</v>
      </c>
      <c r="C39" s="3">
        <v>98101</v>
      </c>
      <c r="D39" s="55">
        <v>36440</v>
      </c>
      <c r="E39" s="137"/>
      <c r="F39" s="154">
        <v>98174</v>
      </c>
      <c r="G39" s="136">
        <v>16</v>
      </c>
      <c r="H39" s="23">
        <v>77965</v>
      </c>
      <c r="I39" s="23">
        <v>13391</v>
      </c>
    </row>
    <row r="40" spans="1:9" x14ac:dyDescent="0.25">
      <c r="A40" s="3" t="s">
        <v>229</v>
      </c>
      <c r="B40" s="3" t="s">
        <v>243</v>
      </c>
      <c r="C40" s="3">
        <v>98115</v>
      </c>
      <c r="D40" s="55">
        <v>24665</v>
      </c>
      <c r="E40" s="137"/>
      <c r="F40" s="154">
        <v>98177</v>
      </c>
      <c r="G40" s="136">
        <v>13</v>
      </c>
      <c r="H40" s="23">
        <v>86954</v>
      </c>
      <c r="I40" s="23">
        <v>15537</v>
      </c>
    </row>
    <row r="41" spans="1:9" x14ac:dyDescent="0.25">
      <c r="A41" s="3" t="s">
        <v>228</v>
      </c>
      <c r="B41" s="3" t="s">
        <v>243</v>
      </c>
      <c r="C41" s="3">
        <v>98125</v>
      </c>
      <c r="D41" s="55">
        <v>53349</v>
      </c>
      <c r="E41" s="137"/>
      <c r="F41" s="154">
        <v>98195</v>
      </c>
      <c r="G41" s="136">
        <v>2</v>
      </c>
      <c r="H41" s="23">
        <v>34578</v>
      </c>
      <c r="I41" s="23">
        <v>25195</v>
      </c>
    </row>
    <row r="42" spans="1:9" x14ac:dyDescent="0.25">
      <c r="A42" s="3" t="s">
        <v>230</v>
      </c>
      <c r="B42" s="3" t="s">
        <v>243</v>
      </c>
      <c r="C42" s="3">
        <v>98116</v>
      </c>
      <c r="D42" s="55">
        <v>41137</v>
      </c>
      <c r="E42" s="137"/>
      <c r="F42" s="154">
        <v>98199</v>
      </c>
      <c r="G42" s="136">
        <v>14</v>
      </c>
      <c r="H42" s="23">
        <v>71892</v>
      </c>
      <c r="I42" s="23">
        <v>17489</v>
      </c>
    </row>
    <row r="43" spans="1:9" x14ac:dyDescent="0.25">
      <c r="A43" s="3" t="s">
        <v>231</v>
      </c>
      <c r="B43" s="3" t="s">
        <v>243</v>
      </c>
      <c r="C43" s="3">
        <v>98112</v>
      </c>
      <c r="D43" s="55">
        <v>31730</v>
      </c>
      <c r="E43" s="137"/>
      <c r="F43" s="154" t="s">
        <v>72</v>
      </c>
      <c r="G43" s="136">
        <v>214</v>
      </c>
      <c r="H43" s="23">
        <v>86954</v>
      </c>
      <c r="I43" s="23">
        <v>13391</v>
      </c>
    </row>
    <row r="44" spans="1:9" x14ac:dyDescent="0.25">
      <c r="A44" s="3" t="s">
        <v>228</v>
      </c>
      <c r="B44" s="3" t="s">
        <v>243</v>
      </c>
      <c r="C44" s="3">
        <v>98126</v>
      </c>
      <c r="D44" s="55">
        <v>36643</v>
      </c>
      <c r="E44" s="137"/>
    </row>
    <row r="45" spans="1:9" x14ac:dyDescent="0.25">
      <c r="A45" s="3" t="s">
        <v>231</v>
      </c>
      <c r="B45" s="3" t="s">
        <v>243</v>
      </c>
      <c r="C45" s="3">
        <v>98174</v>
      </c>
      <c r="D45" s="55">
        <v>66442</v>
      </c>
      <c r="E45" s="137"/>
    </row>
    <row r="46" spans="1:9" x14ac:dyDescent="0.25">
      <c r="A46" s="3" t="s">
        <v>229</v>
      </c>
      <c r="B46" s="3" t="s">
        <v>242</v>
      </c>
      <c r="C46" s="3">
        <v>98125</v>
      </c>
      <c r="D46" s="55">
        <v>27218</v>
      </c>
      <c r="E46" s="137"/>
    </row>
    <row r="47" spans="1:9" x14ac:dyDescent="0.25">
      <c r="A47" s="3" t="s">
        <v>230</v>
      </c>
      <c r="B47" s="3" t="s">
        <v>243</v>
      </c>
      <c r="C47" s="3">
        <v>98104</v>
      </c>
      <c r="D47" s="55">
        <v>23766</v>
      </c>
      <c r="E47" s="137"/>
    </row>
    <row r="48" spans="1:9" x14ac:dyDescent="0.25">
      <c r="A48" s="3" t="s">
        <v>229</v>
      </c>
      <c r="B48" s="3" t="s">
        <v>243</v>
      </c>
      <c r="C48" s="3">
        <v>98122</v>
      </c>
      <c r="D48" s="55">
        <v>37651</v>
      </c>
      <c r="E48" s="137"/>
    </row>
    <row r="49" spans="1:5" x14ac:dyDescent="0.25">
      <c r="A49" s="3" t="s">
        <v>230</v>
      </c>
      <c r="B49" s="3" t="s">
        <v>67</v>
      </c>
      <c r="C49" s="3">
        <v>98125</v>
      </c>
      <c r="D49" s="55">
        <v>83963</v>
      </c>
      <c r="E49" s="137"/>
    </row>
    <row r="50" spans="1:5" x14ac:dyDescent="0.25">
      <c r="A50" s="3" t="s">
        <v>228</v>
      </c>
      <c r="B50" s="3" t="s">
        <v>242</v>
      </c>
      <c r="C50" s="3">
        <v>98112</v>
      </c>
      <c r="D50" s="55">
        <v>43944</v>
      </c>
      <c r="E50" s="137"/>
    </row>
    <row r="51" spans="1:5" x14ac:dyDescent="0.25">
      <c r="A51" s="3" t="s">
        <v>230</v>
      </c>
      <c r="B51" s="3" t="s">
        <v>243</v>
      </c>
      <c r="C51" s="3">
        <v>98122</v>
      </c>
      <c r="D51" s="55">
        <v>22463</v>
      </c>
      <c r="E51" s="137"/>
    </row>
    <row r="52" spans="1:5" x14ac:dyDescent="0.25">
      <c r="A52" s="3" t="s">
        <v>228</v>
      </c>
      <c r="B52" s="3" t="s">
        <v>67</v>
      </c>
      <c r="C52" s="3">
        <v>98121</v>
      </c>
      <c r="D52" s="55">
        <v>32439</v>
      </c>
      <c r="E52" s="137"/>
    </row>
    <row r="53" spans="1:5" x14ac:dyDescent="0.25">
      <c r="A53" s="3" t="s">
        <v>229</v>
      </c>
      <c r="B53" s="3" t="s">
        <v>243</v>
      </c>
      <c r="C53" s="3">
        <v>98122</v>
      </c>
      <c r="D53" s="55">
        <v>26382</v>
      </c>
      <c r="E53" s="137"/>
    </row>
    <row r="54" spans="1:5" x14ac:dyDescent="0.25">
      <c r="A54" s="3" t="s">
        <v>229</v>
      </c>
      <c r="B54" s="3" t="s">
        <v>243</v>
      </c>
      <c r="C54" s="3">
        <v>98144</v>
      </c>
      <c r="D54" s="55">
        <v>33990</v>
      </c>
      <c r="E54" s="137"/>
    </row>
    <row r="55" spans="1:5" x14ac:dyDescent="0.25">
      <c r="A55" s="3" t="s">
        <v>231</v>
      </c>
      <c r="B55" s="3" t="s">
        <v>67</v>
      </c>
      <c r="C55" s="3">
        <v>98177</v>
      </c>
      <c r="D55" s="55">
        <v>44710</v>
      </c>
      <c r="E55" s="137"/>
    </row>
    <row r="56" spans="1:5" x14ac:dyDescent="0.25">
      <c r="A56" s="3" t="s">
        <v>230</v>
      </c>
      <c r="B56" s="3" t="s">
        <v>243</v>
      </c>
      <c r="C56" s="3">
        <v>98136</v>
      </c>
      <c r="D56" s="55">
        <v>31038</v>
      </c>
      <c r="E56" s="137"/>
    </row>
    <row r="57" spans="1:5" x14ac:dyDescent="0.25">
      <c r="A57" s="3" t="s">
        <v>228</v>
      </c>
      <c r="B57" s="3" t="s">
        <v>244</v>
      </c>
      <c r="C57" s="3">
        <v>98199</v>
      </c>
      <c r="D57" s="55">
        <v>17489</v>
      </c>
      <c r="E57" s="137"/>
    </row>
    <row r="58" spans="1:5" x14ac:dyDescent="0.25">
      <c r="A58" s="3" t="s">
        <v>228</v>
      </c>
      <c r="B58" s="3" t="s">
        <v>243</v>
      </c>
      <c r="C58" s="3">
        <v>98118</v>
      </c>
      <c r="D58" s="55">
        <v>20824</v>
      </c>
      <c r="E58" s="137"/>
    </row>
    <row r="59" spans="1:5" x14ac:dyDescent="0.25">
      <c r="A59" s="3" t="s">
        <v>230</v>
      </c>
      <c r="B59" s="3" t="s">
        <v>242</v>
      </c>
      <c r="C59" s="3">
        <v>98133</v>
      </c>
      <c r="D59" s="55">
        <v>71009</v>
      </c>
      <c r="E59" s="137"/>
    </row>
    <row r="60" spans="1:5" x14ac:dyDescent="0.25">
      <c r="A60" s="3" t="s">
        <v>229</v>
      </c>
      <c r="B60" s="3" t="s">
        <v>243</v>
      </c>
      <c r="C60" s="3">
        <v>98121</v>
      </c>
      <c r="D60" s="55">
        <v>31639</v>
      </c>
      <c r="E60" s="137"/>
    </row>
    <row r="61" spans="1:5" x14ac:dyDescent="0.25">
      <c r="A61" s="3" t="s">
        <v>228</v>
      </c>
      <c r="B61" s="3" t="s">
        <v>244</v>
      </c>
      <c r="C61" s="3">
        <v>98199</v>
      </c>
      <c r="D61" s="55">
        <v>29754</v>
      </c>
      <c r="E61" s="137"/>
    </row>
    <row r="62" spans="1:5" x14ac:dyDescent="0.25">
      <c r="A62" s="3" t="s">
        <v>228</v>
      </c>
      <c r="B62" s="3" t="s">
        <v>243</v>
      </c>
      <c r="C62" s="3">
        <v>98177</v>
      </c>
      <c r="D62" s="55">
        <v>31179</v>
      </c>
      <c r="E62" s="137"/>
    </row>
    <row r="63" spans="1:5" x14ac:dyDescent="0.25">
      <c r="A63" s="3" t="s">
        <v>228</v>
      </c>
      <c r="B63" s="3" t="s">
        <v>244</v>
      </c>
      <c r="C63" s="3">
        <v>98174</v>
      </c>
      <c r="D63" s="55">
        <v>31969</v>
      </c>
      <c r="E63" s="137"/>
    </row>
    <row r="64" spans="1:5" x14ac:dyDescent="0.25">
      <c r="A64" s="3" t="s">
        <v>229</v>
      </c>
      <c r="B64" s="3" t="s">
        <v>243</v>
      </c>
      <c r="C64" s="3">
        <v>98107</v>
      </c>
      <c r="D64" s="55">
        <v>32592</v>
      </c>
      <c r="E64" s="137"/>
    </row>
    <row r="65" spans="1:5" x14ac:dyDescent="0.25">
      <c r="A65" s="3" t="s">
        <v>231</v>
      </c>
      <c r="B65" s="3" t="s">
        <v>243</v>
      </c>
      <c r="C65" s="3">
        <v>98117</v>
      </c>
      <c r="D65" s="55">
        <v>47392</v>
      </c>
      <c r="E65" s="137"/>
    </row>
    <row r="66" spans="1:5" x14ac:dyDescent="0.25">
      <c r="A66" s="3" t="s">
        <v>229</v>
      </c>
      <c r="B66" s="3" t="s">
        <v>243</v>
      </c>
      <c r="C66" s="3">
        <v>98177</v>
      </c>
      <c r="D66" s="55">
        <v>16793</v>
      </c>
      <c r="E66" s="137"/>
    </row>
    <row r="67" spans="1:5" x14ac:dyDescent="0.25">
      <c r="A67" s="3" t="s">
        <v>231</v>
      </c>
      <c r="B67" s="3" t="s">
        <v>244</v>
      </c>
      <c r="C67" s="3">
        <v>98104</v>
      </c>
      <c r="D67" s="55">
        <v>64962</v>
      </c>
      <c r="E67" s="137"/>
    </row>
    <row r="68" spans="1:5" x14ac:dyDescent="0.25">
      <c r="A68" s="3" t="s">
        <v>229</v>
      </c>
      <c r="B68" s="3" t="s">
        <v>67</v>
      </c>
      <c r="C68" s="3">
        <v>98116</v>
      </c>
      <c r="D68" s="55">
        <v>31150</v>
      </c>
      <c r="E68" s="137"/>
    </row>
    <row r="69" spans="1:5" x14ac:dyDescent="0.25">
      <c r="A69" s="3" t="s">
        <v>229</v>
      </c>
      <c r="B69" s="3" t="s">
        <v>242</v>
      </c>
      <c r="C69" s="3">
        <v>98126</v>
      </c>
      <c r="D69" s="55">
        <v>28723</v>
      </c>
      <c r="E69" s="137"/>
    </row>
    <row r="70" spans="1:5" x14ac:dyDescent="0.25">
      <c r="A70" s="3" t="s">
        <v>230</v>
      </c>
      <c r="B70" s="3" t="s">
        <v>244</v>
      </c>
      <c r="C70" s="3">
        <v>98106</v>
      </c>
      <c r="D70" s="55">
        <v>39764</v>
      </c>
      <c r="E70" s="137"/>
    </row>
    <row r="71" spans="1:5" x14ac:dyDescent="0.25">
      <c r="A71" s="3" t="s">
        <v>229</v>
      </c>
      <c r="B71" s="3" t="s">
        <v>242</v>
      </c>
      <c r="C71" s="3">
        <v>98126</v>
      </c>
      <c r="D71" s="55">
        <v>61711</v>
      </c>
      <c r="E71" s="137"/>
    </row>
    <row r="72" spans="1:5" x14ac:dyDescent="0.25">
      <c r="A72" s="3" t="s">
        <v>231</v>
      </c>
      <c r="B72" s="3" t="s">
        <v>242</v>
      </c>
      <c r="C72" s="3">
        <v>98199</v>
      </c>
      <c r="D72" s="55">
        <v>38547</v>
      </c>
      <c r="E72" s="137"/>
    </row>
    <row r="73" spans="1:5" x14ac:dyDescent="0.25">
      <c r="A73" s="3" t="s">
        <v>230</v>
      </c>
      <c r="B73" s="3" t="s">
        <v>244</v>
      </c>
      <c r="C73" s="3">
        <v>98119</v>
      </c>
      <c r="D73" s="55">
        <v>17635</v>
      </c>
      <c r="E73" s="137"/>
    </row>
    <row r="74" spans="1:5" x14ac:dyDescent="0.25">
      <c r="A74" s="3" t="s">
        <v>230</v>
      </c>
      <c r="B74" s="3" t="s">
        <v>243</v>
      </c>
      <c r="C74" s="3">
        <v>98101</v>
      </c>
      <c r="D74" s="55">
        <v>69988</v>
      </c>
      <c r="E74" s="137"/>
    </row>
    <row r="75" spans="1:5" x14ac:dyDescent="0.25">
      <c r="A75" s="3" t="s">
        <v>229</v>
      </c>
      <c r="B75" s="3" t="s">
        <v>243</v>
      </c>
      <c r="C75" s="3">
        <v>98133</v>
      </c>
      <c r="D75" s="55">
        <v>22097</v>
      </c>
      <c r="E75" s="137"/>
    </row>
    <row r="76" spans="1:5" x14ac:dyDescent="0.25">
      <c r="A76" s="3" t="s">
        <v>231</v>
      </c>
      <c r="B76" s="3" t="s">
        <v>243</v>
      </c>
      <c r="C76" s="3">
        <v>98144</v>
      </c>
      <c r="D76" s="55">
        <v>34322</v>
      </c>
      <c r="E76" s="137"/>
    </row>
    <row r="77" spans="1:5" x14ac:dyDescent="0.25">
      <c r="A77" s="3" t="s">
        <v>230</v>
      </c>
      <c r="B77" s="3" t="s">
        <v>242</v>
      </c>
      <c r="C77" s="3">
        <v>98122</v>
      </c>
      <c r="D77" s="55">
        <v>17209</v>
      </c>
      <c r="E77" s="137"/>
    </row>
    <row r="78" spans="1:5" x14ac:dyDescent="0.25">
      <c r="A78" s="3" t="s">
        <v>228</v>
      </c>
      <c r="B78" s="3" t="s">
        <v>243</v>
      </c>
      <c r="C78" s="3">
        <v>98164</v>
      </c>
      <c r="D78" s="55">
        <v>32732</v>
      </c>
      <c r="E78" s="137"/>
    </row>
    <row r="79" spans="1:5" x14ac:dyDescent="0.25">
      <c r="A79" s="3" t="s">
        <v>228</v>
      </c>
      <c r="B79" s="3" t="s">
        <v>243</v>
      </c>
      <c r="C79" s="3">
        <v>98102</v>
      </c>
      <c r="D79" s="55">
        <v>28089</v>
      </c>
      <c r="E79" s="137"/>
    </row>
    <row r="80" spans="1:5" x14ac:dyDescent="0.25">
      <c r="A80" s="3" t="s">
        <v>228</v>
      </c>
      <c r="B80" s="3" t="s">
        <v>243</v>
      </c>
      <c r="C80" s="3">
        <v>98199</v>
      </c>
      <c r="D80" s="55">
        <v>68804</v>
      </c>
      <c r="E80" s="137"/>
    </row>
    <row r="81" spans="1:5" x14ac:dyDescent="0.25">
      <c r="A81" s="3" t="s">
        <v>231</v>
      </c>
      <c r="B81" s="3" t="s">
        <v>243</v>
      </c>
      <c r="C81" s="3">
        <v>98174</v>
      </c>
      <c r="D81" s="55">
        <v>32410</v>
      </c>
      <c r="E81" s="137"/>
    </row>
    <row r="82" spans="1:5" x14ac:dyDescent="0.25">
      <c r="A82" s="3" t="s">
        <v>231</v>
      </c>
      <c r="B82" s="3" t="s">
        <v>244</v>
      </c>
      <c r="C82" s="3">
        <v>98164</v>
      </c>
      <c r="D82" s="55">
        <v>36574</v>
      </c>
      <c r="E82" s="137"/>
    </row>
    <row r="83" spans="1:5" x14ac:dyDescent="0.25">
      <c r="A83" s="3" t="s">
        <v>230</v>
      </c>
      <c r="B83" s="3" t="s">
        <v>67</v>
      </c>
      <c r="C83" s="3">
        <v>98154</v>
      </c>
      <c r="D83" s="55">
        <v>74385</v>
      </c>
      <c r="E83" s="137"/>
    </row>
    <row r="84" spans="1:5" x14ac:dyDescent="0.25">
      <c r="A84" s="3" t="s">
        <v>229</v>
      </c>
      <c r="B84" s="3" t="s">
        <v>244</v>
      </c>
      <c r="C84" s="3">
        <v>98144</v>
      </c>
      <c r="D84" s="55">
        <v>31188</v>
      </c>
      <c r="E84" s="137"/>
    </row>
    <row r="85" spans="1:5" x14ac:dyDescent="0.25">
      <c r="A85" s="3" t="s">
        <v>229</v>
      </c>
      <c r="B85" s="3" t="s">
        <v>244</v>
      </c>
      <c r="C85" s="3">
        <v>98115</v>
      </c>
      <c r="D85" s="55">
        <v>30298</v>
      </c>
      <c r="E85" s="137"/>
    </row>
    <row r="86" spans="1:5" x14ac:dyDescent="0.25">
      <c r="A86" s="3" t="s">
        <v>230</v>
      </c>
      <c r="B86" s="3" t="s">
        <v>242</v>
      </c>
      <c r="C86" s="3">
        <v>98125</v>
      </c>
      <c r="D86" s="55">
        <v>31249</v>
      </c>
      <c r="E86" s="137"/>
    </row>
    <row r="87" spans="1:5" x14ac:dyDescent="0.25">
      <c r="A87" s="3" t="s">
        <v>228</v>
      </c>
      <c r="B87" s="3" t="s">
        <v>242</v>
      </c>
      <c r="C87" s="3">
        <v>98174</v>
      </c>
      <c r="D87" s="55">
        <v>27347</v>
      </c>
      <c r="E87" s="137"/>
    </row>
    <row r="88" spans="1:5" x14ac:dyDescent="0.25">
      <c r="A88" s="3" t="s">
        <v>229</v>
      </c>
      <c r="B88" s="3" t="s">
        <v>244</v>
      </c>
      <c r="C88" s="3">
        <v>98107</v>
      </c>
      <c r="D88" s="55">
        <v>67945</v>
      </c>
      <c r="E88" s="137"/>
    </row>
    <row r="89" spans="1:5" x14ac:dyDescent="0.25">
      <c r="A89" s="3" t="s">
        <v>228</v>
      </c>
      <c r="B89" s="3" t="s">
        <v>243</v>
      </c>
      <c r="C89" s="3">
        <v>98101</v>
      </c>
      <c r="D89" s="55">
        <v>48139</v>
      </c>
      <c r="E89" s="137"/>
    </row>
    <row r="90" spans="1:5" x14ac:dyDescent="0.25">
      <c r="A90" s="3" t="s">
        <v>231</v>
      </c>
      <c r="B90" s="3" t="s">
        <v>243</v>
      </c>
      <c r="C90" s="3">
        <v>98144</v>
      </c>
      <c r="D90" s="55">
        <v>41549</v>
      </c>
      <c r="E90" s="137"/>
    </row>
    <row r="91" spans="1:5" x14ac:dyDescent="0.25">
      <c r="A91" s="3" t="s">
        <v>229</v>
      </c>
      <c r="B91" s="3" t="s">
        <v>242</v>
      </c>
      <c r="C91" s="3">
        <v>98125</v>
      </c>
      <c r="D91" s="55">
        <v>66214</v>
      </c>
      <c r="E91" s="137"/>
    </row>
    <row r="92" spans="1:5" x14ac:dyDescent="0.25">
      <c r="A92" s="3" t="s">
        <v>231</v>
      </c>
      <c r="B92" s="3" t="s">
        <v>244</v>
      </c>
      <c r="C92" s="3">
        <v>98121</v>
      </c>
      <c r="D92" s="55">
        <v>39079</v>
      </c>
      <c r="E92" s="137"/>
    </row>
    <row r="93" spans="1:5" x14ac:dyDescent="0.25">
      <c r="A93" s="3" t="s">
        <v>228</v>
      </c>
      <c r="B93" s="3" t="s">
        <v>243</v>
      </c>
      <c r="C93" s="3">
        <v>98177</v>
      </c>
      <c r="D93" s="55">
        <v>43363</v>
      </c>
      <c r="E93" s="137"/>
    </row>
    <row r="94" spans="1:5" x14ac:dyDescent="0.25">
      <c r="A94" s="3" t="s">
        <v>228</v>
      </c>
      <c r="B94" s="3" t="s">
        <v>243</v>
      </c>
      <c r="C94" s="3">
        <v>98154</v>
      </c>
      <c r="D94" s="55">
        <v>32138</v>
      </c>
      <c r="E94" s="137"/>
    </row>
    <row r="95" spans="1:5" x14ac:dyDescent="0.25">
      <c r="A95" s="3" t="s">
        <v>231</v>
      </c>
      <c r="B95" s="3" t="s">
        <v>242</v>
      </c>
      <c r="C95" s="3">
        <v>98115</v>
      </c>
      <c r="D95" s="55">
        <v>30515</v>
      </c>
      <c r="E95" s="137"/>
    </row>
    <row r="96" spans="1:5" x14ac:dyDescent="0.25">
      <c r="A96" s="3" t="s">
        <v>230</v>
      </c>
      <c r="B96" s="3" t="s">
        <v>243</v>
      </c>
      <c r="C96" s="3">
        <v>98117</v>
      </c>
      <c r="D96" s="55">
        <v>41434</v>
      </c>
      <c r="E96" s="137"/>
    </row>
    <row r="97" spans="1:5" x14ac:dyDescent="0.25">
      <c r="A97" s="3" t="s">
        <v>228</v>
      </c>
      <c r="B97" s="3" t="s">
        <v>244</v>
      </c>
      <c r="C97" s="3">
        <v>98107</v>
      </c>
      <c r="D97" s="55">
        <v>85409</v>
      </c>
      <c r="E97" s="137"/>
    </row>
    <row r="98" spans="1:5" x14ac:dyDescent="0.25">
      <c r="A98" s="3" t="s">
        <v>230</v>
      </c>
      <c r="B98" s="3" t="s">
        <v>242</v>
      </c>
      <c r="C98" s="3">
        <v>98122</v>
      </c>
      <c r="D98" s="55">
        <v>30212</v>
      </c>
      <c r="E98" s="137"/>
    </row>
    <row r="99" spans="1:5" x14ac:dyDescent="0.25">
      <c r="A99" s="3" t="s">
        <v>230</v>
      </c>
      <c r="B99" s="3" t="s">
        <v>244</v>
      </c>
      <c r="C99" s="3">
        <v>98115</v>
      </c>
      <c r="D99" s="55">
        <v>74686</v>
      </c>
      <c r="E99" s="137"/>
    </row>
    <row r="100" spans="1:5" x14ac:dyDescent="0.25">
      <c r="A100" s="3" t="s">
        <v>230</v>
      </c>
      <c r="B100" s="3" t="s">
        <v>242</v>
      </c>
      <c r="C100" s="3">
        <v>98174</v>
      </c>
      <c r="D100" s="55">
        <v>37278</v>
      </c>
      <c r="E100" s="137"/>
    </row>
    <row r="101" spans="1:5" x14ac:dyDescent="0.25">
      <c r="A101" s="3" t="s">
        <v>229</v>
      </c>
      <c r="B101" s="3" t="s">
        <v>67</v>
      </c>
      <c r="C101" s="3">
        <v>98103</v>
      </c>
      <c r="D101" s="55">
        <v>28747</v>
      </c>
      <c r="E101" s="137"/>
    </row>
    <row r="102" spans="1:5" x14ac:dyDescent="0.25">
      <c r="A102" s="3" t="s">
        <v>230</v>
      </c>
      <c r="B102" s="3" t="s">
        <v>67</v>
      </c>
      <c r="C102" s="3">
        <v>98134</v>
      </c>
      <c r="D102" s="55">
        <v>28673</v>
      </c>
      <c r="E102" s="137"/>
    </row>
    <row r="103" spans="1:5" x14ac:dyDescent="0.25">
      <c r="A103" s="3" t="s">
        <v>230</v>
      </c>
      <c r="B103" s="3" t="s">
        <v>243</v>
      </c>
      <c r="C103" s="3">
        <v>98109</v>
      </c>
      <c r="D103" s="55">
        <v>36451</v>
      </c>
      <c r="E103" s="137"/>
    </row>
    <row r="104" spans="1:5" x14ac:dyDescent="0.25">
      <c r="A104" s="3" t="s">
        <v>230</v>
      </c>
      <c r="B104" s="3" t="s">
        <v>243</v>
      </c>
      <c r="C104" s="3">
        <v>98101</v>
      </c>
      <c r="D104" s="55">
        <v>31563</v>
      </c>
      <c r="E104" s="137"/>
    </row>
    <row r="105" spans="1:5" x14ac:dyDescent="0.25">
      <c r="A105" s="3" t="s">
        <v>229</v>
      </c>
      <c r="B105" s="3" t="s">
        <v>243</v>
      </c>
      <c r="C105" s="3">
        <v>98102</v>
      </c>
      <c r="D105" s="55">
        <v>18275</v>
      </c>
      <c r="E105" s="137"/>
    </row>
    <row r="106" spans="1:5" x14ac:dyDescent="0.25">
      <c r="A106" s="3" t="s">
        <v>229</v>
      </c>
      <c r="B106" s="3" t="s">
        <v>243</v>
      </c>
      <c r="C106" s="3">
        <v>98104</v>
      </c>
      <c r="D106" s="55">
        <v>34005</v>
      </c>
      <c r="E106" s="137"/>
    </row>
    <row r="107" spans="1:5" x14ac:dyDescent="0.25">
      <c r="A107" s="3" t="s">
        <v>231</v>
      </c>
      <c r="B107" s="3" t="s">
        <v>242</v>
      </c>
      <c r="C107" s="3">
        <v>98144</v>
      </c>
      <c r="D107" s="55">
        <v>31636</v>
      </c>
      <c r="E107" s="137"/>
    </row>
    <row r="108" spans="1:5" x14ac:dyDescent="0.25">
      <c r="A108" s="3" t="s">
        <v>228</v>
      </c>
      <c r="B108" s="3" t="s">
        <v>244</v>
      </c>
      <c r="C108" s="3">
        <v>98126</v>
      </c>
      <c r="D108" s="55">
        <v>31644</v>
      </c>
      <c r="E108" s="137"/>
    </row>
    <row r="109" spans="1:5" x14ac:dyDescent="0.25">
      <c r="A109" s="3" t="s">
        <v>231</v>
      </c>
      <c r="B109" s="3" t="s">
        <v>243</v>
      </c>
      <c r="C109" s="3">
        <v>98106</v>
      </c>
      <c r="D109" s="55">
        <v>28599</v>
      </c>
      <c r="E109" s="137"/>
    </row>
    <row r="110" spans="1:5" x14ac:dyDescent="0.25">
      <c r="A110" s="3" t="s">
        <v>230</v>
      </c>
      <c r="B110" s="3" t="s">
        <v>244</v>
      </c>
      <c r="C110" s="3">
        <v>98125</v>
      </c>
      <c r="D110" s="55">
        <v>28820</v>
      </c>
      <c r="E110" s="137"/>
    </row>
    <row r="111" spans="1:5" x14ac:dyDescent="0.25">
      <c r="A111" s="3" t="s">
        <v>229</v>
      </c>
      <c r="B111" s="3" t="s">
        <v>243</v>
      </c>
      <c r="C111" s="3">
        <v>98101</v>
      </c>
      <c r="D111" s="55">
        <v>28025</v>
      </c>
      <c r="E111" s="137"/>
    </row>
    <row r="112" spans="1:5" x14ac:dyDescent="0.25">
      <c r="A112" s="3" t="s">
        <v>231</v>
      </c>
      <c r="B112" s="3" t="s">
        <v>242</v>
      </c>
      <c r="C112" s="3">
        <v>98177</v>
      </c>
      <c r="D112" s="55">
        <v>37515</v>
      </c>
      <c r="E112" s="137"/>
    </row>
    <row r="113" spans="1:5" x14ac:dyDescent="0.25">
      <c r="A113" s="3" t="s">
        <v>231</v>
      </c>
      <c r="B113" s="3" t="s">
        <v>67</v>
      </c>
      <c r="C113" s="3">
        <v>98144</v>
      </c>
      <c r="D113" s="55">
        <v>46069</v>
      </c>
      <c r="E113" s="137"/>
    </row>
    <row r="114" spans="1:5" x14ac:dyDescent="0.25">
      <c r="A114" s="3" t="s">
        <v>229</v>
      </c>
      <c r="B114" s="3" t="s">
        <v>244</v>
      </c>
      <c r="C114" s="3">
        <v>98174</v>
      </c>
      <c r="D114" s="55">
        <v>26009</v>
      </c>
      <c r="E114" s="137"/>
    </row>
    <row r="115" spans="1:5" x14ac:dyDescent="0.25">
      <c r="A115" s="3" t="s">
        <v>231</v>
      </c>
      <c r="B115" s="3" t="s">
        <v>243</v>
      </c>
      <c r="C115" s="3">
        <v>98174</v>
      </c>
      <c r="D115" s="55">
        <v>73152</v>
      </c>
      <c r="E115" s="137"/>
    </row>
    <row r="116" spans="1:5" x14ac:dyDescent="0.25">
      <c r="A116" s="3" t="s">
        <v>231</v>
      </c>
      <c r="B116" s="3" t="s">
        <v>243</v>
      </c>
      <c r="C116" s="3">
        <v>98117</v>
      </c>
      <c r="D116" s="55">
        <v>36460</v>
      </c>
      <c r="E116" s="137"/>
    </row>
    <row r="117" spans="1:5" x14ac:dyDescent="0.25">
      <c r="A117" s="3" t="s">
        <v>229</v>
      </c>
      <c r="B117" s="3" t="s">
        <v>67</v>
      </c>
      <c r="C117" s="3">
        <v>98133</v>
      </c>
      <c r="D117" s="55">
        <v>33511</v>
      </c>
      <c r="E117" s="137"/>
    </row>
    <row r="118" spans="1:5" x14ac:dyDescent="0.25">
      <c r="A118" s="3" t="s">
        <v>229</v>
      </c>
      <c r="B118" s="3" t="s">
        <v>243</v>
      </c>
      <c r="C118" s="3">
        <v>98134</v>
      </c>
      <c r="D118" s="55">
        <v>33315</v>
      </c>
      <c r="E118" s="137"/>
    </row>
    <row r="119" spans="1:5" x14ac:dyDescent="0.25">
      <c r="A119" s="3" t="s">
        <v>228</v>
      </c>
      <c r="B119" s="3" t="s">
        <v>244</v>
      </c>
      <c r="C119" s="3">
        <v>98122</v>
      </c>
      <c r="D119" s="55">
        <v>47856</v>
      </c>
      <c r="E119" s="137"/>
    </row>
    <row r="120" spans="1:5" x14ac:dyDescent="0.25">
      <c r="A120" s="3" t="s">
        <v>229</v>
      </c>
      <c r="B120" s="3" t="s">
        <v>243</v>
      </c>
      <c r="C120" s="3">
        <v>98109</v>
      </c>
      <c r="D120" s="55">
        <v>33846</v>
      </c>
      <c r="E120" s="137"/>
    </row>
    <row r="121" spans="1:5" x14ac:dyDescent="0.25">
      <c r="A121" s="3" t="s">
        <v>231</v>
      </c>
      <c r="B121" s="3" t="s">
        <v>242</v>
      </c>
      <c r="C121" s="3">
        <v>98134</v>
      </c>
      <c r="D121" s="55">
        <v>39064</v>
      </c>
      <c r="E121" s="137"/>
    </row>
    <row r="122" spans="1:5" x14ac:dyDescent="0.25">
      <c r="A122" s="3" t="s">
        <v>229</v>
      </c>
      <c r="B122" s="3" t="s">
        <v>244</v>
      </c>
      <c r="C122" s="3">
        <v>98116</v>
      </c>
      <c r="D122" s="55">
        <v>38641</v>
      </c>
      <c r="E122" s="137"/>
    </row>
    <row r="123" spans="1:5" x14ac:dyDescent="0.25">
      <c r="A123" s="3" t="s">
        <v>231</v>
      </c>
      <c r="B123" s="3" t="s">
        <v>244</v>
      </c>
      <c r="C123" s="3">
        <v>98107</v>
      </c>
      <c r="D123" s="55">
        <v>26192</v>
      </c>
      <c r="E123" s="137"/>
    </row>
    <row r="124" spans="1:5" x14ac:dyDescent="0.25">
      <c r="A124" s="3" t="s">
        <v>230</v>
      </c>
      <c r="B124" s="3" t="s">
        <v>67</v>
      </c>
      <c r="C124" s="3">
        <v>98103</v>
      </c>
      <c r="D124" s="55">
        <v>82933</v>
      </c>
      <c r="E124" s="137"/>
    </row>
    <row r="125" spans="1:5" x14ac:dyDescent="0.25">
      <c r="A125" s="3" t="s">
        <v>229</v>
      </c>
      <c r="B125" s="3" t="s">
        <v>243</v>
      </c>
      <c r="C125" s="3">
        <v>98117</v>
      </c>
      <c r="D125" s="55">
        <v>32770</v>
      </c>
      <c r="E125" s="137"/>
    </row>
    <row r="126" spans="1:5" x14ac:dyDescent="0.25">
      <c r="A126" s="3" t="s">
        <v>230</v>
      </c>
      <c r="B126" s="3" t="s">
        <v>244</v>
      </c>
      <c r="C126" s="3">
        <v>98103</v>
      </c>
      <c r="D126" s="55">
        <v>32411</v>
      </c>
      <c r="E126" s="137"/>
    </row>
    <row r="127" spans="1:5" x14ac:dyDescent="0.25">
      <c r="A127" s="3" t="s">
        <v>230</v>
      </c>
      <c r="B127" s="3" t="s">
        <v>242</v>
      </c>
      <c r="C127" s="3">
        <v>98125</v>
      </c>
      <c r="D127" s="55">
        <v>24475</v>
      </c>
      <c r="E127" s="137"/>
    </row>
    <row r="128" spans="1:5" x14ac:dyDescent="0.25">
      <c r="A128" s="3" t="s">
        <v>228</v>
      </c>
      <c r="B128" s="3" t="s">
        <v>243</v>
      </c>
      <c r="C128" s="3">
        <v>98103</v>
      </c>
      <c r="D128" s="55">
        <v>31907</v>
      </c>
      <c r="E128" s="137"/>
    </row>
    <row r="129" spans="1:5" x14ac:dyDescent="0.25">
      <c r="A129" s="3" t="s">
        <v>230</v>
      </c>
      <c r="B129" s="3" t="s">
        <v>243</v>
      </c>
      <c r="C129" s="3">
        <v>98134</v>
      </c>
      <c r="D129" s="55">
        <v>41782</v>
      </c>
      <c r="E129" s="137"/>
    </row>
    <row r="130" spans="1:5" x14ac:dyDescent="0.25">
      <c r="A130" s="3" t="s">
        <v>228</v>
      </c>
      <c r="B130" s="3" t="s">
        <v>244</v>
      </c>
      <c r="C130" s="3">
        <v>98177</v>
      </c>
      <c r="D130" s="55">
        <v>32056</v>
      </c>
      <c r="E130" s="137"/>
    </row>
    <row r="131" spans="1:5" x14ac:dyDescent="0.25">
      <c r="A131" s="3" t="s">
        <v>228</v>
      </c>
      <c r="B131" s="3" t="s">
        <v>243</v>
      </c>
      <c r="C131" s="3">
        <v>98144</v>
      </c>
      <c r="D131" s="55">
        <v>28950</v>
      </c>
      <c r="E131" s="137"/>
    </row>
    <row r="132" spans="1:5" x14ac:dyDescent="0.25">
      <c r="A132" s="3" t="s">
        <v>228</v>
      </c>
      <c r="B132" s="3" t="s">
        <v>242</v>
      </c>
      <c r="C132" s="3">
        <v>98116</v>
      </c>
      <c r="D132" s="55">
        <v>26894</v>
      </c>
      <c r="E132" s="137"/>
    </row>
    <row r="133" spans="1:5" x14ac:dyDescent="0.25">
      <c r="A133" s="3" t="s">
        <v>228</v>
      </c>
      <c r="B133" s="3" t="s">
        <v>244</v>
      </c>
      <c r="C133" s="3">
        <v>98133</v>
      </c>
      <c r="D133" s="55">
        <v>44423</v>
      </c>
      <c r="E133" s="137"/>
    </row>
    <row r="134" spans="1:5" x14ac:dyDescent="0.25">
      <c r="A134" s="3" t="s">
        <v>229</v>
      </c>
      <c r="B134" s="3" t="s">
        <v>243</v>
      </c>
      <c r="C134" s="3">
        <v>98106</v>
      </c>
      <c r="D134" s="55">
        <v>37758</v>
      </c>
      <c r="E134" s="137"/>
    </row>
    <row r="135" spans="1:5" x14ac:dyDescent="0.25">
      <c r="A135" s="3" t="s">
        <v>228</v>
      </c>
      <c r="B135" s="3" t="s">
        <v>242</v>
      </c>
      <c r="C135" s="3">
        <v>98133</v>
      </c>
      <c r="D135" s="55">
        <v>29151</v>
      </c>
      <c r="E135" s="137"/>
    </row>
    <row r="136" spans="1:5" x14ac:dyDescent="0.25">
      <c r="A136" s="3" t="s">
        <v>231</v>
      </c>
      <c r="B136" s="3" t="s">
        <v>243</v>
      </c>
      <c r="C136" s="3">
        <v>98199</v>
      </c>
      <c r="D136" s="55">
        <v>34019</v>
      </c>
      <c r="E136" s="137"/>
    </row>
    <row r="137" spans="1:5" x14ac:dyDescent="0.25">
      <c r="A137" s="3" t="s">
        <v>231</v>
      </c>
      <c r="B137" s="3" t="s">
        <v>244</v>
      </c>
      <c r="C137" s="3">
        <v>98126</v>
      </c>
      <c r="D137" s="55">
        <v>32123</v>
      </c>
      <c r="E137" s="137"/>
    </row>
    <row r="138" spans="1:5" x14ac:dyDescent="0.25">
      <c r="A138" s="3" t="s">
        <v>231</v>
      </c>
      <c r="B138" s="3" t="s">
        <v>243</v>
      </c>
      <c r="C138" s="3">
        <v>98136</v>
      </c>
      <c r="D138" s="55">
        <v>44184</v>
      </c>
      <c r="E138" s="137"/>
    </row>
    <row r="139" spans="1:5" x14ac:dyDescent="0.25">
      <c r="A139" s="3" t="s">
        <v>229</v>
      </c>
      <c r="B139" s="3" t="s">
        <v>243</v>
      </c>
      <c r="C139" s="3">
        <v>98125</v>
      </c>
      <c r="D139" s="55">
        <v>25735</v>
      </c>
      <c r="E139" s="137"/>
    </row>
    <row r="140" spans="1:5" x14ac:dyDescent="0.25">
      <c r="A140" s="3" t="s">
        <v>230</v>
      </c>
      <c r="B140" s="3" t="s">
        <v>243</v>
      </c>
      <c r="C140" s="3">
        <v>98177</v>
      </c>
      <c r="D140" s="55">
        <v>30110</v>
      </c>
      <c r="E140" s="137"/>
    </row>
    <row r="141" spans="1:5" x14ac:dyDescent="0.25">
      <c r="A141" s="3" t="s">
        <v>230</v>
      </c>
      <c r="B141" s="3" t="s">
        <v>243</v>
      </c>
      <c r="C141" s="3">
        <v>98195</v>
      </c>
      <c r="D141" s="55">
        <v>25195</v>
      </c>
      <c r="E141" s="137"/>
    </row>
    <row r="142" spans="1:5" x14ac:dyDescent="0.25">
      <c r="A142" s="3" t="s">
        <v>231</v>
      </c>
      <c r="B142" s="3" t="s">
        <v>243</v>
      </c>
      <c r="C142" s="3">
        <v>98106</v>
      </c>
      <c r="D142" s="55">
        <v>35763</v>
      </c>
      <c r="E142" s="137"/>
    </row>
    <row r="143" spans="1:5" x14ac:dyDescent="0.25">
      <c r="A143" s="3" t="s">
        <v>229</v>
      </c>
      <c r="B143" s="3" t="s">
        <v>67</v>
      </c>
      <c r="C143" s="3">
        <v>98125</v>
      </c>
      <c r="D143" s="55">
        <v>27984</v>
      </c>
      <c r="E143" s="137"/>
    </row>
    <row r="144" spans="1:5" x14ac:dyDescent="0.25">
      <c r="A144" s="3" t="s">
        <v>231</v>
      </c>
      <c r="B144" s="3" t="s">
        <v>242</v>
      </c>
      <c r="C144" s="3">
        <v>98121</v>
      </c>
      <c r="D144" s="55">
        <v>57114</v>
      </c>
      <c r="E144" s="137"/>
    </row>
    <row r="145" spans="1:5" x14ac:dyDescent="0.25">
      <c r="A145" s="3" t="s">
        <v>231</v>
      </c>
      <c r="B145" s="3" t="s">
        <v>243</v>
      </c>
      <c r="C145" s="3">
        <v>98112</v>
      </c>
      <c r="D145" s="55">
        <v>28587</v>
      </c>
      <c r="E145" s="137"/>
    </row>
    <row r="146" spans="1:5" x14ac:dyDescent="0.25">
      <c r="A146" s="3" t="s">
        <v>230</v>
      </c>
      <c r="B146" s="3" t="s">
        <v>243</v>
      </c>
      <c r="C146" s="3">
        <v>98116</v>
      </c>
      <c r="D146" s="55">
        <v>41387</v>
      </c>
      <c r="E146" s="137"/>
    </row>
    <row r="147" spans="1:5" x14ac:dyDescent="0.25">
      <c r="A147" s="3" t="s">
        <v>230</v>
      </c>
      <c r="B147" s="3" t="s">
        <v>243</v>
      </c>
      <c r="C147" s="3">
        <v>98102</v>
      </c>
      <c r="D147" s="55">
        <v>65670</v>
      </c>
      <c r="E147" s="137"/>
    </row>
    <row r="148" spans="1:5" x14ac:dyDescent="0.25">
      <c r="A148" s="3" t="s">
        <v>230</v>
      </c>
      <c r="B148" s="3" t="s">
        <v>67</v>
      </c>
      <c r="C148" s="3">
        <v>98112</v>
      </c>
      <c r="D148" s="55">
        <v>21124</v>
      </c>
      <c r="E148" s="137"/>
    </row>
    <row r="149" spans="1:5" x14ac:dyDescent="0.25">
      <c r="A149" s="3" t="s">
        <v>228</v>
      </c>
      <c r="B149" s="3" t="s">
        <v>243</v>
      </c>
      <c r="C149" s="3">
        <v>98117</v>
      </c>
      <c r="D149" s="55">
        <v>48368</v>
      </c>
      <c r="E149" s="137"/>
    </row>
    <row r="150" spans="1:5" x14ac:dyDescent="0.25">
      <c r="A150" s="3" t="s">
        <v>230</v>
      </c>
      <c r="B150" s="3" t="s">
        <v>67</v>
      </c>
      <c r="C150" s="3">
        <v>98177</v>
      </c>
      <c r="D150" s="55">
        <v>24987</v>
      </c>
      <c r="E150" s="137"/>
    </row>
    <row r="151" spans="1:5" x14ac:dyDescent="0.25">
      <c r="A151" s="3" t="s">
        <v>228</v>
      </c>
      <c r="B151" s="3" t="s">
        <v>243</v>
      </c>
      <c r="C151" s="3">
        <v>98119</v>
      </c>
      <c r="D151" s="55">
        <v>35677</v>
      </c>
      <c r="E151" s="137"/>
    </row>
    <row r="152" spans="1:5" x14ac:dyDescent="0.25">
      <c r="A152" s="3" t="s">
        <v>230</v>
      </c>
      <c r="B152" s="3" t="s">
        <v>67</v>
      </c>
      <c r="C152" s="3">
        <v>98199</v>
      </c>
      <c r="D152" s="55">
        <v>25885</v>
      </c>
      <c r="E152" s="137"/>
    </row>
    <row r="153" spans="1:5" x14ac:dyDescent="0.25">
      <c r="A153" s="3" t="s">
        <v>229</v>
      </c>
      <c r="B153" s="3" t="s">
        <v>244</v>
      </c>
      <c r="C153" s="3">
        <v>98174</v>
      </c>
      <c r="D153" s="55">
        <v>20256</v>
      </c>
      <c r="E153" s="137"/>
    </row>
    <row r="154" spans="1:5" x14ac:dyDescent="0.25">
      <c r="A154" s="3" t="s">
        <v>230</v>
      </c>
      <c r="B154" s="3" t="s">
        <v>242</v>
      </c>
      <c r="C154" s="3">
        <v>98109</v>
      </c>
      <c r="D154" s="55">
        <v>58930</v>
      </c>
      <c r="E154" s="137"/>
    </row>
    <row r="155" spans="1:5" x14ac:dyDescent="0.25">
      <c r="A155" s="3" t="s">
        <v>228</v>
      </c>
      <c r="B155" s="3" t="s">
        <v>243</v>
      </c>
      <c r="C155" s="3">
        <v>98109</v>
      </c>
      <c r="D155" s="55">
        <v>44737</v>
      </c>
      <c r="E155" s="137"/>
    </row>
    <row r="156" spans="1:5" x14ac:dyDescent="0.25">
      <c r="A156" s="3" t="s">
        <v>229</v>
      </c>
      <c r="B156" s="3" t="s">
        <v>243</v>
      </c>
      <c r="C156" s="3">
        <v>98174</v>
      </c>
      <c r="D156" s="55">
        <v>37680</v>
      </c>
      <c r="E156" s="137"/>
    </row>
    <row r="157" spans="1:5" x14ac:dyDescent="0.25">
      <c r="A157" s="3" t="s">
        <v>229</v>
      </c>
      <c r="B157" s="3" t="s">
        <v>243</v>
      </c>
      <c r="C157" s="3">
        <v>98144</v>
      </c>
      <c r="D157" s="55">
        <v>33764</v>
      </c>
      <c r="E157" s="137"/>
    </row>
    <row r="158" spans="1:5" x14ac:dyDescent="0.25">
      <c r="A158" s="3" t="s">
        <v>231</v>
      </c>
      <c r="B158" s="3" t="s">
        <v>243</v>
      </c>
      <c r="C158" s="3">
        <v>98107</v>
      </c>
      <c r="D158" s="55">
        <v>27134</v>
      </c>
      <c r="E158" s="137"/>
    </row>
    <row r="159" spans="1:5" x14ac:dyDescent="0.25">
      <c r="A159" s="3" t="s">
        <v>230</v>
      </c>
      <c r="B159" s="3" t="s">
        <v>242</v>
      </c>
      <c r="C159" s="3">
        <v>98115</v>
      </c>
      <c r="D159" s="55">
        <v>29415</v>
      </c>
      <c r="E159" s="137"/>
    </row>
    <row r="160" spans="1:5" x14ac:dyDescent="0.25">
      <c r="A160" s="3" t="s">
        <v>228</v>
      </c>
      <c r="B160" s="3" t="s">
        <v>242</v>
      </c>
      <c r="C160" s="3">
        <v>98174</v>
      </c>
      <c r="D160" s="55">
        <v>30503</v>
      </c>
      <c r="E160" s="137"/>
    </row>
    <row r="161" spans="1:5" x14ac:dyDescent="0.25">
      <c r="A161" s="3" t="s">
        <v>229</v>
      </c>
      <c r="B161" s="3" t="s">
        <v>243</v>
      </c>
      <c r="C161" s="3">
        <v>98195</v>
      </c>
      <c r="D161" s="55">
        <v>34578</v>
      </c>
      <c r="E161" s="137"/>
    </row>
    <row r="162" spans="1:5" x14ac:dyDescent="0.25">
      <c r="A162" s="3" t="s">
        <v>231</v>
      </c>
      <c r="B162" s="3" t="s">
        <v>243</v>
      </c>
      <c r="C162" s="3">
        <v>98115</v>
      </c>
      <c r="D162" s="55">
        <v>30689</v>
      </c>
      <c r="E162" s="137"/>
    </row>
    <row r="163" spans="1:5" x14ac:dyDescent="0.25">
      <c r="A163" s="3" t="s">
        <v>230</v>
      </c>
      <c r="B163" s="3" t="s">
        <v>244</v>
      </c>
      <c r="C163" s="3">
        <v>98174</v>
      </c>
      <c r="D163" s="55">
        <v>37826</v>
      </c>
      <c r="E163" s="137"/>
    </row>
    <row r="164" spans="1:5" x14ac:dyDescent="0.25">
      <c r="A164" s="3" t="s">
        <v>231</v>
      </c>
      <c r="B164" s="3" t="s">
        <v>242</v>
      </c>
      <c r="C164" s="3">
        <v>98118</v>
      </c>
      <c r="D164" s="55">
        <v>42864</v>
      </c>
      <c r="E164" s="137"/>
    </row>
    <row r="165" spans="1:5" x14ac:dyDescent="0.25">
      <c r="A165" s="3" t="s">
        <v>231</v>
      </c>
      <c r="B165" s="3" t="s">
        <v>243</v>
      </c>
      <c r="C165" s="3">
        <v>98177</v>
      </c>
      <c r="D165" s="55">
        <v>15537</v>
      </c>
      <c r="E165" s="137"/>
    </row>
    <row r="166" spans="1:5" x14ac:dyDescent="0.25">
      <c r="A166" s="3" t="s">
        <v>229</v>
      </c>
      <c r="B166" s="3" t="s">
        <v>242</v>
      </c>
      <c r="C166" s="3">
        <v>98164</v>
      </c>
      <c r="D166" s="55">
        <v>31668</v>
      </c>
      <c r="E166" s="137"/>
    </row>
    <row r="167" spans="1:5" x14ac:dyDescent="0.25">
      <c r="A167" s="3" t="s">
        <v>230</v>
      </c>
      <c r="B167" s="3" t="s">
        <v>243</v>
      </c>
      <c r="C167" s="3">
        <v>98115</v>
      </c>
      <c r="D167" s="55">
        <v>32582</v>
      </c>
      <c r="E167" s="137"/>
    </row>
    <row r="168" spans="1:5" x14ac:dyDescent="0.25">
      <c r="A168" s="3" t="s">
        <v>229</v>
      </c>
      <c r="B168" s="3" t="s">
        <v>243</v>
      </c>
      <c r="C168" s="3">
        <v>98199</v>
      </c>
      <c r="D168" s="55">
        <v>71892</v>
      </c>
      <c r="E168" s="137"/>
    </row>
    <row r="169" spans="1:5" x14ac:dyDescent="0.25">
      <c r="A169" s="3" t="s">
        <v>228</v>
      </c>
      <c r="B169" s="3" t="s">
        <v>243</v>
      </c>
      <c r="C169" s="3">
        <v>98174</v>
      </c>
      <c r="D169" s="55">
        <v>77965</v>
      </c>
      <c r="E169" s="137"/>
    </row>
    <row r="170" spans="1:5" x14ac:dyDescent="0.25">
      <c r="A170" s="3" t="s">
        <v>231</v>
      </c>
      <c r="B170" s="3" t="s">
        <v>243</v>
      </c>
      <c r="C170" s="3">
        <v>98144</v>
      </c>
      <c r="D170" s="55">
        <v>37755</v>
      </c>
      <c r="E170" s="137"/>
    </row>
    <row r="171" spans="1:5" x14ac:dyDescent="0.25">
      <c r="A171" s="3" t="s">
        <v>229</v>
      </c>
      <c r="B171" s="3" t="s">
        <v>242</v>
      </c>
      <c r="C171" s="3">
        <v>98164</v>
      </c>
      <c r="D171" s="55">
        <v>21166</v>
      </c>
      <c r="E171" s="137"/>
    </row>
    <row r="172" spans="1:5" x14ac:dyDescent="0.25">
      <c r="A172" s="3" t="s">
        <v>231</v>
      </c>
      <c r="B172" s="3" t="s">
        <v>67</v>
      </c>
      <c r="C172" s="3">
        <v>98112</v>
      </c>
      <c r="D172" s="55">
        <v>26194</v>
      </c>
      <c r="E172" s="137"/>
    </row>
    <row r="173" spans="1:5" x14ac:dyDescent="0.25">
      <c r="A173" s="3" t="s">
        <v>228</v>
      </c>
      <c r="B173" s="3" t="s">
        <v>243</v>
      </c>
      <c r="C173" s="3">
        <v>98133</v>
      </c>
      <c r="D173" s="55">
        <v>74681</v>
      </c>
      <c r="E173" s="137"/>
    </row>
    <row r="174" spans="1:5" x14ac:dyDescent="0.25">
      <c r="A174" s="3" t="s">
        <v>228</v>
      </c>
      <c r="B174" s="3" t="s">
        <v>67</v>
      </c>
      <c r="C174" s="3">
        <v>98122</v>
      </c>
      <c r="D174" s="55">
        <v>24391</v>
      </c>
      <c r="E174" s="137"/>
    </row>
    <row r="175" spans="1:5" x14ac:dyDescent="0.25">
      <c r="A175" s="3" t="s">
        <v>229</v>
      </c>
      <c r="B175" s="3" t="s">
        <v>243</v>
      </c>
      <c r="C175" s="3">
        <v>98125</v>
      </c>
      <c r="D175" s="55">
        <v>69689</v>
      </c>
      <c r="E175" s="137"/>
    </row>
    <row r="176" spans="1:5" x14ac:dyDescent="0.25">
      <c r="A176" s="3" t="s">
        <v>230</v>
      </c>
      <c r="B176" s="3" t="s">
        <v>243</v>
      </c>
      <c r="C176" s="3">
        <v>98119</v>
      </c>
      <c r="D176" s="55">
        <v>47547</v>
      </c>
      <c r="E176" s="137"/>
    </row>
    <row r="177" spans="1:5" x14ac:dyDescent="0.25">
      <c r="A177" s="3" t="s">
        <v>230</v>
      </c>
      <c r="B177" s="3" t="s">
        <v>243</v>
      </c>
      <c r="C177" s="3">
        <v>98103</v>
      </c>
      <c r="D177" s="55">
        <v>29938</v>
      </c>
      <c r="E177" s="137"/>
    </row>
    <row r="178" spans="1:5" x14ac:dyDescent="0.25">
      <c r="A178" s="3" t="s">
        <v>230</v>
      </c>
      <c r="B178" s="3" t="s">
        <v>243</v>
      </c>
      <c r="C178" s="3">
        <v>98102</v>
      </c>
      <c r="D178" s="55">
        <v>66903</v>
      </c>
      <c r="E178" s="137"/>
    </row>
    <row r="179" spans="1:5" x14ac:dyDescent="0.25">
      <c r="A179" s="3" t="s">
        <v>229</v>
      </c>
      <c r="B179" s="3" t="s">
        <v>67</v>
      </c>
      <c r="C179" s="3">
        <v>98112</v>
      </c>
      <c r="D179" s="55">
        <v>16333</v>
      </c>
      <c r="E179" s="137"/>
    </row>
    <row r="180" spans="1:5" x14ac:dyDescent="0.25">
      <c r="A180" s="3" t="s">
        <v>230</v>
      </c>
      <c r="B180" s="3" t="s">
        <v>243</v>
      </c>
      <c r="C180" s="3">
        <v>98134</v>
      </c>
      <c r="D180" s="55">
        <v>30085</v>
      </c>
      <c r="E180" s="137"/>
    </row>
    <row r="181" spans="1:5" x14ac:dyDescent="0.25">
      <c r="A181" s="3" t="s">
        <v>230</v>
      </c>
      <c r="B181" s="3" t="s">
        <v>243</v>
      </c>
      <c r="C181" s="3">
        <v>98125</v>
      </c>
      <c r="D181" s="55">
        <v>54926</v>
      </c>
      <c r="E181" s="137"/>
    </row>
    <row r="182" spans="1:5" x14ac:dyDescent="0.25">
      <c r="A182" s="3" t="s">
        <v>231</v>
      </c>
      <c r="B182" s="3" t="s">
        <v>242</v>
      </c>
      <c r="C182" s="3">
        <v>98117</v>
      </c>
      <c r="D182" s="55">
        <v>47758</v>
      </c>
      <c r="E182" s="137"/>
    </row>
    <row r="183" spans="1:5" x14ac:dyDescent="0.25">
      <c r="A183" s="3" t="s">
        <v>231</v>
      </c>
      <c r="B183" s="3" t="s">
        <v>243</v>
      </c>
      <c r="C183" s="3">
        <v>98133</v>
      </c>
      <c r="D183" s="55">
        <v>31698</v>
      </c>
      <c r="E183" s="137"/>
    </row>
    <row r="184" spans="1:5" x14ac:dyDescent="0.25">
      <c r="A184" s="3" t="s">
        <v>228</v>
      </c>
      <c r="B184" s="3" t="s">
        <v>243</v>
      </c>
      <c r="C184" s="3">
        <v>98119</v>
      </c>
      <c r="D184" s="55">
        <v>41745</v>
      </c>
      <c r="E184" s="137"/>
    </row>
    <row r="185" spans="1:5" x14ac:dyDescent="0.25">
      <c r="A185" s="3" t="s">
        <v>231</v>
      </c>
      <c r="B185" s="3" t="s">
        <v>244</v>
      </c>
      <c r="C185" s="3">
        <v>98125</v>
      </c>
      <c r="D185" s="55">
        <v>48104</v>
      </c>
      <c r="E185" s="137"/>
    </row>
    <row r="186" spans="1:5" x14ac:dyDescent="0.25">
      <c r="A186" s="3" t="s">
        <v>231</v>
      </c>
      <c r="B186" s="3" t="s">
        <v>243</v>
      </c>
      <c r="C186" s="3">
        <v>98133</v>
      </c>
      <c r="D186" s="55">
        <v>54072</v>
      </c>
      <c r="E186" s="137"/>
    </row>
    <row r="187" spans="1:5" x14ac:dyDescent="0.25">
      <c r="A187" s="3" t="s">
        <v>228</v>
      </c>
      <c r="B187" s="3" t="s">
        <v>67</v>
      </c>
      <c r="C187" s="3">
        <v>98115</v>
      </c>
      <c r="D187" s="55">
        <v>13882</v>
      </c>
      <c r="E187" s="137"/>
    </row>
    <row r="188" spans="1:5" x14ac:dyDescent="0.25">
      <c r="A188" s="3" t="s">
        <v>230</v>
      </c>
      <c r="B188" s="3" t="s">
        <v>242</v>
      </c>
      <c r="C188" s="3">
        <v>98177</v>
      </c>
      <c r="D188" s="55">
        <v>33403</v>
      </c>
      <c r="E188" s="137"/>
    </row>
    <row r="189" spans="1:5" x14ac:dyDescent="0.25">
      <c r="A189" s="3" t="s">
        <v>229</v>
      </c>
      <c r="B189" s="3" t="s">
        <v>243</v>
      </c>
      <c r="C189" s="3">
        <v>98177</v>
      </c>
      <c r="D189" s="55">
        <v>86954</v>
      </c>
      <c r="E189" s="137"/>
    </row>
    <row r="190" spans="1:5" x14ac:dyDescent="0.25">
      <c r="A190" s="3" t="s">
        <v>230</v>
      </c>
      <c r="B190" s="3" t="s">
        <v>244</v>
      </c>
      <c r="C190" s="3">
        <v>98133</v>
      </c>
      <c r="D190" s="55">
        <v>25328</v>
      </c>
      <c r="E190" s="137"/>
    </row>
    <row r="191" spans="1:5" x14ac:dyDescent="0.25">
      <c r="A191" s="3" t="s">
        <v>228</v>
      </c>
      <c r="B191" s="3" t="s">
        <v>243</v>
      </c>
      <c r="C191" s="3">
        <v>98177</v>
      </c>
      <c r="D191" s="55">
        <v>40342</v>
      </c>
      <c r="E191" s="137"/>
    </row>
    <row r="192" spans="1:5" x14ac:dyDescent="0.25">
      <c r="A192" s="3" t="s">
        <v>231</v>
      </c>
      <c r="B192" s="3" t="s">
        <v>243</v>
      </c>
      <c r="C192" s="3">
        <v>98119</v>
      </c>
      <c r="D192" s="55">
        <v>42116</v>
      </c>
      <c r="E192" s="137"/>
    </row>
    <row r="193" spans="1:5" x14ac:dyDescent="0.25">
      <c r="A193" s="3" t="s">
        <v>229</v>
      </c>
      <c r="B193" s="3" t="s">
        <v>67</v>
      </c>
      <c r="C193" s="3">
        <v>98174</v>
      </c>
      <c r="D193" s="55">
        <v>16547</v>
      </c>
      <c r="E193" s="137"/>
    </row>
    <row r="194" spans="1:5" x14ac:dyDescent="0.25">
      <c r="A194" s="3" t="s">
        <v>231</v>
      </c>
      <c r="B194" s="3" t="s">
        <v>67</v>
      </c>
      <c r="C194" s="3">
        <v>98121</v>
      </c>
      <c r="D194" s="55">
        <v>28057</v>
      </c>
      <c r="E194" s="137"/>
    </row>
    <row r="195" spans="1:5" x14ac:dyDescent="0.25">
      <c r="A195" s="3" t="s">
        <v>230</v>
      </c>
      <c r="B195" s="3" t="s">
        <v>67</v>
      </c>
      <c r="C195" s="3">
        <v>98134</v>
      </c>
      <c r="D195" s="55">
        <v>36321</v>
      </c>
      <c r="E195" s="137"/>
    </row>
    <row r="196" spans="1:5" x14ac:dyDescent="0.25">
      <c r="A196" s="3" t="s">
        <v>228</v>
      </c>
      <c r="B196" s="3" t="s">
        <v>67</v>
      </c>
      <c r="C196" s="3">
        <v>98199</v>
      </c>
      <c r="D196" s="55">
        <v>28624</v>
      </c>
      <c r="E196" s="137"/>
    </row>
    <row r="197" spans="1:5" x14ac:dyDescent="0.25">
      <c r="A197" s="3" t="s">
        <v>229</v>
      </c>
      <c r="B197" s="3" t="s">
        <v>244</v>
      </c>
      <c r="C197" s="3">
        <v>98121</v>
      </c>
      <c r="D197" s="55">
        <v>25549</v>
      </c>
      <c r="E197" s="137"/>
    </row>
    <row r="198" spans="1:5" x14ac:dyDescent="0.25">
      <c r="A198" s="3" t="s">
        <v>231</v>
      </c>
      <c r="B198" s="3" t="s">
        <v>244</v>
      </c>
      <c r="C198" s="3">
        <v>98199</v>
      </c>
      <c r="D198" s="55">
        <v>27843</v>
      </c>
      <c r="E198" s="137"/>
    </row>
    <row r="199" spans="1:5" x14ac:dyDescent="0.25">
      <c r="A199" s="3" t="s">
        <v>228</v>
      </c>
      <c r="B199" s="3" t="s">
        <v>67</v>
      </c>
      <c r="C199" s="3">
        <v>98144</v>
      </c>
      <c r="D199" s="55">
        <v>70890</v>
      </c>
      <c r="E199" s="137"/>
    </row>
    <row r="200" spans="1:5" x14ac:dyDescent="0.25">
      <c r="A200" s="3" t="s">
        <v>229</v>
      </c>
      <c r="B200" s="3" t="s">
        <v>67</v>
      </c>
      <c r="C200" s="3">
        <v>98121</v>
      </c>
      <c r="D200" s="55">
        <v>36383</v>
      </c>
      <c r="E200" s="137"/>
    </row>
    <row r="201" spans="1:5" x14ac:dyDescent="0.25">
      <c r="A201" s="3" t="s">
        <v>229</v>
      </c>
      <c r="B201" s="3" t="s">
        <v>244</v>
      </c>
      <c r="C201" s="3">
        <v>98101</v>
      </c>
      <c r="D201" s="55">
        <v>26129</v>
      </c>
      <c r="E201" s="137"/>
    </row>
    <row r="202" spans="1:5" x14ac:dyDescent="0.25">
      <c r="A202" s="3" t="s">
        <v>230</v>
      </c>
      <c r="B202" s="3" t="s">
        <v>244</v>
      </c>
      <c r="C202" s="3">
        <v>98164</v>
      </c>
      <c r="D202" s="55">
        <v>36325</v>
      </c>
      <c r="E202" s="137"/>
    </row>
    <row r="203" spans="1:5" x14ac:dyDescent="0.25">
      <c r="A203" s="3" t="s">
        <v>229</v>
      </c>
      <c r="B203" s="3" t="s">
        <v>243</v>
      </c>
      <c r="C203" s="3">
        <v>98199</v>
      </c>
      <c r="D203" s="55">
        <v>43371</v>
      </c>
      <c r="E203" s="137"/>
    </row>
    <row r="204" spans="1:5" x14ac:dyDescent="0.25">
      <c r="A204" s="3" t="s">
        <v>229</v>
      </c>
      <c r="B204" s="3" t="s">
        <v>243</v>
      </c>
      <c r="C204" s="3">
        <v>98117</v>
      </c>
      <c r="D204" s="55">
        <v>30788</v>
      </c>
      <c r="E204" s="137"/>
    </row>
    <row r="205" spans="1:5" x14ac:dyDescent="0.25">
      <c r="A205" s="3" t="s">
        <v>231</v>
      </c>
      <c r="B205" s="3" t="s">
        <v>242</v>
      </c>
      <c r="C205" s="3">
        <v>98112</v>
      </c>
      <c r="D205" s="55">
        <v>25379</v>
      </c>
      <c r="E205" s="137"/>
    </row>
    <row r="206" spans="1:5" x14ac:dyDescent="0.25">
      <c r="A206" s="3" t="s">
        <v>229</v>
      </c>
      <c r="B206" s="3" t="s">
        <v>243</v>
      </c>
      <c r="C206" s="3">
        <v>98116</v>
      </c>
      <c r="D206" s="55">
        <v>20138</v>
      </c>
      <c r="E206" s="137"/>
    </row>
    <row r="207" spans="1:5" x14ac:dyDescent="0.25">
      <c r="A207" s="3" t="s">
        <v>230</v>
      </c>
      <c r="B207" s="3" t="s">
        <v>243</v>
      </c>
      <c r="C207" s="3">
        <v>98125</v>
      </c>
      <c r="D207" s="55">
        <v>44228</v>
      </c>
      <c r="E207" s="137"/>
    </row>
    <row r="208" spans="1:5" x14ac:dyDescent="0.25">
      <c r="A208" s="3" t="s">
        <v>228</v>
      </c>
      <c r="B208" s="3" t="s">
        <v>243</v>
      </c>
      <c r="C208" s="3">
        <v>98122</v>
      </c>
      <c r="D208" s="55">
        <v>19613</v>
      </c>
      <c r="E208" s="137"/>
    </row>
    <row r="209" spans="1:5" x14ac:dyDescent="0.25">
      <c r="A209" s="3" t="s">
        <v>231</v>
      </c>
      <c r="B209" s="3" t="s">
        <v>243</v>
      </c>
      <c r="C209" s="3">
        <v>98106</v>
      </c>
      <c r="D209" s="55">
        <v>25986</v>
      </c>
      <c r="E209" s="137"/>
    </row>
    <row r="210" spans="1:5" x14ac:dyDescent="0.25">
      <c r="A210" s="3" t="s">
        <v>231</v>
      </c>
      <c r="B210" s="3" t="s">
        <v>243</v>
      </c>
      <c r="C210" s="3">
        <v>98199</v>
      </c>
      <c r="D210" s="55">
        <v>53784</v>
      </c>
      <c r="E210" s="137"/>
    </row>
    <row r="211" spans="1:5" x14ac:dyDescent="0.25">
      <c r="A211" s="3" t="s">
        <v>231</v>
      </c>
      <c r="B211" s="3" t="s">
        <v>67</v>
      </c>
      <c r="C211" s="3">
        <v>98144</v>
      </c>
      <c r="D211" s="55">
        <v>28774</v>
      </c>
      <c r="E211" s="137"/>
    </row>
    <row r="212" spans="1:5" x14ac:dyDescent="0.25">
      <c r="A212" s="3" t="s">
        <v>230</v>
      </c>
      <c r="B212" s="3" t="s">
        <v>242</v>
      </c>
      <c r="C212" s="3">
        <v>98119</v>
      </c>
      <c r="D212" s="55">
        <v>26004</v>
      </c>
      <c r="E212" s="137"/>
    </row>
    <row r="213" spans="1:5" x14ac:dyDescent="0.25">
      <c r="A213" s="3" t="s">
        <v>230</v>
      </c>
      <c r="B213" s="3" t="s">
        <v>243</v>
      </c>
      <c r="C213" s="3">
        <v>98104</v>
      </c>
      <c r="D213" s="55">
        <v>31492</v>
      </c>
      <c r="E213" s="137"/>
    </row>
    <row r="214" spans="1:5" x14ac:dyDescent="0.25">
      <c r="A214" s="3" t="s">
        <v>229</v>
      </c>
      <c r="B214" s="3" t="s">
        <v>244</v>
      </c>
      <c r="C214" s="3">
        <v>98174</v>
      </c>
      <c r="D214" s="55">
        <v>25350</v>
      </c>
      <c r="E214" s="137"/>
    </row>
    <row r="215" spans="1:5" x14ac:dyDescent="0.25">
      <c r="A215" s="3" t="s">
        <v>231</v>
      </c>
      <c r="B215" s="3" t="s">
        <v>244</v>
      </c>
      <c r="C215" s="3">
        <v>98199</v>
      </c>
      <c r="D215" s="55">
        <v>49874</v>
      </c>
      <c r="E215" s="137"/>
    </row>
    <row r="216" spans="1:5" x14ac:dyDescent="0.25">
      <c r="A216" s="3" t="s">
        <v>229</v>
      </c>
      <c r="B216" s="3" t="s">
        <v>67</v>
      </c>
      <c r="C216" s="3">
        <v>98164</v>
      </c>
      <c r="D216" s="55">
        <v>19820</v>
      </c>
      <c r="E216" s="137"/>
    </row>
    <row r="217" spans="1:5" x14ac:dyDescent="0.25">
      <c r="A217" s="3" t="s">
        <v>228</v>
      </c>
      <c r="B217" s="3" t="s">
        <v>244</v>
      </c>
      <c r="C217" s="3">
        <v>98107</v>
      </c>
      <c r="D217" s="55">
        <v>28241</v>
      </c>
      <c r="E217" s="137"/>
    </row>
    <row r="218" spans="1:5" x14ac:dyDescent="0.25">
      <c r="A218" s="3" t="s">
        <v>230</v>
      </c>
      <c r="B218" s="3" t="s">
        <v>243</v>
      </c>
      <c r="C218" s="3">
        <v>98136</v>
      </c>
      <c r="D218" s="55">
        <v>42688</v>
      </c>
      <c r="E218" s="137"/>
    </row>
    <row r="219" spans="1:5" x14ac:dyDescent="0.25">
      <c r="A219" s="3" t="s">
        <v>228</v>
      </c>
      <c r="B219" s="3" t="s">
        <v>243</v>
      </c>
      <c r="C219" s="3">
        <v>98144</v>
      </c>
      <c r="D219" s="55">
        <v>33944</v>
      </c>
      <c r="E219" s="137"/>
    </row>
    <row r="220" spans="1:5" x14ac:dyDescent="0.25">
      <c r="A220" s="3" t="s">
        <v>229</v>
      </c>
      <c r="B220" s="3" t="s">
        <v>67</v>
      </c>
      <c r="C220" s="3">
        <v>98117</v>
      </c>
      <c r="D220" s="55">
        <v>38608</v>
      </c>
      <c r="E220" s="137"/>
    </row>
    <row r="221" spans="1:5" x14ac:dyDescent="0.25">
      <c r="A221" s="3" t="s">
        <v>229</v>
      </c>
      <c r="B221" s="3" t="s">
        <v>243</v>
      </c>
      <c r="C221" s="3">
        <v>98102</v>
      </c>
      <c r="D221" s="55">
        <v>41057</v>
      </c>
      <c r="E221" s="137"/>
    </row>
    <row r="222" spans="1:5" x14ac:dyDescent="0.25">
      <c r="A222" s="3" t="s">
        <v>228</v>
      </c>
      <c r="B222" s="3" t="s">
        <v>243</v>
      </c>
      <c r="C222" s="3">
        <v>98122</v>
      </c>
      <c r="D222" s="55">
        <v>23340</v>
      </c>
      <c r="E222" s="137"/>
    </row>
    <row r="223" spans="1:5" x14ac:dyDescent="0.25">
      <c r="A223" s="3" t="s">
        <v>230</v>
      </c>
      <c r="B223" s="3" t="s">
        <v>67</v>
      </c>
      <c r="C223" s="3">
        <v>98109</v>
      </c>
      <c r="D223" s="55">
        <v>21257</v>
      </c>
      <c r="E223" s="137"/>
    </row>
    <row r="224" spans="1:5" x14ac:dyDescent="0.25">
      <c r="A224" s="3" t="s">
        <v>230</v>
      </c>
      <c r="B224" s="3" t="s">
        <v>243</v>
      </c>
      <c r="C224" s="3">
        <v>98106</v>
      </c>
      <c r="D224" s="55">
        <v>38789</v>
      </c>
      <c r="E224" s="137"/>
    </row>
    <row r="225" spans="1:5" x14ac:dyDescent="0.25">
      <c r="A225" s="3" t="s">
        <v>228</v>
      </c>
      <c r="B225" s="3" t="s">
        <v>243</v>
      </c>
      <c r="C225" s="3">
        <v>98107</v>
      </c>
      <c r="D225" s="55">
        <v>33492</v>
      </c>
      <c r="E225" s="137"/>
    </row>
    <row r="226" spans="1:5" x14ac:dyDescent="0.25">
      <c r="A226" s="3" t="s">
        <v>229</v>
      </c>
      <c r="B226" s="3" t="s">
        <v>242</v>
      </c>
      <c r="C226" s="3">
        <v>98101</v>
      </c>
      <c r="D226" s="55">
        <v>85385</v>
      </c>
      <c r="E226" s="137"/>
    </row>
    <row r="227" spans="1:5" x14ac:dyDescent="0.25">
      <c r="A227" s="3" t="s">
        <v>230</v>
      </c>
      <c r="B227" s="3" t="s">
        <v>242</v>
      </c>
      <c r="C227" s="3">
        <v>98174</v>
      </c>
      <c r="D227" s="55">
        <v>40411</v>
      </c>
      <c r="E227" s="137"/>
    </row>
    <row r="228" spans="1:5" x14ac:dyDescent="0.25">
      <c r="A228" s="3" t="s">
        <v>230</v>
      </c>
      <c r="B228" s="3" t="s">
        <v>242</v>
      </c>
      <c r="C228" s="3">
        <v>98199</v>
      </c>
      <c r="D228" s="55">
        <v>42741</v>
      </c>
      <c r="E228" s="137"/>
    </row>
    <row r="229" spans="1:5" x14ac:dyDescent="0.25">
      <c r="A229" s="3" t="s">
        <v>230</v>
      </c>
      <c r="B229" s="3" t="s">
        <v>67</v>
      </c>
      <c r="C229" s="3">
        <v>98101</v>
      </c>
      <c r="D229" s="55">
        <v>40600</v>
      </c>
      <c r="E229" s="1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3:B7"/>
  <sheetViews>
    <sheetView workbookViewId="0">
      <selection activeCell="K14" sqref="K14"/>
    </sheetView>
  </sheetViews>
  <sheetFormatPr defaultRowHeight="15" x14ac:dyDescent="0.25"/>
  <cols>
    <col min="1" max="1" width="11.28515625" bestFit="1" customWidth="1"/>
    <col min="2" max="2" width="12.140625" bestFit="1" customWidth="1"/>
  </cols>
  <sheetData>
    <row r="3" spans="1:2" x14ac:dyDescent="0.25">
      <c r="A3" s="22" t="s">
        <v>66</v>
      </c>
      <c r="B3" t="s">
        <v>73</v>
      </c>
    </row>
    <row r="4" spans="1:2" x14ac:dyDescent="0.25">
      <c r="A4" t="s">
        <v>259</v>
      </c>
      <c r="B4" s="23">
        <v>3811</v>
      </c>
    </row>
    <row r="5" spans="1:2" x14ac:dyDescent="0.25">
      <c r="A5" t="s">
        <v>69</v>
      </c>
      <c r="B5" s="23">
        <v>3940</v>
      </c>
    </row>
    <row r="6" spans="1:2" x14ac:dyDescent="0.25">
      <c r="A6" t="s">
        <v>258</v>
      </c>
      <c r="B6" s="23">
        <v>1517</v>
      </c>
    </row>
    <row r="7" spans="1:2" x14ac:dyDescent="0.25">
      <c r="A7" t="s">
        <v>68</v>
      </c>
      <c r="B7" s="23">
        <v>4855</v>
      </c>
    </row>
  </sheetData>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00FF"/>
  </sheetPr>
  <dimension ref="A1:AD101"/>
  <sheetViews>
    <sheetView topLeftCell="A24" zoomScaleNormal="100" workbookViewId="0">
      <selection activeCell="J32" sqref="J32"/>
    </sheetView>
  </sheetViews>
  <sheetFormatPr defaultRowHeight="15" x14ac:dyDescent="0.25"/>
  <cols>
    <col min="1" max="2" width="14.28515625" customWidth="1"/>
    <col min="3" max="3" width="9" bestFit="1" customWidth="1"/>
    <col min="4" max="4" width="11.85546875" customWidth="1"/>
    <col min="6" max="6" width="11.28515625" customWidth="1"/>
    <col min="7" max="7" width="12.140625" bestFit="1" customWidth="1"/>
    <col min="23" max="23" width="11.28515625" customWidth="1"/>
    <col min="24" max="24" width="12.140625" bestFit="1" customWidth="1"/>
    <col min="26" max="26" width="11.28515625" customWidth="1"/>
    <col min="27" max="27" width="12.140625" bestFit="1" customWidth="1"/>
    <col min="29" max="29" width="11.28515625" customWidth="1"/>
    <col min="30" max="30" width="12.140625" bestFit="1" customWidth="1"/>
  </cols>
  <sheetData>
    <row r="1" spans="1:30" x14ac:dyDescent="0.25">
      <c r="A1" t="s">
        <v>297</v>
      </c>
    </row>
    <row r="2" spans="1:30" x14ac:dyDescent="0.25">
      <c r="A2" t="s">
        <v>299</v>
      </c>
    </row>
    <row r="3" spans="1:30" x14ac:dyDescent="0.25">
      <c r="A3" t="s">
        <v>298</v>
      </c>
    </row>
    <row r="4" spans="1:30" x14ac:dyDescent="0.25">
      <c r="A4" t="s">
        <v>551</v>
      </c>
    </row>
    <row r="5" spans="1:30" x14ac:dyDescent="0.25">
      <c r="A5" t="s">
        <v>443</v>
      </c>
    </row>
    <row r="7" spans="1:30" ht="30.75" customHeight="1" x14ac:dyDescent="0.25">
      <c r="A7" s="1" t="s">
        <v>627</v>
      </c>
    </row>
    <row r="8" spans="1:30" x14ac:dyDescent="0.25">
      <c r="A8" t="s">
        <v>300</v>
      </c>
    </row>
    <row r="9" spans="1:30" x14ac:dyDescent="0.25">
      <c r="A9" t="s">
        <v>301</v>
      </c>
      <c r="W9" t="s">
        <v>66</v>
      </c>
      <c r="X9" t="s">
        <v>73</v>
      </c>
      <c r="AC9" t="s">
        <v>26</v>
      </c>
      <c r="AD9" t="s">
        <v>73</v>
      </c>
    </row>
    <row r="10" spans="1:30" x14ac:dyDescent="0.25">
      <c r="W10" t="s">
        <v>259</v>
      </c>
      <c r="X10" s="23">
        <v>3811</v>
      </c>
      <c r="AC10" s="78">
        <v>42297</v>
      </c>
      <c r="AD10" s="23">
        <v>4606</v>
      </c>
    </row>
    <row r="11" spans="1:30" x14ac:dyDescent="0.25">
      <c r="W11" t="s">
        <v>69</v>
      </c>
      <c r="X11" s="23">
        <v>3940</v>
      </c>
      <c r="AC11" s="78">
        <v>42298</v>
      </c>
      <c r="AD11" s="23">
        <v>2508</v>
      </c>
    </row>
    <row r="12" spans="1:30" x14ac:dyDescent="0.25">
      <c r="W12" t="s">
        <v>258</v>
      </c>
      <c r="X12" s="23">
        <v>1517</v>
      </c>
      <c r="AC12" s="78">
        <v>42299</v>
      </c>
      <c r="AD12" s="23">
        <v>596</v>
      </c>
    </row>
    <row r="13" spans="1:30" x14ac:dyDescent="0.25">
      <c r="W13" t="s">
        <v>68</v>
      </c>
      <c r="X13" s="23">
        <v>4855</v>
      </c>
      <c r="AC13" s="78">
        <v>42301</v>
      </c>
      <c r="AD13" s="23">
        <v>3765</v>
      </c>
    </row>
    <row r="14" spans="1:30" x14ac:dyDescent="0.25">
      <c r="W14" t="s">
        <v>72</v>
      </c>
      <c r="X14" s="23">
        <v>14123</v>
      </c>
      <c r="AC14" s="78">
        <v>42302</v>
      </c>
      <c r="AD14" s="23">
        <v>2648</v>
      </c>
    </row>
    <row r="15" spans="1:30" x14ac:dyDescent="0.25">
      <c r="A15" s="1" t="s">
        <v>628</v>
      </c>
      <c r="AC15" s="78" t="s">
        <v>72</v>
      </c>
      <c r="AD15" s="23">
        <v>14123</v>
      </c>
    </row>
    <row r="16" spans="1:30" x14ac:dyDescent="0.25">
      <c r="A16" t="s">
        <v>302</v>
      </c>
    </row>
    <row r="17" spans="1:1" x14ac:dyDescent="0.25">
      <c r="A17" s="24" t="s">
        <v>303</v>
      </c>
    </row>
    <row r="18" spans="1:1" x14ac:dyDescent="0.25">
      <c r="A18" s="24"/>
    </row>
    <row r="19" spans="1:1" x14ac:dyDescent="0.25">
      <c r="A19" s="24"/>
    </row>
    <row r="20" spans="1:1" x14ac:dyDescent="0.25">
      <c r="A20" s="24"/>
    </row>
    <row r="21" spans="1:1" x14ac:dyDescent="0.25">
      <c r="A21" s="24"/>
    </row>
    <row r="22" spans="1:1" x14ac:dyDescent="0.25">
      <c r="A22" s="24"/>
    </row>
    <row r="24" spans="1:1" x14ac:dyDescent="0.25">
      <c r="A24" s="1" t="s">
        <v>304</v>
      </c>
    </row>
    <row r="25" spans="1:1" x14ac:dyDescent="0.25">
      <c r="A25" t="s">
        <v>305</v>
      </c>
    </row>
    <row r="26" spans="1:1" x14ac:dyDescent="0.25">
      <c r="A26" t="s">
        <v>306</v>
      </c>
    </row>
    <row r="27" spans="1:1" x14ac:dyDescent="0.25">
      <c r="A27" t="s">
        <v>307</v>
      </c>
    </row>
    <row r="28" spans="1:1" x14ac:dyDescent="0.25">
      <c r="A28" t="s">
        <v>311</v>
      </c>
    </row>
    <row r="34" spans="1:1" x14ac:dyDescent="0.25">
      <c r="A34" s="1" t="s">
        <v>308</v>
      </c>
    </row>
    <row r="35" spans="1:1" x14ac:dyDescent="0.25">
      <c r="A35" t="s">
        <v>309</v>
      </c>
    </row>
    <row r="36" spans="1:1" x14ac:dyDescent="0.25">
      <c r="A36" t="s">
        <v>629</v>
      </c>
    </row>
    <row r="43" spans="1:1" x14ac:dyDescent="0.25">
      <c r="A43" s="1" t="s">
        <v>315</v>
      </c>
    </row>
    <row r="44" spans="1:1" x14ac:dyDescent="0.25">
      <c r="A44" s="1" t="s">
        <v>316</v>
      </c>
    </row>
    <row r="45" spans="1:1" x14ac:dyDescent="0.25">
      <c r="A45" t="s">
        <v>312</v>
      </c>
    </row>
    <row r="46" spans="1:1" x14ac:dyDescent="0.25">
      <c r="A46" t="s">
        <v>313</v>
      </c>
    </row>
    <row r="47" spans="1:1" x14ac:dyDescent="0.25">
      <c r="A47" t="s">
        <v>314</v>
      </c>
    </row>
    <row r="48" spans="1:1" x14ac:dyDescent="0.25">
      <c r="A48" t="s">
        <v>324</v>
      </c>
    </row>
    <row r="50" spans="1:4" x14ac:dyDescent="0.25">
      <c r="A50" s="79" t="str">
        <f>TEXT(MIN($A$53:$A$74),"mmm d")&amp;" to "&amp;TEXT(MAX($A$53:$A$74),"mmm d")&amp;" "&amp;D52</f>
        <v>Oct 20 to Oct 25 Sales</v>
      </c>
      <c r="B50" s="80"/>
      <c r="C50" s="80"/>
      <c r="D50" s="81"/>
    </row>
    <row r="52" spans="1:4" x14ac:dyDescent="0.25">
      <c r="A52" s="4" t="s">
        <v>26</v>
      </c>
      <c r="B52" s="4" t="s">
        <v>254</v>
      </c>
      <c r="C52" s="4" t="s">
        <v>66</v>
      </c>
      <c r="D52" s="4" t="s">
        <v>25</v>
      </c>
    </row>
    <row r="53" spans="1:4" x14ac:dyDescent="0.25">
      <c r="A53" s="77">
        <v>42298</v>
      </c>
      <c r="B53" s="3" t="s">
        <v>255</v>
      </c>
      <c r="C53" s="3" t="s">
        <v>69</v>
      </c>
      <c r="D53" s="20">
        <v>154</v>
      </c>
    </row>
    <row r="54" spans="1:4" x14ac:dyDescent="0.25">
      <c r="A54" s="77">
        <v>42297</v>
      </c>
      <c r="B54" s="3" t="s">
        <v>257</v>
      </c>
      <c r="C54" s="3" t="s">
        <v>69</v>
      </c>
      <c r="D54" s="20">
        <v>222</v>
      </c>
    </row>
    <row r="55" spans="1:4" x14ac:dyDescent="0.25">
      <c r="A55" s="77">
        <v>42302</v>
      </c>
      <c r="B55" s="3" t="s">
        <v>255</v>
      </c>
      <c r="C55" s="3" t="s">
        <v>69</v>
      </c>
      <c r="D55" s="20">
        <v>162</v>
      </c>
    </row>
    <row r="56" spans="1:4" x14ac:dyDescent="0.25">
      <c r="A56" s="77">
        <v>42298</v>
      </c>
      <c r="B56" s="3" t="s">
        <v>255</v>
      </c>
      <c r="C56" s="3" t="s">
        <v>68</v>
      </c>
      <c r="D56" s="20">
        <v>205</v>
      </c>
    </row>
    <row r="57" spans="1:4" x14ac:dyDescent="0.25">
      <c r="A57" s="77">
        <v>42298</v>
      </c>
      <c r="B57" s="3" t="s">
        <v>256</v>
      </c>
      <c r="C57" s="3" t="s">
        <v>68</v>
      </c>
      <c r="D57" s="20">
        <v>895</v>
      </c>
    </row>
    <row r="58" spans="1:4" x14ac:dyDescent="0.25">
      <c r="A58" s="77">
        <v>42297</v>
      </c>
      <c r="B58" s="3" t="s">
        <v>257</v>
      </c>
      <c r="C58" s="3" t="s">
        <v>68</v>
      </c>
      <c r="D58" s="20">
        <v>620</v>
      </c>
    </row>
    <row r="59" spans="1:4" x14ac:dyDescent="0.25">
      <c r="A59" s="77">
        <v>42297</v>
      </c>
      <c r="B59" s="3" t="s">
        <v>255</v>
      </c>
      <c r="C59" s="3" t="s">
        <v>68</v>
      </c>
      <c r="D59" s="20">
        <v>484</v>
      </c>
    </row>
    <row r="60" spans="1:4" x14ac:dyDescent="0.25">
      <c r="A60" s="77">
        <v>42297</v>
      </c>
      <c r="B60" s="3" t="s">
        <v>257</v>
      </c>
      <c r="C60" s="3" t="s">
        <v>258</v>
      </c>
      <c r="D60" s="20">
        <v>376</v>
      </c>
    </row>
    <row r="61" spans="1:4" x14ac:dyDescent="0.25">
      <c r="A61" s="77">
        <v>42298</v>
      </c>
      <c r="B61" s="3" t="s">
        <v>257</v>
      </c>
      <c r="C61" s="3" t="s">
        <v>69</v>
      </c>
      <c r="D61" s="20">
        <v>1254</v>
      </c>
    </row>
    <row r="62" spans="1:4" x14ac:dyDescent="0.25">
      <c r="A62" s="77">
        <v>42302</v>
      </c>
      <c r="B62" s="3" t="s">
        <v>256</v>
      </c>
      <c r="C62" s="3" t="s">
        <v>69</v>
      </c>
      <c r="D62" s="20">
        <v>739</v>
      </c>
    </row>
    <row r="63" spans="1:4" x14ac:dyDescent="0.25">
      <c r="A63" s="77">
        <v>42302</v>
      </c>
      <c r="B63" s="3" t="s">
        <v>257</v>
      </c>
      <c r="C63" s="3" t="s">
        <v>68</v>
      </c>
      <c r="D63" s="20">
        <v>1201</v>
      </c>
    </row>
    <row r="64" spans="1:4" x14ac:dyDescent="0.25">
      <c r="A64" s="77">
        <v>42302</v>
      </c>
      <c r="B64" s="3" t="s">
        <v>255</v>
      </c>
      <c r="C64" s="3" t="s">
        <v>259</v>
      </c>
      <c r="D64" s="20">
        <v>546</v>
      </c>
    </row>
    <row r="65" spans="1:6" x14ac:dyDescent="0.25">
      <c r="A65" s="77">
        <v>42297</v>
      </c>
      <c r="B65" s="3" t="s">
        <v>255</v>
      </c>
      <c r="C65" s="3" t="s">
        <v>258</v>
      </c>
      <c r="D65" s="20">
        <v>1141</v>
      </c>
    </row>
    <row r="66" spans="1:6" x14ac:dyDescent="0.25">
      <c r="A66" s="77">
        <v>42301</v>
      </c>
      <c r="B66" s="3" t="s">
        <v>256</v>
      </c>
      <c r="C66" s="3" t="s">
        <v>68</v>
      </c>
      <c r="D66" s="20">
        <v>799</v>
      </c>
    </row>
    <row r="67" spans="1:6" x14ac:dyDescent="0.25">
      <c r="A67" s="77">
        <v>42297</v>
      </c>
      <c r="B67" s="3" t="s">
        <v>255</v>
      </c>
      <c r="C67" s="3" t="s">
        <v>69</v>
      </c>
      <c r="D67" s="20">
        <v>725</v>
      </c>
    </row>
    <row r="68" spans="1:6" x14ac:dyDescent="0.25">
      <c r="A68" s="77">
        <v>42301</v>
      </c>
      <c r="B68" s="3" t="s">
        <v>255</v>
      </c>
      <c r="C68" s="3" t="s">
        <v>68</v>
      </c>
      <c r="D68" s="20">
        <v>651</v>
      </c>
    </row>
    <row r="69" spans="1:6" x14ac:dyDescent="0.25">
      <c r="A69" s="77">
        <v>42301</v>
      </c>
      <c r="B69" s="3" t="s">
        <v>257</v>
      </c>
      <c r="C69" s="3" t="s">
        <v>259</v>
      </c>
      <c r="D69" s="20">
        <v>1235</v>
      </c>
    </row>
    <row r="70" spans="1:6" x14ac:dyDescent="0.25">
      <c r="A70" s="77">
        <v>42301</v>
      </c>
      <c r="B70" s="3" t="s">
        <v>256</v>
      </c>
      <c r="C70" s="3" t="s">
        <v>69</v>
      </c>
      <c r="D70" s="20">
        <v>684</v>
      </c>
    </row>
    <row r="71" spans="1:6" x14ac:dyDescent="0.25">
      <c r="A71" s="77">
        <v>42299</v>
      </c>
      <c r="B71" s="3" t="s">
        <v>255</v>
      </c>
      <c r="C71" s="3" t="s">
        <v>259</v>
      </c>
      <c r="D71" s="20">
        <v>596</v>
      </c>
    </row>
    <row r="72" spans="1:6" x14ac:dyDescent="0.25">
      <c r="A72" s="77">
        <v>42297</v>
      </c>
      <c r="B72" s="3" t="s">
        <v>257</v>
      </c>
      <c r="C72" s="3" t="s">
        <v>259</v>
      </c>
      <c r="D72" s="20">
        <v>1038</v>
      </c>
    </row>
    <row r="73" spans="1:6" x14ac:dyDescent="0.25">
      <c r="A73" s="77">
        <v>42301</v>
      </c>
      <c r="B73" s="3" t="s">
        <v>255</v>
      </c>
      <c r="C73" s="3" t="s">
        <v>259</v>
      </c>
      <c r="D73" s="20">
        <v>127</v>
      </c>
    </row>
    <row r="74" spans="1:6" x14ac:dyDescent="0.25">
      <c r="A74" s="77">
        <v>42301</v>
      </c>
      <c r="B74" s="3" t="s">
        <v>257</v>
      </c>
      <c r="C74" s="3" t="s">
        <v>259</v>
      </c>
      <c r="D74" s="20">
        <v>269</v>
      </c>
    </row>
    <row r="76" spans="1:6" x14ac:dyDescent="0.25">
      <c r="A76" s="79" t="s">
        <v>319</v>
      </c>
      <c r="B76" s="80"/>
      <c r="C76" s="80"/>
      <c r="D76" s="81"/>
      <c r="E76" s="79"/>
      <c r="F76" s="80"/>
    </row>
    <row r="78" spans="1:6" ht="45" x14ac:dyDescent="0.25">
      <c r="A78" s="31" t="s">
        <v>317</v>
      </c>
      <c r="B78" s="31" t="s">
        <v>318</v>
      </c>
    </row>
    <row r="79" spans="1:6" x14ac:dyDescent="0.25">
      <c r="A79" s="3">
        <v>5</v>
      </c>
      <c r="B79" s="3">
        <v>82</v>
      </c>
    </row>
    <row r="80" spans="1:6" x14ac:dyDescent="0.25">
      <c r="A80" s="3">
        <v>2</v>
      </c>
      <c r="B80" s="3">
        <v>74</v>
      </c>
    </row>
    <row r="81" spans="1:2" x14ac:dyDescent="0.25">
      <c r="A81" s="3">
        <v>15</v>
      </c>
      <c r="B81" s="3">
        <v>97</v>
      </c>
    </row>
    <row r="82" spans="1:2" x14ac:dyDescent="0.25">
      <c r="A82" s="3">
        <v>3</v>
      </c>
      <c r="B82" s="3">
        <v>75</v>
      </c>
    </row>
    <row r="83" spans="1:2" x14ac:dyDescent="0.25">
      <c r="A83" s="3">
        <v>14</v>
      </c>
      <c r="B83" s="3">
        <v>100</v>
      </c>
    </row>
    <row r="84" spans="1:2" x14ac:dyDescent="0.25">
      <c r="A84" s="3">
        <v>0</v>
      </c>
      <c r="B84" s="3">
        <v>32</v>
      </c>
    </row>
    <row r="85" spans="1:2" x14ac:dyDescent="0.25">
      <c r="A85" s="3">
        <v>4</v>
      </c>
      <c r="B85" s="3">
        <v>82</v>
      </c>
    </row>
    <row r="86" spans="1:2" x14ac:dyDescent="0.25">
      <c r="A86" s="3">
        <v>3</v>
      </c>
      <c r="B86" s="3">
        <v>74</v>
      </c>
    </row>
    <row r="87" spans="1:2" x14ac:dyDescent="0.25">
      <c r="A87" s="3">
        <v>8</v>
      </c>
      <c r="B87" s="3">
        <v>86</v>
      </c>
    </row>
    <row r="88" spans="1:2" x14ac:dyDescent="0.25">
      <c r="A88" s="3">
        <v>9</v>
      </c>
      <c r="B88" s="3">
        <v>97</v>
      </c>
    </row>
    <row r="89" spans="1:2" x14ac:dyDescent="0.25">
      <c r="A89" s="3">
        <v>12</v>
      </c>
      <c r="B89" s="3">
        <v>99</v>
      </c>
    </row>
    <row r="90" spans="1:2" x14ac:dyDescent="0.25">
      <c r="A90" s="3">
        <v>10</v>
      </c>
      <c r="B90" s="3">
        <v>92</v>
      </c>
    </row>
    <row r="91" spans="1:2" x14ac:dyDescent="0.25">
      <c r="A91" s="3">
        <v>2</v>
      </c>
      <c r="B91" s="3">
        <v>42</v>
      </c>
    </row>
    <row r="92" spans="1:2" x14ac:dyDescent="0.25">
      <c r="A92" s="3">
        <v>1</v>
      </c>
      <c r="B92" s="3">
        <v>27</v>
      </c>
    </row>
    <row r="93" spans="1:2" x14ac:dyDescent="0.25">
      <c r="A93" s="3">
        <v>9</v>
      </c>
      <c r="B93" s="3">
        <v>79</v>
      </c>
    </row>
    <row r="94" spans="1:2" x14ac:dyDescent="0.25">
      <c r="A94" s="3">
        <v>7</v>
      </c>
      <c r="B94" s="3">
        <v>83</v>
      </c>
    </row>
    <row r="95" spans="1:2" x14ac:dyDescent="0.25">
      <c r="A95" s="3">
        <v>5</v>
      </c>
      <c r="B95" s="3">
        <v>61</v>
      </c>
    </row>
    <row r="98" spans="1:2" x14ac:dyDescent="0.25">
      <c r="A98" s="10" t="s">
        <v>320</v>
      </c>
      <c r="B98" s="13">
        <f>SLOPE(B79:B95,A79:A95)</f>
        <v>4.0258802816901422</v>
      </c>
    </row>
    <row r="99" spans="1:2" x14ac:dyDescent="0.25">
      <c r="A99" s="10" t="s">
        <v>321</v>
      </c>
      <c r="B99" s="13">
        <f>INTERCEPT(B79:B95,A79:A95)</f>
        <v>49.598767605633789</v>
      </c>
    </row>
    <row r="100" spans="1:2" x14ac:dyDescent="0.25">
      <c r="A100" s="39" t="s">
        <v>322</v>
      </c>
      <c r="B100" s="3">
        <v>2</v>
      </c>
    </row>
    <row r="101" spans="1:2" x14ac:dyDescent="0.25">
      <c r="A101" s="10" t="s">
        <v>323</v>
      </c>
      <c r="B101" s="13">
        <f>B100*B98+B99</f>
        <v>57.650528169014073</v>
      </c>
    </row>
  </sheetData>
  <pageMargins left="0.7" right="0.7" top="0.75" bottom="0.75" header="0.3" footer="0.3"/>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00"/>
  </sheetPr>
  <dimension ref="A1:AD101"/>
  <sheetViews>
    <sheetView zoomScale="115" zoomScaleNormal="115" workbookViewId="0">
      <selection activeCell="A6" sqref="A6"/>
    </sheetView>
  </sheetViews>
  <sheetFormatPr defaultRowHeight="15" x14ac:dyDescent="0.25"/>
  <cols>
    <col min="1" max="2" width="14.28515625" customWidth="1"/>
    <col min="3" max="3" width="9" bestFit="1" customWidth="1"/>
    <col min="4" max="4" width="11.85546875" customWidth="1"/>
    <col min="6" max="6" width="11.28515625" customWidth="1"/>
    <col min="7" max="7" width="12.140625" bestFit="1" customWidth="1"/>
    <col min="23" max="23" width="11.28515625" customWidth="1"/>
    <col min="24" max="24" width="12.140625" bestFit="1" customWidth="1"/>
    <col min="26" max="26" width="11.28515625" customWidth="1"/>
    <col min="27" max="27" width="12.140625" bestFit="1" customWidth="1"/>
    <col min="29" max="29" width="11.28515625" customWidth="1"/>
    <col min="30" max="30" width="12.140625" bestFit="1" customWidth="1"/>
  </cols>
  <sheetData>
    <row r="1" spans="1:30" x14ac:dyDescent="0.25">
      <c r="A1" t="s">
        <v>297</v>
      </c>
    </row>
    <row r="2" spans="1:30" x14ac:dyDescent="0.25">
      <c r="A2" t="s">
        <v>299</v>
      </c>
    </row>
    <row r="3" spans="1:30" x14ac:dyDescent="0.25">
      <c r="A3" t="s">
        <v>298</v>
      </c>
    </row>
    <row r="4" spans="1:30" x14ac:dyDescent="0.25">
      <c r="A4" t="s">
        <v>551</v>
      </c>
    </row>
    <row r="5" spans="1:30" x14ac:dyDescent="0.25">
      <c r="A5" t="s">
        <v>443</v>
      </c>
    </row>
    <row r="7" spans="1:30" ht="30.75" customHeight="1" x14ac:dyDescent="0.25">
      <c r="A7" s="1" t="s">
        <v>627</v>
      </c>
    </row>
    <row r="8" spans="1:30" x14ac:dyDescent="0.25">
      <c r="A8" t="s">
        <v>300</v>
      </c>
    </row>
    <row r="9" spans="1:30" x14ac:dyDescent="0.25">
      <c r="A9" t="s">
        <v>301</v>
      </c>
      <c r="W9" s="22" t="s">
        <v>66</v>
      </c>
      <c r="X9" t="s">
        <v>73</v>
      </c>
      <c r="AC9" s="22" t="s">
        <v>26</v>
      </c>
      <c r="AD9" t="s">
        <v>73</v>
      </c>
    </row>
    <row r="10" spans="1:30" x14ac:dyDescent="0.25">
      <c r="W10" t="s">
        <v>259</v>
      </c>
      <c r="X10" s="23">
        <v>3811</v>
      </c>
      <c r="AC10" s="78">
        <v>42297</v>
      </c>
      <c r="AD10" s="23">
        <v>4606</v>
      </c>
    </row>
    <row r="11" spans="1:30" x14ac:dyDescent="0.25">
      <c r="W11" t="s">
        <v>69</v>
      </c>
      <c r="X11" s="23">
        <v>3940</v>
      </c>
      <c r="AC11" s="78">
        <v>42298</v>
      </c>
      <c r="AD11" s="23">
        <v>2508</v>
      </c>
    </row>
    <row r="12" spans="1:30" x14ac:dyDescent="0.25">
      <c r="W12" t="s">
        <v>258</v>
      </c>
      <c r="X12" s="23">
        <v>1517</v>
      </c>
      <c r="AC12" s="78">
        <v>42299</v>
      </c>
      <c r="AD12" s="23">
        <v>596</v>
      </c>
    </row>
    <row r="13" spans="1:30" x14ac:dyDescent="0.25">
      <c r="W13" t="s">
        <v>68</v>
      </c>
      <c r="X13" s="23">
        <v>4855</v>
      </c>
      <c r="AC13" s="78">
        <v>42301</v>
      </c>
      <c r="AD13" s="23">
        <v>3765</v>
      </c>
    </row>
    <row r="14" spans="1:30" x14ac:dyDescent="0.25">
      <c r="W14" t="s">
        <v>72</v>
      </c>
      <c r="X14" s="23">
        <v>14123</v>
      </c>
      <c r="AC14" s="78">
        <v>42302</v>
      </c>
      <c r="AD14" s="23">
        <v>2648</v>
      </c>
    </row>
    <row r="15" spans="1:30" x14ac:dyDescent="0.25">
      <c r="A15" s="1" t="s">
        <v>628</v>
      </c>
      <c r="AC15" s="78" t="s">
        <v>72</v>
      </c>
      <c r="AD15" s="23">
        <v>14123</v>
      </c>
    </row>
    <row r="16" spans="1:30" x14ac:dyDescent="0.25">
      <c r="A16" t="s">
        <v>302</v>
      </c>
    </row>
    <row r="17" spans="1:1" x14ac:dyDescent="0.25">
      <c r="A17" s="24" t="s">
        <v>303</v>
      </c>
    </row>
    <row r="18" spans="1:1" x14ac:dyDescent="0.25">
      <c r="A18" s="24"/>
    </row>
    <row r="19" spans="1:1" x14ac:dyDescent="0.25">
      <c r="A19" s="24"/>
    </row>
    <row r="20" spans="1:1" x14ac:dyDescent="0.25">
      <c r="A20" s="24"/>
    </row>
    <row r="21" spans="1:1" x14ac:dyDescent="0.25">
      <c r="A21" s="24"/>
    </row>
    <row r="22" spans="1:1" x14ac:dyDescent="0.25">
      <c r="A22" s="24"/>
    </row>
    <row r="24" spans="1:1" x14ac:dyDescent="0.25">
      <c r="A24" s="1" t="s">
        <v>304</v>
      </c>
    </row>
    <row r="25" spans="1:1" x14ac:dyDescent="0.25">
      <c r="A25" t="s">
        <v>305</v>
      </c>
    </row>
    <row r="26" spans="1:1" x14ac:dyDescent="0.25">
      <c r="A26" t="s">
        <v>306</v>
      </c>
    </row>
    <row r="27" spans="1:1" x14ac:dyDescent="0.25">
      <c r="A27" t="s">
        <v>307</v>
      </c>
    </row>
    <row r="28" spans="1:1" x14ac:dyDescent="0.25">
      <c r="A28" t="s">
        <v>311</v>
      </c>
    </row>
    <row r="34" spans="1:1" x14ac:dyDescent="0.25">
      <c r="A34" s="1" t="s">
        <v>308</v>
      </c>
    </row>
    <row r="35" spans="1:1" x14ac:dyDescent="0.25">
      <c r="A35" t="s">
        <v>309</v>
      </c>
    </row>
    <row r="36" spans="1:1" x14ac:dyDescent="0.25">
      <c r="A36" t="s">
        <v>629</v>
      </c>
    </row>
    <row r="43" spans="1:1" x14ac:dyDescent="0.25">
      <c r="A43" s="1" t="s">
        <v>315</v>
      </c>
    </row>
    <row r="44" spans="1:1" x14ac:dyDescent="0.25">
      <c r="A44" s="1" t="s">
        <v>316</v>
      </c>
    </row>
    <row r="45" spans="1:1" x14ac:dyDescent="0.25">
      <c r="A45" t="s">
        <v>312</v>
      </c>
    </row>
    <row r="46" spans="1:1" x14ac:dyDescent="0.25">
      <c r="A46" t="s">
        <v>313</v>
      </c>
    </row>
    <row r="47" spans="1:1" x14ac:dyDescent="0.25">
      <c r="A47" t="s">
        <v>314</v>
      </c>
    </row>
    <row r="48" spans="1:1" x14ac:dyDescent="0.25">
      <c r="A48" t="s">
        <v>324</v>
      </c>
    </row>
    <row r="50" spans="1:7" x14ac:dyDescent="0.25">
      <c r="A50" s="79" t="str">
        <f>TEXT(MIN($A$53:$A$74),"mmm d")&amp;" to "&amp;TEXT(MAX($A$53:$A$74),"mmm d")&amp;" "&amp;D52</f>
        <v>Oct 20 to Oct 25 Sales</v>
      </c>
      <c r="B50" s="80"/>
      <c r="C50" s="80"/>
      <c r="D50" s="81"/>
    </row>
    <row r="52" spans="1:7" x14ac:dyDescent="0.25">
      <c r="A52" s="4" t="s">
        <v>26</v>
      </c>
      <c r="B52" s="4" t="s">
        <v>254</v>
      </c>
      <c r="C52" s="4" t="s">
        <v>66</v>
      </c>
      <c r="D52" s="4" t="s">
        <v>25</v>
      </c>
    </row>
    <row r="53" spans="1:7" x14ac:dyDescent="0.25">
      <c r="A53" s="77">
        <v>42298</v>
      </c>
      <c r="B53" s="3" t="s">
        <v>255</v>
      </c>
      <c r="C53" s="3" t="s">
        <v>69</v>
      </c>
      <c r="D53" s="20">
        <v>154</v>
      </c>
      <c r="F53" s="22" t="s">
        <v>26</v>
      </c>
      <c r="G53" t="s">
        <v>73</v>
      </c>
    </row>
    <row r="54" spans="1:7" x14ac:dyDescent="0.25">
      <c r="A54" s="77">
        <v>42297</v>
      </c>
      <c r="B54" s="3" t="s">
        <v>257</v>
      </c>
      <c r="C54" s="3" t="s">
        <v>69</v>
      </c>
      <c r="D54" s="20">
        <v>222</v>
      </c>
      <c r="F54" s="78">
        <v>42297</v>
      </c>
      <c r="G54" s="136">
        <v>4606</v>
      </c>
    </row>
    <row r="55" spans="1:7" x14ac:dyDescent="0.25">
      <c r="A55" s="77">
        <v>42302</v>
      </c>
      <c r="B55" s="3" t="s">
        <v>255</v>
      </c>
      <c r="C55" s="3" t="s">
        <v>69</v>
      </c>
      <c r="D55" s="20">
        <v>162</v>
      </c>
      <c r="F55" s="78">
        <v>42298</v>
      </c>
      <c r="G55" s="136">
        <v>2508</v>
      </c>
    </row>
    <row r="56" spans="1:7" x14ac:dyDescent="0.25">
      <c r="A56" s="77">
        <v>42298</v>
      </c>
      <c r="B56" s="3" t="s">
        <v>255</v>
      </c>
      <c r="C56" s="3" t="s">
        <v>68</v>
      </c>
      <c r="D56" s="20">
        <v>205</v>
      </c>
      <c r="F56" s="78">
        <v>42299</v>
      </c>
      <c r="G56" s="136">
        <v>596</v>
      </c>
    </row>
    <row r="57" spans="1:7" x14ac:dyDescent="0.25">
      <c r="A57" s="77">
        <v>42298</v>
      </c>
      <c r="B57" s="3" t="s">
        <v>256</v>
      </c>
      <c r="C57" s="3" t="s">
        <v>68</v>
      </c>
      <c r="D57" s="20">
        <v>895</v>
      </c>
      <c r="F57" s="78">
        <v>42301</v>
      </c>
      <c r="G57" s="136">
        <v>3765</v>
      </c>
    </row>
    <row r="58" spans="1:7" x14ac:dyDescent="0.25">
      <c r="A58" s="77">
        <v>42297</v>
      </c>
      <c r="B58" s="3" t="s">
        <v>257</v>
      </c>
      <c r="C58" s="3" t="s">
        <v>68</v>
      </c>
      <c r="D58" s="20">
        <v>620</v>
      </c>
      <c r="F58" s="78">
        <v>42302</v>
      </c>
      <c r="G58" s="136">
        <v>2648</v>
      </c>
    </row>
    <row r="59" spans="1:7" x14ac:dyDescent="0.25">
      <c r="A59" s="77">
        <v>42297</v>
      </c>
      <c r="B59" s="3" t="s">
        <v>255</v>
      </c>
      <c r="C59" s="3" t="s">
        <v>68</v>
      </c>
      <c r="D59" s="20">
        <v>484</v>
      </c>
      <c r="F59" s="78" t="s">
        <v>72</v>
      </c>
      <c r="G59" s="136">
        <v>14123</v>
      </c>
    </row>
    <row r="60" spans="1:7" x14ac:dyDescent="0.25">
      <c r="A60" s="77">
        <v>42297</v>
      </c>
      <c r="B60" s="3" t="s">
        <v>257</v>
      </c>
      <c r="C60" s="3" t="s">
        <v>258</v>
      </c>
      <c r="D60" s="20">
        <v>376</v>
      </c>
    </row>
    <row r="61" spans="1:7" x14ac:dyDescent="0.25">
      <c r="A61" s="77">
        <v>42298</v>
      </c>
      <c r="B61" s="3" t="s">
        <v>257</v>
      </c>
      <c r="C61" s="3" t="s">
        <v>69</v>
      </c>
      <c r="D61" s="20">
        <v>1254</v>
      </c>
    </row>
    <row r="62" spans="1:7" x14ac:dyDescent="0.25">
      <c r="A62" s="77">
        <v>42302</v>
      </c>
      <c r="B62" s="3" t="s">
        <v>256</v>
      </c>
      <c r="C62" s="3" t="s">
        <v>69</v>
      </c>
      <c r="D62" s="20">
        <v>739</v>
      </c>
    </row>
    <row r="63" spans="1:7" x14ac:dyDescent="0.25">
      <c r="A63" s="77">
        <v>42302</v>
      </c>
      <c r="B63" s="3" t="s">
        <v>257</v>
      </c>
      <c r="C63" s="3" t="s">
        <v>68</v>
      </c>
      <c r="D63" s="20">
        <v>1201</v>
      </c>
    </row>
    <row r="64" spans="1:7" x14ac:dyDescent="0.25">
      <c r="A64" s="77">
        <v>42302</v>
      </c>
      <c r="B64" s="3" t="s">
        <v>255</v>
      </c>
      <c r="C64" s="3" t="s">
        <v>259</v>
      </c>
      <c r="D64" s="20">
        <v>546</v>
      </c>
    </row>
    <row r="65" spans="1:6" x14ac:dyDescent="0.25">
      <c r="A65" s="77">
        <v>42297</v>
      </c>
      <c r="B65" s="3" t="s">
        <v>255</v>
      </c>
      <c r="C65" s="3" t="s">
        <v>258</v>
      </c>
      <c r="D65" s="20">
        <v>1141</v>
      </c>
    </row>
    <row r="66" spans="1:6" x14ac:dyDescent="0.25">
      <c r="A66" s="77">
        <v>42301</v>
      </c>
      <c r="B66" s="3" t="s">
        <v>256</v>
      </c>
      <c r="C66" s="3" t="s">
        <v>68</v>
      </c>
      <c r="D66" s="20">
        <v>799</v>
      </c>
    </row>
    <row r="67" spans="1:6" x14ac:dyDescent="0.25">
      <c r="A67" s="77">
        <v>42297</v>
      </c>
      <c r="B67" s="3" t="s">
        <v>255</v>
      </c>
      <c r="C67" s="3" t="s">
        <v>69</v>
      </c>
      <c r="D67" s="20">
        <v>725</v>
      </c>
    </row>
    <row r="68" spans="1:6" x14ac:dyDescent="0.25">
      <c r="A68" s="77">
        <v>42301</v>
      </c>
      <c r="B68" s="3" t="s">
        <v>255</v>
      </c>
      <c r="C68" s="3" t="s">
        <v>68</v>
      </c>
      <c r="D68" s="20">
        <v>651</v>
      </c>
    </row>
    <row r="69" spans="1:6" x14ac:dyDescent="0.25">
      <c r="A69" s="77">
        <v>42301</v>
      </c>
      <c r="B69" s="3" t="s">
        <v>257</v>
      </c>
      <c r="C69" s="3" t="s">
        <v>259</v>
      </c>
      <c r="D69" s="20">
        <v>1235</v>
      </c>
    </row>
    <row r="70" spans="1:6" x14ac:dyDescent="0.25">
      <c r="A70" s="77">
        <v>42301</v>
      </c>
      <c r="B70" s="3" t="s">
        <v>256</v>
      </c>
      <c r="C70" s="3" t="s">
        <v>69</v>
      </c>
      <c r="D70" s="20">
        <v>684</v>
      </c>
    </row>
    <row r="71" spans="1:6" x14ac:dyDescent="0.25">
      <c r="A71" s="77">
        <v>42299</v>
      </c>
      <c r="B71" s="3" t="s">
        <v>255</v>
      </c>
      <c r="C71" s="3" t="s">
        <v>259</v>
      </c>
      <c r="D71" s="20">
        <v>596</v>
      </c>
    </row>
    <row r="72" spans="1:6" x14ac:dyDescent="0.25">
      <c r="A72" s="77">
        <v>42297</v>
      </c>
      <c r="B72" s="3" t="s">
        <v>257</v>
      </c>
      <c r="C72" s="3" t="s">
        <v>259</v>
      </c>
      <c r="D72" s="20">
        <v>1038</v>
      </c>
    </row>
    <row r="73" spans="1:6" x14ac:dyDescent="0.25">
      <c r="A73" s="77">
        <v>42301</v>
      </c>
      <c r="B73" s="3" t="s">
        <v>255</v>
      </c>
      <c r="C73" s="3" t="s">
        <v>259</v>
      </c>
      <c r="D73" s="20">
        <v>127</v>
      </c>
    </row>
    <row r="74" spans="1:6" x14ac:dyDescent="0.25">
      <c r="A74" s="77">
        <v>42301</v>
      </c>
      <c r="B74" s="3" t="s">
        <v>257</v>
      </c>
      <c r="C74" s="3" t="s">
        <v>259</v>
      </c>
      <c r="D74" s="20">
        <v>269</v>
      </c>
    </row>
    <row r="76" spans="1:6" x14ac:dyDescent="0.25">
      <c r="A76" s="79" t="s">
        <v>319</v>
      </c>
      <c r="B76" s="80"/>
      <c r="C76" s="80"/>
      <c r="D76" s="81"/>
      <c r="E76" s="79"/>
      <c r="F76" s="80"/>
    </row>
    <row r="78" spans="1:6" ht="45" x14ac:dyDescent="0.25">
      <c r="A78" s="31" t="s">
        <v>317</v>
      </c>
      <c r="B78" s="31" t="s">
        <v>318</v>
      </c>
    </row>
    <row r="79" spans="1:6" x14ac:dyDescent="0.25">
      <c r="A79" s="3">
        <v>5</v>
      </c>
      <c r="B79" s="3">
        <v>82</v>
      </c>
    </row>
    <row r="80" spans="1:6" x14ac:dyDescent="0.25">
      <c r="A80" s="3">
        <v>2</v>
      </c>
      <c r="B80" s="3">
        <v>74</v>
      </c>
    </row>
    <row r="81" spans="1:2" x14ac:dyDescent="0.25">
      <c r="A81" s="3">
        <v>15</v>
      </c>
      <c r="B81" s="3">
        <v>97</v>
      </c>
    </row>
    <row r="82" spans="1:2" x14ac:dyDescent="0.25">
      <c r="A82" s="3">
        <v>3</v>
      </c>
      <c r="B82" s="3">
        <v>75</v>
      </c>
    </row>
    <row r="83" spans="1:2" x14ac:dyDescent="0.25">
      <c r="A83" s="3">
        <v>14</v>
      </c>
      <c r="B83" s="3">
        <v>100</v>
      </c>
    </row>
    <row r="84" spans="1:2" x14ac:dyDescent="0.25">
      <c r="A84" s="3">
        <v>0</v>
      </c>
      <c r="B84" s="3">
        <v>32</v>
      </c>
    </row>
    <row r="85" spans="1:2" x14ac:dyDescent="0.25">
      <c r="A85" s="3">
        <v>4</v>
      </c>
      <c r="B85" s="3">
        <v>82</v>
      </c>
    </row>
    <row r="86" spans="1:2" x14ac:dyDescent="0.25">
      <c r="A86" s="3">
        <v>3</v>
      </c>
      <c r="B86" s="3">
        <v>74</v>
      </c>
    </row>
    <row r="87" spans="1:2" x14ac:dyDescent="0.25">
      <c r="A87" s="3">
        <v>8</v>
      </c>
      <c r="B87" s="3">
        <v>86</v>
      </c>
    </row>
    <row r="88" spans="1:2" x14ac:dyDescent="0.25">
      <c r="A88" s="3">
        <v>9</v>
      </c>
      <c r="B88" s="3">
        <v>97</v>
      </c>
    </row>
    <row r="89" spans="1:2" x14ac:dyDescent="0.25">
      <c r="A89" s="3">
        <v>12</v>
      </c>
      <c r="B89" s="3">
        <v>99</v>
      </c>
    </row>
    <row r="90" spans="1:2" x14ac:dyDescent="0.25">
      <c r="A90" s="3">
        <v>10</v>
      </c>
      <c r="B90" s="3">
        <v>92</v>
      </c>
    </row>
    <row r="91" spans="1:2" x14ac:dyDescent="0.25">
      <c r="A91" s="3">
        <v>2</v>
      </c>
      <c r="B91" s="3">
        <v>42</v>
      </c>
    </row>
    <row r="92" spans="1:2" x14ac:dyDescent="0.25">
      <c r="A92" s="3">
        <v>1</v>
      </c>
      <c r="B92" s="3">
        <v>27</v>
      </c>
    </row>
    <row r="93" spans="1:2" x14ac:dyDescent="0.25">
      <c r="A93" s="3">
        <v>9</v>
      </c>
      <c r="B93" s="3">
        <v>79</v>
      </c>
    </row>
    <row r="94" spans="1:2" x14ac:dyDescent="0.25">
      <c r="A94" s="3">
        <v>7</v>
      </c>
      <c r="B94" s="3">
        <v>83</v>
      </c>
    </row>
    <row r="95" spans="1:2" x14ac:dyDescent="0.25">
      <c r="A95" s="3">
        <v>5</v>
      </c>
      <c r="B95" s="3">
        <v>61</v>
      </c>
    </row>
    <row r="98" spans="1:2" x14ac:dyDescent="0.25">
      <c r="A98" s="10" t="s">
        <v>320</v>
      </c>
      <c r="B98" s="13">
        <f>SLOPE(B79:B95,A79:A95)</f>
        <v>4.0258802816901422</v>
      </c>
    </row>
    <row r="99" spans="1:2" x14ac:dyDescent="0.25">
      <c r="A99" s="10" t="s">
        <v>321</v>
      </c>
      <c r="B99" s="13">
        <f>INTERCEPT(B79:B95,A79:A95)</f>
        <v>49.598767605633789</v>
      </c>
    </row>
    <row r="100" spans="1:2" x14ac:dyDescent="0.25">
      <c r="A100" s="39" t="s">
        <v>322</v>
      </c>
      <c r="B100" s="3">
        <v>2</v>
      </c>
    </row>
    <row r="101" spans="1:2" x14ac:dyDescent="0.25">
      <c r="A101" s="10" t="s">
        <v>323</v>
      </c>
      <c r="B101" s="13">
        <f>B100*B98+B99</f>
        <v>57.650528169014073</v>
      </c>
    </row>
  </sheetData>
  <pageMargins left="0.7" right="0.7" top="0.75" bottom="0.75" header="0.3" footer="0.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00FF"/>
  </sheetPr>
  <dimension ref="A1:I80"/>
  <sheetViews>
    <sheetView zoomScale="115" zoomScaleNormal="115" workbookViewId="0">
      <selection activeCell="B6" sqref="B6"/>
    </sheetView>
  </sheetViews>
  <sheetFormatPr defaultRowHeight="15" x14ac:dyDescent="0.25"/>
  <cols>
    <col min="1" max="1" width="15.140625" customWidth="1"/>
    <col min="2" max="2" width="19.7109375" customWidth="1"/>
    <col min="3" max="3" width="19.5703125" customWidth="1"/>
    <col min="4" max="5" width="12.5703125" customWidth="1"/>
    <col min="6" max="6" width="11.28515625" customWidth="1"/>
    <col min="7" max="7" width="17" customWidth="1"/>
  </cols>
  <sheetData>
    <row r="1" spans="1:5" x14ac:dyDescent="0.25">
      <c r="A1" t="s">
        <v>278</v>
      </c>
    </row>
    <row r="2" spans="1:5" x14ac:dyDescent="0.25">
      <c r="A2" t="s">
        <v>279</v>
      </c>
    </row>
    <row r="4" spans="1:5" x14ac:dyDescent="0.25">
      <c r="A4" s="1" t="s">
        <v>280</v>
      </c>
    </row>
    <row r="5" spans="1:5" x14ac:dyDescent="0.25">
      <c r="A5" s="4" t="s">
        <v>287</v>
      </c>
      <c r="B5" s="4" t="s">
        <v>281</v>
      </c>
      <c r="C5" s="4" t="s">
        <v>282</v>
      </c>
    </row>
    <row r="6" spans="1:5" x14ac:dyDescent="0.25">
      <c r="A6" s="57" t="s">
        <v>283</v>
      </c>
      <c r="B6" s="94"/>
      <c r="C6" s="94"/>
      <c r="E6" t="s">
        <v>622</v>
      </c>
    </row>
    <row r="7" spans="1:5" x14ac:dyDescent="0.25">
      <c r="A7" s="3" t="s">
        <v>284</v>
      </c>
      <c r="B7" s="53"/>
      <c r="C7" s="53"/>
    </row>
    <row r="8" spans="1:5" x14ac:dyDescent="0.25">
      <c r="A8" s="3" t="s">
        <v>285</v>
      </c>
      <c r="B8" s="53"/>
      <c r="C8" s="53"/>
    </row>
    <row r="9" spans="1:5" ht="15.75" thickBot="1" x14ac:dyDescent="0.3">
      <c r="A9" s="73" t="s">
        <v>286</v>
      </c>
      <c r="B9" s="95"/>
      <c r="C9" s="95"/>
    </row>
    <row r="10" spans="1:5" ht="15.75" thickBot="1" x14ac:dyDescent="0.3">
      <c r="A10" s="74" t="s">
        <v>27</v>
      </c>
      <c r="B10" s="159"/>
      <c r="C10" s="159"/>
    </row>
    <row r="11" spans="1:5" ht="15.75" thickTop="1" x14ac:dyDescent="0.25"/>
    <row r="12" spans="1:5" x14ac:dyDescent="0.25">
      <c r="A12" s="1" t="s">
        <v>288</v>
      </c>
    </row>
    <row r="13" spans="1:5" x14ac:dyDescent="0.25">
      <c r="A13" s="4"/>
      <c r="B13" s="4" t="s">
        <v>25</v>
      </c>
      <c r="C13" s="4" t="s">
        <v>25</v>
      </c>
    </row>
    <row r="14" spans="1:5" x14ac:dyDescent="0.25">
      <c r="A14" s="57" t="s">
        <v>283</v>
      </c>
      <c r="B14" s="20">
        <v>12.5</v>
      </c>
      <c r="C14" s="20">
        <v>13</v>
      </c>
      <c r="E14" t="s">
        <v>289</v>
      </c>
    </row>
    <row r="15" spans="1:5" x14ac:dyDescent="0.25">
      <c r="A15" s="3" t="s">
        <v>284</v>
      </c>
      <c r="B15" s="20">
        <v>35.51</v>
      </c>
      <c r="C15" s="20">
        <v>36</v>
      </c>
      <c r="E15" t="s">
        <v>290</v>
      </c>
    </row>
    <row r="16" spans="1:5" ht="15.75" thickBot="1" x14ac:dyDescent="0.3">
      <c r="A16" s="3" t="s">
        <v>285</v>
      </c>
      <c r="B16" s="75">
        <v>96.82</v>
      </c>
      <c r="C16" s="75">
        <v>97</v>
      </c>
      <c r="E16" t="s">
        <v>291</v>
      </c>
    </row>
    <row r="17" spans="1:5" ht="15.75" thickBot="1" x14ac:dyDescent="0.3">
      <c r="A17" s="74" t="s">
        <v>27</v>
      </c>
      <c r="B17" s="76"/>
      <c r="C17" s="76"/>
      <c r="E17" t="s">
        <v>623</v>
      </c>
    </row>
    <row r="18" spans="1:5" ht="15.75" thickTop="1" x14ac:dyDescent="0.25">
      <c r="E18" t="s">
        <v>292</v>
      </c>
    </row>
    <row r="19" spans="1:5" x14ac:dyDescent="0.25">
      <c r="E19" t="s">
        <v>624</v>
      </c>
    </row>
    <row r="21" spans="1:5" x14ac:dyDescent="0.25">
      <c r="A21" s="1" t="s">
        <v>293</v>
      </c>
    </row>
    <row r="22" spans="1:5" x14ac:dyDescent="0.25">
      <c r="A22" s="4" t="s">
        <v>240</v>
      </c>
      <c r="B22" s="53">
        <v>100</v>
      </c>
      <c r="D22" t="s">
        <v>289</v>
      </c>
    </row>
    <row r="23" spans="1:5" x14ac:dyDescent="0.25">
      <c r="A23" s="4" t="s">
        <v>294</v>
      </c>
      <c r="B23" s="163">
        <v>9.7500000000000003E-2</v>
      </c>
      <c r="D23" t="s">
        <v>290</v>
      </c>
    </row>
    <row r="24" spans="1:5" x14ac:dyDescent="0.25">
      <c r="A24" s="4" t="s">
        <v>295</v>
      </c>
      <c r="B24" s="82"/>
      <c r="D24" t="s">
        <v>291</v>
      </c>
    </row>
    <row r="25" spans="1:5" x14ac:dyDescent="0.25">
      <c r="D25" t="s">
        <v>623</v>
      </c>
    </row>
    <row r="26" spans="1:5" x14ac:dyDescent="0.25">
      <c r="D26" t="s">
        <v>296</v>
      </c>
    </row>
    <row r="28" spans="1:5" x14ac:dyDescent="0.25">
      <c r="A28" s="1" t="s">
        <v>335</v>
      </c>
    </row>
    <row r="29" spans="1:5" x14ac:dyDescent="0.25">
      <c r="A29" s="4" t="s">
        <v>240</v>
      </c>
      <c r="B29" s="18">
        <v>100</v>
      </c>
    </row>
    <row r="30" spans="1:5" x14ac:dyDescent="0.25">
      <c r="A30" s="4" t="s">
        <v>294</v>
      </c>
      <c r="B30" s="53"/>
      <c r="C30" t="s">
        <v>336</v>
      </c>
    </row>
    <row r="31" spans="1:5" x14ac:dyDescent="0.25">
      <c r="A31" s="4" t="s">
        <v>295</v>
      </c>
      <c r="B31" s="82"/>
    </row>
    <row r="32" spans="1:5" x14ac:dyDescent="0.25">
      <c r="D32" s="136"/>
    </row>
    <row r="33" spans="1:7" x14ac:dyDescent="0.25">
      <c r="A33" s="4" t="s">
        <v>240</v>
      </c>
      <c r="B33" s="18">
        <v>100</v>
      </c>
    </row>
    <row r="34" spans="1:7" x14ac:dyDescent="0.25">
      <c r="A34" s="4" t="s">
        <v>294</v>
      </c>
      <c r="B34" s="53"/>
      <c r="C34" t="s">
        <v>337</v>
      </c>
    </row>
    <row r="35" spans="1:7" x14ac:dyDescent="0.25">
      <c r="A35" s="4" t="s">
        <v>295</v>
      </c>
      <c r="B35" s="82"/>
    </row>
    <row r="37" spans="1:7" x14ac:dyDescent="0.25">
      <c r="A37" s="1" t="s">
        <v>460</v>
      </c>
    </row>
    <row r="38" spans="1:7" x14ac:dyDescent="0.25">
      <c r="A38" t="s">
        <v>338</v>
      </c>
    </row>
    <row r="39" spans="1:7" x14ac:dyDescent="0.25">
      <c r="F39" s="17" t="s">
        <v>343</v>
      </c>
      <c r="G39" s="17" t="s">
        <v>344</v>
      </c>
    </row>
    <row r="40" spans="1:7" ht="30" x14ac:dyDescent="0.25">
      <c r="A40" s="72" t="s">
        <v>340</v>
      </c>
      <c r="C40" s="72" t="s">
        <v>339</v>
      </c>
      <c r="D40" s="8" t="s">
        <v>223</v>
      </c>
      <c r="E40" s="8" t="s">
        <v>341</v>
      </c>
      <c r="F40" s="8" t="s">
        <v>342</v>
      </c>
      <c r="G40" s="8" t="s">
        <v>342</v>
      </c>
    </row>
    <row r="41" spans="1:7" x14ac:dyDescent="0.25">
      <c r="A41" s="3" t="s">
        <v>273</v>
      </c>
      <c r="C41" s="3" t="s">
        <v>273</v>
      </c>
      <c r="D41" s="13">
        <f t="shared" ref="D41:D47" si="0">COUNTIFS($A$41:$A$80,C41)</f>
        <v>8</v>
      </c>
      <c r="E41" s="13">
        <f>D41/$D$48</f>
        <v>0.2</v>
      </c>
      <c r="F41" s="13">
        <f>E41*100</f>
        <v>20</v>
      </c>
      <c r="G41" s="93">
        <f t="shared" ref="G41:G47" si="1">E41</f>
        <v>0.2</v>
      </c>
    </row>
    <row r="42" spans="1:7" x14ac:dyDescent="0.25">
      <c r="A42" s="3" t="s">
        <v>358</v>
      </c>
      <c r="C42" s="3" t="s">
        <v>358</v>
      </c>
      <c r="D42" s="13">
        <f t="shared" si="0"/>
        <v>6</v>
      </c>
      <c r="E42" s="13">
        <f t="shared" ref="E42:E47" si="2">D42/$D$48</f>
        <v>0.15</v>
      </c>
      <c r="F42" s="13">
        <f t="shared" ref="F42:F47" si="3">E42*100</f>
        <v>15</v>
      </c>
      <c r="G42" s="93">
        <f t="shared" si="1"/>
        <v>0.15</v>
      </c>
    </row>
    <row r="43" spans="1:7" x14ac:dyDescent="0.25">
      <c r="A43" s="3" t="s">
        <v>273</v>
      </c>
      <c r="C43" s="3" t="s">
        <v>272</v>
      </c>
      <c r="D43" s="13">
        <f t="shared" si="0"/>
        <v>11</v>
      </c>
      <c r="E43" s="13">
        <f t="shared" si="2"/>
        <v>0.27500000000000002</v>
      </c>
      <c r="F43" s="13">
        <f t="shared" si="3"/>
        <v>27.500000000000004</v>
      </c>
      <c r="G43" s="93">
        <f t="shared" si="1"/>
        <v>0.27500000000000002</v>
      </c>
    </row>
    <row r="44" spans="1:7" x14ac:dyDescent="0.25">
      <c r="A44" s="3" t="s">
        <v>272</v>
      </c>
      <c r="C44" s="3" t="s">
        <v>274</v>
      </c>
      <c r="D44" s="13">
        <f t="shared" si="0"/>
        <v>5</v>
      </c>
      <c r="E44" s="13">
        <f t="shared" si="2"/>
        <v>0.125</v>
      </c>
      <c r="F44" s="13">
        <f t="shared" si="3"/>
        <v>12.5</v>
      </c>
      <c r="G44" s="93">
        <f t="shared" si="1"/>
        <v>0.125</v>
      </c>
    </row>
    <row r="45" spans="1:7" x14ac:dyDescent="0.25">
      <c r="A45" s="3" t="s">
        <v>358</v>
      </c>
      <c r="C45" s="3" t="s">
        <v>271</v>
      </c>
      <c r="D45" s="13">
        <f t="shared" si="0"/>
        <v>2</v>
      </c>
      <c r="E45" s="13">
        <f t="shared" si="2"/>
        <v>0.05</v>
      </c>
      <c r="F45" s="13">
        <f t="shared" si="3"/>
        <v>5</v>
      </c>
      <c r="G45" s="93">
        <f t="shared" si="1"/>
        <v>0.05</v>
      </c>
    </row>
    <row r="46" spans="1:7" x14ac:dyDescent="0.25">
      <c r="A46" s="3" t="s">
        <v>274</v>
      </c>
      <c r="C46" s="3" t="s">
        <v>276</v>
      </c>
      <c r="D46" s="13">
        <f t="shared" si="0"/>
        <v>2</v>
      </c>
      <c r="E46" s="13">
        <f t="shared" si="2"/>
        <v>0.05</v>
      </c>
      <c r="F46" s="13">
        <f t="shared" si="3"/>
        <v>5</v>
      </c>
      <c r="G46" s="93">
        <f t="shared" si="1"/>
        <v>0.05</v>
      </c>
    </row>
    <row r="47" spans="1:7" x14ac:dyDescent="0.25">
      <c r="A47" s="3" t="s">
        <v>274</v>
      </c>
      <c r="C47" s="3" t="s">
        <v>275</v>
      </c>
      <c r="D47" s="13">
        <f t="shared" si="0"/>
        <v>6</v>
      </c>
      <c r="E47" s="13">
        <f t="shared" si="2"/>
        <v>0.15</v>
      </c>
      <c r="F47" s="13">
        <f t="shared" si="3"/>
        <v>15</v>
      </c>
      <c r="G47" s="93">
        <f t="shared" si="1"/>
        <v>0.15</v>
      </c>
    </row>
    <row r="48" spans="1:7" x14ac:dyDescent="0.25">
      <c r="A48" s="3" t="s">
        <v>272</v>
      </c>
      <c r="C48" s="1" t="s">
        <v>27</v>
      </c>
      <c r="D48" s="1">
        <f>SUM(D41:D47)</f>
        <v>40</v>
      </c>
      <c r="E48" s="1">
        <f t="shared" ref="E48:G48" si="4">SUM(E41:E47)</f>
        <v>1</v>
      </c>
      <c r="F48" s="1">
        <f t="shared" si="4"/>
        <v>100</v>
      </c>
      <c r="G48" s="1">
        <f t="shared" si="4"/>
        <v>1</v>
      </c>
    </row>
    <row r="49" spans="1:7" ht="15.75" thickBot="1" x14ac:dyDescent="0.3">
      <c r="A49" s="3" t="s">
        <v>274</v>
      </c>
    </row>
    <row r="50" spans="1:7" x14ac:dyDescent="0.25">
      <c r="A50" s="3" t="s">
        <v>358</v>
      </c>
      <c r="C50" s="96" t="s">
        <v>345</v>
      </c>
      <c r="D50" s="97"/>
      <c r="E50" s="97"/>
      <c r="F50" s="97"/>
      <c r="G50" s="98"/>
    </row>
    <row r="51" spans="1:7" ht="15.75" thickBot="1" x14ac:dyDescent="0.3">
      <c r="A51" s="3" t="s">
        <v>273</v>
      </c>
      <c r="C51" s="99" t="s">
        <v>346</v>
      </c>
      <c r="D51" s="100"/>
      <c r="E51" s="100"/>
      <c r="F51" s="100"/>
      <c r="G51" s="101"/>
    </row>
    <row r="52" spans="1:7" x14ac:dyDescent="0.25">
      <c r="A52" s="3" t="s">
        <v>276</v>
      </c>
    </row>
    <row r="53" spans="1:7" x14ac:dyDescent="0.25">
      <c r="A53" s="3" t="s">
        <v>275</v>
      </c>
      <c r="C53" s="1" t="s">
        <v>350</v>
      </c>
    </row>
    <row r="54" spans="1:7" x14ac:dyDescent="0.25">
      <c r="A54" s="3" t="s">
        <v>272</v>
      </c>
      <c r="C54" s="1" t="s">
        <v>347</v>
      </c>
    </row>
    <row r="55" spans="1:7" x14ac:dyDescent="0.25">
      <c r="A55" s="3" t="s">
        <v>275</v>
      </c>
      <c r="C55" s="8" t="s">
        <v>348</v>
      </c>
      <c r="D55" s="3">
        <v>500</v>
      </c>
    </row>
    <row r="56" spans="1:7" x14ac:dyDescent="0.25">
      <c r="A56" s="3" t="s">
        <v>273</v>
      </c>
      <c r="C56" s="8" t="s">
        <v>359</v>
      </c>
      <c r="D56" s="3" t="s">
        <v>357</v>
      </c>
    </row>
    <row r="57" spans="1:7" ht="30" x14ac:dyDescent="0.25">
      <c r="A57" s="3" t="s">
        <v>271</v>
      </c>
      <c r="C57" s="8" t="str">
        <f t="shared" ref="C57:C58" si="5">"Est. who Drink "&amp;$D$56&amp;":"</f>
        <v>Est. who Drink Bloxy:</v>
      </c>
      <c r="D57" s="41"/>
      <c r="E57" t="s">
        <v>349</v>
      </c>
    </row>
    <row r="58" spans="1:7" ht="30" x14ac:dyDescent="0.25">
      <c r="A58" s="3" t="s">
        <v>271</v>
      </c>
      <c r="C58" s="8" t="str">
        <f t="shared" si="5"/>
        <v>Est. who Drink Bloxy:</v>
      </c>
      <c r="D58" s="41"/>
      <c r="E58" t="s">
        <v>20</v>
      </c>
    </row>
    <row r="59" spans="1:7" x14ac:dyDescent="0.25">
      <c r="A59" s="3" t="s">
        <v>274</v>
      </c>
      <c r="C59" s="8" t="s">
        <v>356</v>
      </c>
      <c r="D59" s="41"/>
    </row>
    <row r="60" spans="1:7" x14ac:dyDescent="0.25">
      <c r="A60" s="3" t="s">
        <v>275</v>
      </c>
    </row>
    <row r="61" spans="1:7" x14ac:dyDescent="0.25">
      <c r="A61" s="3" t="s">
        <v>273</v>
      </c>
      <c r="C61" s="1" t="s">
        <v>351</v>
      </c>
    </row>
    <row r="62" spans="1:7" x14ac:dyDescent="0.25">
      <c r="A62" s="3" t="s">
        <v>274</v>
      </c>
      <c r="C62" t="s">
        <v>625</v>
      </c>
    </row>
    <row r="63" spans="1:7" x14ac:dyDescent="0.25">
      <c r="A63" s="3" t="s">
        <v>275</v>
      </c>
      <c r="C63" s="1" t="s">
        <v>559</v>
      </c>
    </row>
    <row r="64" spans="1:7" x14ac:dyDescent="0.25">
      <c r="A64" s="3" t="s">
        <v>272</v>
      </c>
      <c r="C64" t="s">
        <v>626</v>
      </c>
    </row>
    <row r="65" spans="1:9" x14ac:dyDescent="0.25">
      <c r="A65" s="3" t="s">
        <v>358</v>
      </c>
      <c r="C65" t="s">
        <v>353</v>
      </c>
    </row>
    <row r="66" spans="1:9" x14ac:dyDescent="0.25">
      <c r="A66" s="3" t="s">
        <v>358</v>
      </c>
      <c r="C66" s="54" t="s">
        <v>354</v>
      </c>
      <c r="I66" t="s">
        <v>355</v>
      </c>
    </row>
    <row r="67" spans="1:9" x14ac:dyDescent="0.25">
      <c r="A67" s="3" t="s">
        <v>276</v>
      </c>
    </row>
    <row r="68" spans="1:9" x14ac:dyDescent="0.25">
      <c r="A68" s="3" t="s">
        <v>272</v>
      </c>
    </row>
    <row r="69" spans="1:9" x14ac:dyDescent="0.25">
      <c r="A69" s="3" t="s">
        <v>275</v>
      </c>
      <c r="C69" s="1" t="s">
        <v>461</v>
      </c>
    </row>
    <row r="70" spans="1:9" x14ac:dyDescent="0.25">
      <c r="A70" s="3" t="s">
        <v>272</v>
      </c>
      <c r="C70" s="1" t="s">
        <v>462</v>
      </c>
    </row>
    <row r="71" spans="1:9" x14ac:dyDescent="0.25">
      <c r="A71" s="3" t="s">
        <v>272</v>
      </c>
      <c r="C71" s="10" t="s">
        <v>552</v>
      </c>
      <c r="D71" s="10" t="s">
        <v>240</v>
      </c>
      <c r="E71" s="10" t="s">
        <v>364</v>
      </c>
    </row>
    <row r="72" spans="1:9" x14ac:dyDescent="0.25">
      <c r="A72" s="3" t="s">
        <v>273</v>
      </c>
      <c r="C72" s="3" t="s">
        <v>553</v>
      </c>
      <c r="D72" s="18">
        <v>5500</v>
      </c>
      <c r="E72" s="18"/>
    </row>
    <row r="73" spans="1:9" x14ac:dyDescent="0.25">
      <c r="A73" s="3" t="s">
        <v>275</v>
      </c>
      <c r="C73" s="3" t="s">
        <v>554</v>
      </c>
      <c r="D73" s="18">
        <v>5950</v>
      </c>
      <c r="E73" s="41"/>
    </row>
    <row r="74" spans="1:9" x14ac:dyDescent="0.25">
      <c r="A74" s="3" t="s">
        <v>272</v>
      </c>
      <c r="C74" s="3" t="s">
        <v>555</v>
      </c>
      <c r="D74" s="18">
        <v>6524.58</v>
      </c>
      <c r="E74" s="41"/>
    </row>
    <row r="75" spans="1:9" x14ac:dyDescent="0.25">
      <c r="A75" s="3" t="s">
        <v>272</v>
      </c>
    </row>
    <row r="76" spans="1:9" x14ac:dyDescent="0.25">
      <c r="A76" s="3" t="s">
        <v>273</v>
      </c>
    </row>
    <row r="77" spans="1:9" x14ac:dyDescent="0.25">
      <c r="A77" s="3" t="s">
        <v>358</v>
      </c>
    </row>
    <row r="78" spans="1:9" x14ac:dyDescent="0.25">
      <c r="A78" s="3" t="s">
        <v>272</v>
      </c>
    </row>
    <row r="79" spans="1:9" x14ac:dyDescent="0.25">
      <c r="A79" s="3" t="s">
        <v>273</v>
      </c>
    </row>
    <row r="80" spans="1:9" x14ac:dyDescent="0.25">
      <c r="A80" s="3" t="s">
        <v>272</v>
      </c>
    </row>
  </sheetData>
  <hyperlinks>
    <hyperlink ref="C66" r:id="rId1"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0000"/>
  </sheetPr>
  <dimension ref="A1:I80"/>
  <sheetViews>
    <sheetView zoomScale="130" zoomScaleNormal="130" workbookViewId="0">
      <selection activeCell="A3" sqref="A3"/>
    </sheetView>
  </sheetViews>
  <sheetFormatPr defaultRowHeight="15" x14ac:dyDescent="0.25"/>
  <cols>
    <col min="1" max="1" width="15.140625" customWidth="1"/>
    <col min="2" max="2" width="19.7109375" customWidth="1"/>
    <col min="3" max="3" width="19.5703125" customWidth="1"/>
    <col min="4" max="5" width="12.5703125" customWidth="1"/>
    <col min="6" max="6" width="11.28515625" customWidth="1"/>
    <col min="7" max="7" width="17" customWidth="1"/>
  </cols>
  <sheetData>
    <row r="1" spans="1:5" x14ac:dyDescent="0.25">
      <c r="A1" t="s">
        <v>278</v>
      </c>
    </row>
    <row r="2" spans="1:5" x14ac:dyDescent="0.25">
      <c r="A2" t="s">
        <v>279</v>
      </c>
    </row>
    <row r="4" spans="1:5" x14ac:dyDescent="0.25">
      <c r="A4" s="1" t="s">
        <v>280</v>
      </c>
    </row>
    <row r="5" spans="1:5" x14ac:dyDescent="0.25">
      <c r="A5" s="4" t="s">
        <v>287</v>
      </c>
      <c r="B5" s="4" t="s">
        <v>281</v>
      </c>
      <c r="C5" s="4" t="s">
        <v>282</v>
      </c>
    </row>
    <row r="6" spans="1:5" x14ac:dyDescent="0.25">
      <c r="A6" s="57" t="s">
        <v>283</v>
      </c>
      <c r="B6" s="155">
        <v>13.25</v>
      </c>
      <c r="C6" s="157">
        <v>13.25</v>
      </c>
      <c r="E6" t="s">
        <v>622</v>
      </c>
    </row>
    <row r="7" spans="1:5" x14ac:dyDescent="0.25">
      <c r="A7" s="3" t="s">
        <v>284</v>
      </c>
      <c r="B7" s="18">
        <v>10</v>
      </c>
      <c r="C7" s="12">
        <v>10</v>
      </c>
    </row>
    <row r="8" spans="1:5" x14ac:dyDescent="0.25">
      <c r="A8" s="3" t="s">
        <v>285</v>
      </c>
      <c r="B8" s="18">
        <v>34.1</v>
      </c>
      <c r="C8" s="12">
        <v>34.1</v>
      </c>
    </row>
    <row r="9" spans="1:5" ht="15.75" thickBot="1" x14ac:dyDescent="0.3">
      <c r="A9" s="73" t="s">
        <v>286</v>
      </c>
      <c r="B9" s="156">
        <v>54</v>
      </c>
      <c r="C9" s="158">
        <v>54</v>
      </c>
    </row>
    <row r="10" spans="1:5" ht="15.75" thickBot="1" x14ac:dyDescent="0.3">
      <c r="A10" s="74" t="s">
        <v>27</v>
      </c>
      <c r="B10" s="159">
        <f t="shared" ref="B10:C10" si="0">SUM(B6:B9)</f>
        <v>111.35</v>
      </c>
      <c r="C10" s="159">
        <f t="shared" si="0"/>
        <v>111.35</v>
      </c>
    </row>
    <row r="11" spans="1:5" ht="15.75" thickTop="1" x14ac:dyDescent="0.25"/>
    <row r="12" spans="1:5" x14ac:dyDescent="0.25">
      <c r="A12" s="1" t="s">
        <v>288</v>
      </c>
    </row>
    <row r="13" spans="1:5" x14ac:dyDescent="0.25">
      <c r="A13" s="4"/>
      <c r="B13" s="4" t="s">
        <v>25</v>
      </c>
      <c r="C13" s="4" t="s">
        <v>25</v>
      </c>
    </row>
    <row r="14" spans="1:5" x14ac:dyDescent="0.25">
      <c r="A14" s="57" t="s">
        <v>283</v>
      </c>
      <c r="B14" s="20">
        <v>12.5</v>
      </c>
      <c r="C14" s="20">
        <v>13</v>
      </c>
      <c r="E14" t="s">
        <v>289</v>
      </c>
    </row>
    <row r="15" spans="1:5" x14ac:dyDescent="0.25">
      <c r="A15" s="3" t="s">
        <v>284</v>
      </c>
      <c r="B15" s="20">
        <v>35.51</v>
      </c>
      <c r="C15" s="20">
        <v>36</v>
      </c>
      <c r="E15" t="s">
        <v>290</v>
      </c>
    </row>
    <row r="16" spans="1:5" ht="15.75" thickBot="1" x14ac:dyDescent="0.3">
      <c r="A16" s="3" t="s">
        <v>285</v>
      </c>
      <c r="B16" s="75">
        <v>96.82</v>
      </c>
      <c r="C16" s="75">
        <v>97</v>
      </c>
      <c r="E16" t="s">
        <v>291</v>
      </c>
    </row>
    <row r="17" spans="1:5" ht="15.75" thickBot="1" x14ac:dyDescent="0.3">
      <c r="A17" s="74" t="s">
        <v>27</v>
      </c>
      <c r="B17" s="76">
        <f t="shared" ref="B17:C17" si="1">SUM(B14:B16)</f>
        <v>144.82999999999998</v>
      </c>
      <c r="C17" s="76">
        <f t="shared" si="1"/>
        <v>146</v>
      </c>
      <c r="E17" t="s">
        <v>623</v>
      </c>
    </row>
    <row r="18" spans="1:5" ht="15.75" thickTop="1" x14ac:dyDescent="0.25">
      <c r="E18" t="s">
        <v>292</v>
      </c>
    </row>
    <row r="19" spans="1:5" x14ac:dyDescent="0.25">
      <c r="E19" t="s">
        <v>624</v>
      </c>
    </row>
    <row r="21" spans="1:5" x14ac:dyDescent="0.25">
      <c r="A21" s="1" t="s">
        <v>293</v>
      </c>
    </row>
    <row r="22" spans="1:5" x14ac:dyDescent="0.25">
      <c r="A22" s="4" t="s">
        <v>240</v>
      </c>
      <c r="B22" s="53">
        <v>100</v>
      </c>
      <c r="D22" t="s">
        <v>289</v>
      </c>
    </row>
    <row r="23" spans="1:5" x14ac:dyDescent="0.25">
      <c r="A23" s="4" t="s">
        <v>294</v>
      </c>
      <c r="B23" s="161">
        <v>9.7500000000000003E-2</v>
      </c>
      <c r="D23" t="s">
        <v>290</v>
      </c>
    </row>
    <row r="24" spans="1:5" x14ac:dyDescent="0.25">
      <c r="A24" s="4" t="s">
        <v>295</v>
      </c>
      <c r="B24" s="82">
        <f>B22*B23</f>
        <v>9.75</v>
      </c>
      <c r="D24" t="s">
        <v>291</v>
      </c>
    </row>
    <row r="25" spans="1:5" x14ac:dyDescent="0.25">
      <c r="D25" t="s">
        <v>623</v>
      </c>
    </row>
    <row r="26" spans="1:5" x14ac:dyDescent="0.25">
      <c r="D26" t="s">
        <v>296</v>
      </c>
    </row>
    <row r="28" spans="1:5" x14ac:dyDescent="0.25">
      <c r="A28" s="1" t="s">
        <v>335</v>
      </c>
    </row>
    <row r="29" spans="1:5" x14ac:dyDescent="0.25">
      <c r="A29" s="4" t="s">
        <v>240</v>
      </c>
      <c r="B29" s="18">
        <v>100</v>
      </c>
    </row>
    <row r="30" spans="1:5" x14ac:dyDescent="0.25">
      <c r="A30" s="4" t="s">
        <v>294</v>
      </c>
      <c r="B30" s="160">
        <v>0.1</v>
      </c>
      <c r="C30" t="s">
        <v>336</v>
      </c>
    </row>
    <row r="31" spans="1:5" x14ac:dyDescent="0.25">
      <c r="A31" s="4" t="s">
        <v>295</v>
      </c>
      <c r="B31" s="82">
        <f>B29*B30</f>
        <v>10</v>
      </c>
    </row>
    <row r="32" spans="1:5" x14ac:dyDescent="0.25">
      <c r="D32" s="136"/>
    </row>
    <row r="33" spans="1:7" x14ac:dyDescent="0.25">
      <c r="A33" s="4" t="s">
        <v>240</v>
      </c>
      <c r="B33" s="18">
        <v>100</v>
      </c>
    </row>
    <row r="34" spans="1:7" x14ac:dyDescent="0.25">
      <c r="A34" s="4" t="s">
        <v>294</v>
      </c>
      <c r="B34" s="160">
        <v>0.1</v>
      </c>
      <c r="C34" t="s">
        <v>337</v>
      </c>
    </row>
    <row r="35" spans="1:7" x14ac:dyDescent="0.25">
      <c r="A35" s="4" t="s">
        <v>295</v>
      </c>
      <c r="B35" s="82">
        <f>B33*B34</f>
        <v>10</v>
      </c>
    </row>
    <row r="37" spans="1:7" x14ac:dyDescent="0.25">
      <c r="A37" s="1" t="s">
        <v>460</v>
      </c>
    </row>
    <row r="38" spans="1:7" x14ac:dyDescent="0.25">
      <c r="A38" t="s">
        <v>338</v>
      </c>
    </row>
    <row r="39" spans="1:7" x14ac:dyDescent="0.25">
      <c r="F39" s="17" t="s">
        <v>343</v>
      </c>
      <c r="G39" s="17" t="s">
        <v>344</v>
      </c>
    </row>
    <row r="40" spans="1:7" ht="30" x14ac:dyDescent="0.25">
      <c r="A40" s="72" t="s">
        <v>340</v>
      </c>
      <c r="C40" s="72" t="s">
        <v>339</v>
      </c>
      <c r="D40" s="8" t="s">
        <v>223</v>
      </c>
      <c r="E40" s="8" t="s">
        <v>341</v>
      </c>
      <c r="F40" s="8" t="s">
        <v>342</v>
      </c>
      <c r="G40" s="8" t="s">
        <v>342</v>
      </c>
    </row>
    <row r="41" spans="1:7" x14ac:dyDescent="0.25">
      <c r="A41" s="3" t="s">
        <v>273</v>
      </c>
      <c r="C41" s="3" t="s">
        <v>273</v>
      </c>
      <c r="D41" s="13">
        <f t="shared" ref="D41:D47" si="2">COUNTIFS($A$41:$A$80,C41)</f>
        <v>8</v>
      </c>
      <c r="E41" s="13">
        <f>D41/$D$48</f>
        <v>0.2</v>
      </c>
      <c r="F41" s="13">
        <f>E41*100</f>
        <v>20</v>
      </c>
      <c r="G41" s="93">
        <f t="shared" ref="G41:G47" si="3">E41</f>
        <v>0.2</v>
      </c>
    </row>
    <row r="42" spans="1:7" x14ac:dyDescent="0.25">
      <c r="A42" s="3" t="s">
        <v>358</v>
      </c>
      <c r="C42" s="3" t="s">
        <v>358</v>
      </c>
      <c r="D42" s="13">
        <f t="shared" si="2"/>
        <v>6</v>
      </c>
      <c r="E42" s="13">
        <f t="shared" ref="E42:E47" si="4">D42/$D$48</f>
        <v>0.15</v>
      </c>
      <c r="F42" s="13">
        <f t="shared" ref="F42:F47" si="5">E42*100</f>
        <v>15</v>
      </c>
      <c r="G42" s="93">
        <f t="shared" si="3"/>
        <v>0.15</v>
      </c>
    </row>
    <row r="43" spans="1:7" x14ac:dyDescent="0.25">
      <c r="A43" s="3" t="s">
        <v>273</v>
      </c>
      <c r="C43" s="3" t="s">
        <v>272</v>
      </c>
      <c r="D43" s="13">
        <f t="shared" si="2"/>
        <v>11</v>
      </c>
      <c r="E43" s="13">
        <f t="shared" si="4"/>
        <v>0.27500000000000002</v>
      </c>
      <c r="F43" s="13">
        <f t="shared" si="5"/>
        <v>27.500000000000004</v>
      </c>
      <c r="G43" s="93">
        <f t="shared" si="3"/>
        <v>0.27500000000000002</v>
      </c>
    </row>
    <row r="44" spans="1:7" x14ac:dyDescent="0.25">
      <c r="A44" s="3" t="s">
        <v>272</v>
      </c>
      <c r="C44" s="3" t="s">
        <v>274</v>
      </c>
      <c r="D44" s="13">
        <f t="shared" si="2"/>
        <v>5</v>
      </c>
      <c r="E44" s="13">
        <f t="shared" si="4"/>
        <v>0.125</v>
      </c>
      <c r="F44" s="13">
        <f t="shared" si="5"/>
        <v>12.5</v>
      </c>
      <c r="G44" s="93">
        <f t="shared" si="3"/>
        <v>0.125</v>
      </c>
    </row>
    <row r="45" spans="1:7" x14ac:dyDescent="0.25">
      <c r="A45" s="3" t="s">
        <v>358</v>
      </c>
      <c r="C45" s="3" t="s">
        <v>271</v>
      </c>
      <c r="D45" s="13">
        <f t="shared" si="2"/>
        <v>2</v>
      </c>
      <c r="E45" s="13">
        <f t="shared" si="4"/>
        <v>0.05</v>
      </c>
      <c r="F45" s="13">
        <f t="shared" si="5"/>
        <v>5</v>
      </c>
      <c r="G45" s="93">
        <f t="shared" si="3"/>
        <v>0.05</v>
      </c>
    </row>
    <row r="46" spans="1:7" x14ac:dyDescent="0.25">
      <c r="A46" s="3" t="s">
        <v>274</v>
      </c>
      <c r="C46" s="3" t="s">
        <v>276</v>
      </c>
      <c r="D46" s="13">
        <f t="shared" si="2"/>
        <v>2</v>
      </c>
      <c r="E46" s="13">
        <f t="shared" si="4"/>
        <v>0.05</v>
      </c>
      <c r="F46" s="13">
        <f t="shared" si="5"/>
        <v>5</v>
      </c>
      <c r="G46" s="93">
        <f t="shared" si="3"/>
        <v>0.05</v>
      </c>
    </row>
    <row r="47" spans="1:7" x14ac:dyDescent="0.25">
      <c r="A47" s="3" t="s">
        <v>274</v>
      </c>
      <c r="C47" s="3" t="s">
        <v>275</v>
      </c>
      <c r="D47" s="13">
        <f t="shared" si="2"/>
        <v>6</v>
      </c>
      <c r="E47" s="13">
        <f t="shared" si="4"/>
        <v>0.15</v>
      </c>
      <c r="F47" s="13">
        <f t="shared" si="5"/>
        <v>15</v>
      </c>
      <c r="G47" s="93">
        <f t="shared" si="3"/>
        <v>0.15</v>
      </c>
    </row>
    <row r="48" spans="1:7" x14ac:dyDescent="0.25">
      <c r="A48" s="3" t="s">
        <v>272</v>
      </c>
      <c r="C48" s="1" t="s">
        <v>27</v>
      </c>
      <c r="D48" s="1">
        <f>SUM(D41:D47)</f>
        <v>40</v>
      </c>
      <c r="E48" s="1">
        <f t="shared" ref="E48:G48" si="6">SUM(E41:E47)</f>
        <v>1</v>
      </c>
      <c r="F48" s="1">
        <f t="shared" si="6"/>
        <v>100</v>
      </c>
      <c r="G48" s="1">
        <f t="shared" si="6"/>
        <v>1</v>
      </c>
    </row>
    <row r="49" spans="1:7" ht="15.75" thickBot="1" x14ac:dyDescent="0.3">
      <c r="A49" s="3" t="s">
        <v>274</v>
      </c>
    </row>
    <row r="50" spans="1:7" x14ac:dyDescent="0.25">
      <c r="A50" s="3" t="s">
        <v>358</v>
      </c>
      <c r="C50" s="96" t="s">
        <v>345</v>
      </c>
      <c r="D50" s="97"/>
      <c r="E50" s="97"/>
      <c r="F50" s="97"/>
      <c r="G50" s="98"/>
    </row>
    <row r="51" spans="1:7" ht="15.75" thickBot="1" x14ac:dyDescent="0.3">
      <c r="A51" s="3" t="s">
        <v>273</v>
      </c>
      <c r="C51" s="99" t="s">
        <v>346</v>
      </c>
      <c r="D51" s="100"/>
      <c r="E51" s="100"/>
      <c r="F51" s="100"/>
      <c r="G51" s="101"/>
    </row>
    <row r="52" spans="1:7" x14ac:dyDescent="0.25">
      <c r="A52" s="3" t="s">
        <v>276</v>
      </c>
    </row>
    <row r="53" spans="1:7" x14ac:dyDescent="0.25">
      <c r="A53" s="3" t="s">
        <v>275</v>
      </c>
      <c r="C53" s="1" t="s">
        <v>350</v>
      </c>
    </row>
    <row r="54" spans="1:7" x14ac:dyDescent="0.25">
      <c r="A54" s="3" t="s">
        <v>272</v>
      </c>
      <c r="C54" s="1" t="s">
        <v>347</v>
      </c>
    </row>
    <row r="55" spans="1:7" x14ac:dyDescent="0.25">
      <c r="A55" s="3" t="s">
        <v>275</v>
      </c>
      <c r="C55" s="8" t="s">
        <v>348</v>
      </c>
      <c r="D55" s="3">
        <v>500</v>
      </c>
    </row>
    <row r="56" spans="1:7" x14ac:dyDescent="0.25">
      <c r="A56" s="3" t="s">
        <v>273</v>
      </c>
      <c r="C56" s="8" t="s">
        <v>359</v>
      </c>
      <c r="D56" s="3" t="s">
        <v>357</v>
      </c>
    </row>
    <row r="57" spans="1:7" x14ac:dyDescent="0.25">
      <c r="A57" s="3" t="s">
        <v>271</v>
      </c>
      <c r="C57" s="8" t="str">
        <f t="shared" ref="C57:C58" si="7">"Est. who Drink "&amp;$D$56&amp;":"</f>
        <v>Est. who Drink Bloxy:</v>
      </c>
      <c r="D57" s="13">
        <f>D55*F43</f>
        <v>13750.000000000002</v>
      </c>
      <c r="E57" t="s">
        <v>349</v>
      </c>
    </row>
    <row r="58" spans="1:7" x14ac:dyDescent="0.25">
      <c r="A58" s="3" t="s">
        <v>271</v>
      </c>
      <c r="C58" s="8" t="str">
        <f t="shared" si="7"/>
        <v>Est. who Drink Bloxy:</v>
      </c>
      <c r="D58" s="13">
        <f>D55*G43</f>
        <v>137.5</v>
      </c>
      <c r="E58" t="s">
        <v>20</v>
      </c>
    </row>
    <row r="59" spans="1:7" x14ac:dyDescent="0.25">
      <c r="A59" s="3" t="s">
        <v>274</v>
      </c>
      <c r="C59" s="8" t="s">
        <v>356</v>
      </c>
      <c r="D59" s="93">
        <f>D58/D55</f>
        <v>0.27500000000000002</v>
      </c>
    </row>
    <row r="60" spans="1:7" x14ac:dyDescent="0.25">
      <c r="A60" s="3" t="s">
        <v>275</v>
      </c>
    </row>
    <row r="61" spans="1:7" x14ac:dyDescent="0.25">
      <c r="A61" s="3" t="s">
        <v>273</v>
      </c>
      <c r="C61" s="1" t="s">
        <v>351</v>
      </c>
    </row>
    <row r="62" spans="1:7" x14ac:dyDescent="0.25">
      <c r="A62" s="3" t="s">
        <v>274</v>
      </c>
      <c r="C62" t="s">
        <v>625</v>
      </c>
    </row>
    <row r="63" spans="1:7" x14ac:dyDescent="0.25">
      <c r="A63" s="3" t="s">
        <v>275</v>
      </c>
      <c r="C63" s="1" t="s">
        <v>352</v>
      </c>
    </row>
    <row r="64" spans="1:7" x14ac:dyDescent="0.25">
      <c r="A64" s="3" t="s">
        <v>272</v>
      </c>
      <c r="C64" t="s">
        <v>626</v>
      </c>
    </row>
    <row r="65" spans="1:9" x14ac:dyDescent="0.25">
      <c r="A65" s="3" t="s">
        <v>358</v>
      </c>
      <c r="C65" t="s">
        <v>353</v>
      </c>
    </row>
    <row r="66" spans="1:9" x14ac:dyDescent="0.25">
      <c r="A66" s="3" t="s">
        <v>358</v>
      </c>
      <c r="C66" s="54" t="s">
        <v>354</v>
      </c>
      <c r="I66" t="s">
        <v>355</v>
      </c>
    </row>
    <row r="67" spans="1:9" x14ac:dyDescent="0.25">
      <c r="A67" s="3" t="s">
        <v>276</v>
      </c>
    </row>
    <row r="68" spans="1:9" x14ac:dyDescent="0.25">
      <c r="A68" s="3" t="s">
        <v>272</v>
      </c>
    </row>
    <row r="69" spans="1:9" x14ac:dyDescent="0.25">
      <c r="A69" s="3" t="s">
        <v>275</v>
      </c>
      <c r="C69" s="1" t="s">
        <v>461</v>
      </c>
    </row>
    <row r="70" spans="1:9" x14ac:dyDescent="0.25">
      <c r="A70" s="3" t="s">
        <v>272</v>
      </c>
      <c r="C70" s="1" t="s">
        <v>462</v>
      </c>
    </row>
    <row r="71" spans="1:9" x14ac:dyDescent="0.25">
      <c r="A71" s="3" t="s">
        <v>272</v>
      </c>
      <c r="C71" s="10" t="s">
        <v>552</v>
      </c>
      <c r="D71" s="10" t="s">
        <v>240</v>
      </c>
      <c r="E71" s="10" t="s">
        <v>364</v>
      </c>
    </row>
    <row r="72" spans="1:9" x14ac:dyDescent="0.25">
      <c r="A72" s="3" t="s">
        <v>273</v>
      </c>
      <c r="C72" s="3" t="s">
        <v>553</v>
      </c>
      <c r="D72" s="18">
        <v>5500</v>
      </c>
      <c r="E72" s="18"/>
    </row>
    <row r="73" spans="1:9" x14ac:dyDescent="0.25">
      <c r="A73" s="3" t="s">
        <v>275</v>
      </c>
      <c r="C73" s="3" t="s">
        <v>554</v>
      </c>
      <c r="D73" s="18">
        <v>5950</v>
      </c>
      <c r="E73" s="93">
        <f>D73/D72-1</f>
        <v>8.181818181818179E-2</v>
      </c>
    </row>
    <row r="74" spans="1:9" x14ac:dyDescent="0.25">
      <c r="A74" s="3" t="s">
        <v>272</v>
      </c>
      <c r="C74" s="3" t="s">
        <v>555</v>
      </c>
      <c r="D74" s="18">
        <v>6524.58</v>
      </c>
      <c r="E74" s="93">
        <f>D74/D73-1</f>
        <v>9.6568067226890708E-2</v>
      </c>
    </row>
    <row r="75" spans="1:9" x14ac:dyDescent="0.25">
      <c r="A75" s="3" t="s">
        <v>272</v>
      </c>
    </row>
    <row r="76" spans="1:9" x14ac:dyDescent="0.25">
      <c r="A76" s="3" t="s">
        <v>273</v>
      </c>
    </row>
    <row r="77" spans="1:9" x14ac:dyDescent="0.25">
      <c r="A77" s="3" t="s">
        <v>358</v>
      </c>
    </row>
    <row r="78" spans="1:9" x14ac:dyDescent="0.25">
      <c r="A78" s="3" t="s">
        <v>272</v>
      </c>
    </row>
    <row r="79" spans="1:9" x14ac:dyDescent="0.25">
      <c r="A79" s="3" t="s">
        <v>273</v>
      </c>
    </row>
    <row r="80" spans="1:9" x14ac:dyDescent="0.25">
      <c r="A80" s="3" t="s">
        <v>272</v>
      </c>
    </row>
  </sheetData>
  <hyperlinks>
    <hyperlink ref="C66" r:id="rId1"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D31"/>
  <sheetViews>
    <sheetView topLeftCell="A14" zoomScaleNormal="100" workbookViewId="0">
      <selection activeCell="A32" sqref="A32"/>
    </sheetView>
  </sheetViews>
  <sheetFormatPr defaultRowHeight="15" x14ac:dyDescent="0.25"/>
  <cols>
    <col min="1" max="1" width="13.85546875" customWidth="1"/>
    <col min="2" max="2" width="47.5703125" customWidth="1"/>
    <col min="3" max="3" width="36.7109375" bestFit="1" customWidth="1"/>
    <col min="4" max="4" width="23.5703125" customWidth="1"/>
    <col min="5" max="5" width="115.7109375" customWidth="1"/>
  </cols>
  <sheetData>
    <row r="1" spans="1:4" x14ac:dyDescent="0.25">
      <c r="A1" s="164" t="s">
        <v>562</v>
      </c>
      <c r="B1" s="42" t="s">
        <v>563</v>
      </c>
      <c r="C1" s="42" t="s">
        <v>564</v>
      </c>
      <c r="D1" s="42" t="s">
        <v>222</v>
      </c>
    </row>
    <row r="2" spans="1:4" x14ac:dyDescent="0.25">
      <c r="A2" s="165">
        <v>1</v>
      </c>
      <c r="B2" s="3" t="s">
        <v>565</v>
      </c>
      <c r="C2" s="3" t="s">
        <v>566</v>
      </c>
      <c r="D2" s="3" t="s">
        <v>567</v>
      </c>
    </row>
    <row r="3" spans="1:4" x14ac:dyDescent="0.25">
      <c r="A3" s="165">
        <v>2</v>
      </c>
      <c r="B3" s="3" t="s">
        <v>568</v>
      </c>
      <c r="C3" s="3" t="s">
        <v>569</v>
      </c>
      <c r="D3" s="3" t="s">
        <v>570</v>
      </c>
    </row>
    <row r="4" spans="1:4" x14ac:dyDescent="0.25">
      <c r="A4" s="165">
        <v>3</v>
      </c>
      <c r="B4" s="3" t="s">
        <v>571</v>
      </c>
      <c r="C4" s="3" t="s">
        <v>572</v>
      </c>
      <c r="D4" s="3" t="s">
        <v>570</v>
      </c>
    </row>
    <row r="5" spans="1:4" x14ac:dyDescent="0.25">
      <c r="A5" s="165">
        <v>4</v>
      </c>
      <c r="B5" s="3" t="s">
        <v>573</v>
      </c>
      <c r="C5" s="3" t="s">
        <v>574</v>
      </c>
      <c r="D5" s="3" t="s">
        <v>575</v>
      </c>
    </row>
    <row r="6" spans="1:4" x14ac:dyDescent="0.25">
      <c r="A6" s="165">
        <v>5</v>
      </c>
      <c r="B6" s="3" t="s">
        <v>576</v>
      </c>
      <c r="C6" s="3" t="s">
        <v>577</v>
      </c>
      <c r="D6" s="3" t="s">
        <v>575</v>
      </c>
    </row>
    <row r="7" spans="1:4" x14ac:dyDescent="0.25">
      <c r="A7" s="165">
        <v>6</v>
      </c>
      <c r="B7" s="3" t="s">
        <v>578</v>
      </c>
      <c r="C7" s="3" t="s">
        <v>579</v>
      </c>
      <c r="D7" s="3" t="s">
        <v>575</v>
      </c>
    </row>
    <row r="8" spans="1:4" x14ac:dyDescent="0.25">
      <c r="A8" s="165">
        <v>7</v>
      </c>
      <c r="B8" s="3" t="s">
        <v>580</v>
      </c>
      <c r="C8" s="3" t="s">
        <v>581</v>
      </c>
      <c r="D8" s="3" t="s">
        <v>575</v>
      </c>
    </row>
    <row r="9" spans="1:4" x14ac:dyDescent="0.25">
      <c r="A9" s="165">
        <v>8</v>
      </c>
      <c r="B9" s="3" t="s">
        <v>136</v>
      </c>
      <c r="C9" s="3" t="s">
        <v>582</v>
      </c>
      <c r="D9" s="3" t="s">
        <v>575</v>
      </c>
    </row>
    <row r="10" spans="1:4" x14ac:dyDescent="0.25">
      <c r="A10" s="165">
        <v>9</v>
      </c>
      <c r="B10" s="3" t="s">
        <v>583</v>
      </c>
      <c r="C10" s="3" t="s">
        <v>584</v>
      </c>
      <c r="D10" s="3" t="s">
        <v>585</v>
      </c>
    </row>
    <row r="11" spans="1:4" x14ac:dyDescent="0.25">
      <c r="A11" s="165">
        <v>10</v>
      </c>
      <c r="B11" s="73" t="s">
        <v>586</v>
      </c>
      <c r="C11" s="73" t="s">
        <v>587</v>
      </c>
      <c r="D11" s="73" t="s">
        <v>585</v>
      </c>
    </row>
    <row r="12" spans="1:4" x14ac:dyDescent="0.25">
      <c r="A12" s="165">
        <v>11</v>
      </c>
      <c r="B12" s="73" t="s">
        <v>588</v>
      </c>
      <c r="C12" s="73" t="s">
        <v>589</v>
      </c>
      <c r="D12" s="73" t="s">
        <v>585</v>
      </c>
    </row>
    <row r="13" spans="1:4" x14ac:dyDescent="0.25">
      <c r="A13" s="165">
        <v>12</v>
      </c>
      <c r="B13" s="73" t="s">
        <v>590</v>
      </c>
      <c r="C13" s="73" t="s">
        <v>591</v>
      </c>
      <c r="D13" s="73" t="s">
        <v>575</v>
      </c>
    </row>
    <row r="14" spans="1:4" x14ac:dyDescent="0.25">
      <c r="A14" s="165">
        <v>13</v>
      </c>
      <c r="B14" s="73" t="s">
        <v>592</v>
      </c>
      <c r="C14" s="73" t="s">
        <v>593</v>
      </c>
      <c r="D14" s="73" t="s">
        <v>585</v>
      </c>
    </row>
    <row r="15" spans="1:4" x14ac:dyDescent="0.25">
      <c r="A15" s="165">
        <v>14</v>
      </c>
      <c r="B15" s="3" t="s">
        <v>594</v>
      </c>
      <c r="C15" s="3" t="s">
        <v>595</v>
      </c>
      <c r="D15" s="3" t="s">
        <v>570</v>
      </c>
    </row>
    <row r="16" spans="1:4" x14ac:dyDescent="0.25">
      <c r="A16" s="165">
        <v>15</v>
      </c>
      <c r="B16" s="3" t="s">
        <v>596</v>
      </c>
      <c r="C16" s="3" t="s">
        <v>597</v>
      </c>
      <c r="D16" s="3" t="s">
        <v>570</v>
      </c>
    </row>
    <row r="17" spans="1:4" x14ac:dyDescent="0.25">
      <c r="A17" s="165">
        <v>16</v>
      </c>
      <c r="B17" s="73" t="s">
        <v>598</v>
      </c>
      <c r="C17" s="73" t="s">
        <v>599</v>
      </c>
      <c r="D17" s="73" t="s">
        <v>567</v>
      </c>
    </row>
    <row r="18" spans="1:4" x14ac:dyDescent="0.25">
      <c r="A18" s="165">
        <v>17</v>
      </c>
      <c r="B18" s="73" t="s">
        <v>600</v>
      </c>
      <c r="C18" s="73" t="s">
        <v>601</v>
      </c>
      <c r="D18" s="73" t="s">
        <v>585</v>
      </c>
    </row>
    <row r="19" spans="1:4" x14ac:dyDescent="0.25">
      <c r="A19" s="165">
        <v>18</v>
      </c>
      <c r="B19" s="73" t="s">
        <v>602</v>
      </c>
      <c r="C19" s="73" t="s">
        <v>603</v>
      </c>
      <c r="D19" s="73" t="s">
        <v>570</v>
      </c>
    </row>
    <row r="20" spans="1:4" x14ac:dyDescent="0.25">
      <c r="A20" s="165">
        <v>19</v>
      </c>
      <c r="B20" s="73" t="s">
        <v>604</v>
      </c>
      <c r="C20" s="73" t="s">
        <v>605</v>
      </c>
      <c r="D20" s="73" t="s">
        <v>585</v>
      </c>
    </row>
    <row r="21" spans="1:4" x14ac:dyDescent="0.25">
      <c r="A21" s="165">
        <v>20</v>
      </c>
      <c r="B21" s="73" t="s">
        <v>606</v>
      </c>
      <c r="C21" s="73" t="s">
        <v>607</v>
      </c>
      <c r="D21" s="73" t="s">
        <v>608</v>
      </c>
    </row>
    <row r="22" spans="1:4" x14ac:dyDescent="0.25">
      <c r="A22" s="165">
        <v>21</v>
      </c>
      <c r="B22" s="73" t="s">
        <v>609</v>
      </c>
      <c r="C22" s="73" t="s">
        <v>610</v>
      </c>
      <c r="D22" s="73" t="s">
        <v>611</v>
      </c>
    </row>
    <row r="23" spans="1:4" x14ac:dyDescent="0.25">
      <c r="A23" s="165">
        <v>22</v>
      </c>
      <c r="B23" s="166" t="s">
        <v>612</v>
      </c>
      <c r="C23" s="166" t="s">
        <v>610</v>
      </c>
      <c r="D23" s="166" t="s">
        <v>613</v>
      </c>
    </row>
    <row r="24" spans="1:4" x14ac:dyDescent="0.25">
      <c r="A24" s="165">
        <v>23</v>
      </c>
      <c r="B24" s="73" t="s">
        <v>614</v>
      </c>
      <c r="C24" s="73" t="s">
        <v>615</v>
      </c>
      <c r="D24" s="73" t="s">
        <v>567</v>
      </c>
    </row>
    <row r="25" spans="1:4" x14ac:dyDescent="0.25">
      <c r="A25" s="165">
        <v>24</v>
      </c>
      <c r="B25" s="73" t="s">
        <v>616</v>
      </c>
      <c r="C25" s="73" t="s">
        <v>617</v>
      </c>
      <c r="D25" s="73" t="s">
        <v>567</v>
      </c>
    </row>
    <row r="26" spans="1:4" x14ac:dyDescent="0.25">
      <c r="A26" s="165">
        <v>25</v>
      </c>
      <c r="B26" s="73" t="s">
        <v>837</v>
      </c>
      <c r="C26" s="73" t="s">
        <v>572</v>
      </c>
      <c r="D26" s="73" t="s">
        <v>575</v>
      </c>
    </row>
    <row r="27" spans="1:4" x14ac:dyDescent="0.25">
      <c r="A27" s="170">
        <v>26</v>
      </c>
      <c r="B27" s="73" t="s">
        <v>838</v>
      </c>
      <c r="C27" s="73" t="s">
        <v>587</v>
      </c>
      <c r="D27" s="73" t="s">
        <v>585</v>
      </c>
    </row>
    <row r="28" spans="1:4" x14ac:dyDescent="0.25">
      <c r="A28" s="170">
        <v>27</v>
      </c>
      <c r="B28" s="73" t="s">
        <v>839</v>
      </c>
      <c r="C28" s="73" t="s">
        <v>595</v>
      </c>
      <c r="D28" s="73" t="s">
        <v>585</v>
      </c>
    </row>
    <row r="29" spans="1:4" ht="30" x14ac:dyDescent="0.25">
      <c r="A29" s="173">
        <v>28</v>
      </c>
      <c r="B29" s="174" t="s">
        <v>840</v>
      </c>
      <c r="C29" s="175" t="s">
        <v>841</v>
      </c>
      <c r="D29" s="174" t="s">
        <v>585</v>
      </c>
    </row>
    <row r="30" spans="1:4" x14ac:dyDescent="0.25">
      <c r="A30" s="165"/>
      <c r="B30" s="176"/>
      <c r="C30" s="3" t="s">
        <v>842</v>
      </c>
      <c r="D30" s="174" t="s">
        <v>585</v>
      </c>
    </row>
    <row r="31" spans="1:4" x14ac:dyDescent="0.25">
      <c r="A31" s="170">
        <v>29</v>
      </c>
      <c r="B31" s="73"/>
      <c r="C31" s="73"/>
      <c r="D31" s="73"/>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00FF"/>
  </sheetPr>
  <dimension ref="A1:J21"/>
  <sheetViews>
    <sheetView zoomScale="145" zoomScaleNormal="145" workbookViewId="0">
      <selection activeCell="C6" sqref="C6"/>
    </sheetView>
  </sheetViews>
  <sheetFormatPr defaultRowHeight="15" x14ac:dyDescent="0.25"/>
  <cols>
    <col min="1" max="4" width="17.7109375" customWidth="1"/>
    <col min="5" max="5" width="4.5703125" customWidth="1"/>
    <col min="6" max="6" width="14.42578125" customWidth="1"/>
    <col min="7" max="7" width="4.5703125" customWidth="1"/>
    <col min="8" max="8" width="15" customWidth="1"/>
    <col min="9" max="9" width="4.140625" customWidth="1"/>
    <col min="10" max="10" width="8.28515625" customWidth="1"/>
    <col min="11" max="11" width="4.140625" customWidth="1"/>
    <col min="12" max="12" width="5.140625" customWidth="1"/>
    <col min="13" max="13" width="4.140625" customWidth="1"/>
    <col min="14" max="14" width="5" customWidth="1"/>
  </cols>
  <sheetData>
    <row r="1" spans="1:10" x14ac:dyDescent="0.25">
      <c r="A1" s="102" t="s">
        <v>360</v>
      </c>
      <c r="B1" s="80"/>
      <c r="C1" s="80"/>
      <c r="D1" s="81"/>
    </row>
    <row r="2" spans="1:10" x14ac:dyDescent="0.25">
      <c r="C2" t="s">
        <v>328</v>
      </c>
      <c r="D2" t="s">
        <v>329</v>
      </c>
      <c r="E2" t="s">
        <v>363</v>
      </c>
    </row>
    <row r="3" spans="1:10" ht="45" x14ac:dyDescent="0.25">
      <c r="A3" s="10" t="s">
        <v>25</v>
      </c>
      <c r="B3" s="10" t="s">
        <v>325</v>
      </c>
      <c r="C3" s="10" t="s">
        <v>326</v>
      </c>
      <c r="D3" s="10" t="s">
        <v>327</v>
      </c>
      <c r="F3" s="8" t="s">
        <v>365</v>
      </c>
      <c r="H3" s="103" t="s">
        <v>366</v>
      </c>
      <c r="J3" t="s">
        <v>367</v>
      </c>
    </row>
    <row r="4" spans="1:10" x14ac:dyDescent="0.25">
      <c r="A4" s="18">
        <v>121568.6</v>
      </c>
      <c r="B4" s="3">
        <v>2012</v>
      </c>
      <c r="C4" s="3"/>
      <c r="D4" s="3"/>
      <c r="F4" s="3"/>
      <c r="H4" s="3"/>
      <c r="J4">
        <v>100</v>
      </c>
    </row>
    <row r="5" spans="1:10" x14ac:dyDescent="0.25">
      <c r="A5" s="18">
        <v>168122.43</v>
      </c>
      <c r="B5" s="3">
        <v>2013</v>
      </c>
      <c r="C5" s="41"/>
      <c r="D5" s="41"/>
      <c r="F5" s="93"/>
      <c r="H5" s="13"/>
    </row>
    <row r="6" spans="1:10" x14ac:dyDescent="0.25">
      <c r="A6" s="18">
        <v>329929.02</v>
      </c>
      <c r="B6" s="3">
        <v>2014</v>
      </c>
      <c r="C6" s="41"/>
      <c r="D6" s="41"/>
      <c r="F6" s="93"/>
      <c r="H6" s="13"/>
    </row>
    <row r="7" spans="1:10" x14ac:dyDescent="0.25">
      <c r="A7" s="18">
        <v>273096.19</v>
      </c>
      <c r="B7" s="3">
        <v>2015</v>
      </c>
      <c r="C7" s="41"/>
      <c r="D7" s="41"/>
      <c r="F7" s="93"/>
      <c r="H7" s="13"/>
    </row>
    <row r="8" spans="1:10" x14ac:dyDescent="0.25">
      <c r="A8" s="18">
        <v>287274.09000000003</v>
      </c>
      <c r="B8" s="3">
        <v>2016</v>
      </c>
      <c r="C8" s="41"/>
      <c r="D8" s="41"/>
      <c r="F8" s="93"/>
      <c r="H8" s="13"/>
    </row>
    <row r="11" spans="1:10" x14ac:dyDescent="0.25">
      <c r="F11" s="3" t="s">
        <v>374</v>
      </c>
      <c r="G11" s="3">
        <v>7</v>
      </c>
    </row>
    <row r="12" spans="1:10" x14ac:dyDescent="0.25">
      <c r="F12" s="3" t="s">
        <v>375</v>
      </c>
      <c r="G12" s="3">
        <v>5</v>
      </c>
    </row>
    <row r="13" spans="1:10" x14ac:dyDescent="0.25">
      <c r="F13" s="3" t="s">
        <v>364</v>
      </c>
      <c r="G13" s="13"/>
    </row>
    <row r="15" spans="1:10" x14ac:dyDescent="0.25">
      <c r="A15" s="102" t="s">
        <v>361</v>
      </c>
      <c r="B15" s="80"/>
      <c r="C15" s="80"/>
      <c r="D15" s="81"/>
    </row>
    <row r="17" spans="1:4" ht="30" x14ac:dyDescent="0.25">
      <c r="A17" s="10" t="s">
        <v>362</v>
      </c>
      <c r="B17" s="39" t="s">
        <v>364</v>
      </c>
      <c r="C17" s="10" t="s">
        <v>368</v>
      </c>
      <c r="D17" s="10" t="s">
        <v>369</v>
      </c>
    </row>
    <row r="18" spans="1:4" x14ac:dyDescent="0.25">
      <c r="A18" s="18">
        <v>2598</v>
      </c>
      <c r="B18" s="104">
        <v>0.125</v>
      </c>
      <c r="C18" s="82"/>
      <c r="D18" s="82"/>
    </row>
    <row r="19" spans="1:4" x14ac:dyDescent="0.25">
      <c r="A19" s="18">
        <v>15987.25</v>
      </c>
      <c r="B19" s="104">
        <v>-8.8999999999999996E-2</v>
      </c>
      <c r="C19" s="82"/>
      <c r="D19" s="82"/>
    </row>
    <row r="20" spans="1:4" x14ac:dyDescent="0.25">
      <c r="A20" s="18">
        <v>1000</v>
      </c>
      <c r="B20" s="104">
        <v>4.2500000000000003E-2</v>
      </c>
      <c r="C20" s="82"/>
      <c r="D20" s="82"/>
    </row>
    <row r="21" spans="1:4" x14ac:dyDescent="0.25">
      <c r="A21" s="18">
        <v>54258.91</v>
      </c>
      <c r="B21" s="104">
        <v>-0.6875</v>
      </c>
      <c r="C21" s="82"/>
      <c r="D21" s="82"/>
    </row>
  </sheetData>
  <pageMargins left="0.7" right="0.7" top="0.75" bottom="0.75" header="0.3" footer="0.3"/>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sheetPr>
  <dimension ref="A1:J21"/>
  <sheetViews>
    <sheetView zoomScale="145" zoomScaleNormal="145" workbookViewId="0">
      <selection activeCell="A8" sqref="A8"/>
    </sheetView>
  </sheetViews>
  <sheetFormatPr defaultRowHeight="15" x14ac:dyDescent="0.25"/>
  <cols>
    <col min="1" max="4" width="17.7109375" customWidth="1"/>
    <col min="5" max="5" width="4.5703125" customWidth="1"/>
    <col min="6" max="6" width="14.42578125" customWidth="1"/>
    <col min="7" max="7" width="4.5703125" customWidth="1"/>
    <col min="8" max="8" width="15" customWidth="1"/>
    <col min="9" max="9" width="4.140625" customWidth="1"/>
    <col min="10" max="10" width="8.28515625" customWidth="1"/>
    <col min="11" max="11" width="4.140625" customWidth="1"/>
    <col min="12" max="12" width="5.140625" customWidth="1"/>
    <col min="13" max="13" width="4.140625" customWidth="1"/>
    <col min="14" max="14" width="5" customWidth="1"/>
  </cols>
  <sheetData>
    <row r="1" spans="1:10" x14ac:dyDescent="0.25">
      <c r="A1" s="102" t="s">
        <v>360</v>
      </c>
      <c r="B1" s="80"/>
      <c r="C1" s="80"/>
      <c r="D1" s="81"/>
    </row>
    <row r="2" spans="1:10" x14ac:dyDescent="0.25">
      <c r="C2" t="s">
        <v>328</v>
      </c>
      <c r="D2" t="s">
        <v>329</v>
      </c>
      <c r="E2" t="s">
        <v>363</v>
      </c>
    </row>
    <row r="3" spans="1:10" ht="45" x14ac:dyDescent="0.25">
      <c r="A3" s="10" t="s">
        <v>25</v>
      </c>
      <c r="B3" s="10" t="s">
        <v>325</v>
      </c>
      <c r="C3" s="10" t="s">
        <v>326</v>
      </c>
      <c r="D3" s="10" t="s">
        <v>327</v>
      </c>
      <c r="F3" s="8" t="s">
        <v>365</v>
      </c>
      <c r="H3" s="103" t="s">
        <v>366</v>
      </c>
      <c r="J3" t="s">
        <v>367</v>
      </c>
    </row>
    <row r="4" spans="1:10" x14ac:dyDescent="0.25">
      <c r="A4" s="18">
        <v>121568.6</v>
      </c>
      <c r="B4" s="3">
        <v>2012</v>
      </c>
      <c r="C4" s="3"/>
      <c r="D4" s="3"/>
      <c r="F4" s="3"/>
      <c r="H4" s="3"/>
      <c r="J4">
        <v>100</v>
      </c>
    </row>
    <row r="5" spans="1:10" x14ac:dyDescent="0.25">
      <c r="A5" s="18">
        <v>168122.43</v>
      </c>
      <c r="B5" s="3">
        <v>2013</v>
      </c>
      <c r="C5" s="41">
        <f>(A5-A4)/A4</f>
        <v>0.38294288163226348</v>
      </c>
      <c r="D5" s="41">
        <f>A5/A4-1</f>
        <v>0.38294288163226353</v>
      </c>
      <c r="F5" s="93">
        <f>C5</f>
        <v>0.38294288163226348</v>
      </c>
      <c r="H5" s="13"/>
    </row>
    <row r="6" spans="1:10" x14ac:dyDescent="0.25">
      <c r="A6" s="18">
        <v>329929.02</v>
      </c>
      <c r="B6" s="3">
        <v>2014</v>
      </c>
      <c r="C6" s="41">
        <f t="shared" ref="C6:C8" si="0">(A6-A5)/A5</f>
        <v>0.962433091170524</v>
      </c>
      <c r="D6" s="41">
        <f t="shared" ref="D6:D8" si="1">A6/A5-1</f>
        <v>0.96243309117052389</v>
      </c>
      <c r="F6" s="93">
        <f t="shared" ref="F6:F8" si="2">C6</f>
        <v>0.962433091170524</v>
      </c>
      <c r="H6" s="13"/>
    </row>
    <row r="7" spans="1:10" x14ac:dyDescent="0.25">
      <c r="A7" s="18">
        <v>273096.19</v>
      </c>
      <c r="B7" s="3">
        <v>2015</v>
      </c>
      <c r="C7" s="41">
        <f t="shared" si="0"/>
        <v>-0.17225774804532204</v>
      </c>
      <c r="D7" s="41">
        <f t="shared" si="1"/>
        <v>-0.17225774804532201</v>
      </c>
      <c r="F7" s="93">
        <f t="shared" si="2"/>
        <v>-0.17225774804532204</v>
      </c>
      <c r="H7" s="13"/>
    </row>
    <row r="8" spans="1:10" x14ac:dyDescent="0.25">
      <c r="A8" s="18">
        <v>287274.09000000003</v>
      </c>
      <c r="B8" s="3">
        <v>2016</v>
      </c>
      <c r="C8" s="41">
        <f t="shared" si="0"/>
        <v>5.1915407534612705E-2</v>
      </c>
      <c r="D8" s="41">
        <f t="shared" si="1"/>
        <v>5.1915407534612656E-2</v>
      </c>
      <c r="F8" s="93">
        <f t="shared" si="2"/>
        <v>5.1915407534612705E-2</v>
      </c>
      <c r="H8" s="13"/>
    </row>
    <row r="11" spans="1:10" x14ac:dyDescent="0.25">
      <c r="F11" s="3" t="s">
        <v>374</v>
      </c>
      <c r="G11" s="3">
        <v>7</v>
      </c>
    </row>
    <row r="12" spans="1:10" x14ac:dyDescent="0.25">
      <c r="F12" s="3" t="s">
        <v>375</v>
      </c>
      <c r="G12" s="3">
        <v>5</v>
      </c>
    </row>
    <row r="13" spans="1:10" x14ac:dyDescent="0.25">
      <c r="F13" s="3" t="s">
        <v>364</v>
      </c>
      <c r="G13" s="13">
        <f>G12/G11-1</f>
        <v>-0.2857142857142857</v>
      </c>
    </row>
    <row r="15" spans="1:10" x14ac:dyDescent="0.25">
      <c r="A15" s="102" t="s">
        <v>361</v>
      </c>
      <c r="B15" s="80"/>
      <c r="C15" s="80"/>
      <c r="D15" s="81"/>
    </row>
    <row r="17" spans="1:4" ht="30" x14ac:dyDescent="0.25">
      <c r="A17" s="10" t="s">
        <v>362</v>
      </c>
      <c r="B17" s="39" t="s">
        <v>364</v>
      </c>
      <c r="C17" s="10" t="s">
        <v>368</v>
      </c>
      <c r="D17" s="10" t="s">
        <v>369</v>
      </c>
    </row>
    <row r="18" spans="1:4" x14ac:dyDescent="0.25">
      <c r="A18" s="18">
        <v>2598</v>
      </c>
      <c r="B18" s="104">
        <v>0.125</v>
      </c>
      <c r="C18" s="82">
        <f>A18+A18*B18</f>
        <v>2922.75</v>
      </c>
      <c r="D18" s="82">
        <f>A18*(1+B18)</f>
        <v>2922.75</v>
      </c>
    </row>
    <row r="19" spans="1:4" x14ac:dyDescent="0.25">
      <c r="A19" s="18">
        <v>15987.25</v>
      </c>
      <c r="B19" s="104">
        <v>-8.8999999999999996E-2</v>
      </c>
      <c r="C19" s="82">
        <f t="shared" ref="C19:C21" si="3">A19+A19*B19</f>
        <v>14564.384750000001</v>
      </c>
      <c r="D19" s="82">
        <f t="shared" ref="D19:D21" si="4">A19*(1+B19)</f>
        <v>14564.384750000001</v>
      </c>
    </row>
    <row r="20" spans="1:4" x14ac:dyDescent="0.25">
      <c r="A20" s="18">
        <v>1000</v>
      </c>
      <c r="B20" s="104">
        <v>4.2500000000000003E-2</v>
      </c>
      <c r="C20" s="82">
        <f t="shared" si="3"/>
        <v>1042.5</v>
      </c>
      <c r="D20" s="82">
        <f t="shared" si="4"/>
        <v>1042.5</v>
      </c>
    </row>
    <row r="21" spans="1:4" x14ac:dyDescent="0.25">
      <c r="A21" s="18">
        <v>54258.91</v>
      </c>
      <c r="B21" s="104">
        <v>-0.6875</v>
      </c>
      <c r="C21" s="82">
        <f t="shared" si="3"/>
        <v>16955.909375000003</v>
      </c>
      <c r="D21" s="82">
        <f t="shared" si="4"/>
        <v>16955.909375000003</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1"/>
  </sheetPr>
  <dimension ref="A4:A8"/>
  <sheetViews>
    <sheetView zoomScale="250" zoomScaleNormal="250" workbookViewId="0">
      <selection activeCell="A8" sqref="A8"/>
    </sheetView>
  </sheetViews>
  <sheetFormatPr defaultRowHeight="15" x14ac:dyDescent="0.25"/>
  <sheetData>
    <row r="4" spans="1:1" x14ac:dyDescent="0.25">
      <c r="A4" t="s">
        <v>422</v>
      </c>
    </row>
    <row r="5" spans="1:1" x14ac:dyDescent="0.25">
      <c r="A5" t="s">
        <v>621</v>
      </c>
    </row>
    <row r="6" spans="1:1" x14ac:dyDescent="0.25">
      <c r="A6" t="s">
        <v>423</v>
      </c>
    </row>
    <row r="7" spans="1:1" x14ac:dyDescent="0.25">
      <c r="A7" t="s">
        <v>424</v>
      </c>
    </row>
    <row r="8" spans="1:1" x14ac:dyDescent="0.25">
      <c r="A8" t="s">
        <v>425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00FF"/>
  </sheetPr>
  <dimension ref="A1:G1"/>
  <sheetViews>
    <sheetView tabSelected="1" zoomScale="85" zoomScaleNormal="85" workbookViewId="0">
      <selection activeCell="M13" sqref="M13"/>
    </sheetView>
  </sheetViews>
  <sheetFormatPr defaultRowHeight="15" x14ac:dyDescent="0.25"/>
  <cols>
    <col min="2" max="2" width="14.85546875" customWidth="1"/>
    <col min="3" max="3" width="14.5703125" customWidth="1"/>
  </cols>
  <sheetData>
    <row r="1" spans="1:7" ht="45.75" thickBot="1" x14ac:dyDescent="0.3">
      <c r="A1" s="132" t="s">
        <v>426</v>
      </c>
      <c r="B1" s="133"/>
      <c r="C1" s="133"/>
      <c r="D1" s="133"/>
      <c r="E1" s="133"/>
      <c r="F1" s="133"/>
      <c r="G1" s="134"/>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17409" r:id="rId4">
          <objectPr defaultSize="0" autoPict="0" r:id="rId5">
            <anchor moveWithCells="1">
              <from>
                <xdr:col>2</xdr:col>
                <xdr:colOff>180975</xdr:colOff>
                <xdr:row>1</xdr:row>
                <xdr:rowOff>152400</xdr:rowOff>
              </from>
              <to>
                <xdr:col>9</xdr:col>
                <xdr:colOff>76200</xdr:colOff>
                <xdr:row>13</xdr:row>
                <xdr:rowOff>28575</xdr:rowOff>
              </to>
            </anchor>
          </objectPr>
        </oleObject>
      </mc:Choice>
      <mc:Fallback>
        <oleObject progId="Word.Document.12" shapeId="17409" r:id="rId4"/>
      </mc:Fallback>
    </mc:AlternateContent>
  </oleObjec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1:G28"/>
  <sheetViews>
    <sheetView zoomScale="85" zoomScaleNormal="85" workbookViewId="0">
      <selection activeCell="A8" sqref="A8"/>
    </sheetView>
  </sheetViews>
  <sheetFormatPr defaultRowHeight="15" x14ac:dyDescent="0.25"/>
  <cols>
    <col min="2" max="2" width="14.85546875" customWidth="1"/>
    <col min="3" max="3" width="14.5703125" customWidth="1"/>
  </cols>
  <sheetData>
    <row r="1" spans="1:7" ht="30.75" thickBot="1" x14ac:dyDescent="0.3">
      <c r="A1" s="132" t="s">
        <v>426</v>
      </c>
      <c r="B1" s="133"/>
      <c r="C1" s="133"/>
      <c r="D1" s="133"/>
      <c r="E1" s="133"/>
      <c r="F1" s="133"/>
      <c r="G1" s="134"/>
    </row>
    <row r="14" spans="1:7" x14ac:dyDescent="0.25">
      <c r="B14" s="5" t="s">
        <v>429</v>
      </c>
    </row>
    <row r="16" spans="1:7" x14ac:dyDescent="0.25">
      <c r="B16" s="10" t="s">
        <v>40</v>
      </c>
      <c r="D16" s="4" t="s">
        <v>154</v>
      </c>
      <c r="E16" s="13">
        <f>AVERAGE(B17:B21)</f>
        <v>69.8</v>
      </c>
      <c r="G16" t="str">
        <f t="shared" ref="G16:G19" ca="1" si="0">" "&amp;_xlfn.FORMULATEXT(E16)</f>
        <v xml:space="preserve"> =AVERAGE(B17:B21)</v>
      </c>
    </row>
    <row r="17" spans="2:7" x14ac:dyDescent="0.25">
      <c r="B17" s="3">
        <v>59</v>
      </c>
      <c r="D17" s="4" t="s">
        <v>427</v>
      </c>
      <c r="E17" s="13">
        <f>MAX(B17:B21)</f>
        <v>92</v>
      </c>
      <c r="G17" t="str">
        <f t="shared" ca="1" si="0"/>
        <v xml:space="preserve"> =MAX(B17:B21)</v>
      </c>
    </row>
    <row r="18" spans="2:7" x14ac:dyDescent="0.25">
      <c r="B18" s="3">
        <v>72</v>
      </c>
      <c r="D18" s="4" t="s">
        <v>428</v>
      </c>
      <c r="E18" s="13">
        <f>MIN(B17:B21)</f>
        <v>39</v>
      </c>
      <c r="G18" t="str">
        <f t="shared" ca="1" si="0"/>
        <v xml:space="preserve"> =MIN(B17:B21)</v>
      </c>
    </row>
    <row r="19" spans="2:7" x14ac:dyDescent="0.25">
      <c r="B19" s="3">
        <v>92</v>
      </c>
      <c r="D19" s="4" t="s">
        <v>380</v>
      </c>
      <c r="E19" s="13">
        <f>E17-E18</f>
        <v>53</v>
      </c>
      <c r="G19" t="str">
        <f t="shared" ca="1" si="0"/>
        <v xml:space="preserve"> =E17-E18</v>
      </c>
    </row>
    <row r="20" spans="2:7" x14ac:dyDescent="0.25">
      <c r="B20" s="3">
        <v>87</v>
      </c>
    </row>
    <row r="21" spans="2:7" x14ac:dyDescent="0.25">
      <c r="B21" s="3">
        <v>39</v>
      </c>
    </row>
    <row r="23" spans="2:7" x14ac:dyDescent="0.25">
      <c r="B23" s="5" t="s">
        <v>430</v>
      </c>
    </row>
    <row r="25" spans="2:7" x14ac:dyDescent="0.25">
      <c r="B25" s="10" t="s">
        <v>431</v>
      </c>
      <c r="C25" s="3">
        <v>95</v>
      </c>
    </row>
    <row r="26" spans="2:7" x14ac:dyDescent="0.25">
      <c r="B26" s="10" t="s">
        <v>432</v>
      </c>
      <c r="C26" s="3">
        <v>22</v>
      </c>
    </row>
    <row r="27" spans="2:7" ht="30" x14ac:dyDescent="0.25">
      <c r="B27" s="130" t="s">
        <v>620</v>
      </c>
      <c r="C27" s="135">
        <f>C26/C25</f>
        <v>0.23157894736842105</v>
      </c>
      <c r="E27" t="str">
        <f t="shared" ref="E27:E28" ca="1" si="1">" "&amp;_xlfn.FORMULATEXT(C27)</f>
        <v xml:space="preserve"> =C26/C25</v>
      </c>
    </row>
    <row r="28" spans="2:7" x14ac:dyDescent="0.25">
      <c r="B28" s="4" t="s">
        <v>427</v>
      </c>
      <c r="C28" s="93">
        <f>C27</f>
        <v>0.23157894736842105</v>
      </c>
      <c r="E28" t="str">
        <f t="shared" ca="1" si="1"/>
        <v xml:space="preserve"> =C27</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30721" r:id="rId4">
          <objectPr defaultSize="0" autoPict="0" r:id="rId5">
            <anchor moveWithCells="1">
              <from>
                <xdr:col>2</xdr:col>
                <xdr:colOff>180975</xdr:colOff>
                <xdr:row>1</xdr:row>
                <xdr:rowOff>152400</xdr:rowOff>
              </from>
              <to>
                <xdr:col>9</xdr:col>
                <xdr:colOff>76200</xdr:colOff>
                <xdr:row>13</xdr:row>
                <xdr:rowOff>28575</xdr:rowOff>
              </to>
            </anchor>
          </objectPr>
        </oleObject>
      </mc:Choice>
      <mc:Fallback>
        <oleObject progId="Word.Document.12" shapeId="30721" r:id="rId4"/>
      </mc:Fallback>
    </mc:AlternateContent>
  </oleObjec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00FF"/>
  </sheetPr>
  <dimension ref="A1:I219"/>
  <sheetViews>
    <sheetView zoomScaleNormal="100" workbookViewId="0">
      <selection activeCell="A8" sqref="A8"/>
    </sheetView>
  </sheetViews>
  <sheetFormatPr defaultRowHeight="15" x14ac:dyDescent="0.25"/>
  <cols>
    <col min="2" max="2" width="14.85546875" customWidth="1"/>
    <col min="3" max="3" width="14.5703125" customWidth="1"/>
    <col min="6" max="7" width="16.5703125" customWidth="1"/>
    <col min="12" max="12" width="24.140625" customWidth="1"/>
    <col min="13" max="13" width="10.42578125" bestFit="1" customWidth="1"/>
    <col min="14" max="14" width="9" bestFit="1" customWidth="1"/>
  </cols>
  <sheetData>
    <row r="1" spans="1:9" ht="45.75" thickBot="1" x14ac:dyDescent="0.3">
      <c r="A1" s="132" t="s">
        <v>434</v>
      </c>
      <c r="B1" s="133"/>
      <c r="C1" s="133"/>
      <c r="D1" s="133"/>
      <c r="E1" s="133"/>
      <c r="F1" s="133"/>
      <c r="G1" s="134"/>
    </row>
    <row r="4" spans="1:9" x14ac:dyDescent="0.25">
      <c r="F4" s="8" t="s">
        <v>433</v>
      </c>
      <c r="G4" s="8" t="s">
        <v>435</v>
      </c>
      <c r="H4" s="8" t="s">
        <v>427</v>
      </c>
      <c r="I4" s="8" t="s">
        <v>428</v>
      </c>
    </row>
    <row r="5" spans="1:9" ht="30" x14ac:dyDescent="0.25">
      <c r="A5" s="10" t="s">
        <v>277</v>
      </c>
      <c r="B5" s="10" t="s">
        <v>241</v>
      </c>
      <c r="C5" s="56" t="s">
        <v>245</v>
      </c>
      <c r="D5" s="10" t="s">
        <v>240</v>
      </c>
      <c r="F5" s="13"/>
      <c r="G5" s="13"/>
      <c r="H5" s="13"/>
      <c r="I5" s="13"/>
    </row>
    <row r="6" spans="1:9" x14ac:dyDescent="0.25">
      <c r="A6" s="3" t="s">
        <v>231</v>
      </c>
      <c r="B6" s="3" t="s">
        <v>243</v>
      </c>
      <c r="C6" s="3">
        <v>98134</v>
      </c>
      <c r="D6" s="55">
        <v>33421</v>
      </c>
    </row>
    <row r="7" spans="1:9" x14ac:dyDescent="0.25">
      <c r="A7" s="3" t="s">
        <v>228</v>
      </c>
      <c r="B7" s="3" t="s">
        <v>243</v>
      </c>
      <c r="C7" s="3">
        <v>98126</v>
      </c>
      <c r="D7" s="55">
        <v>20126</v>
      </c>
    </row>
    <row r="8" spans="1:9" x14ac:dyDescent="0.25">
      <c r="A8" s="3" t="s">
        <v>231</v>
      </c>
      <c r="B8" s="3" t="s">
        <v>243</v>
      </c>
      <c r="C8" s="3">
        <v>98119</v>
      </c>
      <c r="D8" s="55">
        <v>54673</v>
      </c>
    </row>
    <row r="9" spans="1:9" x14ac:dyDescent="0.25">
      <c r="A9" s="3" t="s">
        <v>230</v>
      </c>
      <c r="B9" s="3" t="s">
        <v>243</v>
      </c>
      <c r="C9" s="3">
        <v>98177</v>
      </c>
      <c r="D9" s="55">
        <v>32781</v>
      </c>
    </row>
    <row r="10" spans="1:9" x14ac:dyDescent="0.25">
      <c r="A10" s="3" t="s">
        <v>228</v>
      </c>
      <c r="B10" s="3" t="s">
        <v>242</v>
      </c>
      <c r="C10" s="3">
        <v>98133</v>
      </c>
      <c r="D10" s="55">
        <v>27585</v>
      </c>
    </row>
    <row r="11" spans="1:9" x14ac:dyDescent="0.25">
      <c r="A11" s="3" t="s">
        <v>231</v>
      </c>
      <c r="B11" s="3" t="s">
        <v>243</v>
      </c>
      <c r="C11" s="3">
        <v>98126</v>
      </c>
      <c r="D11" s="55">
        <v>53515</v>
      </c>
    </row>
    <row r="12" spans="1:9" x14ac:dyDescent="0.25">
      <c r="A12" s="3" t="s">
        <v>231</v>
      </c>
      <c r="B12" s="3" t="s">
        <v>243</v>
      </c>
      <c r="C12" s="3">
        <v>98121</v>
      </c>
      <c r="D12" s="55">
        <v>29978</v>
      </c>
    </row>
    <row r="13" spans="1:9" x14ac:dyDescent="0.25">
      <c r="A13" s="3" t="s">
        <v>228</v>
      </c>
      <c r="B13" s="3" t="s">
        <v>243</v>
      </c>
      <c r="C13" s="3">
        <v>98125</v>
      </c>
      <c r="D13" s="55">
        <v>34890</v>
      </c>
    </row>
    <row r="14" spans="1:9" x14ac:dyDescent="0.25">
      <c r="A14" s="3" t="s">
        <v>231</v>
      </c>
      <c r="B14" s="3" t="s">
        <v>244</v>
      </c>
      <c r="C14" s="3">
        <v>98125</v>
      </c>
      <c r="D14" s="55">
        <v>31005</v>
      </c>
    </row>
    <row r="15" spans="1:9" x14ac:dyDescent="0.25">
      <c r="A15" s="3" t="s">
        <v>228</v>
      </c>
      <c r="B15" s="3" t="s">
        <v>243</v>
      </c>
      <c r="C15" s="3">
        <v>98134</v>
      </c>
      <c r="D15" s="55">
        <v>41110</v>
      </c>
    </row>
    <row r="16" spans="1:9"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0000"/>
  </sheetPr>
  <dimension ref="A1:I219"/>
  <sheetViews>
    <sheetView zoomScaleNormal="100" workbookViewId="0">
      <selection activeCell="A8" sqref="A8"/>
    </sheetView>
  </sheetViews>
  <sheetFormatPr defaultRowHeight="15" x14ac:dyDescent="0.25"/>
  <cols>
    <col min="2" max="2" width="14.85546875" customWidth="1"/>
    <col min="3" max="3" width="14.5703125" customWidth="1"/>
    <col min="6" max="9" width="12.140625" customWidth="1"/>
    <col min="12" max="12" width="24.140625" customWidth="1"/>
    <col min="13" max="13" width="10.42578125" bestFit="1" customWidth="1"/>
    <col min="14" max="14" width="9" bestFit="1" customWidth="1"/>
  </cols>
  <sheetData>
    <row r="1" spans="1:9" ht="45.75" thickBot="1" x14ac:dyDescent="0.3">
      <c r="A1" s="132" t="s">
        <v>434</v>
      </c>
      <c r="B1" s="133"/>
      <c r="C1" s="133"/>
      <c r="D1" s="133"/>
      <c r="E1" s="133"/>
      <c r="F1" s="133"/>
      <c r="G1" s="134"/>
    </row>
    <row r="4" spans="1:9" ht="30" x14ac:dyDescent="0.25">
      <c r="F4" s="8" t="s">
        <v>433</v>
      </c>
      <c r="G4" s="8" t="s">
        <v>435</v>
      </c>
      <c r="H4" s="8" t="s">
        <v>436</v>
      </c>
      <c r="I4" s="8" t="s">
        <v>437</v>
      </c>
    </row>
    <row r="5" spans="1:9" ht="30" x14ac:dyDescent="0.25">
      <c r="A5" s="10" t="s">
        <v>277</v>
      </c>
      <c r="B5" s="10" t="s">
        <v>241</v>
      </c>
      <c r="C5" s="56" t="s">
        <v>245</v>
      </c>
      <c r="D5" s="10" t="s">
        <v>240</v>
      </c>
      <c r="F5" s="21">
        <f>SUM(D6:D219)</f>
        <v>7993754</v>
      </c>
      <c r="G5" s="21">
        <f>AVERAGE(D6:D219)</f>
        <v>37353.990654205605</v>
      </c>
      <c r="H5" s="21">
        <f>MAX(D6:D219)</f>
        <v>86954</v>
      </c>
      <c r="I5" s="21">
        <f>MIN(D6:D219)</f>
        <v>13391</v>
      </c>
    </row>
    <row r="6" spans="1:9" x14ac:dyDescent="0.25">
      <c r="A6" s="3" t="s">
        <v>231</v>
      </c>
      <c r="B6" s="3" t="s">
        <v>243</v>
      </c>
      <c r="C6" s="3">
        <v>98134</v>
      </c>
      <c r="D6" s="55">
        <v>33421</v>
      </c>
    </row>
    <row r="7" spans="1:9" x14ac:dyDescent="0.25">
      <c r="A7" s="3" t="s">
        <v>228</v>
      </c>
      <c r="B7" s="3" t="s">
        <v>243</v>
      </c>
      <c r="C7" s="3">
        <v>98126</v>
      </c>
      <c r="D7" s="55">
        <v>20126</v>
      </c>
    </row>
    <row r="8" spans="1:9" x14ac:dyDescent="0.25">
      <c r="A8" s="3" t="s">
        <v>231</v>
      </c>
      <c r="B8" s="3" t="s">
        <v>243</v>
      </c>
      <c r="C8" s="3">
        <v>98119</v>
      </c>
      <c r="D8" s="55">
        <v>54673</v>
      </c>
    </row>
    <row r="9" spans="1:9" x14ac:dyDescent="0.25">
      <c r="A9" s="3" t="s">
        <v>230</v>
      </c>
      <c r="B9" s="3" t="s">
        <v>243</v>
      </c>
      <c r="C9" s="3">
        <v>98177</v>
      </c>
      <c r="D9" s="55">
        <v>32781</v>
      </c>
    </row>
    <row r="10" spans="1:9" x14ac:dyDescent="0.25">
      <c r="A10" s="3" t="s">
        <v>228</v>
      </c>
      <c r="B10" s="3" t="s">
        <v>242</v>
      </c>
      <c r="C10" s="3">
        <v>98133</v>
      </c>
      <c r="D10" s="55">
        <v>27585</v>
      </c>
    </row>
    <row r="11" spans="1:9" x14ac:dyDescent="0.25">
      <c r="A11" s="3" t="s">
        <v>231</v>
      </c>
      <c r="B11" s="3" t="s">
        <v>243</v>
      </c>
      <c r="C11" s="3">
        <v>98126</v>
      </c>
      <c r="D11" s="55">
        <v>53515</v>
      </c>
    </row>
    <row r="12" spans="1:9" x14ac:dyDescent="0.25">
      <c r="A12" s="3" t="s">
        <v>231</v>
      </c>
      <c r="B12" s="3" t="s">
        <v>243</v>
      </c>
      <c r="C12" s="3">
        <v>98121</v>
      </c>
      <c r="D12" s="55">
        <v>29978</v>
      </c>
    </row>
    <row r="13" spans="1:9" x14ac:dyDescent="0.25">
      <c r="A13" s="3" t="s">
        <v>228</v>
      </c>
      <c r="B13" s="3" t="s">
        <v>243</v>
      </c>
      <c r="C13" s="3">
        <v>98125</v>
      </c>
      <c r="D13" s="55">
        <v>34890</v>
      </c>
    </row>
    <row r="14" spans="1:9" x14ac:dyDescent="0.25">
      <c r="A14" s="3" t="s">
        <v>231</v>
      </c>
      <c r="B14" s="3" t="s">
        <v>244</v>
      </c>
      <c r="C14" s="3">
        <v>98125</v>
      </c>
      <c r="D14" s="55">
        <v>31005</v>
      </c>
    </row>
    <row r="15" spans="1:9" x14ac:dyDescent="0.25">
      <c r="A15" s="3" t="s">
        <v>228</v>
      </c>
      <c r="B15" s="3" t="s">
        <v>243</v>
      </c>
      <c r="C15" s="3">
        <v>98134</v>
      </c>
      <c r="D15" s="55">
        <v>41110</v>
      </c>
    </row>
    <row r="16" spans="1:9"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00FF"/>
  </sheetPr>
  <dimension ref="A1:G219"/>
  <sheetViews>
    <sheetView zoomScaleNormal="100" workbookViewId="0">
      <selection activeCell="A8" sqref="A8"/>
    </sheetView>
  </sheetViews>
  <sheetFormatPr defaultRowHeight="15" x14ac:dyDescent="0.25"/>
  <cols>
    <col min="2" max="2" width="14.85546875" customWidth="1"/>
    <col min="3" max="3" width="14.5703125" customWidth="1"/>
    <col min="6" max="7" width="16.5703125" customWidth="1"/>
    <col min="12" max="12" width="24.140625" customWidth="1"/>
    <col min="13" max="13" width="10.42578125" bestFit="1" customWidth="1"/>
    <col min="14" max="14" width="9" bestFit="1" customWidth="1"/>
  </cols>
  <sheetData>
    <row r="1" spans="1:7" ht="45.75" thickBot="1" x14ac:dyDescent="0.3">
      <c r="A1" s="132" t="s">
        <v>438</v>
      </c>
      <c r="B1" s="133"/>
      <c r="C1" s="133"/>
      <c r="D1" s="133"/>
      <c r="E1" s="133"/>
      <c r="F1" s="133"/>
      <c r="G1" s="134"/>
    </row>
    <row r="5" spans="1:7" ht="30" x14ac:dyDescent="0.25">
      <c r="A5" s="10" t="s">
        <v>277</v>
      </c>
      <c r="B5" s="10" t="s">
        <v>241</v>
      </c>
      <c r="C5" s="56" t="s">
        <v>245</v>
      </c>
      <c r="D5" s="10" t="s">
        <v>240</v>
      </c>
    </row>
    <row r="6" spans="1:7" x14ac:dyDescent="0.25">
      <c r="A6" s="3" t="s">
        <v>231</v>
      </c>
      <c r="B6" s="3" t="s">
        <v>243</v>
      </c>
      <c r="C6" s="3">
        <v>98134</v>
      </c>
      <c r="D6" s="55">
        <v>33421</v>
      </c>
    </row>
    <row r="7" spans="1:7" x14ac:dyDescent="0.25">
      <c r="A7" s="3" t="s">
        <v>228</v>
      </c>
      <c r="B7" s="3" t="s">
        <v>243</v>
      </c>
      <c r="C7" s="3">
        <v>98126</v>
      </c>
      <c r="D7" s="55">
        <v>20126</v>
      </c>
    </row>
    <row r="8" spans="1:7" x14ac:dyDescent="0.25">
      <c r="A8" s="3" t="s">
        <v>231</v>
      </c>
      <c r="B8" s="3" t="s">
        <v>243</v>
      </c>
      <c r="C8" s="3">
        <v>98119</v>
      </c>
      <c r="D8" s="55">
        <v>54673</v>
      </c>
    </row>
    <row r="9" spans="1:7" x14ac:dyDescent="0.25">
      <c r="A9" s="3" t="s">
        <v>230</v>
      </c>
      <c r="B9" s="3" t="s">
        <v>243</v>
      </c>
      <c r="C9" s="3">
        <v>98177</v>
      </c>
      <c r="D9" s="55">
        <v>32781</v>
      </c>
    </row>
    <row r="10" spans="1:7" x14ac:dyDescent="0.25">
      <c r="A10" s="3" t="s">
        <v>228</v>
      </c>
      <c r="B10" s="3" t="s">
        <v>242</v>
      </c>
      <c r="C10" s="3">
        <v>98133</v>
      </c>
      <c r="D10" s="55">
        <v>27585</v>
      </c>
    </row>
    <row r="11" spans="1:7" x14ac:dyDescent="0.25">
      <c r="A11" s="3" t="s">
        <v>231</v>
      </c>
      <c r="B11" s="3" t="s">
        <v>243</v>
      </c>
      <c r="C11" s="3">
        <v>98126</v>
      </c>
      <c r="D11" s="55">
        <v>53515</v>
      </c>
    </row>
    <row r="12" spans="1:7" x14ac:dyDescent="0.25">
      <c r="A12" s="3" t="s">
        <v>231</v>
      </c>
      <c r="B12" s="3" t="s">
        <v>243</v>
      </c>
      <c r="C12" s="3">
        <v>98121</v>
      </c>
      <c r="D12" s="55">
        <v>29978</v>
      </c>
    </row>
    <row r="13" spans="1:7" x14ac:dyDescent="0.25">
      <c r="A13" s="3" t="s">
        <v>228</v>
      </c>
      <c r="B13" s="3" t="s">
        <v>243</v>
      </c>
      <c r="C13" s="3">
        <v>98125</v>
      </c>
      <c r="D13" s="55">
        <v>34890</v>
      </c>
    </row>
    <row r="14" spans="1:7" x14ac:dyDescent="0.25">
      <c r="A14" s="3" t="s">
        <v>231</v>
      </c>
      <c r="B14" s="3" t="s">
        <v>244</v>
      </c>
      <c r="C14" s="3">
        <v>98125</v>
      </c>
      <c r="D14" s="55">
        <v>31005</v>
      </c>
    </row>
    <row r="15" spans="1:7" x14ac:dyDescent="0.25">
      <c r="A15" s="3" t="s">
        <v>228</v>
      </c>
      <c r="B15" s="3" t="s">
        <v>243</v>
      </c>
      <c r="C15" s="3">
        <v>98134</v>
      </c>
      <c r="D15" s="55">
        <v>41110</v>
      </c>
    </row>
    <row r="16" spans="1:7"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0000"/>
  </sheetPr>
  <dimension ref="A1:M219"/>
  <sheetViews>
    <sheetView zoomScale="85" zoomScaleNormal="85" workbookViewId="0"/>
  </sheetViews>
  <sheetFormatPr defaultRowHeight="15" x14ac:dyDescent="0.25"/>
  <cols>
    <col min="2" max="2" width="14.85546875" customWidth="1"/>
    <col min="3" max="3" width="14.5703125" customWidth="1"/>
    <col min="6" max="6" width="17.42578125" customWidth="1"/>
    <col min="7" max="7" width="14.85546875" customWidth="1"/>
    <col min="9" max="9" width="11.85546875" bestFit="1" customWidth="1"/>
    <col min="10" max="10" width="14.85546875" bestFit="1" customWidth="1"/>
    <col min="12" max="12" width="20.28515625" bestFit="1" customWidth="1"/>
    <col min="13" max="13" width="14.85546875" bestFit="1" customWidth="1"/>
    <col min="14" max="14" width="24.140625" customWidth="1"/>
    <col min="15" max="15" width="10.42578125" bestFit="1" customWidth="1"/>
    <col min="16" max="16" width="9" bestFit="1" customWidth="1"/>
  </cols>
  <sheetData>
    <row r="1" spans="1:13" ht="45.75" thickBot="1" x14ac:dyDescent="0.3">
      <c r="A1" s="132" t="s">
        <v>438</v>
      </c>
      <c r="B1" s="133"/>
      <c r="C1" s="133"/>
      <c r="D1" s="133"/>
      <c r="E1" s="133"/>
      <c r="F1" s="133"/>
      <c r="G1" s="134"/>
    </row>
    <row r="5" spans="1:13" ht="30" x14ac:dyDescent="0.25">
      <c r="A5" s="10" t="s">
        <v>277</v>
      </c>
      <c r="B5" s="10" t="s">
        <v>241</v>
      </c>
      <c r="C5" s="56" t="s">
        <v>245</v>
      </c>
      <c r="D5" s="10" t="s">
        <v>240</v>
      </c>
      <c r="F5" s="22" t="s">
        <v>277</v>
      </c>
      <c r="G5" t="s">
        <v>439</v>
      </c>
      <c r="I5" s="22" t="s">
        <v>241</v>
      </c>
      <c r="J5" t="s">
        <v>439</v>
      </c>
      <c r="L5" s="22" t="s">
        <v>245</v>
      </c>
      <c r="M5" t="s">
        <v>439</v>
      </c>
    </row>
    <row r="6" spans="1:13" x14ac:dyDescent="0.25">
      <c r="A6" s="3" t="s">
        <v>231</v>
      </c>
      <c r="B6" s="3" t="s">
        <v>243</v>
      </c>
      <c r="C6" s="3">
        <v>98134</v>
      </c>
      <c r="D6" s="55">
        <v>33421</v>
      </c>
      <c r="F6" t="s">
        <v>229</v>
      </c>
      <c r="G6" s="23">
        <v>1981407</v>
      </c>
      <c r="I6" t="s">
        <v>244</v>
      </c>
      <c r="J6" s="23">
        <v>1350363</v>
      </c>
      <c r="L6">
        <v>98125</v>
      </c>
      <c r="M6" s="23">
        <v>651849</v>
      </c>
    </row>
    <row r="7" spans="1:13" x14ac:dyDescent="0.25">
      <c r="A7" s="3" t="s">
        <v>228</v>
      </c>
      <c r="B7" s="3" t="s">
        <v>243</v>
      </c>
      <c r="C7" s="3">
        <v>98126</v>
      </c>
      <c r="D7" s="55">
        <v>20126</v>
      </c>
      <c r="F7" t="s">
        <v>228</v>
      </c>
      <c r="G7" s="23">
        <v>1730638</v>
      </c>
      <c r="I7" t="s">
        <v>67</v>
      </c>
      <c r="J7" s="23">
        <v>1079557</v>
      </c>
      <c r="L7">
        <v>98174</v>
      </c>
      <c r="M7" s="23">
        <v>594536</v>
      </c>
    </row>
    <row r="8" spans="1:13" x14ac:dyDescent="0.25">
      <c r="A8" s="3" t="s">
        <v>231</v>
      </c>
      <c r="B8" s="3" t="s">
        <v>243</v>
      </c>
      <c r="C8" s="3">
        <v>98119</v>
      </c>
      <c r="D8" s="55">
        <v>54673</v>
      </c>
      <c r="F8" t="s">
        <v>231</v>
      </c>
      <c r="G8" s="23">
        <v>2082826</v>
      </c>
      <c r="I8" t="s">
        <v>242</v>
      </c>
      <c r="J8" s="23">
        <v>1323732</v>
      </c>
      <c r="L8">
        <v>98199</v>
      </c>
      <c r="M8" s="23">
        <v>581034</v>
      </c>
    </row>
    <row r="9" spans="1:13" x14ac:dyDescent="0.25">
      <c r="A9" s="3" t="s">
        <v>230</v>
      </c>
      <c r="B9" s="3" t="s">
        <v>243</v>
      </c>
      <c r="C9" s="3">
        <v>98177</v>
      </c>
      <c r="D9" s="55">
        <v>32781</v>
      </c>
      <c r="F9" t="s">
        <v>230</v>
      </c>
      <c r="G9" s="23">
        <v>2198883</v>
      </c>
      <c r="I9" t="s">
        <v>243</v>
      </c>
      <c r="J9" s="23">
        <v>4240102</v>
      </c>
      <c r="L9">
        <v>98144</v>
      </c>
      <c r="M9" s="23">
        <v>496288</v>
      </c>
    </row>
    <row r="10" spans="1:13" x14ac:dyDescent="0.25">
      <c r="A10" s="3" t="s">
        <v>228</v>
      </c>
      <c r="B10" s="3" t="s">
        <v>242</v>
      </c>
      <c r="C10" s="3">
        <v>98133</v>
      </c>
      <c r="D10" s="55">
        <v>27585</v>
      </c>
      <c r="F10" t="s">
        <v>72</v>
      </c>
      <c r="G10" s="23">
        <v>7993754</v>
      </c>
      <c r="I10" t="s">
        <v>72</v>
      </c>
      <c r="J10" s="23">
        <v>7993754</v>
      </c>
      <c r="L10">
        <v>98177</v>
      </c>
      <c r="M10" s="23">
        <v>469730</v>
      </c>
    </row>
    <row r="11" spans="1:13" x14ac:dyDescent="0.25">
      <c r="A11" s="3" t="s">
        <v>231</v>
      </c>
      <c r="B11" s="3" t="s">
        <v>243</v>
      </c>
      <c r="C11" s="3">
        <v>98126</v>
      </c>
      <c r="D11" s="55">
        <v>53515</v>
      </c>
      <c r="L11">
        <v>98133</v>
      </c>
      <c r="M11" s="23">
        <v>413555</v>
      </c>
    </row>
    <row r="12" spans="1:13" x14ac:dyDescent="0.25">
      <c r="A12" s="3" t="s">
        <v>231</v>
      </c>
      <c r="B12" s="3" t="s">
        <v>243</v>
      </c>
      <c r="C12" s="3">
        <v>98121</v>
      </c>
      <c r="D12" s="55">
        <v>29978</v>
      </c>
      <c r="L12">
        <v>98101</v>
      </c>
      <c r="M12" s="23">
        <v>397513</v>
      </c>
    </row>
    <row r="13" spans="1:13" x14ac:dyDescent="0.25">
      <c r="A13" s="3" t="s">
        <v>228</v>
      </c>
      <c r="B13" s="3" t="s">
        <v>243</v>
      </c>
      <c r="C13" s="3">
        <v>98125</v>
      </c>
      <c r="D13" s="55">
        <v>34890</v>
      </c>
      <c r="L13">
        <v>98119</v>
      </c>
      <c r="M13" s="23">
        <v>336978</v>
      </c>
    </row>
    <row r="14" spans="1:13" x14ac:dyDescent="0.25">
      <c r="A14" s="3" t="s">
        <v>231</v>
      </c>
      <c r="B14" s="3" t="s">
        <v>244</v>
      </c>
      <c r="C14" s="3">
        <v>98125</v>
      </c>
      <c r="D14" s="55">
        <v>31005</v>
      </c>
      <c r="L14">
        <v>98117</v>
      </c>
      <c r="M14" s="23">
        <v>323578</v>
      </c>
    </row>
    <row r="15" spans="1:13" x14ac:dyDescent="0.25">
      <c r="A15" s="3" t="s">
        <v>228</v>
      </c>
      <c r="B15" s="3" t="s">
        <v>243</v>
      </c>
      <c r="C15" s="3">
        <v>98134</v>
      </c>
      <c r="D15" s="55">
        <v>41110</v>
      </c>
      <c r="L15">
        <v>98126</v>
      </c>
      <c r="M15" s="23">
        <v>315162</v>
      </c>
    </row>
    <row r="16" spans="1:13" x14ac:dyDescent="0.25">
      <c r="A16" s="3" t="s">
        <v>231</v>
      </c>
      <c r="B16" s="3" t="s">
        <v>243</v>
      </c>
      <c r="C16" s="3">
        <v>98119</v>
      </c>
      <c r="D16" s="55">
        <v>37868</v>
      </c>
      <c r="L16">
        <v>98107</v>
      </c>
      <c r="M16" s="23">
        <v>301005</v>
      </c>
    </row>
    <row r="17" spans="1:13" x14ac:dyDescent="0.25">
      <c r="A17" s="3" t="s">
        <v>231</v>
      </c>
      <c r="B17" s="3" t="s">
        <v>244</v>
      </c>
      <c r="C17" s="3">
        <v>98104</v>
      </c>
      <c r="D17" s="55">
        <v>34424</v>
      </c>
      <c r="L17">
        <v>98134</v>
      </c>
      <c r="M17" s="23">
        <v>283771</v>
      </c>
    </row>
    <row r="18" spans="1:13" x14ac:dyDescent="0.25">
      <c r="A18" s="3" t="s">
        <v>229</v>
      </c>
      <c r="B18" s="3" t="s">
        <v>67</v>
      </c>
      <c r="C18" s="3">
        <v>98112</v>
      </c>
      <c r="D18" s="55">
        <v>32925</v>
      </c>
      <c r="L18">
        <v>98121</v>
      </c>
      <c r="M18" s="23">
        <v>280238</v>
      </c>
    </row>
    <row r="19" spans="1:13" x14ac:dyDescent="0.25">
      <c r="A19" s="3" t="s">
        <v>231</v>
      </c>
      <c r="B19" s="3" t="s">
        <v>243</v>
      </c>
      <c r="C19" s="3">
        <v>98199</v>
      </c>
      <c r="D19" s="55">
        <v>48407</v>
      </c>
      <c r="L19">
        <v>98115</v>
      </c>
      <c r="M19" s="23">
        <v>266732</v>
      </c>
    </row>
    <row r="20" spans="1:13" x14ac:dyDescent="0.25">
      <c r="A20" s="3" t="s">
        <v>231</v>
      </c>
      <c r="B20" s="3" t="s">
        <v>242</v>
      </c>
      <c r="C20" s="3">
        <v>98126</v>
      </c>
      <c r="D20" s="55">
        <v>23495</v>
      </c>
      <c r="L20">
        <v>98122</v>
      </c>
      <c r="M20" s="23">
        <v>249117</v>
      </c>
    </row>
    <row r="21" spans="1:13" x14ac:dyDescent="0.25">
      <c r="A21" s="3" t="s">
        <v>229</v>
      </c>
      <c r="B21" s="3" t="s">
        <v>243</v>
      </c>
      <c r="C21" s="3">
        <v>98101</v>
      </c>
      <c r="D21" s="55">
        <v>31244</v>
      </c>
      <c r="L21">
        <v>98112</v>
      </c>
      <c r="M21" s="23">
        <v>226216</v>
      </c>
    </row>
    <row r="22" spans="1:13" x14ac:dyDescent="0.25">
      <c r="A22" s="3" t="s">
        <v>230</v>
      </c>
      <c r="B22" s="3" t="s">
        <v>244</v>
      </c>
      <c r="C22" s="3">
        <v>98126</v>
      </c>
      <c r="D22" s="55">
        <v>27182</v>
      </c>
      <c r="L22">
        <v>98104</v>
      </c>
      <c r="M22" s="23">
        <v>224008</v>
      </c>
    </row>
    <row r="23" spans="1:13" x14ac:dyDescent="0.25">
      <c r="A23" s="3" t="s">
        <v>231</v>
      </c>
      <c r="B23" s="3" t="s">
        <v>243</v>
      </c>
      <c r="C23" s="3">
        <v>98119</v>
      </c>
      <c r="D23" s="55">
        <v>33713</v>
      </c>
      <c r="L23">
        <v>98102</v>
      </c>
      <c r="M23" s="23">
        <v>219994</v>
      </c>
    </row>
    <row r="24" spans="1:13" x14ac:dyDescent="0.25">
      <c r="A24" s="3" t="s">
        <v>229</v>
      </c>
      <c r="B24" s="3" t="s">
        <v>243</v>
      </c>
      <c r="C24" s="3">
        <v>98104</v>
      </c>
      <c r="D24" s="55">
        <v>35359</v>
      </c>
      <c r="L24">
        <v>98106</v>
      </c>
      <c r="M24" s="23">
        <v>206659</v>
      </c>
    </row>
    <row r="25" spans="1:13" x14ac:dyDescent="0.25">
      <c r="A25" s="3" t="s">
        <v>230</v>
      </c>
      <c r="B25" s="3" t="s">
        <v>243</v>
      </c>
      <c r="C25" s="3">
        <v>98118</v>
      </c>
      <c r="D25" s="55">
        <v>29108</v>
      </c>
      <c r="L25">
        <v>98103</v>
      </c>
      <c r="M25" s="23">
        <v>205936</v>
      </c>
    </row>
    <row r="26" spans="1:13" x14ac:dyDescent="0.25">
      <c r="A26" s="3" t="s">
        <v>229</v>
      </c>
      <c r="B26" s="3" t="s">
        <v>243</v>
      </c>
      <c r="C26" s="3">
        <v>98144</v>
      </c>
      <c r="D26" s="55">
        <v>26601</v>
      </c>
      <c r="L26">
        <v>98116</v>
      </c>
      <c r="M26" s="23">
        <v>199347</v>
      </c>
    </row>
    <row r="27" spans="1:13" x14ac:dyDescent="0.25">
      <c r="A27" s="3" t="s">
        <v>230</v>
      </c>
      <c r="B27" s="3" t="s">
        <v>67</v>
      </c>
      <c r="C27" s="3">
        <v>98174</v>
      </c>
      <c r="D27" s="55">
        <v>13391</v>
      </c>
      <c r="L27">
        <v>98109</v>
      </c>
      <c r="M27" s="23">
        <v>195221</v>
      </c>
    </row>
    <row r="28" spans="1:13" x14ac:dyDescent="0.25">
      <c r="A28" s="3" t="s">
        <v>229</v>
      </c>
      <c r="B28" s="3" t="s">
        <v>243</v>
      </c>
      <c r="C28" s="3">
        <v>98144</v>
      </c>
      <c r="D28" s="55">
        <v>16856</v>
      </c>
      <c r="L28">
        <v>98164</v>
      </c>
      <c r="M28" s="23">
        <v>178285</v>
      </c>
    </row>
    <row r="29" spans="1:13" x14ac:dyDescent="0.25">
      <c r="A29" s="3" t="s">
        <v>229</v>
      </c>
      <c r="B29" s="3" t="s">
        <v>243</v>
      </c>
      <c r="C29" s="3">
        <v>98101</v>
      </c>
      <c r="D29" s="55">
        <v>36440</v>
      </c>
      <c r="L29">
        <v>98136</v>
      </c>
      <c r="M29" s="23">
        <v>117910</v>
      </c>
    </row>
    <row r="30" spans="1:13" x14ac:dyDescent="0.25">
      <c r="A30" s="3" t="s">
        <v>229</v>
      </c>
      <c r="B30" s="3" t="s">
        <v>243</v>
      </c>
      <c r="C30" s="3">
        <v>98115</v>
      </c>
      <c r="D30" s="55">
        <v>24665</v>
      </c>
      <c r="L30">
        <v>98154</v>
      </c>
      <c r="M30" s="23">
        <v>106523</v>
      </c>
    </row>
    <row r="31" spans="1:13" x14ac:dyDescent="0.25">
      <c r="A31" s="3" t="s">
        <v>228</v>
      </c>
      <c r="B31" s="3" t="s">
        <v>243</v>
      </c>
      <c r="C31" s="3">
        <v>98125</v>
      </c>
      <c r="D31" s="55">
        <v>53349</v>
      </c>
      <c r="L31">
        <v>98118</v>
      </c>
      <c r="M31" s="23">
        <v>92796</v>
      </c>
    </row>
    <row r="32" spans="1:13" x14ac:dyDescent="0.25">
      <c r="A32" s="3" t="s">
        <v>230</v>
      </c>
      <c r="B32" s="3" t="s">
        <v>243</v>
      </c>
      <c r="C32" s="3">
        <v>98116</v>
      </c>
      <c r="D32" s="55">
        <v>41137</v>
      </c>
      <c r="L32">
        <v>98195</v>
      </c>
      <c r="M32" s="23">
        <v>59773</v>
      </c>
    </row>
    <row r="33" spans="1:13" x14ac:dyDescent="0.25">
      <c r="A33" s="3" t="s">
        <v>231</v>
      </c>
      <c r="B33" s="3" t="s">
        <v>243</v>
      </c>
      <c r="C33" s="3">
        <v>98112</v>
      </c>
      <c r="D33" s="55">
        <v>31730</v>
      </c>
      <c r="L33" t="s">
        <v>72</v>
      </c>
      <c r="M33" s="23">
        <v>7993754</v>
      </c>
    </row>
    <row r="34" spans="1:13" x14ac:dyDescent="0.25">
      <c r="A34" s="3" t="s">
        <v>228</v>
      </c>
      <c r="B34" s="3" t="s">
        <v>243</v>
      </c>
      <c r="C34" s="3">
        <v>98126</v>
      </c>
      <c r="D34" s="55">
        <v>36643</v>
      </c>
    </row>
    <row r="35" spans="1:13" x14ac:dyDescent="0.25">
      <c r="A35" s="3" t="s">
        <v>231</v>
      </c>
      <c r="B35" s="3" t="s">
        <v>243</v>
      </c>
      <c r="C35" s="3">
        <v>98174</v>
      </c>
      <c r="D35" s="55">
        <v>66442</v>
      </c>
    </row>
    <row r="36" spans="1:13" x14ac:dyDescent="0.25">
      <c r="A36" s="3" t="s">
        <v>229</v>
      </c>
      <c r="B36" s="3" t="s">
        <v>242</v>
      </c>
      <c r="C36" s="3">
        <v>98125</v>
      </c>
      <c r="D36" s="55">
        <v>27218</v>
      </c>
    </row>
    <row r="37" spans="1:13" x14ac:dyDescent="0.25">
      <c r="A37" s="3" t="s">
        <v>230</v>
      </c>
      <c r="B37" s="3" t="s">
        <v>243</v>
      </c>
      <c r="C37" s="3">
        <v>98104</v>
      </c>
      <c r="D37" s="55">
        <v>23766</v>
      </c>
    </row>
    <row r="38" spans="1:13" x14ac:dyDescent="0.25">
      <c r="A38" s="3" t="s">
        <v>229</v>
      </c>
      <c r="B38" s="3" t="s">
        <v>243</v>
      </c>
      <c r="C38" s="3">
        <v>98122</v>
      </c>
      <c r="D38" s="55">
        <v>37651</v>
      </c>
    </row>
    <row r="39" spans="1:13" x14ac:dyDescent="0.25">
      <c r="A39" s="3" t="s">
        <v>230</v>
      </c>
      <c r="B39" s="3" t="s">
        <v>67</v>
      </c>
      <c r="C39" s="3">
        <v>98125</v>
      </c>
      <c r="D39" s="55">
        <v>83963</v>
      </c>
    </row>
    <row r="40" spans="1:13" x14ac:dyDescent="0.25">
      <c r="A40" s="3" t="s">
        <v>228</v>
      </c>
      <c r="B40" s="3" t="s">
        <v>242</v>
      </c>
      <c r="C40" s="3">
        <v>98112</v>
      </c>
      <c r="D40" s="55">
        <v>43944</v>
      </c>
    </row>
    <row r="41" spans="1:13" x14ac:dyDescent="0.25">
      <c r="A41" s="3" t="s">
        <v>230</v>
      </c>
      <c r="B41" s="3" t="s">
        <v>243</v>
      </c>
      <c r="C41" s="3">
        <v>98122</v>
      </c>
      <c r="D41" s="55">
        <v>22463</v>
      </c>
    </row>
    <row r="42" spans="1:13" x14ac:dyDescent="0.25">
      <c r="A42" s="3" t="s">
        <v>228</v>
      </c>
      <c r="B42" s="3" t="s">
        <v>67</v>
      </c>
      <c r="C42" s="3">
        <v>98121</v>
      </c>
      <c r="D42" s="55">
        <v>32439</v>
      </c>
    </row>
    <row r="43" spans="1:13" x14ac:dyDescent="0.25">
      <c r="A43" s="3" t="s">
        <v>229</v>
      </c>
      <c r="B43" s="3" t="s">
        <v>243</v>
      </c>
      <c r="C43" s="3">
        <v>98122</v>
      </c>
      <c r="D43" s="55">
        <v>26382</v>
      </c>
    </row>
    <row r="44" spans="1:13" x14ac:dyDescent="0.25">
      <c r="A44" s="3" t="s">
        <v>229</v>
      </c>
      <c r="B44" s="3" t="s">
        <v>243</v>
      </c>
      <c r="C44" s="3">
        <v>98144</v>
      </c>
      <c r="D44" s="55">
        <v>33990</v>
      </c>
    </row>
    <row r="45" spans="1:13" x14ac:dyDescent="0.25">
      <c r="A45" s="3" t="s">
        <v>231</v>
      </c>
      <c r="B45" s="3" t="s">
        <v>67</v>
      </c>
      <c r="C45" s="3">
        <v>98177</v>
      </c>
      <c r="D45" s="55">
        <v>44710</v>
      </c>
    </row>
    <row r="46" spans="1:13" x14ac:dyDescent="0.25">
      <c r="A46" s="3" t="s">
        <v>230</v>
      </c>
      <c r="B46" s="3" t="s">
        <v>243</v>
      </c>
      <c r="C46" s="3">
        <v>98136</v>
      </c>
      <c r="D46" s="55">
        <v>31038</v>
      </c>
    </row>
    <row r="47" spans="1:13" x14ac:dyDescent="0.25">
      <c r="A47" s="3" t="s">
        <v>228</v>
      </c>
      <c r="B47" s="3" t="s">
        <v>244</v>
      </c>
      <c r="C47" s="3">
        <v>98199</v>
      </c>
      <c r="D47" s="55">
        <v>17489</v>
      </c>
    </row>
    <row r="48" spans="1:13"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00FF"/>
  </sheetPr>
  <dimension ref="A1:G219"/>
  <sheetViews>
    <sheetView zoomScaleNormal="100" workbookViewId="0">
      <selection activeCell="A8" sqref="A8"/>
    </sheetView>
  </sheetViews>
  <sheetFormatPr defaultRowHeight="15" x14ac:dyDescent="0.25"/>
  <cols>
    <col min="2" max="2" width="14.85546875" customWidth="1"/>
    <col min="3" max="3" width="14.5703125" customWidth="1"/>
    <col min="6" max="7" width="16.5703125" customWidth="1"/>
    <col min="12" max="12" width="24.140625" customWidth="1"/>
    <col min="13" max="13" width="10.42578125" bestFit="1" customWidth="1"/>
    <col min="14" max="14" width="9" bestFit="1" customWidth="1"/>
  </cols>
  <sheetData>
    <row r="1" spans="1:7" ht="45.75" thickBot="1" x14ac:dyDescent="0.3">
      <c r="A1" s="132" t="s">
        <v>440</v>
      </c>
      <c r="B1" s="133"/>
      <c r="C1" s="133"/>
      <c r="D1" s="133"/>
      <c r="E1" s="133"/>
      <c r="F1" s="133"/>
      <c r="G1" s="134"/>
    </row>
    <row r="5" spans="1:7" ht="30" x14ac:dyDescent="0.25">
      <c r="A5" s="10" t="s">
        <v>277</v>
      </c>
      <c r="B5" s="10" t="s">
        <v>241</v>
      </c>
      <c r="C5" s="56" t="s">
        <v>245</v>
      </c>
      <c r="D5" s="10" t="s">
        <v>240</v>
      </c>
    </row>
    <row r="6" spans="1:7" x14ac:dyDescent="0.25">
      <c r="A6" s="3" t="s">
        <v>231</v>
      </c>
      <c r="B6" s="3" t="s">
        <v>243</v>
      </c>
      <c r="C6" s="3">
        <v>98134</v>
      </c>
      <c r="D6" s="55">
        <v>33421</v>
      </c>
    </row>
    <row r="7" spans="1:7" x14ac:dyDescent="0.25">
      <c r="A7" s="3" t="s">
        <v>228</v>
      </c>
      <c r="B7" s="3" t="s">
        <v>243</v>
      </c>
      <c r="C7" s="3">
        <v>98126</v>
      </c>
      <c r="D7" s="55">
        <v>20126</v>
      </c>
    </row>
    <row r="8" spans="1:7" x14ac:dyDescent="0.25">
      <c r="A8" s="3" t="s">
        <v>231</v>
      </c>
      <c r="B8" s="3" t="s">
        <v>243</v>
      </c>
      <c r="C8" s="3">
        <v>98119</v>
      </c>
      <c r="D8" s="55">
        <v>54673</v>
      </c>
    </row>
    <row r="9" spans="1:7" x14ac:dyDescent="0.25">
      <c r="A9" s="3" t="s">
        <v>230</v>
      </c>
      <c r="B9" s="3" t="s">
        <v>243</v>
      </c>
      <c r="C9" s="3">
        <v>98177</v>
      </c>
      <c r="D9" s="55">
        <v>32781</v>
      </c>
    </row>
    <row r="10" spans="1:7" x14ac:dyDescent="0.25">
      <c r="A10" s="3" t="s">
        <v>228</v>
      </c>
      <c r="B10" s="3" t="s">
        <v>242</v>
      </c>
      <c r="C10" s="3">
        <v>98133</v>
      </c>
      <c r="D10" s="55">
        <v>27585</v>
      </c>
    </row>
    <row r="11" spans="1:7" x14ac:dyDescent="0.25">
      <c r="A11" s="3" t="s">
        <v>231</v>
      </c>
      <c r="B11" s="3" t="s">
        <v>243</v>
      </c>
      <c r="C11" s="3">
        <v>98126</v>
      </c>
      <c r="D11" s="55">
        <v>53515</v>
      </c>
    </row>
    <row r="12" spans="1:7" x14ac:dyDescent="0.25">
      <c r="A12" s="3" t="s">
        <v>231</v>
      </c>
      <c r="B12" s="3" t="s">
        <v>243</v>
      </c>
      <c r="C12" s="3">
        <v>98121</v>
      </c>
      <c r="D12" s="55">
        <v>29978</v>
      </c>
    </row>
    <row r="13" spans="1:7" x14ac:dyDescent="0.25">
      <c r="A13" s="3" t="s">
        <v>228</v>
      </c>
      <c r="B13" s="3" t="s">
        <v>243</v>
      </c>
      <c r="C13" s="3">
        <v>98125</v>
      </c>
      <c r="D13" s="55">
        <v>34890</v>
      </c>
    </row>
    <row r="14" spans="1:7" x14ac:dyDescent="0.25">
      <c r="A14" s="3" t="s">
        <v>231</v>
      </c>
      <c r="B14" s="3" t="s">
        <v>244</v>
      </c>
      <c r="C14" s="3">
        <v>98125</v>
      </c>
      <c r="D14" s="55">
        <v>31005</v>
      </c>
    </row>
    <row r="15" spans="1:7" x14ac:dyDescent="0.25">
      <c r="A15" s="3" t="s">
        <v>228</v>
      </c>
      <c r="B15" s="3" t="s">
        <v>243</v>
      </c>
      <c r="C15" s="3">
        <v>98134</v>
      </c>
      <c r="D15" s="55">
        <v>41110</v>
      </c>
    </row>
    <row r="16" spans="1:7"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sheetPr>
  <dimension ref="A1:P30"/>
  <sheetViews>
    <sheetView zoomScale="115" zoomScaleNormal="115" workbookViewId="0">
      <selection activeCell="A13" sqref="A13"/>
    </sheetView>
  </sheetViews>
  <sheetFormatPr defaultRowHeight="15" x14ac:dyDescent="0.25"/>
  <cols>
    <col min="1" max="1" width="64.42578125" customWidth="1"/>
  </cols>
  <sheetData>
    <row r="1" spans="1:16" x14ac:dyDescent="0.25">
      <c r="A1" s="4" t="s">
        <v>0</v>
      </c>
      <c r="D1" s="6"/>
    </row>
    <row r="2" spans="1:16" x14ac:dyDescent="0.25">
      <c r="A2" s="3" t="s">
        <v>1</v>
      </c>
      <c r="D2" s="6"/>
    </row>
    <row r="3" spans="1:16" x14ac:dyDescent="0.25">
      <c r="A3" s="3" t="s">
        <v>2</v>
      </c>
      <c r="D3" s="6"/>
    </row>
    <row r="4" spans="1:16" x14ac:dyDescent="0.25">
      <c r="A4" s="3" t="s">
        <v>3</v>
      </c>
      <c r="D4" s="6"/>
    </row>
    <row r="5" spans="1:16" x14ac:dyDescent="0.25">
      <c r="A5" s="3" t="s">
        <v>474</v>
      </c>
      <c r="D5" s="6"/>
    </row>
    <row r="6" spans="1:16" x14ac:dyDescent="0.25">
      <c r="A6" s="3" t="s">
        <v>10</v>
      </c>
      <c r="D6" s="6"/>
    </row>
    <row r="7" spans="1:16" x14ac:dyDescent="0.25">
      <c r="A7" s="3" t="s">
        <v>11</v>
      </c>
      <c r="D7" s="6"/>
    </row>
    <row r="8" spans="1:16" x14ac:dyDescent="0.25">
      <c r="A8" s="3" t="s">
        <v>12</v>
      </c>
      <c r="D8" s="6"/>
    </row>
    <row r="9" spans="1:16" x14ac:dyDescent="0.25">
      <c r="A9" s="9" t="s">
        <v>13</v>
      </c>
      <c r="D9" s="6"/>
    </row>
    <row r="10" spans="1:16" x14ac:dyDescent="0.25">
      <c r="A10" s="9" t="s">
        <v>633</v>
      </c>
      <c r="D10" s="6"/>
    </row>
    <row r="11" spans="1:16" x14ac:dyDescent="0.25">
      <c r="A11" s="3" t="s">
        <v>4</v>
      </c>
      <c r="D11" s="6"/>
    </row>
    <row r="12" spans="1:16" x14ac:dyDescent="0.25">
      <c r="A12" s="3" t="s">
        <v>5</v>
      </c>
      <c r="D12" s="6"/>
    </row>
    <row r="13" spans="1:16" x14ac:dyDescent="0.25">
      <c r="A13" s="3" t="s">
        <v>6</v>
      </c>
      <c r="D13" s="6"/>
    </row>
    <row r="14" spans="1:16" x14ac:dyDescent="0.25">
      <c r="A14" s="9" t="s">
        <v>14</v>
      </c>
      <c r="D14" s="6"/>
    </row>
    <row r="15" spans="1:16" x14ac:dyDescent="0.25">
      <c r="D15" s="6"/>
    </row>
    <row r="16" spans="1:16" x14ac:dyDescent="0.25">
      <c r="A16" s="5"/>
      <c r="B16" s="5"/>
      <c r="C16" s="5"/>
      <c r="D16" s="7"/>
      <c r="E16" s="5"/>
      <c r="F16" s="5"/>
      <c r="G16" s="5"/>
      <c r="H16" s="5"/>
      <c r="I16" s="5"/>
      <c r="J16" s="5"/>
      <c r="K16" s="5"/>
      <c r="L16" s="5"/>
      <c r="M16" s="5"/>
      <c r="N16" s="5"/>
      <c r="O16" s="5"/>
      <c r="P16" s="5"/>
    </row>
    <row r="17" spans="4:4" x14ac:dyDescent="0.25">
      <c r="D17" s="6"/>
    </row>
    <row r="18" spans="4:4" x14ac:dyDescent="0.25">
      <c r="D18" s="6"/>
    </row>
    <row r="19" spans="4:4" x14ac:dyDescent="0.25">
      <c r="D19" s="6"/>
    </row>
    <row r="20" spans="4:4" x14ac:dyDescent="0.25">
      <c r="D20" s="6"/>
    </row>
    <row r="21" spans="4:4" x14ac:dyDescent="0.25">
      <c r="D21" s="6"/>
    </row>
    <row r="22" spans="4:4" x14ac:dyDescent="0.25">
      <c r="D22" s="6"/>
    </row>
    <row r="23" spans="4:4" x14ac:dyDescent="0.25">
      <c r="D23" s="6"/>
    </row>
    <row r="24" spans="4:4" x14ac:dyDescent="0.25">
      <c r="D24" s="6"/>
    </row>
    <row r="25" spans="4:4" x14ac:dyDescent="0.25">
      <c r="D25" s="6"/>
    </row>
    <row r="26" spans="4:4" x14ac:dyDescent="0.25">
      <c r="D26" s="6"/>
    </row>
    <row r="27" spans="4:4" x14ac:dyDescent="0.25">
      <c r="D27" s="6"/>
    </row>
    <row r="28" spans="4:4" x14ac:dyDescent="0.25">
      <c r="D28" s="6"/>
    </row>
    <row r="29" spans="4:4" x14ac:dyDescent="0.25">
      <c r="D29" s="6"/>
    </row>
    <row r="30" spans="4:4" x14ac:dyDescent="0.25">
      <c r="D30" s="6"/>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0000"/>
  </sheetPr>
  <dimension ref="A1:K219"/>
  <sheetViews>
    <sheetView topLeftCell="A61" zoomScale="85" zoomScaleNormal="85" workbookViewId="0">
      <selection activeCell="A8" sqref="A8"/>
    </sheetView>
  </sheetViews>
  <sheetFormatPr defaultRowHeight="15" x14ac:dyDescent="0.25"/>
  <cols>
    <col min="2" max="2" width="14.85546875" customWidth="1"/>
    <col min="3" max="3" width="14.5703125" customWidth="1"/>
    <col min="6" max="6" width="17.42578125" customWidth="1"/>
    <col min="7" max="10" width="11.7109375" customWidth="1"/>
    <col min="11" max="11" width="11.28515625" bestFit="1" customWidth="1"/>
    <col min="12" max="12" width="24.140625" customWidth="1"/>
    <col min="13" max="13" width="10.42578125" bestFit="1" customWidth="1"/>
    <col min="14" max="14" width="9" bestFit="1" customWidth="1"/>
  </cols>
  <sheetData>
    <row r="1" spans="1:11" ht="45.75" thickBot="1" x14ac:dyDescent="0.3">
      <c r="A1" s="132" t="s">
        <v>440</v>
      </c>
      <c r="B1" s="133"/>
      <c r="C1" s="133"/>
      <c r="D1" s="133"/>
      <c r="E1" s="133"/>
      <c r="F1" s="133"/>
      <c r="G1" s="134"/>
    </row>
    <row r="5" spans="1:11" ht="30" x14ac:dyDescent="0.25">
      <c r="A5" s="10" t="s">
        <v>277</v>
      </c>
      <c r="B5" s="10" t="s">
        <v>241</v>
      </c>
      <c r="C5" s="56" t="s">
        <v>245</v>
      </c>
      <c r="D5" s="10" t="s">
        <v>240</v>
      </c>
      <c r="F5" s="22" t="s">
        <v>439</v>
      </c>
      <c r="G5" s="22" t="s">
        <v>241</v>
      </c>
    </row>
    <row r="6" spans="1:11" x14ac:dyDescent="0.25">
      <c r="A6" s="3" t="s">
        <v>231</v>
      </c>
      <c r="B6" s="3" t="s">
        <v>243</v>
      </c>
      <c r="C6" s="3">
        <v>98134</v>
      </c>
      <c r="D6" s="55">
        <v>33421</v>
      </c>
      <c r="F6" s="22" t="s">
        <v>277</v>
      </c>
      <c r="G6" t="s">
        <v>244</v>
      </c>
      <c r="H6" t="s">
        <v>67</v>
      </c>
      <c r="I6" t="s">
        <v>242</v>
      </c>
      <c r="J6" t="s">
        <v>243</v>
      </c>
      <c r="K6" t="s">
        <v>72</v>
      </c>
    </row>
    <row r="7" spans="1:11" x14ac:dyDescent="0.25">
      <c r="A7" s="3" t="s">
        <v>228</v>
      </c>
      <c r="B7" s="3" t="s">
        <v>243</v>
      </c>
      <c r="C7" s="3">
        <v>98126</v>
      </c>
      <c r="D7" s="55">
        <v>20126</v>
      </c>
      <c r="F7" t="s">
        <v>229</v>
      </c>
      <c r="G7" s="23">
        <v>291365</v>
      </c>
      <c r="H7" s="23">
        <v>282008</v>
      </c>
      <c r="I7" s="23">
        <v>322085</v>
      </c>
      <c r="J7" s="23">
        <v>1085949</v>
      </c>
      <c r="K7" s="23">
        <v>1981407</v>
      </c>
    </row>
    <row r="8" spans="1:11" x14ac:dyDescent="0.25">
      <c r="A8" s="3" t="s">
        <v>231</v>
      </c>
      <c r="B8" s="3" t="s">
        <v>243</v>
      </c>
      <c r="C8" s="3">
        <v>98119</v>
      </c>
      <c r="D8" s="55">
        <v>54673</v>
      </c>
      <c r="F8" t="s">
        <v>228</v>
      </c>
      <c r="G8" s="23">
        <v>348841</v>
      </c>
      <c r="H8" s="23">
        <v>170226</v>
      </c>
      <c r="I8" s="23">
        <v>185424</v>
      </c>
      <c r="J8" s="23">
        <v>1026147</v>
      </c>
      <c r="K8" s="23">
        <v>1730638</v>
      </c>
    </row>
    <row r="9" spans="1:11" x14ac:dyDescent="0.25">
      <c r="A9" s="3" t="s">
        <v>230</v>
      </c>
      <c r="B9" s="3" t="s">
        <v>243</v>
      </c>
      <c r="C9" s="3">
        <v>98177</v>
      </c>
      <c r="D9" s="55">
        <v>32781</v>
      </c>
      <c r="F9" t="s">
        <v>231</v>
      </c>
      <c r="G9" s="23">
        <v>390180</v>
      </c>
      <c r="H9" s="23">
        <v>173804</v>
      </c>
      <c r="I9" s="23">
        <v>373887</v>
      </c>
      <c r="J9" s="23">
        <v>1144955</v>
      </c>
      <c r="K9" s="23">
        <v>2082826</v>
      </c>
    </row>
    <row r="10" spans="1:11" x14ac:dyDescent="0.25">
      <c r="A10" s="3" t="s">
        <v>228</v>
      </c>
      <c r="B10" s="3" t="s">
        <v>242</v>
      </c>
      <c r="C10" s="3">
        <v>98133</v>
      </c>
      <c r="D10" s="55">
        <v>27585</v>
      </c>
      <c r="F10" t="s">
        <v>230</v>
      </c>
      <c r="G10" s="23">
        <v>319977</v>
      </c>
      <c r="H10" s="23">
        <v>453519</v>
      </c>
      <c r="I10" s="23">
        <v>442336</v>
      </c>
      <c r="J10" s="23">
        <v>983051</v>
      </c>
      <c r="K10" s="23">
        <v>2198883</v>
      </c>
    </row>
    <row r="11" spans="1:11" x14ac:dyDescent="0.25">
      <c r="A11" s="3" t="s">
        <v>231</v>
      </c>
      <c r="B11" s="3" t="s">
        <v>243</v>
      </c>
      <c r="C11" s="3">
        <v>98126</v>
      </c>
      <c r="D11" s="55">
        <v>53515</v>
      </c>
      <c r="F11" t="s">
        <v>72</v>
      </c>
      <c r="G11" s="23">
        <v>1350363</v>
      </c>
      <c r="H11" s="23">
        <v>1079557</v>
      </c>
      <c r="I11" s="23">
        <v>1323732</v>
      </c>
      <c r="J11" s="23">
        <v>4240102</v>
      </c>
      <c r="K11" s="23">
        <v>7993754</v>
      </c>
    </row>
    <row r="12" spans="1:11" x14ac:dyDescent="0.25">
      <c r="A12" s="3" t="s">
        <v>231</v>
      </c>
      <c r="B12" s="3" t="s">
        <v>243</v>
      </c>
      <c r="C12" s="3">
        <v>98121</v>
      </c>
      <c r="D12" s="55">
        <v>29978</v>
      </c>
    </row>
    <row r="13" spans="1:11" x14ac:dyDescent="0.25">
      <c r="A13" s="3" t="s">
        <v>228</v>
      </c>
      <c r="B13" s="3" t="s">
        <v>243</v>
      </c>
      <c r="C13" s="3">
        <v>98125</v>
      </c>
      <c r="D13" s="55">
        <v>34890</v>
      </c>
    </row>
    <row r="14" spans="1:11" x14ac:dyDescent="0.25">
      <c r="A14" s="3" t="s">
        <v>231</v>
      </c>
      <c r="B14" s="3" t="s">
        <v>244</v>
      </c>
      <c r="C14" s="3">
        <v>98125</v>
      </c>
      <c r="D14" s="55">
        <v>31005</v>
      </c>
    </row>
    <row r="15" spans="1:11" x14ac:dyDescent="0.25">
      <c r="A15" s="3" t="s">
        <v>228</v>
      </c>
      <c r="B15" s="3" t="s">
        <v>243</v>
      </c>
      <c r="C15" s="3">
        <v>98134</v>
      </c>
      <c r="D15" s="55">
        <v>41110</v>
      </c>
    </row>
    <row r="16" spans="1:11"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00FF"/>
  </sheetPr>
  <dimension ref="A1:G17"/>
  <sheetViews>
    <sheetView zoomScaleNormal="100" workbookViewId="0">
      <selection activeCell="A8" sqref="A8"/>
    </sheetView>
  </sheetViews>
  <sheetFormatPr defaultRowHeight="15" x14ac:dyDescent="0.25"/>
  <cols>
    <col min="2" max="2" width="14.85546875" customWidth="1"/>
    <col min="3" max="3" width="14.5703125" customWidth="1"/>
    <col min="4" max="4" width="17.42578125" customWidth="1"/>
    <col min="6" max="7" width="16.5703125" customWidth="1"/>
    <col min="12" max="12" width="24.140625" customWidth="1"/>
    <col min="13" max="13" width="10.42578125" bestFit="1" customWidth="1"/>
    <col min="14" max="14" width="9" bestFit="1" customWidth="1"/>
  </cols>
  <sheetData>
    <row r="1" spans="1:7" ht="30.75" thickBot="1" x14ac:dyDescent="0.3">
      <c r="A1" s="132" t="s">
        <v>619</v>
      </c>
      <c r="B1" s="133"/>
      <c r="C1" s="133"/>
      <c r="D1" s="133"/>
      <c r="E1" s="133"/>
      <c r="F1" s="133"/>
      <c r="G1" s="134"/>
    </row>
    <row r="2" spans="1:7" ht="15.75" thickBot="1" x14ac:dyDescent="0.3"/>
    <row r="3" spans="1:7" ht="44.25" customHeight="1" thickBot="1" x14ac:dyDescent="0.3">
      <c r="A3" s="143"/>
      <c r="B3" s="144"/>
      <c r="C3" s="144"/>
      <c r="D3" s="144"/>
      <c r="E3" s="144"/>
      <c r="F3" s="144"/>
      <c r="G3" s="145"/>
    </row>
    <row r="5" spans="1:7" x14ac:dyDescent="0.25">
      <c r="B5" s="8" t="s">
        <v>441</v>
      </c>
    </row>
    <row r="6" spans="1:7" x14ac:dyDescent="0.25">
      <c r="B6" s="20">
        <f>1.51</f>
        <v>1.51</v>
      </c>
    </row>
    <row r="7" spans="1:7" x14ac:dyDescent="0.25">
      <c r="B7" s="20">
        <v>3.6</v>
      </c>
    </row>
    <row r="8" spans="1:7" x14ac:dyDescent="0.25">
      <c r="B8" s="20">
        <v>2.58</v>
      </c>
    </row>
    <row r="9" spans="1:7" x14ac:dyDescent="0.25">
      <c r="B9" s="20">
        <v>3.5</v>
      </c>
    </row>
    <row r="10" spans="1:7" x14ac:dyDescent="0.25">
      <c r="B10" s="20">
        <v>5.61</v>
      </c>
    </row>
    <row r="11" spans="1:7" x14ac:dyDescent="0.25">
      <c r="B11" s="20">
        <v>1.5</v>
      </c>
    </row>
    <row r="12" spans="1:7" x14ac:dyDescent="0.25">
      <c r="B12" s="20">
        <v>2.59</v>
      </c>
    </row>
    <row r="13" spans="1:7" x14ac:dyDescent="0.25">
      <c r="B13" s="20">
        <v>2.8</v>
      </c>
    </row>
    <row r="14" spans="1:7" x14ac:dyDescent="0.25">
      <c r="B14" s="20">
        <v>4.7</v>
      </c>
    </row>
    <row r="15" spans="1:7" x14ac:dyDescent="0.25">
      <c r="B15" s="20">
        <v>5.5</v>
      </c>
    </row>
    <row r="16" spans="1:7" x14ac:dyDescent="0.25">
      <c r="B16" s="20">
        <v>6.4</v>
      </c>
    </row>
    <row r="17" spans="2:2" x14ac:dyDescent="0.25">
      <c r="B17" s="21">
        <f>SUM(B6:B16)</f>
        <v>40.29</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0000"/>
  </sheetPr>
  <dimension ref="A1:G17"/>
  <sheetViews>
    <sheetView zoomScale="85" zoomScaleNormal="85" workbookViewId="0">
      <selection activeCell="A8" sqref="A8"/>
    </sheetView>
  </sheetViews>
  <sheetFormatPr defaultRowHeight="15" x14ac:dyDescent="0.25"/>
  <cols>
    <col min="2" max="2" width="14.85546875" customWidth="1"/>
    <col min="3" max="3" width="14.5703125" customWidth="1"/>
    <col min="4" max="4" width="17.42578125" customWidth="1"/>
    <col min="6" max="7" width="16.5703125" customWidth="1"/>
    <col min="12" max="12" width="24.140625" customWidth="1"/>
    <col min="13" max="13" width="10.42578125" bestFit="1" customWidth="1"/>
    <col min="14" max="14" width="9" bestFit="1" customWidth="1"/>
  </cols>
  <sheetData>
    <row r="1" spans="1:7" ht="30.75" thickBot="1" x14ac:dyDescent="0.3">
      <c r="A1" s="132" t="s">
        <v>619</v>
      </c>
      <c r="B1" s="133"/>
      <c r="C1" s="133"/>
      <c r="D1" s="133"/>
      <c r="E1" s="133"/>
      <c r="F1" s="133"/>
      <c r="G1" s="134"/>
    </row>
    <row r="2" spans="1:7" ht="15.75" thickBot="1" x14ac:dyDescent="0.3"/>
    <row r="3" spans="1:7" ht="132.75" customHeight="1" thickBot="1" x14ac:dyDescent="0.3">
      <c r="A3" s="143" t="s">
        <v>442</v>
      </c>
      <c r="B3" s="144"/>
      <c r="C3" s="144"/>
      <c r="D3" s="144"/>
      <c r="E3" s="144"/>
      <c r="F3" s="144"/>
      <c r="G3" s="145"/>
    </row>
    <row r="5" spans="1:7" x14ac:dyDescent="0.25">
      <c r="B5" s="8" t="s">
        <v>441</v>
      </c>
      <c r="D5" s="8" t="s">
        <v>441</v>
      </c>
      <c r="F5" s="8" t="s">
        <v>441</v>
      </c>
    </row>
    <row r="6" spans="1:7" x14ac:dyDescent="0.25">
      <c r="B6" s="20">
        <f>1.51</f>
        <v>1.51</v>
      </c>
      <c r="D6" s="20">
        <v>1</v>
      </c>
      <c r="F6" s="138">
        <f>1.51</f>
        <v>1.51</v>
      </c>
    </row>
    <row r="7" spans="1:7" x14ac:dyDescent="0.25">
      <c r="B7" s="20">
        <v>3.6</v>
      </c>
      <c r="D7" s="20">
        <v>3</v>
      </c>
      <c r="F7" s="138">
        <v>3.6</v>
      </c>
    </row>
    <row r="8" spans="1:7" x14ac:dyDescent="0.25">
      <c r="B8" s="20">
        <v>2.58</v>
      </c>
      <c r="D8" s="20">
        <v>2</v>
      </c>
      <c r="F8" s="138">
        <v>2.58</v>
      </c>
    </row>
    <row r="9" spans="1:7" x14ac:dyDescent="0.25">
      <c r="B9" s="20">
        <v>3.5</v>
      </c>
      <c r="D9" s="20">
        <v>3</v>
      </c>
      <c r="F9" s="138">
        <v>3.5</v>
      </c>
    </row>
    <row r="10" spans="1:7" x14ac:dyDescent="0.25">
      <c r="B10" s="20">
        <v>5.61</v>
      </c>
      <c r="D10" s="20">
        <v>5</v>
      </c>
      <c r="F10" s="138">
        <v>5.61</v>
      </c>
    </row>
    <row r="11" spans="1:7" x14ac:dyDescent="0.25">
      <c r="B11" s="20">
        <v>1.5</v>
      </c>
      <c r="D11" s="20">
        <v>1</v>
      </c>
      <c r="F11" s="138">
        <v>1.5</v>
      </c>
    </row>
    <row r="12" spans="1:7" x14ac:dyDescent="0.25">
      <c r="B12" s="20">
        <v>2.59</v>
      </c>
      <c r="D12" s="20">
        <v>2</v>
      </c>
      <c r="F12" s="138">
        <v>2.59</v>
      </c>
    </row>
    <row r="13" spans="1:7" x14ac:dyDescent="0.25">
      <c r="B13" s="20">
        <v>2.8</v>
      </c>
      <c r="D13" s="20">
        <v>2</v>
      </c>
      <c r="F13" s="138">
        <v>2.8</v>
      </c>
    </row>
    <row r="14" spans="1:7" x14ac:dyDescent="0.25">
      <c r="B14" s="20">
        <v>4.7</v>
      </c>
      <c r="D14" s="20">
        <v>4</v>
      </c>
      <c r="F14" s="138">
        <v>4.7</v>
      </c>
    </row>
    <row r="15" spans="1:7" x14ac:dyDescent="0.25">
      <c r="B15" s="20">
        <v>5.5</v>
      </c>
      <c r="D15" s="20">
        <v>5</v>
      </c>
      <c r="F15" s="138">
        <v>5.5</v>
      </c>
    </row>
    <row r="16" spans="1:7" x14ac:dyDescent="0.25">
      <c r="B16" s="20">
        <v>6.4</v>
      </c>
      <c r="D16" s="20">
        <v>6</v>
      </c>
      <c r="F16" s="138">
        <v>6.4</v>
      </c>
    </row>
    <row r="17" spans="2:6" x14ac:dyDescent="0.25">
      <c r="B17" s="21">
        <f>SUM(B6:B16)</f>
        <v>40.29</v>
      </c>
      <c r="D17" s="21">
        <f>SUM(D6:D16)</f>
        <v>34</v>
      </c>
      <c r="F17" s="139">
        <f>SUM(F6:F16)</f>
        <v>40.29</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00FF"/>
  </sheetPr>
  <dimension ref="A1:G404"/>
  <sheetViews>
    <sheetView workbookViewId="0"/>
  </sheetViews>
  <sheetFormatPr defaultRowHeight="15" x14ac:dyDescent="0.25"/>
  <cols>
    <col min="1" max="1" width="19" customWidth="1"/>
    <col min="4" max="4" width="12.85546875" customWidth="1"/>
    <col min="5" max="5" width="15" customWidth="1"/>
  </cols>
  <sheetData>
    <row r="1" spans="1:7" ht="60.75" thickBot="1" x14ac:dyDescent="0.3">
      <c r="A1" s="132" t="s">
        <v>444</v>
      </c>
      <c r="B1" s="133"/>
      <c r="C1" s="133"/>
      <c r="D1" s="133"/>
      <c r="E1" s="133"/>
      <c r="F1" s="133"/>
      <c r="G1" s="134"/>
    </row>
    <row r="7" spans="1:7" ht="45" x14ac:dyDescent="0.25">
      <c r="A7" s="72" t="s">
        <v>269</v>
      </c>
      <c r="D7" s="72" t="s">
        <v>339</v>
      </c>
      <c r="E7" s="72" t="s">
        <v>223</v>
      </c>
    </row>
    <row r="8" spans="1:7" x14ac:dyDescent="0.25">
      <c r="A8" s="3" t="s">
        <v>273</v>
      </c>
      <c r="D8" s="3" t="s">
        <v>273</v>
      </c>
      <c r="E8" s="13"/>
    </row>
    <row r="9" spans="1:7" x14ac:dyDescent="0.25">
      <c r="A9" s="3" t="s">
        <v>270</v>
      </c>
      <c r="D9" s="3" t="s">
        <v>270</v>
      </c>
      <c r="E9" s="13"/>
    </row>
    <row r="10" spans="1:7" x14ac:dyDescent="0.25">
      <c r="A10" s="3" t="s">
        <v>273</v>
      </c>
      <c r="D10" s="3" t="s">
        <v>272</v>
      </c>
      <c r="E10" s="13"/>
    </row>
    <row r="11" spans="1:7" x14ac:dyDescent="0.25">
      <c r="A11" s="3" t="s">
        <v>272</v>
      </c>
      <c r="D11" s="3" t="s">
        <v>274</v>
      </c>
      <c r="E11" s="13"/>
    </row>
    <row r="12" spans="1:7" x14ac:dyDescent="0.25">
      <c r="A12" s="3" t="s">
        <v>270</v>
      </c>
      <c r="D12" s="3" t="s">
        <v>271</v>
      </c>
      <c r="E12" s="13"/>
    </row>
    <row r="13" spans="1:7" x14ac:dyDescent="0.25">
      <c r="A13" s="3" t="s">
        <v>274</v>
      </c>
      <c r="D13" s="3" t="s">
        <v>276</v>
      </c>
      <c r="E13" s="13"/>
    </row>
    <row r="14" spans="1:7" x14ac:dyDescent="0.25">
      <c r="A14" s="3" t="s">
        <v>274</v>
      </c>
      <c r="D14" s="3" t="s">
        <v>275</v>
      </c>
      <c r="E14" s="13"/>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G404"/>
  <sheetViews>
    <sheetView workbookViewId="0">
      <selection activeCell="D10" sqref="D10"/>
    </sheetView>
  </sheetViews>
  <sheetFormatPr defaultRowHeight="15" x14ac:dyDescent="0.25"/>
  <cols>
    <col min="1" max="1" width="19" customWidth="1"/>
    <col min="4" max="4" width="12.85546875" customWidth="1"/>
    <col min="5" max="5" width="15" customWidth="1"/>
  </cols>
  <sheetData>
    <row r="1" spans="1:7" ht="60.75" thickBot="1" x14ac:dyDescent="0.3">
      <c r="A1" s="132" t="s">
        <v>444</v>
      </c>
      <c r="B1" s="133"/>
      <c r="C1" s="133"/>
      <c r="D1" s="133"/>
      <c r="E1" s="133"/>
      <c r="F1" s="133"/>
      <c r="G1" s="134"/>
    </row>
    <row r="7" spans="1:7" ht="45" x14ac:dyDescent="0.25">
      <c r="A7" s="72" t="s">
        <v>269</v>
      </c>
      <c r="D7" s="72" t="s">
        <v>339</v>
      </c>
      <c r="E7" s="72" t="s">
        <v>223</v>
      </c>
    </row>
    <row r="8" spans="1:7" x14ac:dyDescent="0.25">
      <c r="A8" s="3" t="s">
        <v>273</v>
      </c>
      <c r="D8" s="3" t="s">
        <v>273</v>
      </c>
      <c r="E8" s="13">
        <f>COUNTIFS($A$8:$A$404,D8)</f>
        <v>88</v>
      </c>
    </row>
    <row r="9" spans="1:7" x14ac:dyDescent="0.25">
      <c r="A9" s="3" t="s">
        <v>270</v>
      </c>
      <c r="D9" s="3" t="s">
        <v>270</v>
      </c>
      <c r="E9" s="13">
        <f t="shared" ref="E9:E14" si="0">COUNTIFS($A$8:$A$404,D9)</f>
        <v>63</v>
      </c>
    </row>
    <row r="10" spans="1:7" x14ac:dyDescent="0.25">
      <c r="A10" s="3" t="s">
        <v>273</v>
      </c>
      <c r="D10" s="3" t="s">
        <v>272</v>
      </c>
      <c r="E10" s="13">
        <f t="shared" si="0"/>
        <v>112</v>
      </c>
    </row>
    <row r="11" spans="1:7" x14ac:dyDescent="0.25">
      <c r="A11" s="3" t="s">
        <v>272</v>
      </c>
      <c r="D11" s="3" t="s">
        <v>274</v>
      </c>
      <c r="E11" s="13">
        <f t="shared" si="0"/>
        <v>47</v>
      </c>
    </row>
    <row r="12" spans="1:7" x14ac:dyDescent="0.25">
      <c r="A12" s="3" t="s">
        <v>270</v>
      </c>
      <c r="D12" s="3" t="s">
        <v>271</v>
      </c>
      <c r="E12" s="13">
        <f t="shared" si="0"/>
        <v>13</v>
      </c>
    </row>
    <row r="13" spans="1:7" x14ac:dyDescent="0.25">
      <c r="A13" s="3" t="s">
        <v>274</v>
      </c>
      <c r="D13" s="3" t="s">
        <v>276</v>
      </c>
      <c r="E13" s="13">
        <f t="shared" si="0"/>
        <v>27</v>
      </c>
    </row>
    <row r="14" spans="1:7" x14ac:dyDescent="0.25">
      <c r="A14" s="3" t="s">
        <v>274</v>
      </c>
      <c r="D14" s="3" t="s">
        <v>275</v>
      </c>
      <c r="E14" s="13">
        <f t="shared" si="0"/>
        <v>47</v>
      </c>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00FF"/>
  </sheetPr>
  <dimension ref="A1:G404"/>
  <sheetViews>
    <sheetView workbookViewId="0"/>
  </sheetViews>
  <sheetFormatPr defaultRowHeight="15" x14ac:dyDescent="0.25"/>
  <cols>
    <col min="1" max="1" width="19" customWidth="1"/>
    <col min="3" max="3" width="17.140625" customWidth="1"/>
    <col min="4" max="4" width="12.85546875" customWidth="1"/>
    <col min="5" max="5" width="15" customWidth="1"/>
  </cols>
  <sheetData>
    <row r="1" spans="1:7" ht="30.75" thickBot="1" x14ac:dyDescent="0.3">
      <c r="A1" s="132" t="s">
        <v>445</v>
      </c>
      <c r="B1" s="133"/>
      <c r="C1" s="133"/>
      <c r="D1" s="133"/>
      <c r="E1" s="133"/>
      <c r="F1" s="133"/>
      <c r="G1" s="134"/>
    </row>
    <row r="7" spans="1:7" ht="45" x14ac:dyDescent="0.25">
      <c r="A7" s="72" t="s">
        <v>269</v>
      </c>
    </row>
    <row r="8" spans="1:7" x14ac:dyDescent="0.25">
      <c r="A8" s="3" t="s">
        <v>273</v>
      </c>
    </row>
    <row r="9" spans="1:7" x14ac:dyDescent="0.25">
      <c r="A9" s="3" t="s">
        <v>270</v>
      </c>
    </row>
    <row r="10" spans="1:7" x14ac:dyDescent="0.25">
      <c r="A10" s="3" t="s">
        <v>273</v>
      </c>
    </row>
    <row r="11" spans="1:7" x14ac:dyDescent="0.25">
      <c r="A11" s="3" t="s">
        <v>272</v>
      </c>
    </row>
    <row r="12" spans="1:7" x14ac:dyDescent="0.25">
      <c r="A12" s="3" t="s">
        <v>270</v>
      </c>
    </row>
    <row r="13" spans="1:7" x14ac:dyDescent="0.25">
      <c r="A13" s="3" t="s">
        <v>274</v>
      </c>
    </row>
    <row r="14" spans="1:7" x14ac:dyDescent="0.25">
      <c r="A14" s="3" t="s">
        <v>274</v>
      </c>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FF0000"/>
  </sheetPr>
  <dimension ref="A1:G404"/>
  <sheetViews>
    <sheetView zoomScale="85" zoomScaleNormal="85" workbookViewId="0">
      <selection sqref="A1:B1"/>
    </sheetView>
  </sheetViews>
  <sheetFormatPr defaultRowHeight="15" x14ac:dyDescent="0.25"/>
  <cols>
    <col min="1" max="1" width="19" customWidth="1"/>
    <col min="3" max="3" width="17.140625" customWidth="1"/>
    <col min="4" max="4" width="12.85546875" customWidth="1"/>
    <col min="5" max="5" width="15" customWidth="1"/>
  </cols>
  <sheetData>
    <row r="1" spans="1:7" ht="30.75" thickBot="1" x14ac:dyDescent="0.3">
      <c r="A1" s="132" t="s">
        <v>445</v>
      </c>
      <c r="B1" s="133"/>
      <c r="C1" s="133"/>
      <c r="D1" s="133"/>
      <c r="E1" s="133"/>
      <c r="F1" s="133"/>
      <c r="G1" s="134"/>
    </row>
    <row r="7" spans="1:7" ht="45" x14ac:dyDescent="0.25">
      <c r="A7" s="72" t="s">
        <v>269</v>
      </c>
      <c r="C7" t="s">
        <v>339</v>
      </c>
      <c r="D7" t="s">
        <v>202</v>
      </c>
    </row>
    <row r="8" spans="1:7" x14ac:dyDescent="0.25">
      <c r="A8" s="3" t="s">
        <v>273</v>
      </c>
      <c r="C8" t="s">
        <v>272</v>
      </c>
      <c r="D8" s="136">
        <v>112</v>
      </c>
    </row>
    <row r="9" spans="1:7" x14ac:dyDescent="0.25">
      <c r="A9" s="3" t="s">
        <v>270</v>
      </c>
      <c r="C9" t="s">
        <v>273</v>
      </c>
      <c r="D9" s="136">
        <v>88</v>
      </c>
    </row>
    <row r="10" spans="1:7" x14ac:dyDescent="0.25">
      <c r="A10" s="3" t="s">
        <v>273</v>
      </c>
      <c r="C10" t="s">
        <v>276</v>
      </c>
      <c r="D10" s="136">
        <v>27</v>
      </c>
    </row>
    <row r="11" spans="1:7" x14ac:dyDescent="0.25">
      <c r="A11" s="3" t="s">
        <v>272</v>
      </c>
      <c r="C11" t="s">
        <v>274</v>
      </c>
      <c r="D11" s="136">
        <v>47</v>
      </c>
    </row>
    <row r="12" spans="1:7" x14ac:dyDescent="0.25">
      <c r="A12" s="3" t="s">
        <v>270</v>
      </c>
      <c r="C12" t="s">
        <v>270</v>
      </c>
      <c r="D12" s="136">
        <v>63</v>
      </c>
    </row>
    <row r="13" spans="1:7" x14ac:dyDescent="0.25">
      <c r="A13" s="3" t="s">
        <v>274</v>
      </c>
      <c r="C13" t="s">
        <v>271</v>
      </c>
      <c r="D13" s="136">
        <v>13</v>
      </c>
    </row>
    <row r="14" spans="1:7" x14ac:dyDescent="0.25">
      <c r="A14" s="3" t="s">
        <v>274</v>
      </c>
      <c r="C14" t="s">
        <v>275</v>
      </c>
      <c r="D14" s="136">
        <v>47</v>
      </c>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00FF"/>
  </sheetPr>
  <dimension ref="A1:G10"/>
  <sheetViews>
    <sheetView zoomScale="145" zoomScaleNormal="145" workbookViewId="0">
      <selection activeCell="C5" sqref="C5"/>
    </sheetView>
  </sheetViews>
  <sheetFormatPr defaultRowHeight="15" x14ac:dyDescent="0.25"/>
  <cols>
    <col min="1" max="1" width="18" customWidth="1"/>
    <col min="2" max="3" width="17.5703125" customWidth="1"/>
    <col min="4" max="5" width="11" customWidth="1"/>
  </cols>
  <sheetData>
    <row r="1" spans="1:7" ht="45.75" thickBot="1" x14ac:dyDescent="0.3">
      <c r="A1" s="132" t="s">
        <v>457</v>
      </c>
      <c r="B1" s="133"/>
      <c r="C1" s="133"/>
      <c r="D1" s="133"/>
      <c r="E1" s="133"/>
      <c r="F1" s="133"/>
      <c r="G1" s="134"/>
    </row>
    <row r="3" spans="1:7" x14ac:dyDescent="0.25">
      <c r="A3" s="140" t="s">
        <v>451</v>
      </c>
    </row>
    <row r="5" spans="1:7" ht="30" x14ac:dyDescent="0.25">
      <c r="A5" s="10" t="s">
        <v>446</v>
      </c>
      <c r="B5" s="10" t="s">
        <v>447</v>
      </c>
      <c r="C5" s="10" t="s">
        <v>448</v>
      </c>
      <c r="D5" s="10" t="s">
        <v>454</v>
      </c>
      <c r="E5" s="10" t="s">
        <v>455</v>
      </c>
    </row>
    <row r="6" spans="1:7" x14ac:dyDescent="0.25">
      <c r="A6" s="3" t="s">
        <v>450</v>
      </c>
      <c r="B6" s="12">
        <v>60981.55</v>
      </c>
      <c r="C6" s="12">
        <v>63725.719749999997</v>
      </c>
      <c r="D6" s="41"/>
      <c r="E6" s="142"/>
    </row>
    <row r="7" spans="1:7" x14ac:dyDescent="0.25">
      <c r="A7" s="3" t="s">
        <v>452</v>
      </c>
      <c r="B7" s="12">
        <v>60050</v>
      </c>
      <c r="C7" s="12">
        <v>98150</v>
      </c>
      <c r="D7" s="41"/>
      <c r="E7" s="142"/>
    </row>
    <row r="8" spans="1:7" x14ac:dyDescent="0.25">
      <c r="A8" s="3" t="s">
        <v>449</v>
      </c>
      <c r="B8" s="12">
        <v>142025.16</v>
      </c>
      <c r="C8" s="12">
        <v>139875.25</v>
      </c>
      <c r="D8" s="41"/>
      <c r="E8" s="142"/>
    </row>
    <row r="9" spans="1:7" x14ac:dyDescent="0.25">
      <c r="A9" s="3" t="s">
        <v>453</v>
      </c>
      <c r="B9" s="12">
        <v>159800.45000000001</v>
      </c>
      <c r="C9" s="12">
        <f>B9*(1+0.12765)</f>
        <v>180198.97744250001</v>
      </c>
      <c r="D9" s="41"/>
      <c r="E9" s="142"/>
    </row>
    <row r="10" spans="1:7" x14ac:dyDescent="0.25">
      <c r="A10" s="3" t="s">
        <v>456</v>
      </c>
      <c r="B10" s="12">
        <v>98254.12</v>
      </c>
      <c r="C10" s="12">
        <v>85698.37</v>
      </c>
      <c r="D10" s="41"/>
      <c r="E10" s="142"/>
    </row>
  </sheetData>
  <sortState xmlns:xlrd2="http://schemas.microsoft.com/office/spreadsheetml/2017/richdata2" ref="A6:E10">
    <sortCondition ref="A6"/>
  </sortState>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F0000"/>
  </sheetPr>
  <dimension ref="A1:G10"/>
  <sheetViews>
    <sheetView zoomScale="115" zoomScaleNormal="115" workbookViewId="0">
      <selection activeCell="C5" sqref="C5"/>
    </sheetView>
  </sheetViews>
  <sheetFormatPr defaultRowHeight="15" x14ac:dyDescent="0.25"/>
  <cols>
    <col min="1" max="1" width="18" customWidth="1"/>
    <col min="2" max="3" width="17.5703125" customWidth="1"/>
    <col min="4" max="4" width="26.140625" customWidth="1"/>
    <col min="5" max="5" width="11" customWidth="1"/>
  </cols>
  <sheetData>
    <row r="1" spans="1:7" ht="45.75" thickBot="1" x14ac:dyDescent="0.3">
      <c r="A1" s="132" t="s">
        <v>457</v>
      </c>
      <c r="B1" s="133"/>
      <c r="C1" s="133"/>
      <c r="D1" s="133"/>
      <c r="E1" s="133"/>
      <c r="F1" s="133"/>
      <c r="G1" s="134"/>
    </row>
    <row r="3" spans="1:7" x14ac:dyDescent="0.25">
      <c r="A3" s="140" t="s">
        <v>451</v>
      </c>
    </row>
    <row r="5" spans="1:7" ht="30" x14ac:dyDescent="0.25">
      <c r="A5" s="10" t="s">
        <v>446</v>
      </c>
      <c r="B5" s="10" t="s">
        <v>447</v>
      </c>
      <c r="C5" s="10" t="s">
        <v>448</v>
      </c>
      <c r="D5" s="10" t="s">
        <v>454</v>
      </c>
      <c r="E5" s="10" t="s">
        <v>455</v>
      </c>
    </row>
    <row r="6" spans="1:7" x14ac:dyDescent="0.25">
      <c r="A6" s="3" t="s">
        <v>450</v>
      </c>
      <c r="B6" s="12">
        <v>60981.55</v>
      </c>
      <c r="C6" s="12">
        <v>63725.719749999997</v>
      </c>
      <c r="D6" s="41">
        <f>C6/B6-1</f>
        <v>4.4999999999999929E-2</v>
      </c>
      <c r="E6" s="141">
        <f t="shared" ref="E6:E10" si="0">D6</f>
        <v>4.4999999999999929E-2</v>
      </c>
    </row>
    <row r="7" spans="1:7" x14ac:dyDescent="0.25">
      <c r="A7" s="3" t="s">
        <v>452</v>
      </c>
      <c r="B7" s="12">
        <v>60050</v>
      </c>
      <c r="C7" s="12">
        <v>98150</v>
      </c>
      <c r="D7" s="41">
        <f>C7/B7-1</f>
        <v>0.63447127393838465</v>
      </c>
      <c r="E7" s="141">
        <f t="shared" si="0"/>
        <v>0.63447127393838465</v>
      </c>
    </row>
    <row r="8" spans="1:7" x14ac:dyDescent="0.25">
      <c r="A8" s="3" t="s">
        <v>449</v>
      </c>
      <c r="B8" s="12">
        <v>142025.16</v>
      </c>
      <c r="C8" s="12">
        <v>139875.25</v>
      </c>
      <c r="D8" s="41">
        <f>C8/B8-1</f>
        <v>-1.5137529153285256E-2</v>
      </c>
      <c r="E8" s="141">
        <f t="shared" si="0"/>
        <v>-1.5137529153285256E-2</v>
      </c>
    </row>
    <row r="9" spans="1:7" x14ac:dyDescent="0.25">
      <c r="A9" s="3" t="s">
        <v>453</v>
      </c>
      <c r="B9" s="12">
        <v>159800.45000000001</v>
      </c>
      <c r="C9" s="12">
        <f>B9*(1+0.12765)</f>
        <v>180198.97744250001</v>
      </c>
      <c r="D9" s="41">
        <f>C9/B9-1</f>
        <v>0.12765000000000004</v>
      </c>
      <c r="E9" s="141">
        <f t="shared" si="0"/>
        <v>0.12765000000000004</v>
      </c>
    </row>
    <row r="10" spans="1:7" x14ac:dyDescent="0.25">
      <c r="A10" s="3" t="s">
        <v>456</v>
      </c>
      <c r="B10" s="12">
        <v>98254.12</v>
      </c>
      <c r="C10" s="12">
        <v>85698.37</v>
      </c>
      <c r="D10" s="41">
        <f>C10/B10-1</f>
        <v>-0.12778853446552674</v>
      </c>
      <c r="E10" s="141">
        <f t="shared" si="0"/>
        <v>-0.12778853446552674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00FF"/>
  </sheetPr>
  <dimension ref="A1:H9"/>
  <sheetViews>
    <sheetView zoomScale="115" zoomScaleNormal="115" workbookViewId="0">
      <selection activeCell="C5" sqref="C5"/>
    </sheetView>
  </sheetViews>
  <sheetFormatPr defaultRowHeight="15" x14ac:dyDescent="0.25"/>
  <cols>
    <col min="1" max="1" width="18" customWidth="1"/>
    <col min="2" max="4" width="17.5703125" customWidth="1"/>
    <col min="5" max="6" width="11" customWidth="1"/>
  </cols>
  <sheetData>
    <row r="1" spans="1:8" ht="15.75" thickBot="1" x14ac:dyDescent="0.3">
      <c r="A1" s="132" t="s">
        <v>463</v>
      </c>
      <c r="B1" s="133"/>
      <c r="C1" s="133"/>
      <c r="D1" s="133"/>
      <c r="E1" s="133"/>
      <c r="F1" s="133"/>
      <c r="G1" s="133"/>
      <c r="H1" s="134"/>
    </row>
    <row r="3" spans="1:8" x14ac:dyDescent="0.25">
      <c r="A3" s="140" t="s">
        <v>451</v>
      </c>
    </row>
    <row r="5" spans="1:8" ht="30" x14ac:dyDescent="0.25">
      <c r="A5" s="10" t="s">
        <v>446</v>
      </c>
      <c r="B5" s="10" t="s">
        <v>447</v>
      </c>
      <c r="C5" s="10" t="s">
        <v>618</v>
      </c>
      <c r="D5" s="10" t="s">
        <v>448</v>
      </c>
    </row>
    <row r="6" spans="1:8" x14ac:dyDescent="0.25">
      <c r="A6" s="3" t="s">
        <v>458</v>
      </c>
      <c r="B6" s="12">
        <v>25000</v>
      </c>
      <c r="C6" s="53">
        <v>2.5000000000000001E-2</v>
      </c>
      <c r="D6" s="41"/>
    </row>
    <row r="7" spans="1:8" x14ac:dyDescent="0.25">
      <c r="A7" s="3" t="s">
        <v>450</v>
      </c>
      <c r="B7" s="12">
        <v>60050</v>
      </c>
      <c r="C7" s="53">
        <v>4.4999999999999998E-2</v>
      </c>
      <c r="D7" s="41"/>
    </row>
    <row r="8" spans="1:8" x14ac:dyDescent="0.25">
      <c r="A8" s="3" t="s">
        <v>459</v>
      </c>
      <c r="B8" s="12">
        <v>125987.25</v>
      </c>
      <c r="C8" s="53">
        <v>8.5000000000000006E-2</v>
      </c>
      <c r="D8" s="41"/>
    </row>
    <row r="9" spans="1:8" x14ac:dyDescent="0.25">
      <c r="A9" s="3" t="s">
        <v>453</v>
      </c>
      <c r="B9" s="12">
        <v>85900.75</v>
      </c>
      <c r="C9" s="53">
        <v>5.7500000000000002E-2</v>
      </c>
      <c r="D9"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A1:J19"/>
  <sheetViews>
    <sheetView zoomScale="77" zoomScaleNormal="77" workbookViewId="0">
      <selection activeCell="J15" sqref="J15"/>
    </sheetView>
  </sheetViews>
  <sheetFormatPr defaultRowHeight="15" x14ac:dyDescent="0.25"/>
  <cols>
    <col min="1" max="1" width="12.140625" customWidth="1"/>
    <col min="2" max="2" width="11.140625" bestFit="1" customWidth="1"/>
    <col min="3" max="3" width="12.140625" customWidth="1"/>
    <col min="5" max="6" width="11.28515625" customWidth="1"/>
    <col min="7" max="7" width="10.42578125" customWidth="1"/>
  </cols>
  <sheetData>
    <row r="1" spans="1:10" x14ac:dyDescent="0.25">
      <c r="A1" s="1" t="s">
        <v>71</v>
      </c>
    </row>
    <row r="3" spans="1:10" x14ac:dyDescent="0.25">
      <c r="A3" t="s">
        <v>58</v>
      </c>
      <c r="F3" t="s">
        <v>378</v>
      </c>
    </row>
    <row r="5" spans="1:10" ht="30" x14ac:dyDescent="0.25">
      <c r="A5" s="31" t="s">
        <v>97</v>
      </c>
      <c r="B5" s="10" t="s">
        <v>26</v>
      </c>
      <c r="C5" s="10" t="s">
        <v>25</v>
      </c>
      <c r="D5" s="10" t="s">
        <v>66</v>
      </c>
      <c r="F5" s="22" t="s">
        <v>66</v>
      </c>
      <c r="G5" t="s">
        <v>70</v>
      </c>
      <c r="J5" t="s">
        <v>98</v>
      </c>
    </row>
    <row r="6" spans="1:10" x14ac:dyDescent="0.25">
      <c r="A6" s="3">
        <v>12568</v>
      </c>
      <c r="B6" s="11">
        <v>41974</v>
      </c>
      <c r="C6" s="20">
        <v>19161</v>
      </c>
      <c r="D6" s="3" t="s">
        <v>67</v>
      </c>
      <c r="F6" t="s">
        <v>69</v>
      </c>
      <c r="G6" s="23">
        <v>34843</v>
      </c>
    </row>
    <row r="7" spans="1:10" x14ac:dyDescent="0.25">
      <c r="A7" s="3">
        <v>12569</v>
      </c>
      <c r="B7" s="11">
        <v>41974</v>
      </c>
      <c r="C7" s="20">
        <v>15027</v>
      </c>
      <c r="D7" s="3" t="s">
        <v>68</v>
      </c>
      <c r="F7" t="s">
        <v>68</v>
      </c>
      <c r="G7" s="23">
        <v>44124</v>
      </c>
    </row>
    <row r="8" spans="1:10" x14ac:dyDescent="0.25">
      <c r="A8" s="3">
        <v>12570</v>
      </c>
      <c r="B8" s="11">
        <v>41975</v>
      </c>
      <c r="C8" s="20">
        <v>12953</v>
      </c>
      <c r="D8" s="3" t="s">
        <v>69</v>
      </c>
      <c r="F8" t="s">
        <v>67</v>
      </c>
      <c r="G8" s="23">
        <v>52103</v>
      </c>
    </row>
    <row r="9" spans="1:10" x14ac:dyDescent="0.25">
      <c r="A9" s="3">
        <v>12571</v>
      </c>
      <c r="B9" s="11">
        <v>41975</v>
      </c>
      <c r="C9" s="20">
        <v>12670</v>
      </c>
      <c r="D9" s="3" t="s">
        <v>67</v>
      </c>
      <c r="F9" t="s">
        <v>72</v>
      </c>
      <c r="G9" s="23">
        <v>131070</v>
      </c>
    </row>
    <row r="10" spans="1:10" x14ac:dyDescent="0.25">
      <c r="A10" s="3">
        <v>12572</v>
      </c>
      <c r="B10" s="11">
        <v>41975</v>
      </c>
      <c r="C10" s="20">
        <v>8893</v>
      </c>
      <c r="D10" s="3" t="s">
        <v>68</v>
      </c>
    </row>
    <row r="11" spans="1:10" x14ac:dyDescent="0.25">
      <c r="A11" s="3">
        <v>12573</v>
      </c>
      <c r="B11" s="11">
        <v>41976</v>
      </c>
      <c r="C11" s="20">
        <v>4667</v>
      </c>
      <c r="D11" s="3" t="s">
        <v>69</v>
      </c>
      <c r="F11" s="10" t="s">
        <v>26</v>
      </c>
      <c r="G11" s="10" t="s">
        <v>377</v>
      </c>
      <c r="H11" s="10" t="s">
        <v>74</v>
      </c>
    </row>
    <row r="12" spans="1:10" x14ac:dyDescent="0.25">
      <c r="A12" s="3">
        <v>12574</v>
      </c>
      <c r="B12" s="11">
        <v>41976</v>
      </c>
      <c r="C12" s="20">
        <v>20272</v>
      </c>
      <c r="D12" s="3" t="s">
        <v>67</v>
      </c>
      <c r="F12" s="11">
        <v>41974</v>
      </c>
      <c r="G12" s="21">
        <f>SUMIFS($C$6:$C$14,$B$6:$B$14,F12)</f>
        <v>34188</v>
      </c>
      <c r="H12" s="105">
        <f t="shared" ref="H12:H14" si="0">G12</f>
        <v>34188</v>
      </c>
    </row>
    <row r="13" spans="1:10" x14ac:dyDescent="0.25">
      <c r="A13" s="3">
        <v>12575</v>
      </c>
      <c r="B13" s="11">
        <v>41976</v>
      </c>
      <c r="C13" s="20">
        <v>20204</v>
      </c>
      <c r="D13" s="3" t="s">
        <v>68</v>
      </c>
      <c r="F13" s="11">
        <v>41975</v>
      </c>
      <c r="G13" s="21">
        <f t="shared" ref="G13:G14" si="1">SUMIFS($C$6:$C$14,$B$6:$B$14,F13)</f>
        <v>34516</v>
      </c>
      <c r="H13" s="105">
        <f t="shared" si="0"/>
        <v>34516</v>
      </c>
    </row>
    <row r="14" spans="1:10" x14ac:dyDescent="0.25">
      <c r="A14" s="3">
        <v>12576</v>
      </c>
      <c r="B14" s="11">
        <v>41976</v>
      </c>
      <c r="C14" s="20">
        <v>17223</v>
      </c>
      <c r="D14" s="3" t="s">
        <v>69</v>
      </c>
      <c r="F14" s="11">
        <v>41976</v>
      </c>
      <c r="G14" s="21">
        <f t="shared" si="1"/>
        <v>62366</v>
      </c>
      <c r="H14" s="105">
        <f t="shared" si="0"/>
        <v>62366</v>
      </c>
    </row>
    <row r="16" spans="1:10" x14ac:dyDescent="0.25">
      <c r="A16" t="s">
        <v>59</v>
      </c>
      <c r="E16" t="s">
        <v>464</v>
      </c>
    </row>
    <row r="17" spans="1:2" x14ac:dyDescent="0.25">
      <c r="A17" s="10" t="s">
        <v>70</v>
      </c>
      <c r="B17" s="21">
        <f>SUM(C6:C14)</f>
        <v>131070</v>
      </c>
    </row>
    <row r="18" spans="1:2" x14ac:dyDescent="0.25">
      <c r="A18" s="10" t="s">
        <v>379</v>
      </c>
      <c r="B18" s="21">
        <f>AVERAGE(C6:C14)</f>
        <v>14563.333333333334</v>
      </c>
    </row>
    <row r="19" spans="1:2" x14ac:dyDescent="0.25">
      <c r="A19" s="10" t="s">
        <v>380</v>
      </c>
      <c r="B19" s="21">
        <f>MAX(C6:C14)-MIN(C6:C14)</f>
        <v>15605</v>
      </c>
    </row>
  </sheetData>
  <conditionalFormatting sqref="H12:H14">
    <cfRule type="dataBar" priority="1">
      <dataBar showValue="0">
        <cfvo type="min"/>
        <cfvo type="max"/>
        <color rgb="FFFFB628"/>
      </dataBar>
      <extLst>
        <ext xmlns:x14="http://schemas.microsoft.com/office/spreadsheetml/2009/9/main" uri="{B025F937-C7B1-47D3-B67F-A62EFF666E3E}">
          <x14:id>{A274F381-9E07-4670-98F7-28295A471A14}</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A274F381-9E07-4670-98F7-28295A471A14}">
            <x14:dataBar minLength="0" maxLength="100" border="1" negativeBarBorderColorSameAsPositive="0">
              <x14:cfvo type="autoMin"/>
              <x14:cfvo type="autoMax"/>
              <x14:borderColor rgb="FFFFB628"/>
              <x14:negativeFillColor rgb="FFFF0000"/>
              <x14:negativeBorderColor rgb="FFFF0000"/>
              <x14:axisColor rgb="FF000000"/>
            </x14:dataBar>
          </x14:cfRule>
          <xm:sqref>H12:H14</xm:sqref>
        </x14:conditionalFormatting>
      </x14:conditionalFormatting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0000"/>
  </sheetPr>
  <dimension ref="A1:H9"/>
  <sheetViews>
    <sheetView zoomScale="115" zoomScaleNormal="115" workbookViewId="0">
      <selection activeCell="C5" sqref="C5"/>
    </sheetView>
  </sheetViews>
  <sheetFormatPr defaultRowHeight="15" x14ac:dyDescent="0.25"/>
  <cols>
    <col min="1" max="1" width="18" customWidth="1"/>
    <col min="2" max="4" width="17.5703125" customWidth="1"/>
    <col min="5" max="6" width="11" customWidth="1"/>
  </cols>
  <sheetData>
    <row r="1" spans="1:8" ht="15.75" thickBot="1" x14ac:dyDescent="0.3">
      <c r="A1" s="132" t="s">
        <v>463</v>
      </c>
      <c r="B1" s="133"/>
      <c r="C1" s="133"/>
      <c r="D1" s="133"/>
      <c r="E1" s="133"/>
      <c r="F1" s="133"/>
      <c r="G1" s="133"/>
      <c r="H1" s="134"/>
    </row>
    <row r="3" spans="1:8" x14ac:dyDescent="0.25">
      <c r="A3" s="140" t="s">
        <v>451</v>
      </c>
    </row>
    <row r="5" spans="1:8" ht="30" x14ac:dyDescent="0.25">
      <c r="A5" s="10" t="s">
        <v>446</v>
      </c>
      <c r="B5" s="10" t="s">
        <v>447</v>
      </c>
      <c r="C5" s="10" t="s">
        <v>618</v>
      </c>
      <c r="D5" s="10" t="s">
        <v>448</v>
      </c>
    </row>
    <row r="6" spans="1:8" x14ac:dyDescent="0.25">
      <c r="A6" s="3" t="s">
        <v>458</v>
      </c>
      <c r="B6" s="12">
        <v>25000</v>
      </c>
      <c r="C6" s="53">
        <v>2.5000000000000001E-2</v>
      </c>
      <c r="D6" s="82">
        <f>B6*(1+C6)</f>
        <v>25624.999999999996</v>
      </c>
    </row>
    <row r="7" spans="1:8" x14ac:dyDescent="0.25">
      <c r="A7" s="3" t="s">
        <v>450</v>
      </c>
      <c r="B7" s="12">
        <v>60050</v>
      </c>
      <c r="C7" s="53">
        <v>4.4999999999999998E-2</v>
      </c>
      <c r="D7" s="82">
        <f t="shared" ref="D7:D9" si="0">B7*(1+C7)</f>
        <v>62752.249999999993</v>
      </c>
    </row>
    <row r="8" spans="1:8" x14ac:dyDescent="0.25">
      <c r="A8" s="3" t="s">
        <v>459</v>
      </c>
      <c r="B8" s="12">
        <v>125987.25</v>
      </c>
      <c r="C8" s="53">
        <v>8.5000000000000006E-2</v>
      </c>
      <c r="D8" s="82">
        <f t="shared" si="0"/>
        <v>136696.16625000001</v>
      </c>
    </row>
    <row r="9" spans="1:8" x14ac:dyDescent="0.25">
      <c r="A9" s="3" t="s">
        <v>453</v>
      </c>
      <c r="B9" s="12">
        <v>85900.75</v>
      </c>
      <c r="C9" s="53">
        <v>5.7500000000000002E-2</v>
      </c>
      <c r="D9" s="82">
        <f t="shared" si="0"/>
        <v>90840.043125000011</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T11"/>
  <sheetViews>
    <sheetView showGridLines="0" topLeftCell="H1" zoomScale="205" zoomScaleNormal="205" workbookViewId="0">
      <selection activeCell="M7" sqref="M7:T11"/>
    </sheetView>
  </sheetViews>
  <sheetFormatPr defaultRowHeight="15" x14ac:dyDescent="0.25"/>
  <cols>
    <col min="1" max="1" width="3.28515625" customWidth="1"/>
    <col min="3" max="3" width="6.140625" customWidth="1"/>
    <col min="4" max="4" width="5.140625" customWidth="1"/>
    <col min="5" max="5" width="2.140625" customWidth="1"/>
    <col min="6" max="6" width="5" customWidth="1"/>
    <col min="7" max="7" width="6.140625" customWidth="1"/>
    <col min="8" max="8" width="5.140625" customWidth="1"/>
    <col min="9" max="9" width="2.140625" customWidth="1"/>
    <col min="10" max="10" width="2.5703125" customWidth="1"/>
    <col min="11" max="11" width="3.28515625" customWidth="1"/>
    <col min="13" max="13" width="2.42578125" customWidth="1"/>
    <col min="20" max="20" width="2.42578125" customWidth="1"/>
  </cols>
  <sheetData>
    <row r="1" spans="1:20" ht="9" customHeight="1" x14ac:dyDescent="0.25">
      <c r="A1" s="85"/>
      <c r="B1" s="86"/>
      <c r="C1" s="86"/>
      <c r="D1" s="86"/>
      <c r="E1" s="86"/>
      <c r="F1" s="86"/>
      <c r="G1" s="86"/>
      <c r="H1" s="86"/>
      <c r="I1" s="86"/>
      <c r="J1" s="86"/>
      <c r="K1" s="87"/>
    </row>
    <row r="2" spans="1:20" ht="15.75" thickBot="1" x14ac:dyDescent="0.3">
      <c r="A2" s="88"/>
      <c r="B2" s="84" t="s">
        <v>330</v>
      </c>
      <c r="C2" s="168" t="s">
        <v>332</v>
      </c>
      <c r="D2" s="84" t="s">
        <v>333</v>
      </c>
      <c r="E2" s="168" t="s">
        <v>334</v>
      </c>
      <c r="F2" s="84" t="s">
        <v>331</v>
      </c>
      <c r="G2" s="168" t="s">
        <v>332</v>
      </c>
      <c r="H2" s="84" t="s">
        <v>333</v>
      </c>
      <c r="I2" s="168" t="s">
        <v>334</v>
      </c>
      <c r="J2" s="168">
        <v>1</v>
      </c>
      <c r="K2" s="89"/>
    </row>
    <row r="3" spans="1:20" ht="15.75" thickTop="1" x14ac:dyDescent="0.25">
      <c r="A3" s="88"/>
      <c r="B3" s="83" t="s">
        <v>331</v>
      </c>
      <c r="C3" s="169"/>
      <c r="D3" s="83" t="s">
        <v>331</v>
      </c>
      <c r="E3" s="169"/>
      <c r="F3" s="83" t="s">
        <v>331</v>
      </c>
      <c r="G3" s="169"/>
      <c r="H3" s="83" t="s">
        <v>331</v>
      </c>
      <c r="I3" s="169"/>
      <c r="J3" s="169"/>
      <c r="K3" s="89"/>
    </row>
    <row r="4" spans="1:20" ht="9" customHeight="1" thickBot="1" x14ac:dyDescent="0.3">
      <c r="A4" s="90"/>
      <c r="B4" s="91"/>
      <c r="C4" s="91"/>
      <c r="D4" s="91"/>
      <c r="E4" s="91"/>
      <c r="F4" s="91"/>
      <c r="G4" s="91"/>
      <c r="H4" s="91"/>
      <c r="I4" s="91"/>
      <c r="J4" s="91"/>
      <c r="K4" s="92"/>
    </row>
    <row r="6" spans="1:20" ht="15.75" thickBot="1" x14ac:dyDescent="0.3"/>
    <row r="7" spans="1:20" ht="7.5" customHeight="1" x14ac:dyDescent="0.25">
      <c r="M7" s="85"/>
      <c r="N7" s="86"/>
      <c r="O7" s="86"/>
      <c r="P7" s="86"/>
      <c r="Q7" s="86"/>
      <c r="R7" s="86"/>
      <c r="S7" s="86"/>
      <c r="T7" s="87"/>
    </row>
    <row r="8" spans="1:20" x14ac:dyDescent="0.25">
      <c r="M8" s="88"/>
      <c r="N8" s="62" t="s">
        <v>370</v>
      </c>
      <c r="O8" s="62"/>
      <c r="P8" s="62"/>
      <c r="Q8" s="62" t="s">
        <v>371</v>
      </c>
      <c r="R8" s="62"/>
      <c r="S8" s="62"/>
      <c r="T8" s="89"/>
    </row>
    <row r="9" spans="1:20" x14ac:dyDescent="0.25">
      <c r="M9" s="88"/>
      <c r="N9" s="62" t="s">
        <v>376</v>
      </c>
      <c r="O9" s="62"/>
      <c r="P9" s="62"/>
      <c r="Q9" s="62"/>
      <c r="R9" s="62"/>
      <c r="S9" s="62"/>
      <c r="T9" s="89"/>
    </row>
    <row r="10" spans="1:20" x14ac:dyDescent="0.25">
      <c r="M10" s="88"/>
      <c r="N10" s="62" t="s">
        <v>372</v>
      </c>
      <c r="O10" s="62"/>
      <c r="P10" s="62"/>
      <c r="Q10" s="62" t="s">
        <v>373</v>
      </c>
      <c r="R10" s="62"/>
      <c r="S10" s="62"/>
      <c r="T10" s="89"/>
    </row>
    <row r="11" spans="1:20" ht="7.5" customHeight="1" thickBot="1" x14ac:dyDescent="0.3">
      <c r="M11" s="90"/>
      <c r="N11" s="91"/>
      <c r="O11" s="91"/>
      <c r="P11" s="91"/>
      <c r="Q11" s="91"/>
      <c r="R11" s="91"/>
      <c r="S11" s="91"/>
      <c r="T11" s="92"/>
    </row>
  </sheetData>
  <mergeCells count="5">
    <mergeCell ref="C2:C3"/>
    <mergeCell ref="E2:E3"/>
    <mergeCell ref="G2:G3"/>
    <mergeCell ref="I2:I3"/>
    <mergeCell ref="J2: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G38"/>
  <sheetViews>
    <sheetView zoomScale="115" zoomScaleNormal="115" workbookViewId="0">
      <selection activeCell="E35" sqref="E35"/>
    </sheetView>
  </sheetViews>
  <sheetFormatPr defaultRowHeight="15" x14ac:dyDescent="0.25"/>
  <cols>
    <col min="1" max="1" width="18.5703125" customWidth="1"/>
    <col min="2" max="2" width="19.42578125" customWidth="1"/>
    <col min="3" max="4" width="12.7109375" customWidth="1"/>
    <col min="5" max="5" width="9.42578125" customWidth="1"/>
    <col min="6" max="6" width="15.5703125" customWidth="1"/>
  </cols>
  <sheetData>
    <row r="1" spans="1:7" x14ac:dyDescent="0.25">
      <c r="A1" s="10" t="s">
        <v>49</v>
      </c>
      <c r="B1" s="10" t="s">
        <v>17</v>
      </c>
      <c r="C1" s="10" t="s">
        <v>37</v>
      </c>
      <c r="D1" s="10" t="s">
        <v>38</v>
      </c>
    </row>
    <row r="2" spans="1:7" x14ac:dyDescent="0.25">
      <c r="A2" s="3" t="s">
        <v>15</v>
      </c>
      <c r="B2" s="3" t="s">
        <v>19</v>
      </c>
      <c r="C2" s="3" t="s">
        <v>835</v>
      </c>
      <c r="D2" s="3" t="s">
        <v>836</v>
      </c>
    </row>
    <row r="3" spans="1:7" x14ac:dyDescent="0.25">
      <c r="A3" s="3" t="s">
        <v>16</v>
      </c>
      <c r="B3" s="3" t="s">
        <v>20</v>
      </c>
      <c r="C3" s="3">
        <v>43</v>
      </c>
      <c r="D3" s="3">
        <v>450</v>
      </c>
    </row>
    <row r="4" spans="1:7" ht="30" x14ac:dyDescent="0.25">
      <c r="A4" s="16" t="s">
        <v>36</v>
      </c>
      <c r="B4" s="3" t="s">
        <v>21</v>
      </c>
      <c r="C4" s="3" t="b">
        <v>1</v>
      </c>
      <c r="D4" s="3" t="b">
        <v>0</v>
      </c>
    </row>
    <row r="5" spans="1:7" x14ac:dyDescent="0.25">
      <c r="A5" s="3" t="s">
        <v>18</v>
      </c>
      <c r="B5" s="3" t="s">
        <v>22</v>
      </c>
      <c r="C5" s="13" t="e">
        <f>-1/0</f>
        <v>#DIV/0!</v>
      </c>
      <c r="D5" s="13" t="e">
        <f>D3+D2</f>
        <v>#VALUE!</v>
      </c>
    </row>
    <row r="6" spans="1:7" x14ac:dyDescent="0.25">
      <c r="A6" s="3" t="s">
        <v>75</v>
      </c>
      <c r="B6" s="3"/>
      <c r="C6" s="3"/>
      <c r="D6" s="3"/>
      <c r="E6" t="s">
        <v>76</v>
      </c>
    </row>
    <row r="7" spans="1:7" x14ac:dyDescent="0.25">
      <c r="E7" t="s">
        <v>77</v>
      </c>
    </row>
    <row r="8" spans="1:7" x14ac:dyDescent="0.25">
      <c r="A8" s="1" t="s">
        <v>23</v>
      </c>
    </row>
    <row r="9" spans="1:7" x14ac:dyDescent="0.25">
      <c r="A9" t="s">
        <v>24</v>
      </c>
    </row>
    <row r="10" spans="1:7" x14ac:dyDescent="0.25">
      <c r="A10" t="s">
        <v>28</v>
      </c>
      <c r="E10" t="s">
        <v>29</v>
      </c>
    </row>
    <row r="12" spans="1:7" x14ac:dyDescent="0.25">
      <c r="B12" s="8" t="s">
        <v>25</v>
      </c>
      <c r="F12" s="8" t="s">
        <v>25</v>
      </c>
    </row>
    <row r="13" spans="1:7" x14ac:dyDescent="0.25">
      <c r="B13" s="12">
        <v>326.82</v>
      </c>
      <c r="C13" s="19" t="s">
        <v>51</v>
      </c>
      <c r="F13" s="15" t="s">
        <v>30</v>
      </c>
      <c r="G13" s="19" t="s">
        <v>50</v>
      </c>
    </row>
    <row r="14" spans="1:7" x14ac:dyDescent="0.25">
      <c r="B14" s="12">
        <v>446.39</v>
      </c>
      <c r="F14" s="15" t="s">
        <v>31</v>
      </c>
    </row>
    <row r="15" spans="1:7" x14ac:dyDescent="0.25">
      <c r="B15" s="12">
        <v>474.74</v>
      </c>
      <c r="F15" s="15" t="s">
        <v>32</v>
      </c>
    </row>
    <row r="16" spans="1:7" x14ac:dyDescent="0.25">
      <c r="B16" s="12">
        <v>233.21</v>
      </c>
      <c r="F16" s="15" t="s">
        <v>33</v>
      </c>
    </row>
    <row r="17" spans="1:6" x14ac:dyDescent="0.25">
      <c r="B17" s="12">
        <v>488.01</v>
      </c>
      <c r="F17" s="15" t="s">
        <v>34</v>
      </c>
    </row>
    <row r="19" spans="1:6" x14ac:dyDescent="0.25">
      <c r="A19" s="10" t="s">
        <v>27</v>
      </c>
      <c r="B19" s="14">
        <f>SUM(B13:B17)</f>
        <v>1969.17</v>
      </c>
      <c r="E19" s="10" t="s">
        <v>27</v>
      </c>
      <c r="F19" s="14">
        <f>SUM(F13:F17)</f>
        <v>0</v>
      </c>
    </row>
    <row r="21" spans="1:6" x14ac:dyDescent="0.25">
      <c r="F21" s="19" t="s">
        <v>52</v>
      </c>
    </row>
    <row r="23" spans="1:6" x14ac:dyDescent="0.25">
      <c r="A23" t="s">
        <v>39</v>
      </c>
    </row>
    <row r="25" spans="1:6" x14ac:dyDescent="0.25">
      <c r="A25" s="1" t="s">
        <v>41</v>
      </c>
    </row>
    <row r="27" spans="1:6" x14ac:dyDescent="0.25">
      <c r="A27" s="2" t="s">
        <v>26</v>
      </c>
      <c r="B27" s="2" t="s">
        <v>42</v>
      </c>
      <c r="C27" s="2" t="s">
        <v>43</v>
      </c>
      <c r="D27" s="2" t="s">
        <v>44</v>
      </c>
      <c r="E27" s="2" t="s">
        <v>45</v>
      </c>
      <c r="F27" s="2" t="s">
        <v>46</v>
      </c>
    </row>
    <row r="28" spans="1:6" x14ac:dyDescent="0.25">
      <c r="A28" s="107" t="s">
        <v>47</v>
      </c>
      <c r="B28" s="107"/>
      <c r="C28" s="107"/>
      <c r="D28" s="107"/>
      <c r="E28" s="107"/>
      <c r="F28" s="2">
        <v>159</v>
      </c>
    </row>
    <row r="29" spans="1:6" x14ac:dyDescent="0.25">
      <c r="A29" s="11">
        <v>42009</v>
      </c>
      <c r="B29" s="3"/>
      <c r="C29" s="18"/>
      <c r="D29" s="3">
        <v>48</v>
      </c>
      <c r="E29" s="18">
        <v>25.5</v>
      </c>
      <c r="F29" s="13">
        <f>IF(A29,F28+B29-D29,"")</f>
        <v>111</v>
      </c>
    </row>
    <row r="30" spans="1:6" x14ac:dyDescent="0.25">
      <c r="A30" s="11">
        <v>42010</v>
      </c>
      <c r="B30" s="172" t="s">
        <v>381</v>
      </c>
      <c r="C30" s="18">
        <v>11.55</v>
      </c>
      <c r="D30" s="3"/>
      <c r="E30" s="18"/>
      <c r="F30" s="13">
        <f t="shared" ref="F30:F33" si="0">IF(A30,F29+B30-D30,"")</f>
        <v>255</v>
      </c>
    </row>
    <row r="31" spans="1:6" x14ac:dyDescent="0.25">
      <c r="A31" s="11">
        <v>42011</v>
      </c>
      <c r="B31" s="3"/>
      <c r="C31" s="18"/>
      <c r="D31" s="3">
        <v>190</v>
      </c>
      <c r="E31" s="18">
        <v>24.35</v>
      </c>
      <c r="F31" s="13">
        <f t="shared" si="0"/>
        <v>65</v>
      </c>
    </row>
    <row r="32" spans="1:6" x14ac:dyDescent="0.25">
      <c r="A32" s="11">
        <v>42012</v>
      </c>
      <c r="B32" s="3"/>
      <c r="C32" s="18"/>
      <c r="D32" s="172" t="s">
        <v>382</v>
      </c>
      <c r="E32" s="18">
        <v>27</v>
      </c>
      <c r="F32" s="13">
        <f t="shared" si="0"/>
        <v>41</v>
      </c>
    </row>
    <row r="33" spans="1:6" x14ac:dyDescent="0.25">
      <c r="A33" s="11">
        <v>42013</v>
      </c>
      <c r="B33" s="3">
        <v>192</v>
      </c>
      <c r="C33" s="18"/>
      <c r="D33" s="3"/>
      <c r="E33" s="18"/>
      <c r="F33" s="13">
        <f t="shared" si="0"/>
        <v>233</v>
      </c>
    </row>
    <row r="34" spans="1:6" x14ac:dyDescent="0.25">
      <c r="A34" s="17" t="s">
        <v>383</v>
      </c>
      <c r="B34" s="3"/>
      <c r="C34" s="18"/>
      <c r="D34" s="3"/>
      <c r="E34" s="18"/>
      <c r="F34" s="13"/>
    </row>
    <row r="35" spans="1:6" x14ac:dyDescent="0.25">
      <c r="A35" s="3"/>
      <c r="B35" s="3"/>
      <c r="C35" s="18"/>
      <c r="D35" s="3"/>
      <c r="E35" s="18"/>
      <c r="F35" s="13"/>
    </row>
    <row r="37" spans="1:6" x14ac:dyDescent="0.25">
      <c r="B37" s="1" t="s">
        <v>558</v>
      </c>
    </row>
    <row r="38" spans="1:6" x14ac:dyDescent="0.25">
      <c r="B38">
        <f>SUM(B29:B35)</f>
        <v>192</v>
      </c>
    </row>
  </sheetData>
  <conditionalFormatting sqref="G13 C13 F21">
    <cfRule type="expression" dxfId="3" priority="1">
      <formula>$F$19=""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38"/>
  <sheetViews>
    <sheetView zoomScaleNormal="100" workbookViewId="0">
      <selection activeCell="E16" sqref="E16"/>
    </sheetView>
  </sheetViews>
  <sheetFormatPr defaultRowHeight="15" x14ac:dyDescent="0.25"/>
  <cols>
    <col min="1" max="1" width="18.5703125" customWidth="1"/>
    <col min="2" max="2" width="19.42578125" customWidth="1"/>
    <col min="3" max="4" width="12.7109375" customWidth="1"/>
    <col min="5" max="5" width="9.42578125" customWidth="1"/>
    <col min="6" max="6" width="15.5703125" customWidth="1"/>
  </cols>
  <sheetData>
    <row r="1" spans="1:7" x14ac:dyDescent="0.25">
      <c r="A1" s="10" t="s">
        <v>49</v>
      </c>
      <c r="B1" s="10" t="s">
        <v>17</v>
      </c>
      <c r="C1" s="10" t="s">
        <v>37</v>
      </c>
      <c r="D1" s="10" t="s">
        <v>38</v>
      </c>
    </row>
    <row r="2" spans="1:7" x14ac:dyDescent="0.25">
      <c r="A2" s="3" t="s">
        <v>15</v>
      </c>
      <c r="B2" s="3" t="s">
        <v>19</v>
      </c>
      <c r="C2" s="3" t="s">
        <v>35</v>
      </c>
      <c r="D2" s="3" t="s">
        <v>475</v>
      </c>
    </row>
    <row r="3" spans="1:7" x14ac:dyDescent="0.25">
      <c r="A3" s="3" t="s">
        <v>16</v>
      </c>
      <c r="B3" s="3" t="s">
        <v>20</v>
      </c>
      <c r="C3" s="3">
        <v>43</v>
      </c>
      <c r="D3" s="3">
        <v>450</v>
      </c>
    </row>
    <row r="4" spans="1:7" ht="30" x14ac:dyDescent="0.25">
      <c r="A4" s="16" t="s">
        <v>36</v>
      </c>
      <c r="B4" s="3" t="s">
        <v>21</v>
      </c>
      <c r="C4" s="3" t="b">
        <v>1</v>
      </c>
      <c r="D4" s="3" t="b">
        <v>0</v>
      </c>
    </row>
    <row r="5" spans="1:7" x14ac:dyDescent="0.25">
      <c r="A5" s="3" t="s">
        <v>18</v>
      </c>
      <c r="B5" s="3" t="s">
        <v>22</v>
      </c>
      <c r="C5" s="13" t="e">
        <f>1/0</f>
        <v>#DIV/0!</v>
      </c>
      <c r="D5" s="13" t="e">
        <f>D3+D2</f>
        <v>#VALUE!</v>
      </c>
    </row>
    <row r="6" spans="1:7" x14ac:dyDescent="0.25">
      <c r="A6" s="3" t="s">
        <v>75</v>
      </c>
      <c r="B6" s="3"/>
      <c r="C6" s="3"/>
      <c r="D6" s="3"/>
      <c r="E6" t="s">
        <v>76</v>
      </c>
    </row>
    <row r="7" spans="1:7" x14ac:dyDescent="0.25">
      <c r="E7" t="s">
        <v>77</v>
      </c>
    </row>
    <row r="8" spans="1:7" x14ac:dyDescent="0.25">
      <c r="A8" s="1" t="s">
        <v>23</v>
      </c>
    </row>
    <row r="9" spans="1:7" x14ac:dyDescent="0.25">
      <c r="A9" t="s">
        <v>24</v>
      </c>
    </row>
    <row r="10" spans="1:7" x14ac:dyDescent="0.25">
      <c r="A10" t="s">
        <v>28</v>
      </c>
      <c r="E10" t="s">
        <v>29</v>
      </c>
    </row>
    <row r="12" spans="1:7" x14ac:dyDescent="0.25">
      <c r="B12" s="8" t="s">
        <v>25</v>
      </c>
      <c r="F12" s="8" t="s">
        <v>25</v>
      </c>
    </row>
    <row r="13" spans="1:7" x14ac:dyDescent="0.25">
      <c r="B13" s="12">
        <v>326.82</v>
      </c>
      <c r="C13" s="19" t="s">
        <v>51</v>
      </c>
      <c r="F13" s="15" t="s">
        <v>30</v>
      </c>
      <c r="G13" s="19" t="s">
        <v>50</v>
      </c>
    </row>
    <row r="14" spans="1:7" x14ac:dyDescent="0.25">
      <c r="B14" s="12">
        <v>446.39</v>
      </c>
      <c r="F14" s="15" t="s">
        <v>31</v>
      </c>
    </row>
    <row r="15" spans="1:7" x14ac:dyDescent="0.25">
      <c r="B15" s="12">
        <v>474.74</v>
      </c>
      <c r="F15" s="15" t="s">
        <v>32</v>
      </c>
    </row>
    <row r="16" spans="1:7" x14ac:dyDescent="0.25">
      <c r="B16" s="12">
        <v>233.21</v>
      </c>
      <c r="F16" s="15" t="s">
        <v>33</v>
      </c>
    </row>
    <row r="17" spans="1:6" x14ac:dyDescent="0.25">
      <c r="B17" s="12">
        <v>488.01</v>
      </c>
      <c r="F17" s="15" t="s">
        <v>34</v>
      </c>
    </row>
    <row r="19" spans="1:6" x14ac:dyDescent="0.25">
      <c r="A19" s="10" t="s">
        <v>27</v>
      </c>
      <c r="B19" s="14">
        <f>SUM(B13:B17)</f>
        <v>1969.17</v>
      </c>
      <c r="E19" s="10" t="s">
        <v>27</v>
      </c>
      <c r="F19" s="14">
        <f>SUM(F13:F16)</f>
        <v>0</v>
      </c>
    </row>
    <row r="21" spans="1:6" x14ac:dyDescent="0.25">
      <c r="F21" s="19" t="s">
        <v>52</v>
      </c>
    </row>
    <row r="23" spans="1:6" x14ac:dyDescent="0.25">
      <c r="A23" t="s">
        <v>39</v>
      </c>
    </row>
    <row r="25" spans="1:6" x14ac:dyDescent="0.25">
      <c r="A25" s="1" t="s">
        <v>41</v>
      </c>
    </row>
    <row r="27" spans="1:6" x14ac:dyDescent="0.25">
      <c r="A27" s="2" t="s">
        <v>26</v>
      </c>
      <c r="B27" s="2" t="s">
        <v>42</v>
      </c>
      <c r="C27" s="2" t="s">
        <v>43</v>
      </c>
      <c r="D27" s="2" t="s">
        <v>44</v>
      </c>
      <c r="E27" s="2" t="s">
        <v>45</v>
      </c>
      <c r="F27" s="2" t="s">
        <v>46</v>
      </c>
    </row>
    <row r="28" spans="1:6" x14ac:dyDescent="0.25">
      <c r="A28" s="107" t="s">
        <v>47</v>
      </c>
      <c r="B28" s="107"/>
      <c r="C28" s="107"/>
      <c r="D28" s="107"/>
      <c r="E28" s="107"/>
      <c r="F28" s="2">
        <v>159</v>
      </c>
    </row>
    <row r="29" spans="1:6" x14ac:dyDescent="0.25">
      <c r="A29" s="11">
        <v>42009</v>
      </c>
      <c r="B29" s="3"/>
      <c r="C29" s="18"/>
      <c r="D29" s="3">
        <v>48</v>
      </c>
      <c r="E29" s="18">
        <v>25.5</v>
      </c>
      <c r="F29" s="13">
        <f>IF(A29,F28+B29-D29,"")</f>
        <v>111</v>
      </c>
    </row>
    <row r="30" spans="1:6" x14ac:dyDescent="0.25">
      <c r="A30" s="11">
        <v>42010</v>
      </c>
      <c r="B30" s="106" t="s">
        <v>381</v>
      </c>
      <c r="C30" s="18">
        <v>11.55</v>
      </c>
      <c r="D30" s="3"/>
      <c r="E30" s="18"/>
      <c r="F30" s="13">
        <f t="shared" ref="F30:F33" si="0">IF(A30,F29+B30-D30,"")</f>
        <v>255</v>
      </c>
    </row>
    <row r="31" spans="1:6" x14ac:dyDescent="0.25">
      <c r="A31" s="11">
        <v>42011</v>
      </c>
      <c r="B31" s="3"/>
      <c r="C31" s="18"/>
      <c r="D31" s="3">
        <v>190</v>
      </c>
      <c r="E31" s="18">
        <v>24.35</v>
      </c>
      <c r="F31" s="13">
        <f t="shared" si="0"/>
        <v>65</v>
      </c>
    </row>
    <row r="32" spans="1:6" x14ac:dyDescent="0.25">
      <c r="A32" s="11">
        <v>42012</v>
      </c>
      <c r="B32" s="3"/>
      <c r="C32" s="18"/>
      <c r="D32" s="106" t="s">
        <v>382</v>
      </c>
      <c r="E32" s="18">
        <v>27</v>
      </c>
      <c r="F32" s="13">
        <f t="shared" si="0"/>
        <v>41</v>
      </c>
    </row>
    <row r="33" spans="1:6" x14ac:dyDescent="0.25">
      <c r="A33" s="11">
        <v>42013</v>
      </c>
      <c r="B33" s="3">
        <v>192</v>
      </c>
      <c r="C33" s="18"/>
      <c r="D33" s="3"/>
      <c r="E33" s="18"/>
      <c r="F33" s="13">
        <f t="shared" si="0"/>
        <v>233</v>
      </c>
    </row>
    <row r="34" spans="1:6" x14ac:dyDescent="0.25">
      <c r="A34" s="3" t="s">
        <v>383</v>
      </c>
      <c r="B34" s="3"/>
      <c r="C34" s="18"/>
      <c r="D34" s="3"/>
      <c r="E34" s="18"/>
      <c r="F34" s="13"/>
    </row>
    <row r="35" spans="1:6" x14ac:dyDescent="0.25">
      <c r="A35" s="3"/>
      <c r="B35" s="3"/>
      <c r="C35" s="18"/>
      <c r="D35" s="3"/>
      <c r="E35" s="18"/>
      <c r="F35" s="13"/>
    </row>
    <row r="37" spans="1:6" x14ac:dyDescent="0.25">
      <c r="B37" s="1" t="s">
        <v>558</v>
      </c>
    </row>
    <row r="38" spans="1:6" x14ac:dyDescent="0.25">
      <c r="B38">
        <f>SUM(B29:B35)</f>
        <v>192</v>
      </c>
    </row>
  </sheetData>
  <conditionalFormatting sqref="G13 C13 F21">
    <cfRule type="expression" dxfId="2" priority="1">
      <formula>$F$19=""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I97"/>
  <sheetViews>
    <sheetView topLeftCell="A74" zoomScale="110" zoomScaleNormal="110" workbookViewId="0">
      <selection activeCell="C79" sqref="C79"/>
    </sheetView>
  </sheetViews>
  <sheetFormatPr defaultRowHeight="15" x14ac:dyDescent="0.25"/>
  <cols>
    <col min="1" max="1" width="17.28515625" customWidth="1"/>
    <col min="2" max="2" width="14" customWidth="1"/>
    <col min="3" max="4" width="14.85546875" customWidth="1"/>
    <col min="5" max="5" width="11.28515625" customWidth="1"/>
    <col min="6" max="6" width="12.140625" customWidth="1"/>
    <col min="7" max="7" width="43.42578125" customWidth="1"/>
    <col min="8" max="8" width="11.5703125" customWidth="1"/>
    <col min="11" max="11" width="13.42578125" bestFit="1" customWidth="1"/>
    <col min="20" max="20" width="10.7109375" bestFit="1" customWidth="1"/>
    <col min="21" max="21" width="10.140625" bestFit="1" customWidth="1"/>
    <col min="22" max="22" width="9" bestFit="1" customWidth="1"/>
  </cols>
  <sheetData>
    <row r="1" spans="1:1" x14ac:dyDescent="0.25">
      <c r="A1" s="1" t="s">
        <v>142</v>
      </c>
    </row>
    <row r="11" spans="1:1" x14ac:dyDescent="0.25">
      <c r="A11" s="1" t="s">
        <v>78</v>
      </c>
    </row>
    <row r="12" spans="1:1" x14ac:dyDescent="0.25">
      <c r="A12" s="24" t="s">
        <v>113</v>
      </c>
    </row>
    <row r="13" spans="1:1" x14ac:dyDescent="0.25">
      <c r="A13" s="24" t="s">
        <v>114</v>
      </c>
    </row>
    <row r="15" spans="1:1" x14ac:dyDescent="0.25">
      <c r="A15" s="1" t="s">
        <v>99</v>
      </c>
    </row>
    <row r="16" spans="1:1" x14ac:dyDescent="0.25">
      <c r="A16" t="s">
        <v>100</v>
      </c>
    </row>
    <row r="17" spans="1:8" x14ac:dyDescent="0.25">
      <c r="F17" s="32" t="s">
        <v>104</v>
      </c>
      <c r="G17" s="25"/>
      <c r="H17" s="25"/>
    </row>
    <row r="18" spans="1:8" ht="30" x14ac:dyDescent="0.25">
      <c r="A18" s="31" t="s">
        <v>97</v>
      </c>
      <c r="B18" s="10" t="s">
        <v>26</v>
      </c>
      <c r="C18" s="10" t="s">
        <v>25</v>
      </c>
      <c r="D18" s="10" t="s">
        <v>66</v>
      </c>
      <c r="F18" s="1">
        <v>1</v>
      </c>
      <c r="G18" t="s">
        <v>264</v>
      </c>
    </row>
    <row r="19" spans="1:8" x14ac:dyDescent="0.25">
      <c r="A19" s="3">
        <v>12568</v>
      </c>
      <c r="B19" s="11">
        <v>41974</v>
      </c>
      <c r="C19" s="20">
        <v>19161</v>
      </c>
      <c r="D19" s="3" t="s">
        <v>67</v>
      </c>
      <c r="G19" s="24" t="s">
        <v>112</v>
      </c>
    </row>
    <row r="20" spans="1:8" x14ac:dyDescent="0.25">
      <c r="A20" s="3">
        <v>12569</v>
      </c>
      <c r="B20" s="11">
        <v>41974</v>
      </c>
      <c r="C20" s="20">
        <v>15027</v>
      </c>
      <c r="D20" s="3" t="s">
        <v>68</v>
      </c>
      <c r="G20" s="24" t="s">
        <v>115</v>
      </c>
    </row>
    <row r="21" spans="1:8" x14ac:dyDescent="0.25">
      <c r="A21" s="3">
        <v>12570</v>
      </c>
      <c r="B21" s="11">
        <v>41975</v>
      </c>
      <c r="C21" s="20">
        <v>12953</v>
      </c>
      <c r="D21" s="3" t="s">
        <v>69</v>
      </c>
    </row>
    <row r="22" spans="1:8" x14ac:dyDescent="0.25">
      <c r="A22" s="3">
        <v>12571</v>
      </c>
      <c r="B22" s="11">
        <v>41975</v>
      </c>
      <c r="C22" s="20">
        <v>12670</v>
      </c>
      <c r="D22" s="3" t="s">
        <v>67</v>
      </c>
      <c r="F22" s="1">
        <v>3</v>
      </c>
      <c r="G22" t="s">
        <v>117</v>
      </c>
    </row>
    <row r="23" spans="1:8" x14ac:dyDescent="0.25">
      <c r="A23" s="3">
        <v>12572</v>
      </c>
      <c r="B23" s="11">
        <v>41975</v>
      </c>
      <c r="C23" s="20">
        <v>8893</v>
      </c>
      <c r="D23" s="3" t="s">
        <v>68</v>
      </c>
      <c r="G23" s="24" t="s">
        <v>116</v>
      </c>
    </row>
    <row r="24" spans="1:8" x14ac:dyDescent="0.25">
      <c r="A24" s="3">
        <v>12573</v>
      </c>
      <c r="B24" s="11">
        <v>41976</v>
      </c>
      <c r="C24" s="20">
        <v>4667</v>
      </c>
      <c r="D24" s="3" t="s">
        <v>69</v>
      </c>
    </row>
    <row r="25" spans="1:8" x14ac:dyDescent="0.25">
      <c r="A25" s="3">
        <v>12574</v>
      </c>
      <c r="B25" s="11">
        <v>41976</v>
      </c>
      <c r="C25" s="20">
        <v>20272</v>
      </c>
      <c r="D25" s="3" t="s">
        <v>67</v>
      </c>
      <c r="F25" s="1">
        <v>4</v>
      </c>
      <c r="G25" t="s">
        <v>118</v>
      </c>
    </row>
    <row r="26" spans="1:8" x14ac:dyDescent="0.25">
      <c r="A26" s="3">
        <v>12575</v>
      </c>
      <c r="B26" s="11">
        <v>41976</v>
      </c>
      <c r="C26" s="20">
        <v>20204</v>
      </c>
      <c r="D26" s="3" t="s">
        <v>68</v>
      </c>
      <c r="F26" s="1">
        <v>5</v>
      </c>
      <c r="G26" t="s">
        <v>119</v>
      </c>
    </row>
    <row r="27" spans="1:8" x14ac:dyDescent="0.25">
      <c r="A27" s="3">
        <v>12576</v>
      </c>
      <c r="B27" s="11">
        <v>41976</v>
      </c>
      <c r="C27" s="20">
        <v>17223</v>
      </c>
      <c r="D27" s="3" t="s">
        <v>69</v>
      </c>
    </row>
    <row r="28" spans="1:8" ht="9.75" customHeight="1" x14ac:dyDescent="0.25"/>
    <row r="29" spans="1:8" x14ac:dyDescent="0.25">
      <c r="A29" s="33" t="s">
        <v>85</v>
      </c>
    </row>
    <row r="30" spans="1:8" x14ac:dyDescent="0.25">
      <c r="A30" s="1">
        <v>2</v>
      </c>
    </row>
    <row r="31" spans="1:8" x14ac:dyDescent="0.25">
      <c r="A31" t="s">
        <v>110</v>
      </c>
      <c r="G31" s="25"/>
    </row>
    <row r="32" spans="1:8" x14ac:dyDescent="0.25">
      <c r="A32" s="24" t="s">
        <v>107</v>
      </c>
    </row>
    <row r="33" spans="1:9" x14ac:dyDescent="0.25">
      <c r="A33" s="24" t="s">
        <v>109</v>
      </c>
      <c r="I33" s="25"/>
    </row>
    <row r="34" spans="1:9" x14ac:dyDescent="0.25">
      <c r="A34" s="24" t="s">
        <v>108</v>
      </c>
    </row>
    <row r="35" spans="1:9" x14ac:dyDescent="0.25">
      <c r="A35" t="s">
        <v>111</v>
      </c>
    </row>
    <row r="37" spans="1:9" x14ac:dyDescent="0.25">
      <c r="A37" s="1" t="s">
        <v>150</v>
      </c>
    </row>
    <row r="38" spans="1:9" x14ac:dyDescent="0.25">
      <c r="A38" t="s">
        <v>120</v>
      </c>
    </row>
    <row r="39" spans="1:9" x14ac:dyDescent="0.25">
      <c r="A39" s="24" t="s">
        <v>121</v>
      </c>
    </row>
    <row r="40" spans="1:9" x14ac:dyDescent="0.25">
      <c r="A40" t="s">
        <v>122</v>
      </c>
    </row>
    <row r="41" spans="1:9" x14ac:dyDescent="0.25">
      <c r="A41" s="24" t="s">
        <v>123</v>
      </c>
    </row>
    <row r="43" spans="1:9" x14ac:dyDescent="0.25">
      <c r="A43" s="1" t="s">
        <v>128</v>
      </c>
    </row>
    <row r="44" spans="1:9" x14ac:dyDescent="0.25">
      <c r="A44" s="25"/>
      <c r="B44" s="28"/>
      <c r="C44" s="29"/>
      <c r="D44" s="30"/>
      <c r="E44" s="30"/>
    </row>
    <row r="45" spans="1:9" x14ac:dyDescent="0.25">
      <c r="A45" s="34"/>
      <c r="B45" s="35"/>
      <c r="C45" s="36"/>
      <c r="D45" s="37"/>
      <c r="E45" s="37"/>
      <c r="F45" s="5"/>
    </row>
    <row r="46" spans="1:9" x14ac:dyDescent="0.25">
      <c r="A46" s="10" t="s">
        <v>79</v>
      </c>
      <c r="B46" s="10" t="s">
        <v>26</v>
      </c>
      <c r="C46" s="10" t="s">
        <v>84</v>
      </c>
      <c r="D46" s="10" t="s">
        <v>86</v>
      </c>
      <c r="E46" s="10" t="s">
        <v>80</v>
      </c>
      <c r="F46" s="5"/>
      <c r="G46" t="s">
        <v>124</v>
      </c>
    </row>
    <row r="47" spans="1:9" x14ac:dyDescent="0.25">
      <c r="A47" s="3" t="s">
        <v>81</v>
      </c>
      <c r="B47" s="11">
        <v>41971</v>
      </c>
      <c r="C47" s="26">
        <v>51564</v>
      </c>
      <c r="D47" s="18">
        <v>12.89</v>
      </c>
      <c r="E47" s="18">
        <v>19</v>
      </c>
      <c r="F47" s="5"/>
      <c r="G47" t="s">
        <v>125</v>
      </c>
    </row>
    <row r="48" spans="1:9" x14ac:dyDescent="0.25">
      <c r="A48" s="3" t="s">
        <v>83</v>
      </c>
      <c r="B48" s="11">
        <v>41971</v>
      </c>
      <c r="C48" s="26">
        <v>8348</v>
      </c>
      <c r="D48" s="18">
        <v>2.75</v>
      </c>
      <c r="E48" s="18">
        <v>1.08</v>
      </c>
      <c r="F48" s="5"/>
      <c r="G48" t="s">
        <v>125</v>
      </c>
    </row>
    <row r="49" spans="1:9" x14ac:dyDescent="0.25">
      <c r="A49" s="3" t="s">
        <v>82</v>
      </c>
      <c r="B49" s="11">
        <v>41971</v>
      </c>
      <c r="C49" s="26">
        <v>12200</v>
      </c>
      <c r="D49" s="18">
        <v>7.7</v>
      </c>
      <c r="E49" s="18">
        <v>7.48</v>
      </c>
      <c r="F49" s="5"/>
      <c r="G49" t="s">
        <v>125</v>
      </c>
    </row>
    <row r="50" spans="1:9" x14ac:dyDescent="0.25">
      <c r="A50" s="3" t="s">
        <v>95</v>
      </c>
      <c r="B50" s="11">
        <v>41971</v>
      </c>
      <c r="C50" s="26">
        <v>128000</v>
      </c>
      <c r="D50" s="18">
        <v>21.37</v>
      </c>
      <c r="E50" s="18">
        <v>2.5499999999999998</v>
      </c>
      <c r="F50" s="5"/>
      <c r="G50" t="s">
        <v>125</v>
      </c>
    </row>
    <row r="51" spans="1:9" x14ac:dyDescent="0.25">
      <c r="A51" s="3" t="s">
        <v>96</v>
      </c>
      <c r="B51" s="11">
        <v>41971</v>
      </c>
      <c r="C51" s="26">
        <v>122000</v>
      </c>
      <c r="D51" s="18">
        <v>10.95</v>
      </c>
      <c r="E51" s="18">
        <v>2.39</v>
      </c>
      <c r="F51" s="5"/>
      <c r="G51" t="s">
        <v>125</v>
      </c>
    </row>
    <row r="52" spans="1:9" x14ac:dyDescent="0.25">
      <c r="A52" s="34"/>
      <c r="B52" s="35"/>
      <c r="C52" s="36"/>
      <c r="D52" s="37"/>
      <c r="E52" s="37"/>
      <c r="F52" s="5"/>
      <c r="G52" t="s">
        <v>632</v>
      </c>
    </row>
    <row r="53" spans="1:9" x14ac:dyDescent="0.25">
      <c r="G53" t="s">
        <v>127</v>
      </c>
    </row>
    <row r="54" spans="1:9" x14ac:dyDescent="0.25">
      <c r="A54" s="38" t="s">
        <v>85</v>
      </c>
    </row>
    <row r="55" spans="1:9" x14ac:dyDescent="0.25">
      <c r="A55" t="s">
        <v>126</v>
      </c>
    </row>
    <row r="58" spans="1:9" x14ac:dyDescent="0.25">
      <c r="A58" s="1" t="s">
        <v>129</v>
      </c>
    </row>
    <row r="59" spans="1:9" x14ac:dyDescent="0.25">
      <c r="A59" s="25"/>
      <c r="B59" s="28"/>
      <c r="C59" s="29"/>
      <c r="D59" s="30"/>
      <c r="E59" s="30"/>
    </row>
    <row r="60" spans="1:9" x14ac:dyDescent="0.25">
      <c r="A60" s="4" t="s">
        <v>55</v>
      </c>
      <c r="B60" s="4" t="s">
        <v>105</v>
      </c>
      <c r="C60" s="4" t="s">
        <v>101</v>
      </c>
      <c r="D60" s="4" t="s">
        <v>89</v>
      </c>
      <c r="E60" s="4" t="s">
        <v>90</v>
      </c>
      <c r="F60" s="4" t="s">
        <v>91</v>
      </c>
      <c r="G60" s="4" t="s">
        <v>92</v>
      </c>
      <c r="H60" s="4" t="s">
        <v>93</v>
      </c>
      <c r="I60" s="4" t="s">
        <v>94</v>
      </c>
    </row>
    <row r="61" spans="1:9" x14ac:dyDescent="0.25">
      <c r="A61" s="3" t="s">
        <v>60</v>
      </c>
      <c r="B61" s="3" t="s">
        <v>106</v>
      </c>
      <c r="C61" s="3" t="s">
        <v>102</v>
      </c>
      <c r="D61" s="3">
        <v>72</v>
      </c>
      <c r="E61" s="3">
        <v>70</v>
      </c>
      <c r="F61" s="3">
        <v>82</v>
      </c>
      <c r="G61" s="3">
        <v>10</v>
      </c>
      <c r="H61" s="3">
        <v>7</v>
      </c>
      <c r="I61" s="3">
        <v>9</v>
      </c>
    </row>
    <row r="62" spans="1:9" x14ac:dyDescent="0.25">
      <c r="A62" s="3" t="s">
        <v>61</v>
      </c>
      <c r="B62" s="3" t="s">
        <v>106</v>
      </c>
      <c r="C62" s="3" t="s">
        <v>102</v>
      </c>
      <c r="D62" s="3">
        <v>32</v>
      </c>
      <c r="E62" s="3">
        <v>49</v>
      </c>
      <c r="F62" s="3">
        <v>74</v>
      </c>
      <c r="G62" s="3">
        <v>6</v>
      </c>
      <c r="H62" s="3">
        <v>8</v>
      </c>
      <c r="I62" s="3">
        <v>7</v>
      </c>
    </row>
    <row r="63" spans="1:9" x14ac:dyDescent="0.25">
      <c r="A63" s="3" t="s">
        <v>62</v>
      </c>
      <c r="B63" s="3" t="s">
        <v>106</v>
      </c>
      <c r="C63" s="3" t="s">
        <v>102</v>
      </c>
      <c r="D63" s="3">
        <v>83</v>
      </c>
      <c r="E63" s="3">
        <v>87</v>
      </c>
      <c r="F63" s="3">
        <v>77</v>
      </c>
      <c r="G63" s="3">
        <v>7</v>
      </c>
      <c r="H63" s="3">
        <v>7</v>
      </c>
      <c r="I63" s="3">
        <v>8</v>
      </c>
    </row>
    <row r="64" spans="1:9" x14ac:dyDescent="0.25">
      <c r="A64" s="3" t="s">
        <v>63</v>
      </c>
      <c r="B64" s="3" t="s">
        <v>106</v>
      </c>
      <c r="C64" s="3" t="s">
        <v>102</v>
      </c>
      <c r="D64" s="3">
        <v>81</v>
      </c>
      <c r="E64" s="3">
        <v>78</v>
      </c>
      <c r="F64" s="3">
        <v>79</v>
      </c>
      <c r="G64" s="3">
        <v>7</v>
      </c>
      <c r="H64" s="3">
        <v>6</v>
      </c>
      <c r="I64" s="3">
        <v>9</v>
      </c>
    </row>
    <row r="65" spans="1:9" x14ac:dyDescent="0.25">
      <c r="A65" s="3" t="s">
        <v>64</v>
      </c>
      <c r="B65" s="3" t="s">
        <v>106</v>
      </c>
      <c r="C65" s="3" t="s">
        <v>102</v>
      </c>
      <c r="D65" s="3">
        <v>66</v>
      </c>
      <c r="E65" s="3">
        <v>59</v>
      </c>
      <c r="F65" s="3">
        <v>62</v>
      </c>
      <c r="G65" s="3">
        <v>10</v>
      </c>
      <c r="H65" s="3">
        <v>8</v>
      </c>
      <c r="I65" s="3">
        <v>5</v>
      </c>
    </row>
    <row r="66" spans="1:9" x14ac:dyDescent="0.25">
      <c r="A66" s="3" t="s">
        <v>65</v>
      </c>
      <c r="B66" s="3" t="s">
        <v>106</v>
      </c>
      <c r="C66" s="3" t="s">
        <v>102</v>
      </c>
      <c r="D66" s="3">
        <v>99</v>
      </c>
      <c r="E66" s="3">
        <v>77</v>
      </c>
      <c r="F66" s="3">
        <v>89</v>
      </c>
      <c r="G66" s="3">
        <v>5</v>
      </c>
      <c r="H66" s="3">
        <v>4</v>
      </c>
      <c r="I66" s="3">
        <v>2</v>
      </c>
    </row>
    <row r="69" spans="1:9" x14ac:dyDescent="0.25">
      <c r="A69" s="1" t="s">
        <v>480</v>
      </c>
    </row>
    <row r="71" spans="1:9" x14ac:dyDescent="0.25">
      <c r="A71" s="10" t="s">
        <v>26</v>
      </c>
      <c r="B71" s="10" t="s">
        <v>25</v>
      </c>
      <c r="C71" s="10" t="s">
        <v>473</v>
      </c>
      <c r="E71" s="22" t="s">
        <v>473</v>
      </c>
      <c r="F71" t="s">
        <v>73</v>
      </c>
    </row>
    <row r="72" spans="1:9" x14ac:dyDescent="0.25">
      <c r="A72" s="11">
        <v>42011</v>
      </c>
      <c r="B72" s="3">
        <v>1144</v>
      </c>
      <c r="C72" s="3" t="s">
        <v>479</v>
      </c>
      <c r="E72" t="s">
        <v>479</v>
      </c>
      <c r="F72" s="136">
        <v>1482</v>
      </c>
    </row>
    <row r="73" spans="1:9" x14ac:dyDescent="0.25">
      <c r="A73" s="11">
        <v>42011</v>
      </c>
      <c r="B73" s="3">
        <v>338</v>
      </c>
      <c r="C73" s="3" t="s">
        <v>479</v>
      </c>
      <c r="E73" t="s">
        <v>477</v>
      </c>
      <c r="F73" s="136">
        <v>4983</v>
      </c>
    </row>
    <row r="74" spans="1:9" x14ac:dyDescent="0.25">
      <c r="A74" s="11">
        <v>42028</v>
      </c>
      <c r="B74" s="3">
        <v>1033</v>
      </c>
      <c r="C74" s="3" t="s">
        <v>477</v>
      </c>
      <c r="E74" t="s">
        <v>478</v>
      </c>
      <c r="F74" s="136">
        <v>2798</v>
      </c>
    </row>
    <row r="75" spans="1:9" x14ac:dyDescent="0.25">
      <c r="A75" s="11">
        <v>42009</v>
      </c>
      <c r="B75" s="3">
        <v>832</v>
      </c>
      <c r="C75" s="3" t="s">
        <v>477</v>
      </c>
      <c r="E75" t="s">
        <v>72</v>
      </c>
      <c r="F75" s="136">
        <v>9263</v>
      </c>
    </row>
    <row r="76" spans="1:9" x14ac:dyDescent="0.25">
      <c r="A76" s="11">
        <v>42023</v>
      </c>
      <c r="B76" s="3">
        <v>1041</v>
      </c>
      <c r="C76" s="3" t="s">
        <v>478</v>
      </c>
    </row>
    <row r="77" spans="1:9" x14ac:dyDescent="0.25">
      <c r="A77" s="11">
        <v>42013</v>
      </c>
      <c r="B77" s="3">
        <v>955</v>
      </c>
      <c r="C77" s="3" t="s">
        <v>477</v>
      </c>
    </row>
    <row r="78" spans="1:9" x14ac:dyDescent="0.25">
      <c r="A78" s="11">
        <v>42026</v>
      </c>
      <c r="B78" s="3">
        <v>587</v>
      </c>
      <c r="C78" s="3" t="s">
        <v>478</v>
      </c>
    </row>
    <row r="79" spans="1:9" x14ac:dyDescent="0.25">
      <c r="A79" s="11">
        <v>42017</v>
      </c>
      <c r="B79" s="3">
        <v>1190</v>
      </c>
      <c r="C79" s="3" t="s">
        <v>477</v>
      </c>
    </row>
    <row r="80" spans="1:9" x14ac:dyDescent="0.25">
      <c r="A80" s="11">
        <v>42025</v>
      </c>
      <c r="B80" s="3">
        <v>945</v>
      </c>
      <c r="C80" s="3" t="s">
        <v>478</v>
      </c>
    </row>
    <row r="81" spans="1:4" x14ac:dyDescent="0.25">
      <c r="A81" s="11">
        <v>42026</v>
      </c>
      <c r="B81" s="3">
        <v>973</v>
      </c>
      <c r="C81" s="3" t="s">
        <v>477</v>
      </c>
    </row>
    <row r="82" spans="1:4" x14ac:dyDescent="0.25">
      <c r="A82" s="11">
        <v>42009</v>
      </c>
      <c r="B82" s="3">
        <v>225</v>
      </c>
      <c r="C82" s="3" t="s">
        <v>478</v>
      </c>
    </row>
    <row r="85" spans="1:4" x14ac:dyDescent="0.25">
      <c r="A85" s="1" t="s">
        <v>133</v>
      </c>
    </row>
    <row r="88" spans="1:4" ht="30" x14ac:dyDescent="0.25">
      <c r="A88" s="31" t="s">
        <v>97</v>
      </c>
      <c r="B88" s="10" t="s">
        <v>26</v>
      </c>
      <c r="C88" s="10" t="s">
        <v>25</v>
      </c>
      <c r="D88" s="10" t="s">
        <v>66</v>
      </c>
    </row>
    <row r="89" spans="1:4" x14ac:dyDescent="0.25">
      <c r="A89" s="3">
        <v>12568</v>
      </c>
      <c r="B89" s="11">
        <v>41974</v>
      </c>
      <c r="C89" s="20">
        <v>19161</v>
      </c>
      <c r="D89" s="3" t="s">
        <v>67</v>
      </c>
    </row>
    <row r="90" spans="1:4" x14ac:dyDescent="0.25">
      <c r="A90" s="3">
        <v>12569</v>
      </c>
      <c r="B90" s="11">
        <v>41974</v>
      </c>
      <c r="C90" s="20">
        <v>15027</v>
      </c>
      <c r="D90" s="3" t="s">
        <v>68</v>
      </c>
    </row>
    <row r="91" spans="1:4" x14ac:dyDescent="0.25">
      <c r="A91" s="3">
        <v>12570</v>
      </c>
      <c r="B91" s="11">
        <v>41975</v>
      </c>
      <c r="C91" s="20">
        <v>12953</v>
      </c>
      <c r="D91" s="3" t="s">
        <v>69</v>
      </c>
    </row>
    <row r="92" spans="1:4" x14ac:dyDescent="0.25">
      <c r="A92" s="3">
        <v>12571</v>
      </c>
      <c r="B92" s="11">
        <v>41975</v>
      </c>
      <c r="C92" s="20">
        <v>12670</v>
      </c>
      <c r="D92" s="3" t="s">
        <v>67</v>
      </c>
    </row>
    <row r="93" spans="1:4" x14ac:dyDescent="0.25">
      <c r="A93" s="3">
        <v>12572</v>
      </c>
      <c r="B93" s="11">
        <v>41975</v>
      </c>
      <c r="C93" s="20">
        <v>8893</v>
      </c>
      <c r="D93" s="3" t="s">
        <v>68</v>
      </c>
    </row>
    <row r="94" spans="1:4" x14ac:dyDescent="0.25">
      <c r="A94" s="3">
        <v>12573</v>
      </c>
      <c r="B94" s="11">
        <v>41976</v>
      </c>
      <c r="C94" s="20">
        <v>4667</v>
      </c>
      <c r="D94" s="3" t="s">
        <v>69</v>
      </c>
    </row>
    <row r="95" spans="1:4" x14ac:dyDescent="0.25">
      <c r="A95" s="3">
        <v>12574</v>
      </c>
      <c r="B95" s="11">
        <v>41976</v>
      </c>
      <c r="C95" s="20">
        <v>20272</v>
      </c>
      <c r="D95" s="3" t="s">
        <v>67</v>
      </c>
    </row>
    <row r="96" spans="1:4" x14ac:dyDescent="0.25">
      <c r="A96" s="3">
        <v>12575</v>
      </c>
      <c r="B96" s="11">
        <v>41976</v>
      </c>
      <c r="C96" s="20">
        <v>20204</v>
      </c>
      <c r="D96" s="3" t="s">
        <v>68</v>
      </c>
    </row>
    <row r="97" spans="1:4" x14ac:dyDescent="0.25">
      <c r="A97" s="3">
        <v>12576</v>
      </c>
      <c r="B97" s="11">
        <v>41976</v>
      </c>
      <c r="C97" s="20">
        <v>17223</v>
      </c>
      <c r="D97" s="3" t="s">
        <v>69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sheetPr>
  <dimension ref="A1:H44"/>
  <sheetViews>
    <sheetView zoomScale="85" zoomScaleNormal="85" workbookViewId="0">
      <selection activeCell="H14" sqref="H14"/>
    </sheetView>
  </sheetViews>
  <sheetFormatPr defaultRowHeight="15" x14ac:dyDescent="0.25"/>
  <cols>
    <col min="1" max="1" width="20.28515625" bestFit="1" customWidth="1"/>
    <col min="2" max="2" width="3.28515625" customWidth="1"/>
    <col min="3" max="3" width="15.28515625" bestFit="1" customWidth="1"/>
    <col min="5" max="5" width="23.7109375" customWidth="1"/>
    <col min="7" max="7" width="7.85546875" customWidth="1"/>
    <col min="8" max="8" width="22.28515625" customWidth="1"/>
  </cols>
  <sheetData>
    <row r="1" spans="1:8" x14ac:dyDescent="0.25">
      <c r="F1" s="149"/>
    </row>
    <row r="8" spans="1:8" x14ac:dyDescent="0.25">
      <c r="H8" s="2" t="s">
        <v>87</v>
      </c>
    </row>
    <row r="9" spans="1:8" x14ac:dyDescent="0.25">
      <c r="A9" s="1" t="s">
        <v>88</v>
      </c>
      <c r="H9" s="3" t="s">
        <v>138</v>
      </c>
    </row>
    <row r="10" spans="1:8" x14ac:dyDescent="0.25">
      <c r="H10" s="3" t="s">
        <v>134</v>
      </c>
    </row>
    <row r="11" spans="1:8" x14ac:dyDescent="0.25">
      <c r="H11" s="3" t="s">
        <v>135</v>
      </c>
    </row>
    <row r="12" spans="1:8" x14ac:dyDescent="0.25">
      <c r="H12" s="3" t="s">
        <v>136</v>
      </c>
    </row>
    <row r="13" spans="1:8" x14ac:dyDescent="0.25">
      <c r="H13" s="40" t="s">
        <v>139</v>
      </c>
    </row>
    <row r="14" spans="1:8" x14ac:dyDescent="0.25">
      <c r="H14" s="3" t="s">
        <v>140</v>
      </c>
    </row>
    <row r="16" spans="1:8" x14ac:dyDescent="0.25">
      <c r="H16" s="2" t="s">
        <v>137</v>
      </c>
    </row>
    <row r="17" spans="8:8" x14ac:dyDescent="0.25">
      <c r="H17" s="8" t="s">
        <v>103</v>
      </c>
    </row>
    <row r="18" spans="8:8" x14ac:dyDescent="0.25">
      <c r="H18" s="3" t="s">
        <v>130</v>
      </c>
    </row>
    <row r="19" spans="8:8" x14ac:dyDescent="0.25">
      <c r="H19" s="13" t="s">
        <v>131</v>
      </c>
    </row>
    <row r="20" spans="8:8" x14ac:dyDescent="0.25">
      <c r="H20" s="8" t="s">
        <v>132</v>
      </c>
    </row>
    <row r="21" spans="8:8" x14ac:dyDescent="0.25">
      <c r="H21" s="2" t="s">
        <v>132</v>
      </c>
    </row>
    <row r="22" spans="8:8" x14ac:dyDescent="0.25">
      <c r="H22" s="39" t="s">
        <v>132</v>
      </c>
    </row>
    <row r="42" spans="1:7" x14ac:dyDescent="0.25">
      <c r="A42" t="s">
        <v>484</v>
      </c>
    </row>
    <row r="43" spans="1:7" x14ac:dyDescent="0.25">
      <c r="A43" t="s">
        <v>353</v>
      </c>
    </row>
    <row r="44" spans="1:7" x14ac:dyDescent="0.25">
      <c r="A44" s="54" t="s">
        <v>354</v>
      </c>
      <c r="G44" t="s">
        <v>355</v>
      </c>
    </row>
  </sheetData>
  <conditionalFormatting sqref="H8:H22">
    <cfRule type="expression" dxfId="1" priority="1">
      <formula>$F$1=""</formula>
    </cfRule>
  </conditionalFormatting>
  <hyperlinks>
    <hyperlink ref="A44" r:id="rId1" xr:uid="{00000000-0004-0000-0800-000000000000}"/>
  </hyperlinks>
  <pageMargins left="0.7" right="0.7" top="0.75" bottom="0.75" header="0.3" footer="0.3"/>
  <drawing r:id="rId2"/>
  <legacyDrawing r:id="rId3"/>
  <mc:AlternateContent xmlns:mc="http://schemas.openxmlformats.org/markup-compatibility/2006">
    <mc:Choice Requires="x14">
      <oleObjects>
        <mc:AlternateContent xmlns:mc="http://schemas.openxmlformats.org/markup-compatibility/2006">
          <mc:Choice Requires="x14">
            <oleObject shapeId="3073">
              <objectPr defaultSize="0" autoPict="0" r:id="rId4">
                <anchor moveWithCells="1">
                  <from>
                    <xdr:col>0</xdr:col>
                    <xdr:colOff>66675</xdr:colOff>
                    <xdr:row>0</xdr:row>
                    <xdr:rowOff>47625</xdr:rowOff>
                  </from>
                  <to>
                    <xdr:col>4</xdr:col>
                    <xdr:colOff>1133475</xdr:colOff>
                    <xdr:row>7</xdr:row>
                    <xdr:rowOff>66675</xdr:rowOff>
                  </to>
                </anchor>
              </objectPr>
            </oleObject>
          </mc:Choice>
        </mc:AlternateContent>
      </oleObject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5DA1CC306AED45A7C34DAE8131F5F0" ma:contentTypeVersion="0" ma:contentTypeDescription="Create a new document." ma:contentTypeScope="" ma:versionID="13d1488ab429c4b07fdb2e8665e2a8ee">
  <xsd:schema xmlns:xsd="http://www.w3.org/2001/XMLSchema" xmlns:xs="http://www.w3.org/2001/XMLSchema" xmlns:p="http://schemas.microsoft.com/office/2006/metadata/properties" targetNamespace="http://schemas.microsoft.com/office/2006/metadata/properties" ma:root="true" ma:fieldsID="658c82ff41bb488454361111d0c8b86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A82BC2-50CC-48E9-89C0-6226597F286D}">
  <ds:schemaRefs>
    <ds:schemaRef ds:uri="http://schemas.microsoft.com/office/2006/documentManagement/types"/>
    <ds:schemaRef ds:uri="http://purl.org/dc/dcmitype/"/>
    <ds:schemaRef ds:uri="http://purl.org/dc/terms/"/>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 ds:uri="http://purl.org/dc/elements/1.1/"/>
  </ds:schemaRefs>
</ds:datastoreItem>
</file>

<file path=customXml/itemProps2.xml><?xml version="1.0" encoding="utf-8"?>
<ds:datastoreItem xmlns:ds="http://schemas.openxmlformats.org/officeDocument/2006/customXml" ds:itemID="{7B617330-F7A8-45CC-BAD4-ECCC9C162CAB}">
  <ds:schemaRefs>
    <ds:schemaRef ds:uri="http://schemas.microsoft.com/sharepoint/v3/contenttype/forms"/>
  </ds:schemaRefs>
</ds:datastoreItem>
</file>

<file path=customXml/itemProps3.xml><?xml version="1.0" encoding="utf-8"?>
<ds:datastoreItem xmlns:ds="http://schemas.openxmlformats.org/officeDocument/2006/customXml" ds:itemID="{00EA2DFF-D5D3-480C-A0AF-E5C0B51075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2</vt:i4>
      </vt:variant>
    </vt:vector>
  </HeadingPairs>
  <TitlesOfParts>
    <vt:vector size="53" baseType="lpstr">
      <vt:lpstr>Topics</vt:lpstr>
      <vt:lpstr>Detailed Topic List</vt:lpstr>
      <vt:lpstr>KeyboardsInVideo</vt:lpstr>
      <vt:lpstr>Excel Layout</vt:lpstr>
      <vt:lpstr>What Excel Does</vt:lpstr>
      <vt:lpstr>Data Types</vt:lpstr>
      <vt:lpstr>Data Types (an)</vt:lpstr>
      <vt:lpstr>Data Sets</vt:lpstr>
      <vt:lpstr>Enter Data</vt:lpstr>
      <vt:lpstr>Enter Data (an)</vt:lpstr>
      <vt:lpstr>Formulas</vt:lpstr>
      <vt:lpstr>Formulas (an)</vt:lpstr>
      <vt:lpstr>DA - Sort</vt:lpstr>
      <vt:lpstr>DA - Sort (an)</vt:lpstr>
      <vt:lpstr>DA - Filter</vt:lpstr>
      <vt:lpstr>DA - Filter (an)</vt:lpstr>
      <vt:lpstr>DA - PivotTables-1</vt:lpstr>
      <vt:lpstr>DA - PivotTables-1(an)</vt:lpstr>
      <vt:lpstr>DA - PT-2</vt:lpstr>
      <vt:lpstr>DA - PT-2 (an)</vt:lpstr>
      <vt:lpstr>DA - PT-3</vt:lpstr>
      <vt:lpstr>DA - PT-3 (an)</vt:lpstr>
      <vt:lpstr>DA - PT-4</vt:lpstr>
      <vt:lpstr>DA - PT-4 (an)</vt:lpstr>
      <vt:lpstr>ChartPractice(an)</vt:lpstr>
      <vt:lpstr>Charts</vt:lpstr>
      <vt:lpstr>Charts (an)</vt:lpstr>
      <vt:lpstr>Number Formatting</vt:lpstr>
      <vt:lpstr>Number Formatting (an)</vt:lpstr>
      <vt:lpstr>Change-Inc-Dec</vt:lpstr>
      <vt:lpstr>Change-Inc-Dec (an)</vt:lpstr>
      <vt:lpstr>HW==&gt;&gt;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Sheet6</vt:lpstr>
      <vt:lpstr>'HW(1)'!OLE_LINK1</vt:lpstr>
      <vt:lpstr>'HW(1an)'!OLE_LINK1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FamilyUse</dc:creator>
  <cp:lastModifiedBy>Admin</cp:lastModifiedBy>
  <cp:lastPrinted>2014-11-30T23:11:44Z</cp:lastPrinted>
  <dcterms:created xsi:type="dcterms:W3CDTF">2014-11-30T19:24:13Z</dcterms:created>
  <dcterms:modified xsi:type="dcterms:W3CDTF">2020-07-12T15:56:49Z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0x010100095DA1CC306AED45A7C34DAE8131F5F0</vt:lpwstr>
  </property>
  <property fmtid="{D5CDD505-2E9C-101B-9397-08002B2CF9AE}" pid="3" name="WorkbookGuid">
    <vt:lpwstr>db74ad04-1534-4858-9d95-ea82f364b032</vt:lpwstr>
  </property>
</Properties>
</file>