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9"/>
  <workbookPr showInkAnnotation="0" codeName="ThisWorkbook"/>
  <mc:AlternateContent xmlns:mc="http://schemas.openxmlformats.org/markup-compatibility/2006">
    <mc:Choice Requires="x15">
      <x15ac:absPath xmlns:x15ac="http://schemas.microsoft.com/office/spreadsheetml/2010/11/ac" url="C:\Users\hueso\Downloads\"/>
    </mc:Choice>
  </mc:AlternateContent>
  <xr:revisionPtr revIDLastSave="0" documentId="11_F87D384436C4C1D7E33C9F20C419812A26BC2E32" xr6:coauthVersionLast="47" xr6:coauthVersionMax="47" xr10:uidLastSave="{00000000-0000-0000-0000-000000000000}"/>
  <bookViews>
    <workbookView xWindow="0" yWindow="0" windowWidth="28800" windowHeight="11580" tabRatio="685" firstSheet="1" activeTab="1" xr2:uid="{00000000-000D-0000-FFFF-FFFF00000000}"/>
  </bookViews>
  <sheets>
    <sheet name="TTDongThanh(giáđiềuchỉnh_ktra)" sheetId="78" state="hidden" r:id="rId1"/>
    <sheet name="PLHD" sheetId="77" r:id="rId2"/>
    <sheet name="TTDongThanh(giathau)" sheetId="75" state="hidden" r:id="rId3"/>
  </sheets>
  <definedNames>
    <definedName name="_xlnm.Print_Titles" localSheetId="1">PLHD!$7:$8</definedName>
    <definedName name="_xlnm.Print_Titles" localSheetId="0">'TTDongThanh(giáđiềuchỉnh_ktra)'!$7:$8</definedName>
    <definedName name="_xlnm.Print_Area" localSheetId="1">PLHD!$A$2:$G$27</definedName>
    <definedName name="_xlnm.Print_Area" localSheetId="0">'TTDongThanh(giáđiềuchỉnh_ktra)'!$A$1:$H$969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47" i="78" l="1"/>
  <c r="H947" i="78"/>
  <c r="G947" i="78"/>
  <c r="L946" i="78"/>
  <c r="H946" i="78"/>
  <c r="G946" i="78"/>
  <c r="L945" i="78"/>
  <c r="H945" i="78"/>
  <c r="G945" i="78"/>
  <c r="L944" i="78"/>
  <c r="H944" i="78"/>
  <c r="G944" i="78"/>
  <c r="L943" i="78"/>
  <c r="L942" i="78"/>
  <c r="H942" i="78"/>
  <c r="G942" i="78"/>
  <c r="L941" i="78"/>
  <c r="L940" i="78"/>
  <c r="H940" i="78"/>
  <c r="G940" i="78"/>
  <c r="L939" i="78"/>
  <c r="H939" i="78"/>
  <c r="G939" i="78"/>
  <c r="L938" i="78"/>
  <c r="H938" i="78"/>
  <c r="G938" i="78"/>
  <c r="L937" i="78"/>
  <c r="H937" i="78"/>
  <c r="G937" i="78"/>
  <c r="L936" i="78"/>
  <c r="H936" i="78"/>
  <c r="G936" i="78"/>
  <c r="L935" i="78"/>
  <c r="H935" i="78"/>
  <c r="G935" i="78"/>
  <c r="L934" i="78"/>
  <c r="H934" i="78"/>
  <c r="G934" i="78"/>
  <c r="L933" i="78"/>
  <c r="H933" i="78"/>
  <c r="G933" i="78"/>
  <c r="L932" i="78"/>
  <c r="H932" i="78"/>
  <c r="G932" i="78"/>
  <c r="L931" i="78"/>
  <c r="L930" i="78"/>
  <c r="H930" i="78"/>
  <c r="G930" i="78"/>
  <c r="L929" i="78"/>
  <c r="H929" i="78"/>
  <c r="G929" i="78"/>
  <c r="L928" i="78"/>
  <c r="L927" i="78"/>
  <c r="L926" i="78"/>
  <c r="H926" i="78"/>
  <c r="G926" i="78"/>
  <c r="L925" i="78"/>
  <c r="H925" i="78"/>
  <c r="G925" i="78"/>
  <c r="L924" i="78"/>
  <c r="H924" i="78"/>
  <c r="G924" i="78"/>
  <c r="L923" i="78"/>
  <c r="H923" i="78"/>
  <c r="G923" i="78"/>
  <c r="L922" i="78"/>
  <c r="H922" i="78"/>
  <c r="G922" i="78"/>
  <c r="L921" i="78"/>
  <c r="H921" i="78"/>
  <c r="G921" i="78"/>
  <c r="L920" i="78"/>
  <c r="H920" i="78"/>
  <c r="G920" i="78"/>
  <c r="L919" i="78"/>
  <c r="H919" i="78"/>
  <c r="G919" i="78"/>
  <c r="L918" i="78"/>
  <c r="H918" i="78"/>
  <c r="G918" i="78"/>
  <c r="L917" i="78"/>
  <c r="H917" i="78"/>
  <c r="G917" i="78"/>
  <c r="L916" i="78"/>
  <c r="H916" i="78"/>
  <c r="G916" i="78"/>
  <c r="L915" i="78"/>
  <c r="H915" i="78"/>
  <c r="G915" i="78"/>
  <c r="L914" i="78"/>
  <c r="H914" i="78"/>
  <c r="G914" i="78"/>
  <c r="L913" i="78"/>
  <c r="H913" i="78"/>
  <c r="G913" i="78"/>
  <c r="L912" i="78"/>
  <c r="H912" i="78"/>
  <c r="G912" i="78"/>
  <c r="L911" i="78"/>
  <c r="H911" i="78"/>
  <c r="G911" i="78"/>
  <c r="L910" i="78"/>
  <c r="H910" i="78"/>
  <c r="G910" i="78"/>
  <c r="L909" i="78"/>
  <c r="H909" i="78"/>
  <c r="G909" i="78"/>
  <c r="L908" i="78"/>
  <c r="H908" i="78"/>
  <c r="G908" i="78"/>
  <c r="L907" i="78"/>
  <c r="H907" i="78"/>
  <c r="G907" i="78"/>
  <c r="L906" i="78"/>
  <c r="H906" i="78"/>
  <c r="G906" i="78"/>
  <c r="L905" i="78"/>
  <c r="H905" i="78"/>
  <c r="G905" i="78"/>
  <c r="L904" i="78"/>
  <c r="H904" i="78"/>
  <c r="G904" i="78"/>
  <c r="L903" i="78"/>
  <c r="H903" i="78"/>
  <c r="G903" i="78"/>
  <c r="L902" i="78"/>
  <c r="H902" i="78"/>
  <c r="G902" i="78"/>
  <c r="L901" i="78"/>
  <c r="H901" i="78"/>
  <c r="G901" i="78"/>
  <c r="L900" i="78"/>
  <c r="H900" i="78"/>
  <c r="G900" i="78"/>
  <c r="L899" i="78"/>
  <c r="H899" i="78"/>
  <c r="G899" i="78"/>
  <c r="L898" i="78"/>
  <c r="H898" i="78"/>
  <c r="G898" i="78"/>
  <c r="L897" i="78"/>
  <c r="H897" i="78"/>
  <c r="G897" i="78"/>
  <c r="L896" i="78"/>
  <c r="H896" i="78"/>
  <c r="G896" i="78"/>
  <c r="L895" i="78"/>
  <c r="H895" i="78"/>
  <c r="G895" i="78"/>
  <c r="L894" i="78"/>
  <c r="H894" i="78"/>
  <c r="G894" i="78"/>
  <c r="L893" i="78"/>
  <c r="H893" i="78"/>
  <c r="G893" i="78"/>
  <c r="L892" i="78"/>
  <c r="H892" i="78"/>
  <c r="G892" i="78"/>
  <c r="L891" i="78"/>
  <c r="H891" i="78"/>
  <c r="G891" i="78"/>
  <c r="L890" i="78"/>
  <c r="H890" i="78"/>
  <c r="G890" i="78"/>
  <c r="L889" i="78"/>
  <c r="H889" i="78"/>
  <c r="G889" i="78"/>
  <c r="L888" i="78"/>
  <c r="H888" i="78"/>
  <c r="G888" i="78"/>
  <c r="L887" i="78"/>
  <c r="H887" i="78"/>
  <c r="G887" i="78"/>
  <c r="L886" i="78"/>
  <c r="H886" i="78"/>
  <c r="G886" i="78"/>
  <c r="L885" i="78"/>
  <c r="H885" i="78"/>
  <c r="G885" i="78"/>
  <c r="L884" i="78"/>
  <c r="H884" i="78"/>
  <c r="G884" i="78"/>
  <c r="L883" i="78"/>
  <c r="H883" i="78"/>
  <c r="G883" i="78"/>
  <c r="L882" i="78"/>
  <c r="H882" i="78"/>
  <c r="G882" i="78"/>
  <c r="L881" i="78"/>
  <c r="H881" i="78"/>
  <c r="G881" i="78"/>
  <c r="L880" i="78"/>
  <c r="H880" i="78"/>
  <c r="G880" i="78"/>
  <c r="L879" i="78"/>
  <c r="H879" i="78"/>
  <c r="G879" i="78"/>
  <c r="L878" i="78"/>
  <c r="H878" i="78"/>
  <c r="G878" i="78"/>
  <c r="L877" i="78"/>
  <c r="H877" i="78"/>
  <c r="G877" i="78"/>
  <c r="L876" i="78"/>
  <c r="H876" i="78"/>
  <c r="G876" i="78"/>
  <c r="L875" i="78"/>
  <c r="H875" i="78"/>
  <c r="G875" i="78"/>
  <c r="L874" i="78"/>
  <c r="H874" i="78"/>
  <c r="G874" i="78"/>
  <c r="L873" i="78"/>
  <c r="H873" i="78"/>
  <c r="G873" i="78"/>
  <c r="L872" i="78"/>
  <c r="H872" i="78"/>
  <c r="G872" i="78"/>
  <c r="L871" i="78"/>
  <c r="H871" i="78"/>
  <c r="G871" i="78"/>
  <c r="L870" i="78"/>
  <c r="H870" i="78"/>
  <c r="G870" i="78"/>
  <c r="L869" i="78"/>
  <c r="H869" i="78"/>
  <c r="G869" i="78"/>
  <c r="L868" i="78"/>
  <c r="H868" i="78"/>
  <c r="G868" i="78"/>
  <c r="L867" i="78"/>
  <c r="H867" i="78"/>
  <c r="G867" i="78"/>
  <c r="L866" i="78"/>
  <c r="H866" i="78"/>
  <c r="G866" i="78"/>
  <c r="L865" i="78"/>
  <c r="H865" i="78"/>
  <c r="G865" i="78"/>
  <c r="L864" i="78"/>
  <c r="H864" i="78"/>
  <c r="G864" i="78"/>
  <c r="L863" i="78"/>
  <c r="H863" i="78"/>
  <c r="G863" i="78"/>
  <c r="L862" i="78"/>
  <c r="H862" i="78"/>
  <c r="G862" i="78"/>
  <c r="L861" i="78"/>
  <c r="H861" i="78"/>
  <c r="G861" i="78"/>
  <c r="L860" i="78"/>
  <c r="K860" i="78"/>
  <c r="H860" i="78"/>
  <c r="G860" i="78"/>
  <c r="L859" i="78"/>
  <c r="H859" i="78"/>
  <c r="G859" i="78"/>
  <c r="L858" i="78"/>
  <c r="H858" i="78"/>
  <c r="G858" i="78"/>
  <c r="L857" i="78"/>
  <c r="H857" i="78"/>
  <c r="G857" i="78"/>
  <c r="L856" i="78"/>
  <c r="H856" i="78"/>
  <c r="G856" i="78"/>
  <c r="L855" i="78"/>
  <c r="H855" i="78"/>
  <c r="G855" i="78"/>
  <c r="L854" i="78"/>
  <c r="H854" i="78"/>
  <c r="G854" i="78"/>
  <c r="L853" i="78"/>
  <c r="H853" i="78"/>
  <c r="G853" i="78"/>
  <c r="L852" i="78"/>
  <c r="H852" i="78"/>
  <c r="G852" i="78"/>
  <c r="L851" i="78"/>
  <c r="H851" i="78"/>
  <c r="G851" i="78"/>
  <c r="L850" i="78"/>
  <c r="H850" i="78"/>
  <c r="G850" i="78"/>
  <c r="L849" i="78"/>
  <c r="H849" i="78"/>
  <c r="G849" i="78"/>
  <c r="L848" i="78"/>
  <c r="H848" i="78"/>
  <c r="G848" i="78"/>
  <c r="L847" i="78"/>
  <c r="H847" i="78"/>
  <c r="G847" i="78"/>
  <c r="L846" i="78"/>
  <c r="H846" i="78"/>
  <c r="G846" i="78"/>
  <c r="L845" i="78"/>
  <c r="H845" i="78"/>
  <c r="G845" i="78"/>
  <c r="L844" i="78"/>
  <c r="H844" i="78"/>
  <c r="G844" i="78"/>
  <c r="L843" i="78"/>
  <c r="H843" i="78"/>
  <c r="G843" i="78"/>
  <c r="L842" i="78"/>
  <c r="H842" i="78"/>
  <c r="G842" i="78"/>
  <c r="L841" i="78"/>
  <c r="H841" i="78"/>
  <c r="G841" i="78"/>
  <c r="L840" i="78"/>
  <c r="H840" i="78"/>
  <c r="G840" i="78"/>
  <c r="L839" i="78"/>
  <c r="H839" i="78"/>
  <c r="G839" i="78"/>
  <c r="L838" i="78"/>
  <c r="H838" i="78"/>
  <c r="G838" i="78"/>
  <c r="L837" i="78"/>
  <c r="H837" i="78"/>
  <c r="G837" i="78"/>
  <c r="L836" i="78"/>
  <c r="H836" i="78"/>
  <c r="G836" i="78"/>
  <c r="L835" i="78"/>
  <c r="H835" i="78"/>
  <c r="G835" i="78"/>
  <c r="L834" i="78"/>
  <c r="H834" i="78"/>
  <c r="G834" i="78"/>
  <c r="L833" i="78"/>
  <c r="H833" i="78"/>
  <c r="G833" i="78"/>
  <c r="L832" i="78"/>
  <c r="H832" i="78"/>
  <c r="G832" i="78"/>
  <c r="L831" i="78"/>
  <c r="H831" i="78"/>
  <c r="G831" i="78"/>
  <c r="L830" i="78"/>
  <c r="H830" i="78"/>
  <c r="G830" i="78"/>
  <c r="L829" i="78"/>
  <c r="H829" i="78"/>
  <c r="G829" i="78"/>
  <c r="L828" i="78"/>
  <c r="H828" i="78"/>
  <c r="G828" i="78"/>
  <c r="L827" i="78"/>
  <c r="H827" i="78"/>
  <c r="G827" i="78"/>
  <c r="L826" i="78"/>
  <c r="H826" i="78"/>
  <c r="G826" i="78"/>
  <c r="L825" i="78"/>
  <c r="H825" i="78"/>
  <c r="G825" i="78"/>
  <c r="L824" i="78"/>
  <c r="H824" i="78"/>
  <c r="G824" i="78"/>
  <c r="L823" i="78"/>
  <c r="H823" i="78"/>
  <c r="G823" i="78"/>
  <c r="L822" i="78"/>
  <c r="H822" i="78"/>
  <c r="G822" i="78"/>
  <c r="L821" i="78"/>
  <c r="H821" i="78"/>
  <c r="G821" i="78"/>
  <c r="L820" i="78"/>
  <c r="H820" i="78"/>
  <c r="G820" i="78"/>
  <c r="L819" i="78"/>
  <c r="H819" i="78"/>
  <c r="G819" i="78"/>
  <c r="L818" i="78"/>
  <c r="H818" i="78"/>
  <c r="G818" i="78"/>
  <c r="L817" i="78"/>
  <c r="H817" i="78"/>
  <c r="G817" i="78"/>
  <c r="L816" i="78"/>
  <c r="H816" i="78"/>
  <c r="G816" i="78"/>
  <c r="L815" i="78"/>
  <c r="H815" i="78"/>
  <c r="G815" i="78"/>
  <c r="L814" i="78"/>
  <c r="H814" i="78"/>
  <c r="G814" i="78"/>
  <c r="L813" i="78"/>
  <c r="H813" i="78"/>
  <c r="G813" i="78"/>
  <c r="L812" i="78"/>
  <c r="H812" i="78"/>
  <c r="G812" i="78"/>
  <c r="L811" i="78"/>
  <c r="H811" i="78"/>
  <c r="G811" i="78"/>
  <c r="L810" i="78"/>
  <c r="H810" i="78"/>
  <c r="G810" i="78"/>
  <c r="L809" i="78"/>
  <c r="H809" i="78"/>
  <c r="G809" i="78"/>
  <c r="L808" i="78"/>
  <c r="H808" i="78"/>
  <c r="G808" i="78"/>
  <c r="L807" i="78"/>
  <c r="H807" i="78"/>
  <c r="G807" i="78"/>
  <c r="L806" i="78"/>
  <c r="H806" i="78"/>
  <c r="G806" i="78"/>
  <c r="L805" i="78"/>
  <c r="H805" i="78"/>
  <c r="G805" i="78"/>
  <c r="L804" i="78"/>
  <c r="H804" i="78"/>
  <c r="G804" i="78"/>
  <c r="L803" i="78"/>
  <c r="H803" i="78"/>
  <c r="G803" i="78"/>
  <c r="L802" i="78"/>
  <c r="H802" i="78"/>
  <c r="G802" i="78"/>
  <c r="L801" i="78"/>
  <c r="H801" i="78"/>
  <c r="G801" i="78"/>
  <c r="L800" i="78"/>
  <c r="H800" i="78"/>
  <c r="G800" i="78"/>
  <c r="L799" i="78"/>
  <c r="H799" i="78"/>
  <c r="G799" i="78"/>
  <c r="G797" i="78" s="1"/>
  <c r="H797" i="78"/>
  <c r="L796" i="78"/>
  <c r="H796" i="78"/>
  <c r="G796" i="78"/>
  <c r="L795" i="78"/>
  <c r="H795" i="78"/>
  <c r="G795" i="78"/>
  <c r="L794" i="78"/>
  <c r="H794" i="78"/>
  <c r="G794" i="78"/>
  <c r="L793" i="78"/>
  <c r="H793" i="78"/>
  <c r="G793" i="78"/>
  <c r="L792" i="78"/>
  <c r="L791" i="78"/>
  <c r="H791" i="78"/>
  <c r="G791" i="78"/>
  <c r="L790" i="78"/>
  <c r="L789" i="78"/>
  <c r="H789" i="78"/>
  <c r="G789" i="78"/>
  <c r="L788" i="78"/>
  <c r="L787" i="78"/>
  <c r="H787" i="78"/>
  <c r="G787" i="78"/>
  <c r="L786" i="78"/>
  <c r="L785" i="78"/>
  <c r="H785" i="78"/>
  <c r="G785" i="78"/>
  <c r="L784" i="78"/>
  <c r="H784" i="78"/>
  <c r="G784" i="78"/>
  <c r="L783" i="78"/>
  <c r="H783" i="78"/>
  <c r="G783" i="78"/>
  <c r="L782" i="78"/>
  <c r="H782" i="78"/>
  <c r="G782" i="78"/>
  <c r="L781" i="78"/>
  <c r="H781" i="78"/>
  <c r="G781" i="78"/>
  <c r="L780" i="78"/>
  <c r="L779" i="78"/>
  <c r="H779" i="78"/>
  <c r="G779" i="78"/>
  <c r="L778" i="78"/>
  <c r="H778" i="78"/>
  <c r="G778" i="78"/>
  <c r="L777" i="78"/>
  <c r="H777" i="78"/>
  <c r="G777" i="78"/>
  <c r="L776" i="78"/>
  <c r="L775" i="78"/>
  <c r="H775" i="78"/>
  <c r="G775" i="78"/>
  <c r="L774" i="78"/>
  <c r="H774" i="78"/>
  <c r="G774" i="78"/>
  <c r="L773" i="78"/>
  <c r="H773" i="78"/>
  <c r="G773" i="78"/>
  <c r="L772" i="78"/>
  <c r="L771" i="78"/>
  <c r="H771" i="78"/>
  <c r="G771" i="78"/>
  <c r="L770" i="78"/>
  <c r="H770" i="78"/>
  <c r="G770" i="78"/>
  <c r="L769" i="78"/>
  <c r="L768" i="78"/>
  <c r="H768" i="78"/>
  <c r="G768" i="78"/>
  <c r="L767" i="78"/>
  <c r="L766" i="78"/>
  <c r="L765" i="78"/>
  <c r="H765" i="78"/>
  <c r="G765" i="78"/>
  <c r="L764" i="78"/>
  <c r="L763" i="78"/>
  <c r="H763" i="78"/>
  <c r="G763" i="78"/>
  <c r="L762" i="78"/>
  <c r="H762" i="78"/>
  <c r="G762" i="78"/>
  <c r="L761" i="78"/>
  <c r="L760" i="78"/>
  <c r="L759" i="78"/>
  <c r="H759" i="78"/>
  <c r="G759" i="78"/>
  <c r="L758" i="78"/>
  <c r="H758" i="78"/>
  <c r="G758" i="78"/>
  <c r="L757" i="78"/>
  <c r="H757" i="78"/>
  <c r="G757" i="78"/>
  <c r="L756" i="78"/>
  <c r="H756" i="78"/>
  <c r="G756" i="78"/>
  <c r="L755" i="78"/>
  <c r="H755" i="78"/>
  <c r="G755" i="78"/>
  <c r="L754" i="78"/>
  <c r="H754" i="78"/>
  <c r="G754" i="78"/>
  <c r="L753" i="78"/>
  <c r="H753" i="78"/>
  <c r="G753" i="78"/>
  <c r="L752" i="78"/>
  <c r="H752" i="78"/>
  <c r="G752" i="78"/>
  <c r="L751" i="78"/>
  <c r="H751" i="78"/>
  <c r="G751" i="78"/>
  <c r="L750" i="78"/>
  <c r="H750" i="78"/>
  <c r="G750" i="78"/>
  <c r="L749" i="78"/>
  <c r="H749" i="78"/>
  <c r="G749" i="78"/>
  <c r="L748" i="78"/>
  <c r="H748" i="78"/>
  <c r="G748" i="78"/>
  <c r="L747" i="78"/>
  <c r="H747" i="78"/>
  <c r="G747" i="78"/>
  <c r="L746" i="78"/>
  <c r="H746" i="78"/>
  <c r="G746" i="78"/>
  <c r="L745" i="78"/>
  <c r="H745" i="78"/>
  <c r="L744" i="78"/>
  <c r="H744" i="78"/>
  <c r="G744" i="78"/>
  <c r="L743" i="78"/>
  <c r="H743" i="78"/>
  <c r="G743" i="78"/>
  <c r="L742" i="78"/>
  <c r="H742" i="78"/>
  <c r="G742" i="78"/>
  <c r="L741" i="78"/>
  <c r="H741" i="78"/>
  <c r="G741" i="78"/>
  <c r="L740" i="78"/>
  <c r="H740" i="78"/>
  <c r="G740" i="78"/>
  <c r="L739" i="78"/>
  <c r="H739" i="78"/>
  <c r="G739" i="78"/>
  <c r="L738" i="78"/>
  <c r="H738" i="78"/>
  <c r="G738" i="78"/>
  <c r="L737" i="78"/>
  <c r="H737" i="78"/>
  <c r="G737" i="78"/>
  <c r="L736" i="78"/>
  <c r="H736" i="78"/>
  <c r="G736" i="78"/>
  <c r="L735" i="78"/>
  <c r="H735" i="78"/>
  <c r="G735" i="78"/>
  <c r="L734" i="78"/>
  <c r="H734" i="78"/>
  <c r="G734" i="78"/>
  <c r="L733" i="78"/>
  <c r="H733" i="78"/>
  <c r="G733" i="78"/>
  <c r="L732" i="78"/>
  <c r="H732" i="78"/>
  <c r="G732" i="78"/>
  <c r="L731" i="78"/>
  <c r="H731" i="78"/>
  <c r="G731" i="78"/>
  <c r="L730" i="78"/>
  <c r="L729" i="78"/>
  <c r="L728" i="78"/>
  <c r="H728" i="78"/>
  <c r="G728" i="78"/>
  <c r="L727" i="78"/>
  <c r="H727" i="78"/>
  <c r="G727" i="78"/>
  <c r="L726" i="78"/>
  <c r="H726" i="78"/>
  <c r="G726" i="78"/>
  <c r="L725" i="78"/>
  <c r="H725" i="78"/>
  <c r="G725" i="78"/>
  <c r="L724" i="78"/>
  <c r="H724" i="78"/>
  <c r="G724" i="78"/>
  <c r="L723" i="78"/>
  <c r="H723" i="78"/>
  <c r="G723" i="78"/>
  <c r="L722" i="78"/>
  <c r="H722" i="78"/>
  <c r="G722" i="78"/>
  <c r="L721" i="78"/>
  <c r="H721" i="78"/>
  <c r="G721" i="78"/>
  <c r="L720" i="78"/>
  <c r="H720" i="78"/>
  <c r="G720" i="78"/>
  <c r="L719" i="78"/>
  <c r="H719" i="78"/>
  <c r="G719" i="78"/>
  <c r="L718" i="78"/>
  <c r="H718" i="78"/>
  <c r="G718" i="78"/>
  <c r="L717" i="78"/>
  <c r="H717" i="78"/>
  <c r="G717" i="78"/>
  <c r="L716" i="78"/>
  <c r="H716" i="78"/>
  <c r="G716" i="78"/>
  <c r="L715" i="78"/>
  <c r="H715" i="78"/>
  <c r="G715" i="78"/>
  <c r="L714" i="78"/>
  <c r="H714" i="78"/>
  <c r="G714" i="78"/>
  <c r="L713" i="78"/>
  <c r="H713" i="78"/>
  <c r="G713" i="78"/>
  <c r="L712" i="78"/>
  <c r="H712" i="78"/>
  <c r="G712" i="78"/>
  <c r="L711" i="78"/>
  <c r="H711" i="78"/>
  <c r="G711" i="78"/>
  <c r="L710" i="78"/>
  <c r="H710" i="78"/>
  <c r="G710" i="78"/>
  <c r="L709" i="78"/>
  <c r="H709" i="78"/>
  <c r="G709" i="78"/>
  <c r="L708" i="78"/>
  <c r="H708" i="78"/>
  <c r="G708" i="78"/>
  <c r="L707" i="78"/>
  <c r="H707" i="78"/>
  <c r="G707" i="78"/>
  <c r="L706" i="78"/>
  <c r="H706" i="78"/>
  <c r="G706" i="78"/>
  <c r="L705" i="78"/>
  <c r="H705" i="78"/>
  <c r="G705" i="78"/>
  <c r="L704" i="78"/>
  <c r="H704" i="78"/>
  <c r="G704" i="78"/>
  <c r="L703" i="78"/>
  <c r="H703" i="78"/>
  <c r="G703" i="78"/>
  <c r="L702" i="78"/>
  <c r="H702" i="78"/>
  <c r="G702" i="78"/>
  <c r="L701" i="78"/>
  <c r="H701" i="78"/>
  <c r="G701" i="78"/>
  <c r="L700" i="78"/>
  <c r="H700" i="78"/>
  <c r="G700" i="78"/>
  <c r="L699" i="78"/>
  <c r="H699" i="78"/>
  <c r="G699" i="78"/>
  <c r="L698" i="78"/>
  <c r="H698" i="78"/>
  <c r="G698" i="78"/>
  <c r="L697" i="78"/>
  <c r="H697" i="78"/>
  <c r="G697" i="78"/>
  <c r="L696" i="78"/>
  <c r="H696" i="78"/>
  <c r="G696" i="78"/>
  <c r="L695" i="78"/>
  <c r="H695" i="78"/>
  <c r="G695" i="78"/>
  <c r="L694" i="78"/>
  <c r="H694" i="78"/>
  <c r="G694" i="78"/>
  <c r="L693" i="78"/>
  <c r="H693" i="78"/>
  <c r="G693" i="78"/>
  <c r="L692" i="78"/>
  <c r="H692" i="78"/>
  <c r="G692" i="78"/>
  <c r="L691" i="78"/>
  <c r="H691" i="78"/>
  <c r="G691" i="78"/>
  <c r="L690" i="78"/>
  <c r="H690" i="78"/>
  <c r="G690" i="78"/>
  <c r="L689" i="78"/>
  <c r="H689" i="78"/>
  <c r="G689" i="78"/>
  <c r="L688" i="78"/>
  <c r="H688" i="78"/>
  <c r="G688" i="78"/>
  <c r="L687" i="78"/>
  <c r="H687" i="78"/>
  <c r="G687" i="78"/>
  <c r="L686" i="78"/>
  <c r="H686" i="78"/>
  <c r="G686" i="78"/>
  <c r="L685" i="78"/>
  <c r="H685" i="78"/>
  <c r="G685" i="78"/>
  <c r="L684" i="78"/>
  <c r="H684" i="78"/>
  <c r="G684" i="78"/>
  <c r="L683" i="78"/>
  <c r="H683" i="78"/>
  <c r="G683" i="78"/>
  <c r="L682" i="78"/>
  <c r="H682" i="78"/>
  <c r="G682" i="78"/>
  <c r="L681" i="78"/>
  <c r="H681" i="78"/>
  <c r="G681" i="78"/>
  <c r="L680" i="78"/>
  <c r="H680" i="78"/>
  <c r="G680" i="78"/>
  <c r="L679" i="78"/>
  <c r="H679" i="78"/>
  <c r="G679" i="78"/>
  <c r="L678" i="78"/>
  <c r="H678" i="78"/>
  <c r="G678" i="78"/>
  <c r="L677" i="78"/>
  <c r="H677" i="78"/>
  <c r="G677" i="78"/>
  <c r="L676" i="78"/>
  <c r="H676" i="78"/>
  <c r="G676" i="78"/>
  <c r="L675" i="78"/>
  <c r="H675" i="78"/>
  <c r="G675" i="78"/>
  <c r="L674" i="78"/>
  <c r="H674" i="78"/>
  <c r="G674" i="78"/>
  <c r="L673" i="78"/>
  <c r="H673" i="78"/>
  <c r="G673" i="78"/>
  <c r="L672" i="78"/>
  <c r="H672" i="78"/>
  <c r="G672" i="78"/>
  <c r="L671" i="78"/>
  <c r="H671" i="78"/>
  <c r="G671" i="78"/>
  <c r="L670" i="78"/>
  <c r="H670" i="78"/>
  <c r="G670" i="78"/>
  <c r="L669" i="78"/>
  <c r="H669" i="78"/>
  <c r="G669" i="78"/>
  <c r="L668" i="78"/>
  <c r="H668" i="78"/>
  <c r="G668" i="78"/>
  <c r="L667" i="78"/>
  <c r="H667" i="78"/>
  <c r="G667" i="78"/>
  <c r="L666" i="78"/>
  <c r="H666" i="78"/>
  <c r="G666" i="78"/>
  <c r="L665" i="78"/>
  <c r="H665" i="78"/>
  <c r="G665" i="78"/>
  <c r="L664" i="78"/>
  <c r="H664" i="78"/>
  <c r="G664" i="78"/>
  <c r="L663" i="78"/>
  <c r="H663" i="78"/>
  <c r="G663" i="78"/>
  <c r="L662" i="78"/>
  <c r="H662" i="78"/>
  <c r="G662" i="78"/>
  <c r="L661" i="78"/>
  <c r="H661" i="78"/>
  <c r="G661" i="78"/>
  <c r="L660" i="78"/>
  <c r="H660" i="78"/>
  <c r="G660" i="78"/>
  <c r="L659" i="78"/>
  <c r="H659" i="78"/>
  <c r="G659" i="78"/>
  <c r="L658" i="78"/>
  <c r="H658" i="78"/>
  <c r="G658" i="78"/>
  <c r="L657" i="78"/>
  <c r="H657" i="78"/>
  <c r="G657" i="78"/>
  <c r="L656" i="78"/>
  <c r="H656" i="78"/>
  <c r="G656" i="78"/>
  <c r="L655" i="78"/>
  <c r="H655" i="78"/>
  <c r="G655" i="78"/>
  <c r="L654" i="78"/>
  <c r="H654" i="78"/>
  <c r="G654" i="78"/>
  <c r="L653" i="78"/>
  <c r="H653" i="78"/>
  <c r="G653" i="78"/>
  <c r="L652" i="78"/>
  <c r="H652" i="78"/>
  <c r="G652" i="78"/>
  <c r="L651" i="78"/>
  <c r="H651" i="78"/>
  <c r="G651" i="78"/>
  <c r="L650" i="78"/>
  <c r="H650" i="78"/>
  <c r="G650" i="78"/>
  <c r="L649" i="78"/>
  <c r="H649" i="78"/>
  <c r="G649" i="78"/>
  <c r="L648" i="78"/>
  <c r="H648" i="78"/>
  <c r="G648" i="78"/>
  <c r="L647" i="78"/>
  <c r="H647" i="78"/>
  <c r="G647" i="78"/>
  <c r="L646" i="78"/>
  <c r="H646" i="78"/>
  <c r="G646" i="78"/>
  <c r="L645" i="78"/>
  <c r="H645" i="78"/>
  <c r="G645" i="78"/>
  <c r="L644" i="78"/>
  <c r="H644" i="78"/>
  <c r="G644" i="78"/>
  <c r="L643" i="78"/>
  <c r="H643" i="78"/>
  <c r="G643" i="78"/>
  <c r="L642" i="78"/>
  <c r="H642" i="78"/>
  <c r="G642" i="78"/>
  <c r="L641" i="78"/>
  <c r="H641" i="78"/>
  <c r="G641" i="78"/>
  <c r="L640" i="78"/>
  <c r="H640" i="78"/>
  <c r="G640" i="78"/>
  <c r="L639" i="78"/>
  <c r="H639" i="78"/>
  <c r="G639" i="78"/>
  <c r="L638" i="78"/>
  <c r="H638" i="78"/>
  <c r="G638" i="78"/>
  <c r="L637" i="78"/>
  <c r="H637" i="78"/>
  <c r="G637" i="78"/>
  <c r="L636" i="78"/>
  <c r="H636" i="78"/>
  <c r="G636" i="78"/>
  <c r="L635" i="78"/>
  <c r="H635" i="78"/>
  <c r="G635" i="78"/>
  <c r="L634" i="78"/>
  <c r="H634" i="78"/>
  <c r="G634" i="78"/>
  <c r="L633" i="78"/>
  <c r="H633" i="78"/>
  <c r="G633" i="78"/>
  <c r="L632" i="78"/>
  <c r="H632" i="78"/>
  <c r="G632" i="78"/>
  <c r="L631" i="78"/>
  <c r="H631" i="78"/>
  <c r="G631" i="78"/>
  <c r="L630" i="78"/>
  <c r="H630" i="78"/>
  <c r="G630" i="78"/>
  <c r="L629" i="78"/>
  <c r="H629" i="78"/>
  <c r="G629" i="78"/>
  <c r="L628" i="78"/>
  <c r="H628" i="78"/>
  <c r="G628" i="78"/>
  <c r="L627" i="78"/>
  <c r="H627" i="78"/>
  <c r="G627" i="78"/>
  <c r="L626" i="78"/>
  <c r="H626" i="78"/>
  <c r="G626" i="78"/>
  <c r="L625" i="78"/>
  <c r="H625" i="78"/>
  <c r="G625" i="78"/>
  <c r="L624" i="78"/>
  <c r="H624" i="78"/>
  <c r="G624" i="78"/>
  <c r="L623" i="78"/>
  <c r="H623" i="78"/>
  <c r="G623" i="78"/>
  <c r="L622" i="78"/>
  <c r="H622" i="78"/>
  <c r="G622" i="78"/>
  <c r="L621" i="78"/>
  <c r="H621" i="78"/>
  <c r="G621" i="78"/>
  <c r="L620" i="78"/>
  <c r="H620" i="78"/>
  <c r="G620" i="78"/>
  <c r="L619" i="78"/>
  <c r="H619" i="78"/>
  <c r="G619" i="78"/>
  <c r="L618" i="78"/>
  <c r="H618" i="78"/>
  <c r="G618" i="78"/>
  <c r="L617" i="78"/>
  <c r="H617" i="78"/>
  <c r="G617" i="78"/>
  <c r="L616" i="78"/>
  <c r="H616" i="78"/>
  <c r="G616" i="78"/>
  <c r="L615" i="78"/>
  <c r="H615" i="78"/>
  <c r="G615" i="78"/>
  <c r="L614" i="78"/>
  <c r="H614" i="78"/>
  <c r="G614" i="78"/>
  <c r="L613" i="78"/>
  <c r="H613" i="78"/>
  <c r="G613" i="78"/>
  <c r="L612" i="78"/>
  <c r="H612" i="78"/>
  <c r="G612" i="78"/>
  <c r="L611" i="78"/>
  <c r="H611" i="78"/>
  <c r="G611" i="78"/>
  <c r="L610" i="78"/>
  <c r="H610" i="78"/>
  <c r="G610" i="78"/>
  <c r="L609" i="78"/>
  <c r="H609" i="78"/>
  <c r="G609" i="78"/>
  <c r="L608" i="78"/>
  <c r="H608" i="78"/>
  <c r="G608" i="78"/>
  <c r="L607" i="78"/>
  <c r="H607" i="78"/>
  <c r="G607" i="78"/>
  <c r="L606" i="78"/>
  <c r="H606" i="78"/>
  <c r="G606" i="78"/>
  <c r="L605" i="78"/>
  <c r="H605" i="78"/>
  <c r="G605" i="78"/>
  <c r="L604" i="78"/>
  <c r="H604" i="78"/>
  <c r="G604" i="78"/>
  <c r="L603" i="78"/>
  <c r="H603" i="78"/>
  <c r="G603" i="78"/>
  <c r="L602" i="78"/>
  <c r="H602" i="78"/>
  <c r="G602" i="78"/>
  <c r="L601" i="78"/>
  <c r="H601" i="78"/>
  <c r="G601" i="78"/>
  <c r="L600" i="78"/>
  <c r="H600" i="78"/>
  <c r="G600" i="78"/>
  <c r="L599" i="78"/>
  <c r="H599" i="78"/>
  <c r="G599" i="78"/>
  <c r="L598" i="78"/>
  <c r="H598" i="78"/>
  <c r="G598" i="78"/>
  <c r="L597" i="78"/>
  <c r="H597" i="78"/>
  <c r="G597" i="78"/>
  <c r="L596" i="78"/>
  <c r="H596" i="78"/>
  <c r="G596" i="78"/>
  <c r="L595" i="78"/>
  <c r="H595" i="78"/>
  <c r="G595" i="78"/>
  <c r="L594" i="78"/>
  <c r="H594" i="78"/>
  <c r="G594" i="78"/>
  <c r="L593" i="78"/>
  <c r="H593" i="78"/>
  <c r="G593" i="78"/>
  <c r="L592" i="78"/>
  <c r="H592" i="78"/>
  <c r="G592" i="78"/>
  <c r="L591" i="78"/>
  <c r="H591" i="78"/>
  <c r="G591" i="78"/>
  <c r="L590" i="78"/>
  <c r="H590" i="78"/>
  <c r="G590" i="78"/>
  <c r="L589" i="78"/>
  <c r="H589" i="78"/>
  <c r="G589" i="78"/>
  <c r="L588" i="78"/>
  <c r="H588" i="78"/>
  <c r="G588" i="78"/>
  <c r="L587" i="78"/>
  <c r="H587" i="78"/>
  <c r="G587" i="78"/>
  <c r="L586" i="78"/>
  <c r="H586" i="78"/>
  <c r="G586" i="78"/>
  <c r="L585" i="78"/>
  <c r="H585" i="78"/>
  <c r="G585" i="78"/>
  <c r="L584" i="78"/>
  <c r="H584" i="78"/>
  <c r="G584" i="78"/>
  <c r="L583" i="78"/>
  <c r="H583" i="78"/>
  <c r="G583" i="78"/>
  <c r="L582" i="78"/>
  <c r="H582" i="78"/>
  <c r="G582" i="78"/>
  <c r="L581" i="78"/>
  <c r="H581" i="78"/>
  <c r="G581" i="78"/>
  <c r="L580" i="78"/>
  <c r="H580" i="78"/>
  <c r="G580" i="78"/>
  <c r="L579" i="78"/>
  <c r="H579" i="78"/>
  <c r="G579" i="78"/>
  <c r="L578" i="78"/>
  <c r="H578" i="78"/>
  <c r="G578" i="78"/>
  <c r="L577" i="78"/>
  <c r="H577" i="78"/>
  <c r="G577" i="78"/>
  <c r="L576" i="78"/>
  <c r="H576" i="78"/>
  <c r="G576" i="78"/>
  <c r="L575" i="78"/>
  <c r="H575" i="78"/>
  <c r="G575" i="78"/>
  <c r="L574" i="78"/>
  <c r="H574" i="78"/>
  <c r="G574" i="78"/>
  <c r="L573" i="78"/>
  <c r="H573" i="78"/>
  <c r="G573" i="78"/>
  <c r="L572" i="78"/>
  <c r="H572" i="78"/>
  <c r="G572" i="78"/>
  <c r="L571" i="78"/>
  <c r="H571" i="78"/>
  <c r="G571" i="78"/>
  <c r="L570" i="78"/>
  <c r="H570" i="78"/>
  <c r="G570" i="78"/>
  <c r="L569" i="78"/>
  <c r="H569" i="78"/>
  <c r="G569" i="78"/>
  <c r="L568" i="78"/>
  <c r="H568" i="78"/>
  <c r="G568" i="78"/>
  <c r="L567" i="78"/>
  <c r="H567" i="78"/>
  <c r="G567" i="78"/>
  <c r="L566" i="78"/>
  <c r="H566" i="78"/>
  <c r="G566" i="78"/>
  <c r="L565" i="78"/>
  <c r="H565" i="78"/>
  <c r="G565" i="78"/>
  <c r="L564" i="78"/>
  <c r="H564" i="78"/>
  <c r="G564" i="78"/>
  <c r="L563" i="78"/>
  <c r="H563" i="78"/>
  <c r="G563" i="78"/>
  <c r="L562" i="78"/>
  <c r="H562" i="78"/>
  <c r="G562" i="78"/>
  <c r="L561" i="78"/>
  <c r="H561" i="78"/>
  <c r="G561" i="78"/>
  <c r="L560" i="78"/>
  <c r="H560" i="78"/>
  <c r="G560" i="78"/>
  <c r="L559" i="78"/>
  <c r="H559" i="78"/>
  <c r="G559" i="78"/>
  <c r="L558" i="78"/>
  <c r="H558" i="78"/>
  <c r="G558" i="78"/>
  <c r="L557" i="78"/>
  <c r="H557" i="78"/>
  <c r="G557" i="78"/>
  <c r="L556" i="78"/>
  <c r="H556" i="78"/>
  <c r="G556" i="78"/>
  <c r="L555" i="78"/>
  <c r="H555" i="78"/>
  <c r="G555" i="78"/>
  <c r="L554" i="78"/>
  <c r="H554" i="78"/>
  <c r="G554" i="78"/>
  <c r="L553" i="78"/>
  <c r="H553" i="78"/>
  <c r="G553" i="78"/>
  <c r="L552" i="78"/>
  <c r="H552" i="78"/>
  <c r="G552" i="78"/>
  <c r="L551" i="78"/>
  <c r="H551" i="78"/>
  <c r="G551" i="78"/>
  <c r="L550" i="78"/>
  <c r="H550" i="78"/>
  <c r="G550" i="78"/>
  <c r="L549" i="78"/>
  <c r="H549" i="78"/>
  <c r="G549" i="78"/>
  <c r="L548" i="78"/>
  <c r="H548" i="78"/>
  <c r="G548" i="78"/>
  <c r="L547" i="78"/>
  <c r="H547" i="78"/>
  <c r="G547" i="78"/>
  <c r="L546" i="78"/>
  <c r="H546" i="78"/>
  <c r="G546" i="78"/>
  <c r="L545" i="78"/>
  <c r="H545" i="78"/>
  <c r="G545" i="78"/>
  <c r="L544" i="78"/>
  <c r="H544" i="78"/>
  <c r="G544" i="78"/>
  <c r="L543" i="78"/>
  <c r="H543" i="78"/>
  <c r="G543" i="78"/>
  <c r="L542" i="78"/>
  <c r="H542" i="78"/>
  <c r="G542" i="78"/>
  <c r="L541" i="78"/>
  <c r="H541" i="78"/>
  <c r="G541" i="78"/>
  <c r="L540" i="78"/>
  <c r="H540" i="78"/>
  <c r="G540" i="78"/>
  <c r="L539" i="78"/>
  <c r="H539" i="78"/>
  <c r="G539" i="78"/>
  <c r="L538" i="78"/>
  <c r="H538" i="78"/>
  <c r="G538" i="78"/>
  <c r="L537" i="78"/>
  <c r="H537" i="78"/>
  <c r="G537" i="78"/>
  <c r="L536" i="78"/>
  <c r="H536" i="78"/>
  <c r="G536" i="78"/>
  <c r="L535" i="78"/>
  <c r="H535" i="78"/>
  <c r="G535" i="78"/>
  <c r="L534" i="78"/>
  <c r="H534" i="78"/>
  <c r="G534" i="78"/>
  <c r="L533" i="78"/>
  <c r="H533" i="78"/>
  <c r="G533" i="78"/>
  <c r="L532" i="78"/>
  <c r="H532" i="78"/>
  <c r="G532" i="78"/>
  <c r="L531" i="78"/>
  <c r="H531" i="78"/>
  <c r="G531" i="78"/>
  <c r="L530" i="78"/>
  <c r="H530" i="78"/>
  <c r="G530" i="78"/>
  <c r="L529" i="78"/>
  <c r="H529" i="78"/>
  <c r="G529" i="78"/>
  <c r="L528" i="78"/>
  <c r="H528" i="78"/>
  <c r="G528" i="78"/>
  <c r="L527" i="78"/>
  <c r="H527" i="78"/>
  <c r="G527" i="78"/>
  <c r="L526" i="78"/>
  <c r="H526" i="78"/>
  <c r="G526" i="78"/>
  <c r="L525" i="78"/>
  <c r="H525" i="78"/>
  <c r="G525" i="78"/>
  <c r="L524" i="78"/>
  <c r="H524" i="78"/>
  <c r="G524" i="78"/>
  <c r="L523" i="78"/>
  <c r="H523" i="78"/>
  <c r="G523" i="78"/>
  <c r="L522" i="78"/>
  <c r="H522" i="78"/>
  <c r="G522" i="78"/>
  <c r="L521" i="78"/>
  <c r="H521" i="78"/>
  <c r="G521" i="78"/>
  <c r="L520" i="78"/>
  <c r="H520" i="78"/>
  <c r="G520" i="78"/>
  <c r="L519" i="78"/>
  <c r="H519" i="78"/>
  <c r="G519" i="78"/>
  <c r="L518" i="78"/>
  <c r="H518" i="78"/>
  <c r="G518" i="78"/>
  <c r="L517" i="78"/>
  <c r="H517" i="78"/>
  <c r="G517" i="78"/>
  <c r="L516" i="78"/>
  <c r="H516" i="78"/>
  <c r="G516" i="78"/>
  <c r="L515" i="78"/>
  <c r="H515" i="78"/>
  <c r="G515" i="78"/>
  <c r="L514" i="78"/>
  <c r="H514" i="78"/>
  <c r="G514" i="78"/>
  <c r="L513" i="78"/>
  <c r="H513" i="78"/>
  <c r="G513" i="78"/>
  <c r="L512" i="78"/>
  <c r="H512" i="78"/>
  <c r="G512" i="78"/>
  <c r="L511" i="78"/>
  <c r="H511" i="78"/>
  <c r="G511" i="78"/>
  <c r="L510" i="78"/>
  <c r="H510" i="78"/>
  <c r="G510" i="78"/>
  <c r="L509" i="78"/>
  <c r="H509" i="78"/>
  <c r="G509" i="78"/>
  <c r="L508" i="78"/>
  <c r="H508" i="78"/>
  <c r="G508" i="78"/>
  <c r="L507" i="78"/>
  <c r="H507" i="78"/>
  <c r="G507" i="78"/>
  <c r="L506" i="78"/>
  <c r="H506" i="78"/>
  <c r="G506" i="78"/>
  <c r="L505" i="78"/>
  <c r="L504" i="78"/>
  <c r="H504" i="78"/>
  <c r="G504" i="78"/>
  <c r="L503" i="78"/>
  <c r="H503" i="78"/>
  <c r="G503" i="78"/>
  <c r="L502" i="78"/>
  <c r="H502" i="78"/>
  <c r="G502" i="78"/>
  <c r="I501" i="78"/>
  <c r="G501" i="78"/>
  <c r="L500" i="78"/>
  <c r="I500" i="78"/>
  <c r="H500" i="78"/>
  <c r="G500" i="78"/>
  <c r="L499" i="78"/>
  <c r="H499" i="78"/>
  <c r="G499" i="78"/>
  <c r="L498" i="78"/>
  <c r="H498" i="78"/>
  <c r="G498" i="78"/>
  <c r="L497" i="78"/>
  <c r="H497" i="78"/>
  <c r="G497" i="78"/>
  <c r="L496" i="78"/>
  <c r="H496" i="78"/>
  <c r="G496" i="78"/>
  <c r="L495" i="78"/>
  <c r="H495" i="78"/>
  <c r="G495" i="78"/>
  <c r="L494" i="78"/>
  <c r="H494" i="78"/>
  <c r="G494" i="78"/>
  <c r="L493" i="78"/>
  <c r="H493" i="78"/>
  <c r="G493" i="78"/>
  <c r="L492" i="78"/>
  <c r="H492" i="78"/>
  <c r="G492" i="78"/>
  <c r="L491" i="78"/>
  <c r="H491" i="78"/>
  <c r="G491" i="78"/>
  <c r="L490" i="78"/>
  <c r="H490" i="78"/>
  <c r="G490" i="78"/>
  <c r="L489" i="78"/>
  <c r="H489" i="78"/>
  <c r="G489" i="78"/>
  <c r="L488" i="78"/>
  <c r="H488" i="78"/>
  <c r="G488" i="78"/>
  <c r="L487" i="78"/>
  <c r="H487" i="78"/>
  <c r="G487" i="78"/>
  <c r="G486" i="78"/>
  <c r="L485" i="78"/>
  <c r="H485" i="78"/>
  <c r="G485" i="78"/>
  <c r="L484" i="78"/>
  <c r="H484" i="78"/>
  <c r="G484" i="78"/>
  <c r="L483" i="78"/>
  <c r="H483" i="78"/>
  <c r="G483" i="78"/>
  <c r="L482" i="78"/>
  <c r="H482" i="78"/>
  <c r="G482" i="78"/>
  <c r="L481" i="78"/>
  <c r="H481" i="78"/>
  <c r="G481" i="78"/>
  <c r="L480" i="78"/>
  <c r="H480" i="78"/>
  <c r="G480" i="78"/>
  <c r="L479" i="78"/>
  <c r="H479" i="78"/>
  <c r="G479" i="78"/>
  <c r="L478" i="78"/>
  <c r="H478" i="78"/>
  <c r="G478" i="78"/>
  <c r="L477" i="78"/>
  <c r="H477" i="78"/>
  <c r="G477" i="78"/>
  <c r="L476" i="78"/>
  <c r="H476" i="78"/>
  <c r="G476" i="78"/>
  <c r="L475" i="78"/>
  <c r="H475" i="78"/>
  <c r="G475" i="78"/>
  <c r="L474" i="78"/>
  <c r="H474" i="78"/>
  <c r="G474" i="78"/>
  <c r="L473" i="78"/>
  <c r="H473" i="78"/>
  <c r="G473" i="78"/>
  <c r="L472" i="78"/>
  <c r="H472" i="78"/>
  <c r="G472" i="78"/>
  <c r="I471" i="78"/>
  <c r="G471" i="78"/>
  <c r="F471" i="78"/>
  <c r="L471" i="78" s="1"/>
  <c r="L470" i="78"/>
  <c r="H470" i="78"/>
  <c r="G470" i="78"/>
  <c r="L469" i="78"/>
  <c r="H469" i="78"/>
  <c r="G469" i="78"/>
  <c r="L468" i="78"/>
  <c r="H468" i="78"/>
  <c r="G468" i="78"/>
  <c r="L467" i="78"/>
  <c r="H467" i="78"/>
  <c r="G467" i="78"/>
  <c r="L466" i="78"/>
  <c r="H466" i="78"/>
  <c r="G466" i="78"/>
  <c r="L465" i="78"/>
  <c r="H465" i="78"/>
  <c r="G465" i="78"/>
  <c r="L464" i="78"/>
  <c r="H464" i="78"/>
  <c r="G464" i="78"/>
  <c r="L463" i="78"/>
  <c r="H463" i="78"/>
  <c r="G463" i="78"/>
  <c r="L462" i="78"/>
  <c r="H462" i="78"/>
  <c r="G462" i="78"/>
  <c r="L461" i="78"/>
  <c r="H461" i="78"/>
  <c r="G461" i="78"/>
  <c r="L460" i="78"/>
  <c r="H460" i="78"/>
  <c r="G460" i="78"/>
  <c r="L459" i="78"/>
  <c r="H459" i="78"/>
  <c r="G459" i="78"/>
  <c r="L458" i="78"/>
  <c r="H458" i="78"/>
  <c r="G458" i="78"/>
  <c r="L457" i="78"/>
  <c r="H457" i="78"/>
  <c r="G457" i="78"/>
  <c r="L456" i="78"/>
  <c r="H456" i="78"/>
  <c r="G456" i="78"/>
  <c r="L455" i="78"/>
  <c r="H455" i="78"/>
  <c r="G455" i="78"/>
  <c r="L454" i="78"/>
  <c r="H454" i="78"/>
  <c r="G454" i="78"/>
  <c r="L453" i="78"/>
  <c r="H453" i="78"/>
  <c r="G453" i="78"/>
  <c r="L452" i="78"/>
  <c r="H452" i="78"/>
  <c r="G452" i="78"/>
  <c r="L451" i="78"/>
  <c r="H451" i="78"/>
  <c r="G451" i="78"/>
  <c r="L450" i="78"/>
  <c r="H450" i="78"/>
  <c r="G450" i="78"/>
  <c r="L449" i="78"/>
  <c r="H449" i="78"/>
  <c r="G449" i="78"/>
  <c r="L448" i="78"/>
  <c r="H448" i="78"/>
  <c r="G448" i="78"/>
  <c r="L447" i="78"/>
  <c r="H447" i="78"/>
  <c r="G447" i="78"/>
  <c r="L446" i="78"/>
  <c r="H446" i="78"/>
  <c r="G446" i="78"/>
  <c r="L445" i="78"/>
  <c r="H445" i="78"/>
  <c r="G445" i="78"/>
  <c r="L444" i="78"/>
  <c r="H444" i="78"/>
  <c r="G444" i="78"/>
  <c r="L443" i="78"/>
  <c r="H443" i="78"/>
  <c r="G443" i="78"/>
  <c r="L442" i="78"/>
  <c r="H442" i="78"/>
  <c r="G442" i="78"/>
  <c r="L441" i="78"/>
  <c r="H441" i="78"/>
  <c r="G441" i="78"/>
  <c r="L440" i="78"/>
  <c r="H440" i="78"/>
  <c r="G440" i="78"/>
  <c r="L439" i="78"/>
  <c r="H439" i="78"/>
  <c r="G439" i="78"/>
  <c r="L438" i="78"/>
  <c r="H438" i="78"/>
  <c r="G438" i="78"/>
  <c r="G437" i="78"/>
  <c r="F437" i="78"/>
  <c r="L437" i="78" s="1"/>
  <c r="L436" i="78"/>
  <c r="H436" i="78"/>
  <c r="G436" i="78"/>
  <c r="L435" i="78"/>
  <c r="H435" i="78"/>
  <c r="G435" i="78"/>
  <c r="L434" i="78"/>
  <c r="H434" i="78"/>
  <c r="G434" i="78"/>
  <c r="L433" i="78"/>
  <c r="H433" i="78"/>
  <c r="G433" i="78"/>
  <c r="L432" i="78"/>
  <c r="H432" i="78"/>
  <c r="G432" i="78"/>
  <c r="L431" i="78"/>
  <c r="H431" i="78"/>
  <c r="G431" i="78"/>
  <c r="L430" i="78"/>
  <c r="H430" i="78"/>
  <c r="G430" i="78"/>
  <c r="L429" i="78"/>
  <c r="H429" i="78"/>
  <c r="G429" i="78"/>
  <c r="L428" i="78"/>
  <c r="H428" i="78"/>
  <c r="G428" i="78"/>
  <c r="L427" i="78"/>
  <c r="H427" i="78"/>
  <c r="G427" i="78"/>
  <c r="L426" i="78"/>
  <c r="H426" i="78"/>
  <c r="G426" i="78"/>
  <c r="L425" i="78"/>
  <c r="H425" i="78"/>
  <c r="G425" i="78"/>
  <c r="G424" i="78"/>
  <c r="F424" i="78"/>
  <c r="L423" i="78"/>
  <c r="H423" i="78"/>
  <c r="G423" i="78"/>
  <c r="L422" i="78"/>
  <c r="H422" i="78"/>
  <c r="G422" i="78"/>
  <c r="G421" i="78"/>
  <c r="F421" i="78"/>
  <c r="G420" i="78"/>
  <c r="F420" i="78"/>
  <c r="L420" i="78" s="1"/>
  <c r="L419" i="78"/>
  <c r="H419" i="78"/>
  <c r="G419" i="78"/>
  <c r="L418" i="78"/>
  <c r="H418" i="78"/>
  <c r="G418" i="78"/>
  <c r="L417" i="78"/>
  <c r="H417" i="78"/>
  <c r="G417" i="78"/>
  <c r="L416" i="78"/>
  <c r="H416" i="78"/>
  <c r="G416" i="78"/>
  <c r="L415" i="78"/>
  <c r="H415" i="78"/>
  <c r="G415" i="78"/>
  <c r="L414" i="78"/>
  <c r="H414" i="78"/>
  <c r="G414" i="78"/>
  <c r="L413" i="78"/>
  <c r="H413" i="78"/>
  <c r="G413" i="78"/>
  <c r="L412" i="78"/>
  <c r="H412" i="78"/>
  <c r="G412" i="78"/>
  <c r="L411" i="78"/>
  <c r="H411" i="78"/>
  <c r="G411" i="78"/>
  <c r="L410" i="78"/>
  <c r="H410" i="78"/>
  <c r="G410" i="78"/>
  <c r="L409" i="78"/>
  <c r="H409" i="78"/>
  <c r="G409" i="78"/>
  <c r="L408" i="78"/>
  <c r="H408" i="78"/>
  <c r="G408" i="78"/>
  <c r="L407" i="78"/>
  <c r="H407" i="78"/>
  <c r="G407" i="78"/>
  <c r="L406" i="78"/>
  <c r="H406" i="78"/>
  <c r="G406" i="78"/>
  <c r="L405" i="78"/>
  <c r="H405" i="78"/>
  <c r="G405" i="78"/>
  <c r="L404" i="78"/>
  <c r="H404" i="78"/>
  <c r="G404" i="78"/>
  <c r="L403" i="78"/>
  <c r="H403" i="78"/>
  <c r="G403" i="78"/>
  <c r="L402" i="78"/>
  <c r="H402" i="78"/>
  <c r="G402" i="78"/>
  <c r="L401" i="78"/>
  <c r="H401" i="78"/>
  <c r="G401" i="78"/>
  <c r="L400" i="78"/>
  <c r="H400" i="78"/>
  <c r="G400" i="78"/>
  <c r="L399" i="78"/>
  <c r="H399" i="78"/>
  <c r="G399" i="78"/>
  <c r="L398" i="78"/>
  <c r="H398" i="78"/>
  <c r="G398" i="78"/>
  <c r="L397" i="78"/>
  <c r="H397" i="78"/>
  <c r="G397" i="78"/>
  <c r="L396" i="78"/>
  <c r="H396" i="78"/>
  <c r="G396" i="78"/>
  <c r="L395" i="78"/>
  <c r="H395" i="78"/>
  <c r="G395" i="78"/>
  <c r="L394" i="78"/>
  <c r="H394" i="78"/>
  <c r="G394" i="78"/>
  <c r="L393" i="78"/>
  <c r="H393" i="78"/>
  <c r="G393" i="78"/>
  <c r="L392" i="78"/>
  <c r="H392" i="78"/>
  <c r="G392" i="78"/>
  <c r="L391" i="78"/>
  <c r="H391" i="78"/>
  <c r="G391" i="78"/>
  <c r="L390" i="78"/>
  <c r="H390" i="78"/>
  <c r="G390" i="78"/>
  <c r="L389" i="78"/>
  <c r="H389" i="78"/>
  <c r="G389" i="78"/>
  <c r="L388" i="78"/>
  <c r="H388" i="78"/>
  <c r="G388" i="78"/>
  <c r="L387" i="78"/>
  <c r="H387" i="78"/>
  <c r="G387" i="78"/>
  <c r="L386" i="78"/>
  <c r="H386" i="78"/>
  <c r="G386" i="78"/>
  <c r="L385" i="78"/>
  <c r="H385" i="78"/>
  <c r="G385" i="78"/>
  <c r="L384" i="78"/>
  <c r="H384" i="78"/>
  <c r="G384" i="78"/>
  <c r="L383" i="78"/>
  <c r="H383" i="78"/>
  <c r="G383" i="78"/>
  <c r="L382" i="78"/>
  <c r="H382" i="78"/>
  <c r="G382" i="78"/>
  <c r="L381" i="78"/>
  <c r="H381" i="78"/>
  <c r="G381" i="78"/>
  <c r="L380" i="78"/>
  <c r="H380" i="78"/>
  <c r="G380" i="78"/>
  <c r="L379" i="78"/>
  <c r="H379" i="78"/>
  <c r="G379" i="78"/>
  <c r="L378" i="78"/>
  <c r="H378" i="78"/>
  <c r="G378" i="78"/>
  <c r="L377" i="78"/>
  <c r="H377" i="78"/>
  <c r="G377" i="78"/>
  <c r="L376" i="78"/>
  <c r="H376" i="78"/>
  <c r="G376" i="78"/>
  <c r="L375" i="78"/>
  <c r="H375" i="78"/>
  <c r="G375" i="78"/>
  <c r="L374" i="78"/>
  <c r="H374" i="78"/>
  <c r="G374" i="78"/>
  <c r="L373" i="78"/>
  <c r="H373" i="78"/>
  <c r="G373" i="78"/>
  <c r="L372" i="78"/>
  <c r="H372" i="78"/>
  <c r="G372" i="78"/>
  <c r="L371" i="78"/>
  <c r="H371" i="78"/>
  <c r="G371" i="78"/>
  <c r="L370" i="78"/>
  <c r="H370" i="78"/>
  <c r="G370" i="78"/>
  <c r="L369" i="78"/>
  <c r="H369" i="78"/>
  <c r="G369" i="78"/>
  <c r="L368" i="78"/>
  <c r="H368" i="78"/>
  <c r="G368" i="78"/>
  <c r="L367" i="78"/>
  <c r="H367" i="78"/>
  <c r="G367" i="78"/>
  <c r="L366" i="78"/>
  <c r="H366" i="78"/>
  <c r="G366" i="78"/>
  <c r="L365" i="78"/>
  <c r="H365" i="78"/>
  <c r="G365" i="78"/>
  <c r="L364" i="78"/>
  <c r="H364" i="78"/>
  <c r="G364" i="78"/>
  <c r="L363" i="78"/>
  <c r="H363" i="78"/>
  <c r="G363" i="78"/>
  <c r="L362" i="78"/>
  <c r="H362" i="78"/>
  <c r="G362" i="78"/>
  <c r="L361" i="78"/>
  <c r="H361" i="78"/>
  <c r="G361" i="78"/>
  <c r="L360" i="78"/>
  <c r="H360" i="78"/>
  <c r="G360" i="78"/>
  <c r="L359" i="78"/>
  <c r="H359" i="78"/>
  <c r="G359" i="78"/>
  <c r="L358" i="78"/>
  <c r="H358" i="78"/>
  <c r="G358" i="78"/>
  <c r="L357" i="78"/>
  <c r="H357" i="78"/>
  <c r="G357" i="78"/>
  <c r="L356" i="78"/>
  <c r="H356" i="78"/>
  <c r="G356" i="78"/>
  <c r="L355" i="78"/>
  <c r="H355" i="78"/>
  <c r="G355" i="78"/>
  <c r="L354" i="78"/>
  <c r="H354" i="78"/>
  <c r="G354" i="78"/>
  <c r="L353" i="78"/>
  <c r="H353" i="78"/>
  <c r="G353" i="78"/>
  <c r="L352" i="78"/>
  <c r="H352" i="78"/>
  <c r="G352" i="78"/>
  <c r="L351" i="78"/>
  <c r="H351" i="78"/>
  <c r="G351" i="78"/>
  <c r="L350" i="78"/>
  <c r="H350" i="78"/>
  <c r="G350" i="78"/>
  <c r="L349" i="78"/>
  <c r="H349" i="78"/>
  <c r="G349" i="78"/>
  <c r="L348" i="78"/>
  <c r="H348" i="78"/>
  <c r="G348" i="78"/>
  <c r="L347" i="78"/>
  <c r="H347" i="78"/>
  <c r="G347" i="78"/>
  <c r="L346" i="78"/>
  <c r="H346" i="78"/>
  <c r="G346" i="78"/>
  <c r="L345" i="78"/>
  <c r="H345" i="78"/>
  <c r="G345" i="78"/>
  <c r="L344" i="78"/>
  <c r="H344" i="78"/>
  <c r="G344" i="78"/>
  <c r="L343" i="78"/>
  <c r="H343" i="78"/>
  <c r="G343" i="78"/>
  <c r="L342" i="78"/>
  <c r="H342" i="78"/>
  <c r="G342" i="78"/>
  <c r="L341" i="78"/>
  <c r="H341" i="78"/>
  <c r="G341" i="78"/>
  <c r="L340" i="78"/>
  <c r="H340" i="78"/>
  <c r="G340" i="78"/>
  <c r="L339" i="78"/>
  <c r="H339" i="78"/>
  <c r="G339" i="78"/>
  <c r="L338" i="78"/>
  <c r="H338" i="78"/>
  <c r="G338" i="78"/>
  <c r="L337" i="78"/>
  <c r="H337" i="78"/>
  <c r="G337" i="78"/>
  <c r="L336" i="78"/>
  <c r="H336" i="78"/>
  <c r="G336" i="78"/>
  <c r="L335" i="78"/>
  <c r="H335" i="78"/>
  <c r="G335" i="78"/>
  <c r="L334" i="78"/>
  <c r="H334" i="78"/>
  <c r="G334" i="78"/>
  <c r="L333" i="78"/>
  <c r="H333" i="78"/>
  <c r="G333" i="78"/>
  <c r="L332" i="78"/>
  <c r="H332" i="78"/>
  <c r="G332" i="78"/>
  <c r="L331" i="78"/>
  <c r="H331" i="78"/>
  <c r="G331" i="78"/>
  <c r="L330" i="78"/>
  <c r="H330" i="78"/>
  <c r="G330" i="78"/>
  <c r="L329" i="78"/>
  <c r="H329" i="78"/>
  <c r="G329" i="78"/>
  <c r="L328" i="78"/>
  <c r="H328" i="78"/>
  <c r="G328" i="78"/>
  <c r="L327" i="78"/>
  <c r="H327" i="78"/>
  <c r="G327" i="78"/>
  <c r="L326" i="78"/>
  <c r="H326" i="78"/>
  <c r="G326" i="78"/>
  <c r="L325" i="78"/>
  <c r="H325" i="78"/>
  <c r="G325" i="78"/>
  <c r="L324" i="78"/>
  <c r="H324" i="78"/>
  <c r="G324" i="78"/>
  <c r="L323" i="78"/>
  <c r="H323" i="78"/>
  <c r="G323" i="78"/>
  <c r="L322" i="78"/>
  <c r="H322" i="78"/>
  <c r="G322" i="78"/>
  <c r="L321" i="78"/>
  <c r="H321" i="78"/>
  <c r="G321" i="78"/>
  <c r="L320" i="78"/>
  <c r="H320" i="78"/>
  <c r="G320" i="78"/>
  <c r="L319" i="78"/>
  <c r="H319" i="78"/>
  <c r="G319" i="78"/>
  <c r="L318" i="78"/>
  <c r="H318" i="78"/>
  <c r="G318" i="78"/>
  <c r="L317" i="78"/>
  <c r="H317" i="78"/>
  <c r="G317" i="78"/>
  <c r="L316" i="78"/>
  <c r="H316" i="78"/>
  <c r="G316" i="78"/>
  <c r="L315" i="78"/>
  <c r="H315" i="78"/>
  <c r="G315" i="78"/>
  <c r="L314" i="78"/>
  <c r="H314" i="78"/>
  <c r="G314" i="78"/>
  <c r="L313" i="78"/>
  <c r="H313" i="78"/>
  <c r="G313" i="78"/>
  <c r="L312" i="78"/>
  <c r="H312" i="78"/>
  <c r="G312" i="78"/>
  <c r="L311" i="78"/>
  <c r="H311" i="78"/>
  <c r="G311" i="78"/>
  <c r="L310" i="78"/>
  <c r="H310" i="78"/>
  <c r="G310" i="78"/>
  <c r="L309" i="78"/>
  <c r="H309" i="78"/>
  <c r="G309" i="78"/>
  <c r="L308" i="78"/>
  <c r="H308" i="78"/>
  <c r="G308" i="78"/>
  <c r="L307" i="78"/>
  <c r="H307" i="78"/>
  <c r="G307" i="78"/>
  <c r="L306" i="78"/>
  <c r="H306" i="78"/>
  <c r="G306" i="78"/>
  <c r="L305" i="78"/>
  <c r="H305" i="78"/>
  <c r="G305" i="78"/>
  <c r="L304" i="78"/>
  <c r="H304" i="78"/>
  <c r="G304" i="78"/>
  <c r="L303" i="78"/>
  <c r="H303" i="78"/>
  <c r="G303" i="78"/>
  <c r="L302" i="78"/>
  <c r="H302" i="78"/>
  <c r="G302" i="78"/>
  <c r="L301" i="78"/>
  <c r="H301" i="78"/>
  <c r="G301" i="78"/>
  <c r="L300" i="78"/>
  <c r="H300" i="78"/>
  <c r="G300" i="78"/>
  <c r="L299" i="78"/>
  <c r="H299" i="78"/>
  <c r="G299" i="78"/>
  <c r="L298" i="78"/>
  <c r="H298" i="78"/>
  <c r="G298" i="78"/>
  <c r="L297" i="78"/>
  <c r="H297" i="78"/>
  <c r="G297" i="78"/>
  <c r="L296" i="78"/>
  <c r="H296" i="78"/>
  <c r="G296" i="78"/>
  <c r="L295" i="78"/>
  <c r="H295" i="78"/>
  <c r="G295" i="78"/>
  <c r="L294" i="78"/>
  <c r="H294" i="78"/>
  <c r="G294" i="78"/>
  <c r="L293" i="78"/>
  <c r="H293" i="78"/>
  <c r="G293" i="78"/>
  <c r="L292" i="78"/>
  <c r="H292" i="78"/>
  <c r="G292" i="78"/>
  <c r="L291" i="78"/>
  <c r="H291" i="78"/>
  <c r="G291" i="78"/>
  <c r="L290" i="78"/>
  <c r="H290" i="78"/>
  <c r="G290" i="78"/>
  <c r="L289" i="78"/>
  <c r="H289" i="78"/>
  <c r="G289" i="78"/>
  <c r="L288" i="78"/>
  <c r="H288" i="78"/>
  <c r="G288" i="78"/>
  <c r="L287" i="78"/>
  <c r="H287" i="78"/>
  <c r="G287" i="78"/>
  <c r="L286" i="78"/>
  <c r="H286" i="78"/>
  <c r="G286" i="78"/>
  <c r="L285" i="78"/>
  <c r="H285" i="78"/>
  <c r="G285" i="78"/>
  <c r="L284" i="78"/>
  <c r="H284" i="78"/>
  <c r="G284" i="78"/>
  <c r="L283" i="78"/>
  <c r="H283" i="78"/>
  <c r="G283" i="78"/>
  <c r="L282" i="78"/>
  <c r="H282" i="78"/>
  <c r="G282" i="78"/>
  <c r="L281" i="78"/>
  <c r="H281" i="78"/>
  <c r="G281" i="78"/>
  <c r="L280" i="78"/>
  <c r="H280" i="78"/>
  <c r="G280" i="78"/>
  <c r="L279" i="78"/>
  <c r="H279" i="78"/>
  <c r="G279" i="78"/>
  <c r="L278" i="78"/>
  <c r="H278" i="78"/>
  <c r="G278" i="78"/>
  <c r="L277" i="78"/>
  <c r="H277" i="78"/>
  <c r="G277" i="78"/>
  <c r="L276" i="78"/>
  <c r="H276" i="78"/>
  <c r="G276" i="78"/>
  <c r="L275" i="78"/>
  <c r="H275" i="78"/>
  <c r="G275" i="78"/>
  <c r="L274" i="78"/>
  <c r="H274" i="78"/>
  <c r="G274" i="78"/>
  <c r="L273" i="78"/>
  <c r="H273" i="78"/>
  <c r="G273" i="78"/>
  <c r="L272" i="78"/>
  <c r="H272" i="78"/>
  <c r="G272" i="78"/>
  <c r="L271" i="78"/>
  <c r="H271" i="78"/>
  <c r="G271" i="78"/>
  <c r="L270" i="78"/>
  <c r="H270" i="78"/>
  <c r="G270" i="78"/>
  <c r="L269" i="78"/>
  <c r="H269" i="78"/>
  <c r="G269" i="78"/>
  <c r="L268" i="78"/>
  <c r="H268" i="78"/>
  <c r="G268" i="78"/>
  <c r="L267" i="78"/>
  <c r="H267" i="78"/>
  <c r="G267" i="78"/>
  <c r="L266" i="78"/>
  <c r="H266" i="78"/>
  <c r="G266" i="78"/>
  <c r="L265" i="78"/>
  <c r="H265" i="78"/>
  <c r="G265" i="78"/>
  <c r="L264" i="78"/>
  <c r="H264" i="78"/>
  <c r="G264" i="78"/>
  <c r="L263" i="78"/>
  <c r="H263" i="78"/>
  <c r="G263" i="78"/>
  <c r="L262" i="78"/>
  <c r="H262" i="78"/>
  <c r="G262" i="78"/>
  <c r="L261" i="78"/>
  <c r="H261" i="78"/>
  <c r="G261" i="78"/>
  <c r="L260" i="78"/>
  <c r="H260" i="78"/>
  <c r="G260" i="78"/>
  <c r="L259" i="78"/>
  <c r="H259" i="78"/>
  <c r="G259" i="78"/>
  <c r="L258" i="78"/>
  <c r="L257" i="78"/>
  <c r="H257" i="78"/>
  <c r="G257" i="78"/>
  <c r="L256" i="78"/>
  <c r="H256" i="78"/>
  <c r="G256" i="78"/>
  <c r="L255" i="78"/>
  <c r="H255" i="78"/>
  <c r="G255" i="78"/>
  <c r="L254" i="78"/>
  <c r="H254" i="78"/>
  <c r="G254" i="78"/>
  <c r="L253" i="78"/>
  <c r="H253" i="78"/>
  <c r="G253" i="78"/>
  <c r="L252" i="78"/>
  <c r="H252" i="78"/>
  <c r="G252" i="78"/>
  <c r="L251" i="78"/>
  <c r="H251" i="78"/>
  <c r="G251" i="78"/>
  <c r="L250" i="78"/>
  <c r="H250" i="78"/>
  <c r="G250" i="78"/>
  <c r="L249" i="78"/>
  <c r="H249" i="78"/>
  <c r="G249" i="78"/>
  <c r="L248" i="78"/>
  <c r="H248" i="78"/>
  <c r="G248" i="78"/>
  <c r="L247" i="78"/>
  <c r="H247" i="78"/>
  <c r="G247" i="78"/>
  <c r="L246" i="78"/>
  <c r="H246" i="78"/>
  <c r="G246" i="78"/>
  <c r="L245" i="78"/>
  <c r="H245" i="78"/>
  <c r="G245" i="78"/>
  <c r="L244" i="78"/>
  <c r="H244" i="78"/>
  <c r="G244" i="78"/>
  <c r="L243" i="78"/>
  <c r="H243" i="78"/>
  <c r="G243" i="78"/>
  <c r="L242" i="78"/>
  <c r="H242" i="78"/>
  <c r="G242" i="78"/>
  <c r="L241" i="78"/>
  <c r="H241" i="78"/>
  <c r="G241" i="78"/>
  <c r="L240" i="78"/>
  <c r="H240" i="78"/>
  <c r="G240" i="78"/>
  <c r="L239" i="78"/>
  <c r="H239" i="78"/>
  <c r="G239" i="78"/>
  <c r="L238" i="78"/>
  <c r="H238" i="78"/>
  <c r="G238" i="78"/>
  <c r="L237" i="78"/>
  <c r="H237" i="78"/>
  <c r="G237" i="78"/>
  <c r="L236" i="78"/>
  <c r="H236" i="78"/>
  <c r="G236" i="78"/>
  <c r="L235" i="78"/>
  <c r="H235" i="78"/>
  <c r="G235" i="78"/>
  <c r="L234" i="78"/>
  <c r="H234" i="78"/>
  <c r="G234" i="78"/>
  <c r="L233" i="78"/>
  <c r="H233" i="78"/>
  <c r="G233" i="78"/>
  <c r="L232" i="78"/>
  <c r="H232" i="78"/>
  <c r="G232" i="78"/>
  <c r="L231" i="78"/>
  <c r="H231" i="78"/>
  <c r="G231" i="78"/>
  <c r="L230" i="78"/>
  <c r="H230" i="78"/>
  <c r="G230" i="78"/>
  <c r="L229" i="78"/>
  <c r="H229" i="78"/>
  <c r="G229" i="78"/>
  <c r="L228" i="78"/>
  <c r="H228" i="78"/>
  <c r="G228" i="78"/>
  <c r="L227" i="78"/>
  <c r="H227" i="78"/>
  <c r="G227" i="78"/>
  <c r="L226" i="78"/>
  <c r="H226" i="78"/>
  <c r="G226" i="78"/>
  <c r="L225" i="78"/>
  <c r="H225" i="78"/>
  <c r="G225" i="78"/>
  <c r="L224" i="78"/>
  <c r="H224" i="78"/>
  <c r="G224" i="78"/>
  <c r="L223" i="78"/>
  <c r="H223" i="78"/>
  <c r="G223" i="78"/>
  <c r="L222" i="78"/>
  <c r="H222" i="78"/>
  <c r="G222" i="78"/>
  <c r="L221" i="78"/>
  <c r="H221" i="78"/>
  <c r="G221" i="78"/>
  <c r="L220" i="78"/>
  <c r="H220" i="78"/>
  <c r="G220" i="78"/>
  <c r="L219" i="78"/>
  <c r="H219" i="78"/>
  <c r="G219" i="78"/>
  <c r="L218" i="78"/>
  <c r="H218" i="78"/>
  <c r="G218" i="78"/>
  <c r="L217" i="78"/>
  <c r="H217" i="78"/>
  <c r="G217" i="78"/>
  <c r="L216" i="78"/>
  <c r="H216" i="78"/>
  <c r="G216" i="78"/>
  <c r="L215" i="78"/>
  <c r="H215" i="78"/>
  <c r="G215" i="78"/>
  <c r="L214" i="78"/>
  <c r="H214" i="78"/>
  <c r="G214" i="78"/>
  <c r="L213" i="78"/>
  <c r="H213" i="78"/>
  <c r="G213" i="78"/>
  <c r="L212" i="78"/>
  <c r="H212" i="78"/>
  <c r="G212" i="78"/>
  <c r="L211" i="78"/>
  <c r="H211" i="78"/>
  <c r="G211" i="78"/>
  <c r="L210" i="78"/>
  <c r="H210" i="78"/>
  <c r="G210" i="78"/>
  <c r="L209" i="78"/>
  <c r="H209" i="78"/>
  <c r="G209" i="78"/>
  <c r="L208" i="78"/>
  <c r="H208" i="78"/>
  <c r="G208" i="78"/>
  <c r="L207" i="78"/>
  <c r="H207" i="78"/>
  <c r="G207" i="78"/>
  <c r="L206" i="78"/>
  <c r="H206" i="78"/>
  <c r="G206" i="78"/>
  <c r="L205" i="78"/>
  <c r="H205" i="78"/>
  <c r="G205" i="78"/>
  <c r="L204" i="78"/>
  <c r="H204" i="78"/>
  <c r="G204" i="78"/>
  <c r="L203" i="78"/>
  <c r="H203" i="78"/>
  <c r="G203" i="78"/>
  <c r="L202" i="78"/>
  <c r="L201" i="78"/>
  <c r="H201" i="78"/>
  <c r="G201" i="78"/>
  <c r="L200" i="78"/>
  <c r="H200" i="78"/>
  <c r="G200" i="78"/>
  <c r="L199" i="78"/>
  <c r="H199" i="78"/>
  <c r="G199" i="78"/>
  <c r="L198" i="78"/>
  <c r="H198" i="78"/>
  <c r="G198" i="78"/>
  <c r="L197" i="78"/>
  <c r="H197" i="78"/>
  <c r="G197" i="78"/>
  <c r="L196" i="78"/>
  <c r="H196" i="78"/>
  <c r="G196" i="78"/>
  <c r="L195" i="78"/>
  <c r="H195" i="78"/>
  <c r="G195" i="78"/>
  <c r="L194" i="78"/>
  <c r="H194" i="78"/>
  <c r="G194" i="78"/>
  <c r="L193" i="78"/>
  <c r="H193" i="78"/>
  <c r="G193" i="78"/>
  <c r="L192" i="78"/>
  <c r="H192" i="78"/>
  <c r="G192" i="78"/>
  <c r="L191" i="78"/>
  <c r="H191" i="78"/>
  <c r="G191" i="78"/>
  <c r="L190" i="78"/>
  <c r="H190" i="78"/>
  <c r="G190" i="78"/>
  <c r="L189" i="78"/>
  <c r="H189" i="78"/>
  <c r="G189" i="78"/>
  <c r="L188" i="78"/>
  <c r="H188" i="78"/>
  <c r="G188" i="78"/>
  <c r="L187" i="78"/>
  <c r="H187" i="78"/>
  <c r="G187" i="78"/>
  <c r="L186" i="78"/>
  <c r="H186" i="78"/>
  <c r="G186" i="78"/>
  <c r="L185" i="78"/>
  <c r="H185" i="78"/>
  <c r="G185" i="78"/>
  <c r="L184" i="78"/>
  <c r="H184" i="78"/>
  <c r="G184" i="78"/>
  <c r="L183" i="78"/>
  <c r="H183" i="78"/>
  <c r="G183" i="78"/>
  <c r="L182" i="78"/>
  <c r="H182" i="78"/>
  <c r="G182" i="78"/>
  <c r="L181" i="78"/>
  <c r="H181" i="78"/>
  <c r="G181" i="78"/>
  <c r="L180" i="78"/>
  <c r="H180" i="78"/>
  <c r="G180" i="78"/>
  <c r="L179" i="78"/>
  <c r="H179" i="78"/>
  <c r="G179" i="78"/>
  <c r="L178" i="78"/>
  <c r="H178" i="78"/>
  <c r="G178" i="78"/>
  <c r="L177" i="78"/>
  <c r="H177" i="78"/>
  <c r="G177" i="78"/>
  <c r="L176" i="78"/>
  <c r="H176" i="78"/>
  <c r="G176" i="78"/>
  <c r="L175" i="78"/>
  <c r="H175" i="78"/>
  <c r="G175" i="78"/>
  <c r="L174" i="78"/>
  <c r="H174" i="78"/>
  <c r="G174" i="78"/>
  <c r="L173" i="78"/>
  <c r="H173" i="78"/>
  <c r="G173" i="78"/>
  <c r="L172" i="78"/>
  <c r="H172" i="78"/>
  <c r="G172" i="78"/>
  <c r="L171" i="78"/>
  <c r="H171" i="78"/>
  <c r="G171" i="78"/>
  <c r="L170" i="78"/>
  <c r="H170" i="78"/>
  <c r="G170" i="78"/>
  <c r="L169" i="78"/>
  <c r="H169" i="78"/>
  <c r="G169" i="78"/>
  <c r="L168" i="78"/>
  <c r="H168" i="78"/>
  <c r="G168" i="78"/>
  <c r="L167" i="78"/>
  <c r="H167" i="78"/>
  <c r="G167" i="78"/>
  <c r="L166" i="78"/>
  <c r="H166" i="78"/>
  <c r="G166" i="78"/>
  <c r="L165" i="78"/>
  <c r="H165" i="78"/>
  <c r="G165" i="78"/>
  <c r="L164" i="78"/>
  <c r="H164" i="78"/>
  <c r="G164" i="78"/>
  <c r="L163" i="78"/>
  <c r="H163" i="78"/>
  <c r="G163" i="78"/>
  <c r="L162" i="78"/>
  <c r="H162" i="78"/>
  <c r="G162" i="78"/>
  <c r="L161" i="78"/>
  <c r="H161" i="78"/>
  <c r="G161" i="78"/>
  <c r="L160" i="78"/>
  <c r="H160" i="78"/>
  <c r="G160" i="78"/>
  <c r="L159" i="78"/>
  <c r="H159" i="78"/>
  <c r="G159" i="78"/>
  <c r="L158" i="78"/>
  <c r="L157" i="78"/>
  <c r="H157" i="78"/>
  <c r="G157" i="78"/>
  <c r="L156" i="78"/>
  <c r="H156" i="78"/>
  <c r="G156" i="78"/>
  <c r="L155" i="78"/>
  <c r="H155" i="78"/>
  <c r="G155" i="78"/>
  <c r="L154" i="78"/>
  <c r="H154" i="78"/>
  <c r="G154" i="78"/>
  <c r="L153" i="78"/>
  <c r="H153" i="78"/>
  <c r="G153" i="78"/>
  <c r="L152" i="78"/>
  <c r="H152" i="78"/>
  <c r="G152" i="78"/>
  <c r="L151" i="78"/>
  <c r="H151" i="78"/>
  <c r="G151" i="78"/>
  <c r="L150" i="78"/>
  <c r="H150" i="78"/>
  <c r="G150" i="78"/>
  <c r="L149" i="78"/>
  <c r="H149" i="78"/>
  <c r="G149" i="78"/>
  <c r="L148" i="78"/>
  <c r="H148" i="78"/>
  <c r="G148" i="78"/>
  <c r="L147" i="78"/>
  <c r="H147" i="78"/>
  <c r="G147" i="78"/>
  <c r="L146" i="78"/>
  <c r="H146" i="78"/>
  <c r="G146" i="78"/>
  <c r="L145" i="78"/>
  <c r="H145" i="78"/>
  <c r="G145" i="78"/>
  <c r="L144" i="78"/>
  <c r="H144" i="78"/>
  <c r="G144" i="78"/>
  <c r="L143" i="78"/>
  <c r="H143" i="78"/>
  <c r="G143" i="78"/>
  <c r="L142" i="78"/>
  <c r="H142" i="78"/>
  <c r="G142" i="78"/>
  <c r="L141" i="78"/>
  <c r="H141" i="78"/>
  <c r="G141" i="78"/>
  <c r="L140" i="78"/>
  <c r="H140" i="78"/>
  <c r="G140" i="78"/>
  <c r="L139" i="78"/>
  <c r="H139" i="78"/>
  <c r="G139" i="78"/>
  <c r="L138" i="78"/>
  <c r="H138" i="78"/>
  <c r="G138" i="78"/>
  <c r="L137" i="78"/>
  <c r="H137" i="78"/>
  <c r="G137" i="78"/>
  <c r="L136" i="78"/>
  <c r="H136" i="78"/>
  <c r="G136" i="78"/>
  <c r="L135" i="78"/>
  <c r="H135" i="78"/>
  <c r="G135" i="78"/>
  <c r="L134" i="78"/>
  <c r="H134" i="78"/>
  <c r="G134" i="78"/>
  <c r="L133" i="78"/>
  <c r="H133" i="78"/>
  <c r="G133" i="78"/>
  <c r="L132" i="78"/>
  <c r="H132" i="78"/>
  <c r="G132" i="78"/>
  <c r="L131" i="78"/>
  <c r="H131" i="78"/>
  <c r="G131" i="78"/>
  <c r="L130" i="78"/>
  <c r="H130" i="78"/>
  <c r="G130" i="78"/>
  <c r="L129" i="78"/>
  <c r="H129" i="78"/>
  <c r="G129" i="78"/>
  <c r="L128" i="78"/>
  <c r="H128" i="78"/>
  <c r="G128" i="78"/>
  <c r="L127" i="78"/>
  <c r="L126" i="78"/>
  <c r="H126" i="78"/>
  <c r="G126" i="78"/>
  <c r="L125" i="78"/>
  <c r="H125" i="78"/>
  <c r="G125" i="78"/>
  <c r="L124" i="78"/>
  <c r="H124" i="78"/>
  <c r="G124" i="78"/>
  <c r="L123" i="78"/>
  <c r="H123" i="78"/>
  <c r="G123" i="78"/>
  <c r="L122" i="78"/>
  <c r="H122" i="78"/>
  <c r="G122" i="78"/>
  <c r="L121" i="78"/>
  <c r="H121" i="78"/>
  <c r="G121" i="78"/>
  <c r="L120" i="78"/>
  <c r="H120" i="78"/>
  <c r="G120" i="78"/>
  <c r="L119" i="78"/>
  <c r="H119" i="78"/>
  <c r="G119" i="78"/>
  <c r="L118" i="78"/>
  <c r="H118" i="78"/>
  <c r="G118" i="78"/>
  <c r="L117" i="78"/>
  <c r="H117" i="78"/>
  <c r="G117" i="78"/>
  <c r="L116" i="78"/>
  <c r="H116" i="78"/>
  <c r="G116" i="78"/>
  <c r="L115" i="78"/>
  <c r="H115" i="78"/>
  <c r="G115" i="78"/>
  <c r="L114" i="78"/>
  <c r="H114" i="78"/>
  <c r="G114" i="78"/>
  <c r="L113" i="78"/>
  <c r="H113" i="78"/>
  <c r="G113" i="78"/>
  <c r="L112" i="78"/>
  <c r="H112" i="78"/>
  <c r="G112" i="78"/>
  <c r="L111" i="78"/>
  <c r="H111" i="78"/>
  <c r="G111" i="78"/>
  <c r="L110" i="78"/>
  <c r="H110" i="78"/>
  <c r="G110" i="78"/>
  <c r="L109" i="78"/>
  <c r="H109" i="78"/>
  <c r="G109" i="78"/>
  <c r="L108" i="78"/>
  <c r="H108" i="78"/>
  <c r="G108" i="78"/>
  <c r="L107" i="78"/>
  <c r="H107" i="78"/>
  <c r="G107" i="78"/>
  <c r="L106" i="78"/>
  <c r="H106" i="78"/>
  <c r="G106" i="78"/>
  <c r="L105" i="78"/>
  <c r="H105" i="78"/>
  <c r="G105" i="78"/>
  <c r="L104" i="78"/>
  <c r="H104" i="78"/>
  <c r="G104" i="78"/>
  <c r="L103" i="78"/>
  <c r="H103" i="78"/>
  <c r="G103" i="78"/>
  <c r="L102" i="78"/>
  <c r="H102" i="78"/>
  <c r="G102" i="78"/>
  <c r="L101" i="78"/>
  <c r="H101" i="78"/>
  <c r="G101" i="78"/>
  <c r="L100" i="78"/>
  <c r="H100" i="78"/>
  <c r="G100" i="78"/>
  <c r="L99" i="78"/>
  <c r="H99" i="78"/>
  <c r="G99" i="78"/>
  <c r="L98" i="78"/>
  <c r="H98" i="78"/>
  <c r="G98" i="78"/>
  <c r="L97" i="78"/>
  <c r="H97" i="78"/>
  <c r="G97" i="78"/>
  <c r="L96" i="78"/>
  <c r="H96" i="78"/>
  <c r="G96" i="78"/>
  <c r="L95" i="78"/>
  <c r="H95" i="78"/>
  <c r="G95" i="78"/>
  <c r="L94" i="78"/>
  <c r="H94" i="78"/>
  <c r="G94" i="78"/>
  <c r="L93" i="78"/>
  <c r="H93" i="78"/>
  <c r="G93" i="78"/>
  <c r="L92" i="78"/>
  <c r="H92" i="78"/>
  <c r="G92" i="78"/>
  <c r="L91" i="78"/>
  <c r="H91" i="78"/>
  <c r="G91" i="78"/>
  <c r="L90" i="78"/>
  <c r="H90" i="78"/>
  <c r="G90" i="78"/>
  <c r="L89" i="78"/>
  <c r="H89" i="78"/>
  <c r="G89" i="78"/>
  <c r="L88" i="78"/>
  <c r="H88" i="78"/>
  <c r="G88" i="78"/>
  <c r="L87" i="78"/>
  <c r="H87" i="78"/>
  <c r="G87" i="78"/>
  <c r="L86" i="78"/>
  <c r="H86" i="78"/>
  <c r="G86" i="78"/>
  <c r="L85" i="78"/>
  <c r="H85" i="78"/>
  <c r="G85" i="78"/>
  <c r="L84" i="78"/>
  <c r="H84" i="78"/>
  <c r="G84" i="78"/>
  <c r="L83" i="78"/>
  <c r="H83" i="78"/>
  <c r="G83" i="78"/>
  <c r="L82" i="78"/>
  <c r="H82" i="78"/>
  <c r="G82" i="78"/>
  <c r="L81" i="78"/>
  <c r="H81" i="78"/>
  <c r="G81" i="78"/>
  <c r="L80" i="78"/>
  <c r="H80" i="78"/>
  <c r="G80" i="78"/>
  <c r="L79" i="78"/>
  <c r="H79" i="78"/>
  <c r="G79" i="78"/>
  <c r="L78" i="78"/>
  <c r="H78" i="78"/>
  <c r="G78" i="78"/>
  <c r="L77" i="78"/>
  <c r="H77" i="78"/>
  <c r="G77" i="78"/>
  <c r="L76" i="78"/>
  <c r="H76" i="78"/>
  <c r="G76" i="78"/>
  <c r="L75" i="78"/>
  <c r="H75" i="78"/>
  <c r="G75" i="78"/>
  <c r="L74" i="78"/>
  <c r="H74" i="78"/>
  <c r="G74" i="78"/>
  <c r="L73" i="78"/>
  <c r="H73" i="78"/>
  <c r="G73" i="78"/>
  <c r="L72" i="78"/>
  <c r="H72" i="78"/>
  <c r="G72" i="78"/>
  <c r="L71" i="78"/>
  <c r="H71" i="78"/>
  <c r="G71" i="78"/>
  <c r="L70" i="78"/>
  <c r="H70" i="78"/>
  <c r="G70" i="78"/>
  <c r="L69" i="78"/>
  <c r="H69" i="78"/>
  <c r="G69" i="78"/>
  <c r="L68" i="78"/>
  <c r="H68" i="78"/>
  <c r="G68" i="78"/>
  <c r="L67" i="78"/>
  <c r="H67" i="78"/>
  <c r="G67" i="78"/>
  <c r="L66" i="78"/>
  <c r="H66" i="78"/>
  <c r="G66" i="78"/>
  <c r="L65" i="78"/>
  <c r="H65" i="78"/>
  <c r="G65" i="78"/>
  <c r="L64" i="78"/>
  <c r="H64" i="78"/>
  <c r="G64" i="78"/>
  <c r="L63" i="78"/>
  <c r="H63" i="78"/>
  <c r="G63" i="78"/>
  <c r="L62" i="78"/>
  <c r="K62" i="78"/>
  <c r="H62" i="78"/>
  <c r="G62" i="78"/>
  <c r="L61" i="78"/>
  <c r="H61" i="78"/>
  <c r="G61" i="78"/>
  <c r="L60" i="78"/>
  <c r="H60" i="78"/>
  <c r="G60" i="78"/>
  <c r="L59" i="78"/>
  <c r="H59" i="78"/>
  <c r="G59" i="78"/>
  <c r="L58" i="78"/>
  <c r="H58" i="78"/>
  <c r="G58" i="78"/>
  <c r="L57" i="78"/>
  <c r="H57" i="78"/>
  <c r="G57" i="78"/>
  <c r="L56" i="78"/>
  <c r="H56" i="78"/>
  <c r="G56" i="78"/>
  <c r="L55" i="78"/>
  <c r="H55" i="78"/>
  <c r="G55" i="78"/>
  <c r="L54" i="78"/>
  <c r="H54" i="78"/>
  <c r="G54" i="78"/>
  <c r="L53" i="78"/>
  <c r="H53" i="78"/>
  <c r="G53" i="78"/>
  <c r="L52" i="78"/>
  <c r="H52" i="78"/>
  <c r="G52" i="78"/>
  <c r="L51" i="78"/>
  <c r="H51" i="78"/>
  <c r="G51" i="78"/>
  <c r="L50" i="78"/>
  <c r="H50" i="78"/>
  <c r="G50" i="78"/>
  <c r="L49" i="78"/>
  <c r="H49" i="78"/>
  <c r="G49" i="78"/>
  <c r="L48" i="78"/>
  <c r="H48" i="78"/>
  <c r="G48" i="78"/>
  <c r="L47" i="78"/>
  <c r="H47" i="78"/>
  <c r="G47" i="78"/>
  <c r="L46" i="78"/>
  <c r="H46" i="78"/>
  <c r="G46" i="78"/>
  <c r="L45" i="78"/>
  <c r="H45" i="78"/>
  <c r="G45" i="78"/>
  <c r="L44" i="78"/>
  <c r="H44" i="78"/>
  <c r="G44" i="78"/>
  <c r="L43" i="78"/>
  <c r="H43" i="78"/>
  <c r="G43" i="78"/>
  <c r="L42" i="78"/>
  <c r="H42" i="78"/>
  <c r="G42" i="78"/>
  <c r="L41" i="78"/>
  <c r="H41" i="78"/>
  <c r="G41" i="78"/>
  <c r="L40" i="78"/>
  <c r="H40" i="78"/>
  <c r="G40" i="78"/>
  <c r="L39" i="78"/>
  <c r="H39" i="78"/>
  <c r="G39" i="78"/>
  <c r="L38" i="78"/>
  <c r="H38" i="78"/>
  <c r="G38" i="78"/>
  <c r="L37" i="78"/>
  <c r="H37" i="78"/>
  <c r="G37" i="78"/>
  <c r="L36" i="78"/>
  <c r="H36" i="78"/>
  <c r="G36" i="78"/>
  <c r="L35" i="78"/>
  <c r="H35" i="78"/>
  <c r="G35" i="78"/>
  <c r="L34" i="78"/>
  <c r="H34" i="78"/>
  <c r="G34" i="78"/>
  <c r="L33" i="78"/>
  <c r="H33" i="78"/>
  <c r="G33" i="78"/>
  <c r="L32" i="78"/>
  <c r="H32" i="78"/>
  <c r="G32" i="78"/>
  <c r="L31" i="78"/>
  <c r="H31" i="78"/>
  <c r="G31" i="78"/>
  <c r="L30" i="78"/>
  <c r="H30" i="78"/>
  <c r="G30" i="78"/>
  <c r="L29" i="78"/>
  <c r="H29" i="78"/>
  <c r="G29" i="78"/>
  <c r="L28" i="78"/>
  <c r="H28" i="78"/>
  <c r="G28" i="78"/>
  <c r="L27" i="78"/>
  <c r="H27" i="78"/>
  <c r="G27" i="78"/>
  <c r="L26" i="78"/>
  <c r="H26" i="78"/>
  <c r="G26" i="78"/>
  <c r="L25" i="78"/>
  <c r="H25" i="78"/>
  <c r="G25" i="78"/>
  <c r="L24" i="78"/>
  <c r="H24" i="78"/>
  <c r="G24" i="78"/>
  <c r="L23" i="78"/>
  <c r="H23" i="78"/>
  <c r="G23" i="78"/>
  <c r="L22" i="78"/>
  <c r="H22" i="78"/>
  <c r="G22" i="78"/>
  <c r="L21" i="78"/>
  <c r="H21" i="78"/>
  <c r="G21" i="78"/>
  <c r="L20" i="78"/>
  <c r="H20" i="78"/>
  <c r="G20" i="78"/>
  <c r="L19" i="78"/>
  <c r="H19" i="78"/>
  <c r="G19" i="78"/>
  <c r="L18" i="78"/>
  <c r="H18" i="78"/>
  <c r="G18" i="78"/>
  <c r="L17" i="78"/>
  <c r="H17" i="78"/>
  <c r="G17" i="78"/>
  <c r="L16" i="78"/>
  <c r="H16" i="78"/>
  <c r="G16" i="78"/>
  <c r="L15" i="78"/>
  <c r="H15" i="78"/>
  <c r="G15" i="78"/>
  <c r="L14" i="78"/>
  <c r="H14" i="78"/>
  <c r="G14" i="78"/>
  <c r="L13" i="78"/>
  <c r="H13" i="78"/>
  <c r="G13" i="78"/>
  <c r="L12" i="78"/>
  <c r="H12" i="78"/>
  <c r="G12" i="78"/>
  <c r="G11" i="78"/>
  <c r="F11" i="78"/>
  <c r="H11" i="78" s="1"/>
  <c r="F12" i="77"/>
  <c r="F11" i="77"/>
  <c r="G9" i="78" l="1"/>
  <c r="J62" i="78"/>
  <c r="L421" i="78"/>
  <c r="H421" i="78"/>
  <c r="L424" i="78"/>
  <c r="F486" i="78"/>
  <c r="I797" i="78"/>
  <c r="G948" i="78"/>
  <c r="G949" i="78" s="1"/>
  <c r="G950" i="78" s="1"/>
  <c r="H437" i="78"/>
  <c r="H486" i="78"/>
  <c r="H471" i="78"/>
  <c r="H424" i="78"/>
  <c r="H420" i="78"/>
  <c r="L486" i="78" l="1"/>
  <c r="F501" i="78"/>
  <c r="H501" i="78" l="1"/>
  <c r="H9" i="78" s="1"/>
  <c r="L501" i="78"/>
  <c r="F9" i="77"/>
  <c r="E809" i="75"/>
  <c r="H948" i="78" l="1"/>
  <c r="I9" i="78"/>
  <c r="H949" i="78" l="1"/>
  <c r="J948" i="78"/>
  <c r="G125" i="75"/>
  <c r="G124" i="75"/>
  <c r="H950" i="78" l="1"/>
  <c r="J949" i="78"/>
  <c r="F11" i="75"/>
  <c r="F12" i="75"/>
  <c r="F13" i="75"/>
  <c r="F14" i="75"/>
  <c r="F15" i="75"/>
  <c r="F16" i="75"/>
  <c r="F17" i="75"/>
  <c r="F18" i="75"/>
  <c r="F19" i="75"/>
  <c r="F20" i="75"/>
  <c r="F21" i="75"/>
  <c r="F22" i="75"/>
  <c r="F23" i="75"/>
  <c r="F24" i="75"/>
  <c r="F25" i="75"/>
  <c r="F26" i="75"/>
  <c r="F27" i="75"/>
  <c r="F28" i="75"/>
  <c r="F29" i="75"/>
  <c r="F30" i="75"/>
  <c r="F31" i="75"/>
  <c r="F32" i="75"/>
  <c r="F33" i="75"/>
  <c r="F34" i="75"/>
  <c r="F35" i="75"/>
  <c r="F36" i="75"/>
  <c r="F37" i="75"/>
  <c r="F38" i="75"/>
  <c r="F39" i="75"/>
  <c r="F40" i="75"/>
  <c r="F41" i="75"/>
  <c r="F42" i="75"/>
  <c r="F43" i="75"/>
  <c r="F44" i="75"/>
  <c r="F45" i="75"/>
  <c r="F46" i="75"/>
  <c r="F47" i="75"/>
  <c r="F48" i="75"/>
  <c r="F49" i="75"/>
  <c r="F50" i="75"/>
  <c r="F51" i="75"/>
  <c r="F52" i="75"/>
  <c r="F53" i="75"/>
  <c r="F54" i="75"/>
  <c r="F55" i="75"/>
  <c r="F56" i="75"/>
  <c r="F57" i="75"/>
  <c r="F58" i="75"/>
  <c r="F59" i="75"/>
  <c r="F60" i="75"/>
  <c r="F61" i="75"/>
  <c r="F62" i="75"/>
  <c r="F63" i="75"/>
  <c r="F64" i="75"/>
  <c r="F65" i="75"/>
  <c r="F66" i="75"/>
  <c r="F67" i="75"/>
  <c r="F68" i="75"/>
  <c r="F69" i="75"/>
  <c r="F70" i="75"/>
  <c r="F71" i="75"/>
  <c r="F72" i="75"/>
  <c r="F73" i="75"/>
  <c r="F74" i="75"/>
  <c r="F75" i="75"/>
  <c r="F76" i="75"/>
  <c r="F77" i="75"/>
  <c r="F78" i="75"/>
  <c r="F79" i="75"/>
  <c r="F80" i="75"/>
  <c r="F81" i="75"/>
  <c r="F82" i="75"/>
  <c r="F83" i="75"/>
  <c r="F84" i="75"/>
  <c r="F85" i="75"/>
  <c r="F86" i="75"/>
  <c r="F87" i="75"/>
  <c r="F88" i="75"/>
  <c r="F89" i="75"/>
  <c r="F90" i="75"/>
  <c r="F91" i="75"/>
  <c r="F92" i="75"/>
  <c r="F93" i="75"/>
  <c r="F94" i="75"/>
  <c r="F95" i="75"/>
  <c r="F96" i="75"/>
  <c r="F97" i="75"/>
  <c r="F98" i="75"/>
  <c r="F99" i="75"/>
  <c r="F100" i="75"/>
  <c r="F101" i="75"/>
  <c r="F102" i="75"/>
  <c r="F103" i="75"/>
  <c r="F104" i="75"/>
  <c r="F105" i="75"/>
  <c r="F106" i="75"/>
  <c r="F107" i="75"/>
  <c r="F108" i="75"/>
  <c r="F109" i="75"/>
  <c r="F110" i="75"/>
  <c r="F111" i="75"/>
  <c r="F112" i="75"/>
  <c r="F113" i="75"/>
  <c r="F114" i="75"/>
  <c r="F115" i="75"/>
  <c r="F116" i="75"/>
  <c r="F117" i="75"/>
  <c r="F118" i="75"/>
  <c r="F119" i="75"/>
  <c r="F120" i="75"/>
  <c r="F121" i="75"/>
  <c r="F122" i="75"/>
  <c r="F123" i="75"/>
  <c r="F124" i="75"/>
  <c r="F125" i="75"/>
  <c r="F126" i="75"/>
  <c r="F128" i="75"/>
  <c r="F129" i="75"/>
  <c r="F130" i="75"/>
  <c r="F131" i="75"/>
  <c r="F132" i="75"/>
  <c r="F133" i="75"/>
  <c r="F134" i="75"/>
  <c r="F135" i="75"/>
  <c r="F136" i="75"/>
  <c r="F137" i="75"/>
  <c r="F138" i="75"/>
  <c r="F139" i="75"/>
  <c r="F140" i="75"/>
  <c r="F141" i="75"/>
  <c r="F142" i="75"/>
  <c r="F143" i="75"/>
  <c r="F144" i="75"/>
  <c r="F145" i="75"/>
  <c r="F146" i="75"/>
  <c r="F147" i="75"/>
  <c r="F148" i="75"/>
  <c r="F149" i="75"/>
  <c r="F150" i="75"/>
  <c r="F151" i="75"/>
  <c r="F152" i="75"/>
  <c r="F153" i="75"/>
  <c r="F154" i="75"/>
  <c r="F155" i="75"/>
  <c r="F156" i="75"/>
  <c r="F157" i="75"/>
  <c r="F159" i="75"/>
  <c r="F160" i="75"/>
  <c r="F161" i="75"/>
  <c r="F162" i="75"/>
  <c r="F163" i="75"/>
  <c r="F164" i="75"/>
  <c r="F165" i="75"/>
  <c r="F166" i="75"/>
  <c r="F167" i="75"/>
  <c r="F168" i="75"/>
  <c r="F169" i="75"/>
  <c r="F170" i="75"/>
  <c r="F171" i="75"/>
  <c r="F172" i="75"/>
  <c r="F173" i="75"/>
  <c r="F174" i="75"/>
  <c r="F175" i="75"/>
  <c r="F176" i="75"/>
  <c r="F177" i="75"/>
  <c r="F178" i="75"/>
  <c r="F179" i="75"/>
  <c r="F180" i="75"/>
  <c r="F181" i="75"/>
  <c r="F182" i="75"/>
  <c r="F183" i="75"/>
  <c r="F184" i="75"/>
  <c r="F185" i="75"/>
  <c r="F186" i="75"/>
  <c r="F187" i="75"/>
  <c r="F188" i="75"/>
  <c r="F189" i="75"/>
  <c r="F190" i="75"/>
  <c r="F191" i="75"/>
  <c r="F192" i="75"/>
  <c r="F193" i="75"/>
  <c r="F194" i="75"/>
  <c r="F195" i="75"/>
  <c r="F196" i="75"/>
  <c r="F197" i="75"/>
  <c r="F198" i="75"/>
  <c r="F199" i="75"/>
  <c r="F200" i="75"/>
  <c r="F201" i="75"/>
  <c r="F203" i="75"/>
  <c r="F204" i="75"/>
  <c r="F205" i="75"/>
  <c r="F206" i="75"/>
  <c r="F207" i="75"/>
  <c r="F208" i="75"/>
  <c r="F209" i="75"/>
  <c r="F210" i="75"/>
  <c r="F211" i="75"/>
  <c r="F212" i="75"/>
  <c r="F213" i="75"/>
  <c r="F214" i="75"/>
  <c r="F215" i="75"/>
  <c r="F216" i="75"/>
  <c r="F217" i="75"/>
  <c r="F218" i="75"/>
  <c r="F219" i="75"/>
  <c r="F220" i="75"/>
  <c r="F221" i="75"/>
  <c r="F222" i="75"/>
  <c r="F223" i="75"/>
  <c r="F224" i="75"/>
  <c r="F225" i="75"/>
  <c r="F226" i="75"/>
  <c r="F227" i="75"/>
  <c r="F228" i="75"/>
  <c r="F229" i="75"/>
  <c r="F230" i="75"/>
  <c r="F231" i="75"/>
  <c r="F232" i="75"/>
  <c r="F233" i="75"/>
  <c r="F234" i="75"/>
  <c r="F235" i="75"/>
  <c r="F236" i="75"/>
  <c r="F237" i="75"/>
  <c r="F238" i="75"/>
  <c r="F239" i="75"/>
  <c r="F240" i="75"/>
  <c r="F241" i="75"/>
  <c r="F242" i="75"/>
  <c r="F243" i="75"/>
  <c r="F244" i="75"/>
  <c r="F245" i="75"/>
  <c r="F246" i="75"/>
  <c r="F247" i="75"/>
  <c r="F248" i="75"/>
  <c r="F249" i="75"/>
  <c r="F250" i="75"/>
  <c r="F251" i="75"/>
  <c r="F252" i="75"/>
  <c r="F253" i="75"/>
  <c r="F254" i="75"/>
  <c r="F255" i="75"/>
  <c r="F256" i="75"/>
  <c r="F257" i="75"/>
  <c r="F259" i="75"/>
  <c r="F260" i="75"/>
  <c r="F261" i="75"/>
  <c r="F262" i="75"/>
  <c r="F263" i="75"/>
  <c r="F264" i="75"/>
  <c r="F265" i="75"/>
  <c r="F266" i="75"/>
  <c r="F267" i="75"/>
  <c r="F268" i="75"/>
  <c r="F269" i="75"/>
  <c r="F270" i="75"/>
  <c r="F271" i="75"/>
  <c r="F272" i="75"/>
  <c r="F273" i="75"/>
  <c r="F274" i="75"/>
  <c r="F275" i="75"/>
  <c r="F276" i="75"/>
  <c r="F277" i="75"/>
  <c r="F278" i="75"/>
  <c r="F279" i="75"/>
  <c r="F280" i="75"/>
  <c r="F281" i="75"/>
  <c r="F282" i="75"/>
  <c r="F283" i="75"/>
  <c r="F284" i="75"/>
  <c r="F285" i="75"/>
  <c r="F286" i="75"/>
  <c r="F287" i="75"/>
  <c r="F288" i="75"/>
  <c r="F289" i="75"/>
  <c r="F290" i="75"/>
  <c r="F291" i="75"/>
  <c r="F292" i="75"/>
  <c r="F293" i="75"/>
  <c r="F294" i="75"/>
  <c r="F295" i="75"/>
  <c r="F296" i="75"/>
  <c r="F297" i="75"/>
  <c r="F298" i="75"/>
  <c r="F299" i="75"/>
  <c r="F300" i="75"/>
  <c r="F301" i="75"/>
  <c r="F302" i="75"/>
  <c r="F303" i="75"/>
  <c r="F304" i="75"/>
  <c r="F305" i="75"/>
  <c r="F306" i="75"/>
  <c r="F307" i="75"/>
  <c r="F308" i="75"/>
  <c r="F309" i="75"/>
  <c r="F310" i="75"/>
  <c r="F311" i="75"/>
  <c r="F312" i="75"/>
  <c r="F313" i="75"/>
  <c r="F314" i="75"/>
  <c r="F315" i="75"/>
  <c r="F316" i="75"/>
  <c r="F317" i="75"/>
  <c r="F318" i="75"/>
  <c r="F319" i="75"/>
  <c r="F320" i="75"/>
  <c r="F321" i="75"/>
  <c r="F322" i="75"/>
  <c r="F323" i="75"/>
  <c r="F324" i="75"/>
  <c r="F325" i="75"/>
  <c r="F326" i="75"/>
  <c r="F327" i="75"/>
  <c r="F328" i="75"/>
  <c r="F329" i="75"/>
  <c r="F330" i="75"/>
  <c r="F331" i="75"/>
  <c r="F332" i="75"/>
  <c r="F333" i="75"/>
  <c r="F334" i="75"/>
  <c r="F335" i="75"/>
  <c r="F336" i="75"/>
  <c r="F337" i="75"/>
  <c r="F338" i="75"/>
  <c r="F339" i="75"/>
  <c r="F340" i="75"/>
  <c r="F341" i="75"/>
  <c r="F342" i="75"/>
  <c r="F343" i="75"/>
  <c r="F344" i="75"/>
  <c r="F345" i="75"/>
  <c r="F346" i="75"/>
  <c r="F347" i="75"/>
  <c r="F348" i="75"/>
  <c r="F349" i="75"/>
  <c r="F350" i="75"/>
  <c r="F351" i="75"/>
  <c r="F352" i="75"/>
  <c r="F353" i="75"/>
  <c r="F354" i="75"/>
  <c r="F355" i="75"/>
  <c r="F356" i="75"/>
  <c r="F357" i="75"/>
  <c r="F358" i="75"/>
  <c r="F359" i="75"/>
  <c r="F360" i="75"/>
  <c r="F361" i="75"/>
  <c r="F362" i="75"/>
  <c r="F363" i="75"/>
  <c r="F364" i="75"/>
  <c r="F365" i="75"/>
  <c r="F366" i="75"/>
  <c r="F367" i="75"/>
  <c r="F368" i="75"/>
  <c r="F369" i="75"/>
  <c r="F370" i="75"/>
  <c r="F371" i="75"/>
  <c r="F372" i="75"/>
  <c r="F373" i="75"/>
  <c r="F374" i="75"/>
  <c r="F375" i="75"/>
  <c r="F376" i="75"/>
  <c r="F377" i="75"/>
  <c r="F378" i="75"/>
  <c r="F379" i="75"/>
  <c r="F380" i="75"/>
  <c r="F381" i="75"/>
  <c r="F382" i="75"/>
  <c r="F383" i="75"/>
  <c r="F384" i="75"/>
  <c r="F385" i="75"/>
  <c r="F386" i="75"/>
  <c r="F387" i="75"/>
  <c r="F388" i="75"/>
  <c r="F389" i="75"/>
  <c r="F390" i="75"/>
  <c r="F391" i="75"/>
  <c r="F392" i="75"/>
  <c r="F393" i="75"/>
  <c r="F394" i="75"/>
  <c r="F395" i="75"/>
  <c r="F396" i="75"/>
  <c r="F397" i="75"/>
  <c r="F398" i="75"/>
  <c r="F399" i="75"/>
  <c r="F400" i="75"/>
  <c r="F401" i="75"/>
  <c r="F402" i="75"/>
  <c r="F403" i="75"/>
  <c r="F404" i="75"/>
  <c r="F405" i="75"/>
  <c r="F406" i="75"/>
  <c r="F407" i="75"/>
  <c r="F408" i="75"/>
  <c r="F409" i="75"/>
  <c r="F410" i="75"/>
  <c r="F411" i="75"/>
  <c r="F412" i="75"/>
  <c r="F413" i="75"/>
  <c r="F414" i="75"/>
  <c r="F415" i="75"/>
  <c r="F416" i="75"/>
  <c r="F417" i="75"/>
  <c r="F418" i="75"/>
  <c r="F419" i="75"/>
  <c r="F420" i="75"/>
  <c r="F421" i="75"/>
  <c r="F422" i="75"/>
  <c r="F423" i="75"/>
  <c r="F424" i="75"/>
  <c r="F425" i="75"/>
  <c r="F426" i="75"/>
  <c r="F427" i="75"/>
  <c r="F428" i="75"/>
  <c r="F429" i="75"/>
  <c r="F430" i="75"/>
  <c r="F431" i="75"/>
  <c r="F432" i="75"/>
  <c r="F433" i="75"/>
  <c r="F434" i="75"/>
  <c r="F435" i="75"/>
  <c r="F436" i="75"/>
  <c r="F437" i="75"/>
  <c r="F438" i="75"/>
  <c r="F439" i="75"/>
  <c r="F440" i="75"/>
  <c r="F441" i="75"/>
  <c r="F442" i="75"/>
  <c r="F443" i="75"/>
  <c r="F444" i="75"/>
  <c r="F445" i="75"/>
  <c r="F446" i="75"/>
  <c r="F447" i="75"/>
  <c r="F448" i="75"/>
  <c r="F449" i="75"/>
  <c r="F450" i="75"/>
  <c r="F451" i="75"/>
  <c r="F452" i="75"/>
  <c r="F453" i="75"/>
  <c r="F454" i="75"/>
  <c r="F455" i="75"/>
  <c r="F456" i="75"/>
  <c r="F457" i="75"/>
  <c r="F458" i="75"/>
  <c r="F459" i="75"/>
  <c r="F460" i="75"/>
  <c r="F461" i="75"/>
  <c r="F462" i="75"/>
  <c r="F463" i="75"/>
  <c r="F464" i="75"/>
  <c r="F465" i="75"/>
  <c r="F466" i="75"/>
  <c r="F467" i="75"/>
  <c r="F468" i="75"/>
  <c r="F469" i="75"/>
  <c r="F470" i="75"/>
  <c r="F471" i="75"/>
  <c r="F472" i="75"/>
  <c r="F473" i="75"/>
  <c r="F474" i="75"/>
  <c r="F475" i="75"/>
  <c r="F476" i="75"/>
  <c r="F477" i="75"/>
  <c r="F478" i="75"/>
  <c r="F479" i="75"/>
  <c r="F480" i="75"/>
  <c r="F481" i="75"/>
  <c r="F482" i="75"/>
  <c r="F483" i="75"/>
  <c r="F484" i="75"/>
  <c r="F485" i="75"/>
  <c r="F486" i="75"/>
  <c r="F487" i="75"/>
  <c r="F488" i="75"/>
  <c r="F489" i="75"/>
  <c r="F490" i="75"/>
  <c r="F491" i="75"/>
  <c r="F492" i="75"/>
  <c r="F493" i="75"/>
  <c r="F494" i="75"/>
  <c r="F495" i="75"/>
  <c r="F496" i="75"/>
  <c r="F497" i="75"/>
  <c r="F498" i="75"/>
  <c r="F499" i="75"/>
  <c r="F500" i="75"/>
  <c r="F501" i="75"/>
  <c r="F502" i="75"/>
  <c r="F503" i="75"/>
  <c r="F504" i="75"/>
  <c r="F506" i="75"/>
  <c r="F507" i="75"/>
  <c r="F508" i="75"/>
  <c r="F509" i="75"/>
  <c r="F510" i="75"/>
  <c r="F511" i="75"/>
  <c r="F512" i="75"/>
  <c r="F513" i="75"/>
  <c r="F514" i="75"/>
  <c r="F515" i="75"/>
  <c r="F516" i="75"/>
  <c r="F517" i="75"/>
  <c r="F518" i="75"/>
  <c r="F519" i="75"/>
  <c r="F520" i="75"/>
  <c r="F521" i="75"/>
  <c r="F522" i="75"/>
  <c r="F523" i="75"/>
  <c r="F524" i="75"/>
  <c r="F525" i="75"/>
  <c r="F526" i="75"/>
  <c r="F527" i="75"/>
  <c r="F528" i="75"/>
  <c r="F529" i="75"/>
  <c r="F530" i="75"/>
  <c r="F531" i="75"/>
  <c r="F532" i="75"/>
  <c r="F533" i="75"/>
  <c r="F534" i="75"/>
  <c r="F535" i="75"/>
  <c r="F536" i="75"/>
  <c r="F537" i="75"/>
  <c r="F538" i="75"/>
  <c r="F539" i="75"/>
  <c r="F540" i="75"/>
  <c r="F541" i="75"/>
  <c r="F542" i="75"/>
  <c r="F543" i="75"/>
  <c r="F544" i="75"/>
  <c r="F545" i="75"/>
  <c r="F546" i="75"/>
  <c r="F547" i="75"/>
  <c r="F548" i="75"/>
  <c r="F549" i="75"/>
  <c r="F550" i="75"/>
  <c r="F551" i="75"/>
  <c r="F552" i="75"/>
  <c r="F553" i="75"/>
  <c r="F554" i="75"/>
  <c r="F555" i="75"/>
  <c r="F556" i="75"/>
  <c r="F557" i="75"/>
  <c r="F558" i="75"/>
  <c r="F559" i="75"/>
  <c r="F560" i="75"/>
  <c r="F561" i="75"/>
  <c r="F562" i="75"/>
  <c r="F563" i="75"/>
  <c r="F564" i="75"/>
  <c r="F565" i="75"/>
  <c r="F566" i="75"/>
  <c r="F567" i="75"/>
  <c r="F568" i="75"/>
  <c r="F569" i="75"/>
  <c r="F570" i="75"/>
  <c r="F571" i="75"/>
  <c r="F572" i="75"/>
  <c r="F573" i="75"/>
  <c r="F574" i="75"/>
  <c r="F575" i="75"/>
  <c r="F576" i="75"/>
  <c r="F577" i="75"/>
  <c r="F578" i="75"/>
  <c r="F579" i="75"/>
  <c r="F580" i="75"/>
  <c r="F581" i="75"/>
  <c r="F582" i="75"/>
  <c r="F583" i="75"/>
  <c r="F584" i="75"/>
  <c r="F585" i="75"/>
  <c r="F586" i="75"/>
  <c r="F587" i="75"/>
  <c r="F588" i="75"/>
  <c r="F589" i="75"/>
  <c r="F590" i="75"/>
  <c r="F591" i="75"/>
  <c r="F592" i="75"/>
  <c r="F593" i="75"/>
  <c r="F594" i="75"/>
  <c r="F595" i="75"/>
  <c r="F596" i="75"/>
  <c r="F597" i="75"/>
  <c r="F598" i="75"/>
  <c r="F599" i="75"/>
  <c r="F600" i="75"/>
  <c r="F601" i="75"/>
  <c r="F602" i="75"/>
  <c r="F603" i="75"/>
  <c r="F604" i="75"/>
  <c r="F605" i="75"/>
  <c r="F606" i="75"/>
  <c r="F607" i="75"/>
  <c r="F608" i="75"/>
  <c r="F609" i="75"/>
  <c r="F610" i="75"/>
  <c r="F611" i="75"/>
  <c r="F612" i="75"/>
  <c r="F613" i="75"/>
  <c r="F614" i="75"/>
  <c r="F615" i="75"/>
  <c r="F616" i="75"/>
  <c r="F617" i="75"/>
  <c r="F618" i="75"/>
  <c r="F619" i="75"/>
  <c r="F620" i="75"/>
  <c r="F621" i="75"/>
  <c r="F622" i="75"/>
  <c r="F623" i="75"/>
  <c r="F624" i="75"/>
  <c r="F625" i="75"/>
  <c r="F626" i="75"/>
  <c r="F627" i="75"/>
  <c r="F628" i="75"/>
  <c r="F629" i="75"/>
  <c r="F630" i="75"/>
  <c r="F631" i="75"/>
  <c r="F632" i="75"/>
  <c r="F633" i="75"/>
  <c r="F634" i="75"/>
  <c r="F635" i="75"/>
  <c r="F636" i="75"/>
  <c r="F637" i="75"/>
  <c r="F638" i="75"/>
  <c r="F639" i="75"/>
  <c r="F640" i="75"/>
  <c r="F641" i="75"/>
  <c r="F642" i="75"/>
  <c r="F643" i="75"/>
  <c r="F644" i="75"/>
  <c r="F645" i="75"/>
  <c r="F646" i="75"/>
  <c r="F647" i="75"/>
  <c r="F648" i="75"/>
  <c r="F649" i="75"/>
  <c r="F650" i="75"/>
  <c r="F651" i="75"/>
  <c r="F652" i="75"/>
  <c r="F653" i="75"/>
  <c r="F654" i="75"/>
  <c r="F655" i="75"/>
  <c r="F656" i="75"/>
  <c r="F657" i="75"/>
  <c r="F658" i="75"/>
  <c r="F659" i="75"/>
  <c r="F660" i="75"/>
  <c r="F661" i="75"/>
  <c r="F662" i="75"/>
  <c r="F663" i="75"/>
  <c r="F664" i="75"/>
  <c r="F665" i="75"/>
  <c r="F666" i="75"/>
  <c r="F667" i="75"/>
  <c r="F668" i="75"/>
  <c r="F669" i="75"/>
  <c r="F670" i="75"/>
  <c r="F671" i="75"/>
  <c r="F672" i="75"/>
  <c r="F673" i="75"/>
  <c r="F674" i="75"/>
  <c r="F675" i="75"/>
  <c r="F676" i="75"/>
  <c r="F677" i="75"/>
  <c r="F678" i="75"/>
  <c r="F679" i="75"/>
  <c r="F680" i="75"/>
  <c r="F681" i="75"/>
  <c r="F682" i="75"/>
  <c r="F683" i="75"/>
  <c r="F684" i="75"/>
  <c r="F685" i="75"/>
  <c r="F686" i="75"/>
  <c r="F687" i="75"/>
  <c r="F688" i="75"/>
  <c r="F689" i="75"/>
  <c r="F690" i="75"/>
  <c r="F691" i="75"/>
  <c r="F692" i="75"/>
  <c r="F693" i="75"/>
  <c r="F694" i="75"/>
  <c r="F695" i="75"/>
  <c r="F696" i="75"/>
  <c r="F697" i="75"/>
  <c r="F698" i="75"/>
  <c r="F699" i="75"/>
  <c r="F700" i="75"/>
  <c r="F701" i="75"/>
  <c r="F702" i="75"/>
  <c r="F703" i="75"/>
  <c r="F704" i="75"/>
  <c r="F705" i="75"/>
  <c r="F706" i="75"/>
  <c r="F707" i="75"/>
  <c r="F708" i="75"/>
  <c r="F709" i="75"/>
  <c r="F710" i="75"/>
  <c r="F711" i="75"/>
  <c r="F712" i="75"/>
  <c r="F713" i="75"/>
  <c r="F714" i="75"/>
  <c r="F715" i="75"/>
  <c r="F716" i="75"/>
  <c r="F717" i="75"/>
  <c r="F718" i="75"/>
  <c r="F719" i="75"/>
  <c r="F720" i="75"/>
  <c r="F721" i="75"/>
  <c r="F722" i="75"/>
  <c r="F723" i="75"/>
  <c r="F724" i="75"/>
  <c r="F725" i="75"/>
  <c r="F726" i="75"/>
  <c r="F727" i="75"/>
  <c r="F728" i="75"/>
  <c r="F731" i="75"/>
  <c r="F732" i="75"/>
  <c r="F733" i="75"/>
  <c r="F734" i="75"/>
  <c r="F735" i="75"/>
  <c r="F736" i="75"/>
  <c r="F737" i="75"/>
  <c r="F738" i="75"/>
  <c r="F739" i="75"/>
  <c r="F740" i="75"/>
  <c r="F741" i="75"/>
  <c r="F742" i="75"/>
  <c r="F743" i="75"/>
  <c r="H743" i="75" s="1"/>
  <c r="F744" i="75"/>
  <c r="F746" i="75"/>
  <c r="F747" i="75"/>
  <c r="F748" i="75"/>
  <c r="F749" i="75"/>
  <c r="F750" i="75"/>
  <c r="F751" i="75"/>
  <c r="F752" i="75"/>
  <c r="F753" i="75"/>
  <c r="F754" i="75"/>
  <c r="F755" i="75"/>
  <c r="F756" i="75"/>
  <c r="F757" i="75"/>
  <c r="F758" i="75"/>
  <c r="H758" i="75" s="1"/>
  <c r="F759" i="75"/>
  <c r="F762" i="75"/>
  <c r="F763" i="75"/>
  <c r="F765" i="75"/>
  <c r="F768" i="75"/>
  <c r="F770" i="75"/>
  <c r="F771" i="75"/>
  <c r="F773" i="75"/>
  <c r="F774" i="75"/>
  <c r="F775" i="75"/>
  <c r="F777" i="75"/>
  <c r="F778" i="75"/>
  <c r="F779" i="75"/>
  <c r="F781" i="75"/>
  <c r="F782" i="75"/>
  <c r="F783" i="75"/>
  <c r="F784" i="75"/>
  <c r="F785" i="75"/>
  <c r="F787" i="75"/>
  <c r="F789" i="75"/>
  <c r="F791" i="75"/>
  <c r="F793" i="75"/>
  <c r="F794" i="75"/>
  <c r="F795" i="75"/>
  <c r="F796" i="75"/>
  <c r="H796" i="75" s="1"/>
  <c r="F799" i="75"/>
  <c r="F800" i="75"/>
  <c r="F801" i="75"/>
  <c r="F802" i="75"/>
  <c r="F803" i="75"/>
  <c r="F804" i="75"/>
  <c r="F805" i="75"/>
  <c r="F806" i="75"/>
  <c r="F807" i="75"/>
  <c r="F808" i="75"/>
  <c r="F809" i="75"/>
  <c r="F810" i="75"/>
  <c r="F811" i="75"/>
  <c r="F812" i="75"/>
  <c r="F813" i="75"/>
  <c r="F814" i="75"/>
  <c r="F815" i="75"/>
  <c r="F816" i="75"/>
  <c r="F817" i="75"/>
  <c r="F818" i="75"/>
  <c r="F819" i="75"/>
  <c r="F820" i="75"/>
  <c r="F821" i="75"/>
  <c r="F822" i="75"/>
  <c r="F823" i="75"/>
  <c r="F824" i="75"/>
  <c r="F825" i="75"/>
  <c r="F826" i="75"/>
  <c r="F827" i="75"/>
  <c r="F828" i="75"/>
  <c r="F829" i="75"/>
  <c r="F830" i="75"/>
  <c r="F831" i="75"/>
  <c r="F832" i="75"/>
  <c r="F833" i="75"/>
  <c r="F834" i="75"/>
  <c r="F835" i="75"/>
  <c r="F836" i="75"/>
  <c r="F837" i="75"/>
  <c r="F838" i="75"/>
  <c r="F839" i="75"/>
  <c r="F840" i="75"/>
  <c r="F841" i="75"/>
  <c r="F842" i="75"/>
  <c r="F843" i="75"/>
  <c r="F844" i="75"/>
  <c r="F845" i="75"/>
  <c r="F846" i="75"/>
  <c r="F847" i="75"/>
  <c r="F848" i="75"/>
  <c r="F849" i="75"/>
  <c r="F850" i="75"/>
  <c r="F851" i="75"/>
  <c r="F852" i="75"/>
  <c r="F853" i="75"/>
  <c r="F854" i="75"/>
  <c r="F855" i="75"/>
  <c r="F856" i="75"/>
  <c r="F857" i="75"/>
  <c r="F858" i="75"/>
  <c r="F859" i="75"/>
  <c r="F860" i="75"/>
  <c r="F861" i="75"/>
  <c r="F862" i="75"/>
  <c r="F863" i="75"/>
  <c r="F864" i="75"/>
  <c r="F865" i="75"/>
  <c r="F866" i="75"/>
  <c r="F867" i="75"/>
  <c r="F868" i="75"/>
  <c r="F869" i="75"/>
  <c r="F870" i="75"/>
  <c r="F871" i="75"/>
  <c r="F872" i="75"/>
  <c r="F873" i="75"/>
  <c r="F874" i="75"/>
  <c r="F875" i="75"/>
  <c r="F876" i="75"/>
  <c r="F877" i="75"/>
  <c r="F878" i="75"/>
  <c r="F879" i="75"/>
  <c r="F880" i="75"/>
  <c r="F881" i="75"/>
  <c r="F882" i="75"/>
  <c r="F883" i="75"/>
  <c r="F884" i="75"/>
  <c r="F885" i="75"/>
  <c r="F886" i="75"/>
  <c r="F887" i="75"/>
  <c r="F888" i="75"/>
  <c r="F889" i="75"/>
  <c r="F890" i="75"/>
  <c r="F891" i="75"/>
  <c r="F892" i="75"/>
  <c r="F893" i="75"/>
  <c r="F894" i="75"/>
  <c r="F895" i="75"/>
  <c r="F896" i="75"/>
  <c r="F897" i="75"/>
  <c r="F898" i="75"/>
  <c r="F899" i="75"/>
  <c r="F900" i="75"/>
  <c r="F901" i="75"/>
  <c r="F902" i="75"/>
  <c r="F903" i="75"/>
  <c r="F904" i="75"/>
  <c r="F905" i="75"/>
  <c r="F906" i="75"/>
  <c r="F907" i="75"/>
  <c r="F908" i="75"/>
  <c r="F909" i="75"/>
  <c r="F910" i="75"/>
  <c r="F911" i="75"/>
  <c r="F912" i="75"/>
  <c r="F913" i="75"/>
  <c r="F914" i="75"/>
  <c r="F915" i="75"/>
  <c r="F916" i="75"/>
  <c r="F917" i="75"/>
  <c r="F918" i="75"/>
  <c r="F919" i="75"/>
  <c r="F920" i="75"/>
  <c r="F921" i="75"/>
  <c r="F922" i="75"/>
  <c r="F923" i="75"/>
  <c r="F924" i="75"/>
  <c r="F925" i="75"/>
  <c r="F926" i="75"/>
  <c r="F929" i="75"/>
  <c r="F930" i="75"/>
  <c r="F932" i="75"/>
  <c r="F933" i="75"/>
  <c r="F934" i="75"/>
  <c r="F935" i="75"/>
  <c r="F936" i="75"/>
  <c r="F937" i="75"/>
  <c r="F938" i="75"/>
  <c r="F939" i="75"/>
  <c r="F940" i="75"/>
  <c r="F942" i="75"/>
  <c r="F944" i="75"/>
  <c r="F945" i="75"/>
  <c r="F946" i="75"/>
  <c r="F947" i="75"/>
  <c r="F9" i="75" l="1"/>
  <c r="F797" i="75"/>
  <c r="H947" i="75"/>
  <c r="F948" i="75" l="1"/>
  <c r="F949" i="75" s="1"/>
  <c r="F950" i="75" s="1"/>
  <c r="H949" i="75" l="1"/>
  <c r="H948" i="75"/>
</calcChain>
</file>

<file path=xl/sharedStrings.xml><?xml version="1.0" encoding="utf-8"?>
<sst xmlns="http://schemas.openxmlformats.org/spreadsheetml/2006/main" count="5620" uniqueCount="1797">
  <si>
    <t xml:space="preserve">BẢNG GIÁ HOÀN THIỆN HỢP ĐỒNG </t>
  </si>
  <si>
    <t>( Đính kèm biên bản hoàn thiện hợp đồng ngày     tháng 12 năm 2024)</t>
  </si>
  <si>
    <t xml:space="preserve"> Tên gói thầu: Gói thầu XL1: Xây dựng (thi công xây dựng và thiết bị xây dựng)</t>
  </si>
  <si>
    <t>Dự án: Nâng cấp, chỉnh trang Cụm Văn hóa Thể thao Đông Thạnh</t>
  </si>
  <si>
    <t>Thành tiền điều chỉnh làm tròn</t>
  </si>
  <si>
    <t>STT</t>
  </si>
  <si>
    <t xml:space="preserve">Hạng mục công việc </t>
  </si>
  <si>
    <t>Đơn vị tính</t>
  </si>
  <si>
    <t xml:space="preserve">Khối lượng </t>
  </si>
  <si>
    <t>Đơn giá
dự thầu</t>
  </si>
  <si>
    <t>Đơn giá
điều chỉnh</t>
  </si>
  <si>
    <t>Thành tiền
dự thầu</t>
  </si>
  <si>
    <t>Thành tiền 
điều chỉnh</t>
  </si>
  <si>
    <t>I</t>
  </si>
  <si>
    <t>CÔNG TY TNHH MỘT THÀNH VIÊN XÂY DỰNG BÌNH MINH</t>
  </si>
  <si>
    <t>1</t>
  </si>
  <si>
    <t>HẠNG MỤC: NHÀ ĐA NĂNG</t>
  </si>
  <si>
    <t>1.1</t>
  </si>
  <si>
    <t>Đào móng công trình, chiều rộng móng &lt;= 6m, bằng máy đào 0,8m3, đất cấp II</t>
  </si>
  <si>
    <t>100m3</t>
  </si>
  <si>
    <t>Điều chỉnh bằng giá 2.1</t>
  </si>
  <si>
    <t>1.2</t>
  </si>
  <si>
    <t>Đắp đất công trình bằng đầm đất cầm tay 70kg, độ chặt yêu cầu K=0,90</t>
  </si>
  <si>
    <t>1.3</t>
  </si>
  <si>
    <t>Vận chuyển đất bằng ôtô tự đổ 7 tấn trong phạm vi &lt;= 300m, đất cấp II</t>
  </si>
  <si>
    <t>1.4</t>
  </si>
  <si>
    <t>Đắp đất công trình bằng đầm đất cầm tay 70kg, độ chặt yêu cầu K=0,90 (tận dụng đất dư đào móng)</t>
  </si>
  <si>
    <t>1.5</t>
  </si>
  <si>
    <t>Đổ bê tông thủ công bằng máy trộn, bê tông lót móng, đá 4x6, vữa mác 150, PCB40</t>
  </si>
  <si>
    <t>m3</t>
  </si>
  <si>
    <t>1.6</t>
  </si>
  <si>
    <t>Đổ bê tông thủ công bằng máy trộn, bê tông lót dầm tầng 1, đá 4x6, vữa mác 150, PCB40</t>
  </si>
  <si>
    <t>1.7</t>
  </si>
  <si>
    <t>Đổ bê tông bằng máy, đổ bằng máy bơm bê tông, bê tông móng, chiều rộng móng &lt;=250 cm, đá 1x2, mác 350, PCB40</t>
  </si>
  <si>
    <t>1.8</t>
  </si>
  <si>
    <t>Đổ bê tông bằng máy, đổ bằng máy bơm bê tông, bê tông dầm tầng 1, đá 1x2, mác 350, PCB40</t>
  </si>
  <si>
    <t>1.9</t>
  </si>
  <si>
    <t>Đổ bê tông bằng máy, đổ bằng máy bơm bê tông, bê tông cổ cột, tiết diện cột &lt;= 0,1m2, chiều cao &lt;= 6m, đá 1x2, mác 350, PCB40</t>
  </si>
  <si>
    <t>1.10</t>
  </si>
  <si>
    <t>Đổ bê tông bằng máy, đổ bằng máy bơm bê tông, bê tông cổ cột, tiết diện cột &gt; 0,1m2, chiều cao &lt;= 28m, đá 1x2, mác 350, PCB40</t>
  </si>
  <si>
    <t>1.11</t>
  </si>
  <si>
    <t>Đổ bê tông bằng máy, đổ bằng máy bơm bê tông, bê tông cột, tiết diện cột &lt;= 0,1m2, chiều cao &lt;= 28m, đá 1x2, mác 350, PCB40</t>
  </si>
  <si>
    <t>1.12</t>
  </si>
  <si>
    <t>Đổ bê tông bằng máy, đổ bằng máy bơm bê tông, bê tông cột, tiết diện cột &gt; 0,1m2, chiều cao &lt;= 28m, đá 1x2, mác 350, PCB40</t>
  </si>
  <si>
    <t>1.13</t>
  </si>
  <si>
    <t>Rải tấm nilon chống mất nước bê tông</t>
  </si>
  <si>
    <t>100m2</t>
  </si>
  <si>
    <t>1.14</t>
  </si>
  <si>
    <t>Đổ bê tông bằng máy, đổ bằng máy bơm bê tông, bê tông nền, đá 1x2, mác 250, PCB40</t>
  </si>
  <si>
    <t>1.15</t>
  </si>
  <si>
    <t>Đổ bê tông bằng máy, đổ bằng máy bơm bê tông, bê tông xà dầm, giằng, đá 1x2, mác 350, PCB40</t>
  </si>
  <si>
    <t>1.16</t>
  </si>
  <si>
    <t>Đổ bê tông bằng máy, đổ bằng máy bơm bê tông, bê tông xà dầm, giằng, sàn mái, đá 1x2, mác 350, PCB40</t>
  </si>
  <si>
    <t>1.17</t>
  </si>
  <si>
    <t>Đổ bê tông thủ công bằng máy trộn, bê tông lanh tô, bổ trụ, ô văng, đá 1x2, mác 200, PCB40</t>
  </si>
  <si>
    <t>1.18</t>
  </si>
  <si>
    <t>Ván khuôn thép. Ván khuôn lót móng, lót giằng móng</t>
  </si>
  <si>
    <t>1.19</t>
  </si>
  <si>
    <t>Ván khuôn bằng ván ép công nghiệp có khung xương, cột chống bằng hệ giáo ống. Ván khuôn cột vuông, chữ nhật, chiều cao &lt;= 28m</t>
  </si>
  <si>
    <t>1.20</t>
  </si>
  <si>
    <t>Ván khuôn bằng ván ép công nghiệp có khung xương, cột chống bằng hệ giáo ống. Ván khuôn xà, dầm, giằng, chiều cao &lt;= 28m</t>
  </si>
  <si>
    <t>1.21</t>
  </si>
  <si>
    <t>Ván khuôn bằng ván ép công nghiệp có khung xương, cột chống bằng hệ giáo ống. Ván khuôn sàn mái, chiều cao &lt;= 28m</t>
  </si>
  <si>
    <t>1.22</t>
  </si>
  <si>
    <t>Ván khuôn gỗ. Ván khuôn lanh tô, bổ trụ, ô văng</t>
  </si>
  <si>
    <t>1.23</t>
  </si>
  <si>
    <t>Công tác gia công lắp dựng cốt thép. Cốt thép móng, đường kính cốt thép &lt;= 10mm</t>
  </si>
  <si>
    <t>tấn</t>
  </si>
  <si>
    <t>1.24</t>
  </si>
  <si>
    <t>Công tác gia công lắp dựng cốt thép. Cốt thép móng, đường kính cốt thép &lt;= 18mm</t>
  </si>
  <si>
    <t>1.25</t>
  </si>
  <si>
    <t>Công tác gia công lắp dựng cốt thép. Cốt thép giằng móng, đường kính cốt thép &lt;= 10mm</t>
  </si>
  <si>
    <t>1.26</t>
  </si>
  <si>
    <t>Công tác gia công lắp dựng cốt thép. Cốt thép giằng móng, đường kính cốt thép &lt;= 18mm</t>
  </si>
  <si>
    <t>1.27</t>
  </si>
  <si>
    <t>Công tác gia công lắp dựng cốt thép. Cốt thép giằng móng, đường kính cốt thép &gt; 18mm</t>
  </si>
  <si>
    <t>1.28</t>
  </si>
  <si>
    <t>Công tác gia công lắp dựng cốt thép. Cốt thép cột, trụ, đường kính cốt thép &lt;= 10mm, chiều cao &lt;= 28m</t>
  </si>
  <si>
    <t>1.29</t>
  </si>
  <si>
    <t>Công tác gia công lắp dựng cốt thép. Cốt thép cột, trụ, đường kính cốt thép &lt;= 18mm, chiều cao &lt;= 28m</t>
  </si>
  <si>
    <t>1.30</t>
  </si>
  <si>
    <t>Công tác gia công lắp dựng cốt thép. Cốt thép cột, trụ, đường kính cốt thép &gt; 18mm, chiều cao &lt;= 28m</t>
  </si>
  <si>
    <t>1.31</t>
  </si>
  <si>
    <t>Công tác gia công lắp dựng cốt thép. Cốt thép xà dầm, giằng, đường kính cốt thép &lt;= 10mm, chiều cao &lt;= 28m</t>
  </si>
  <si>
    <t>1.32</t>
  </si>
  <si>
    <t>Công tác gia công lắp dựng cốt thép. Cốt thép xà dầm, giằng, đường kính cốt thép &lt;= 18mm, chiều cao &lt;= 28m</t>
  </si>
  <si>
    <t>1.33</t>
  </si>
  <si>
    <t>Công tác gia công lắp dựng cốt thép. Cốt thép xà dầm, giằng, đường kính cốt thép &gt; 18mm, chiều cao &lt;= 28m</t>
  </si>
  <si>
    <t>1.34</t>
  </si>
  <si>
    <t>Công tác gia công lắp dựng cốt thép. Cốt thép sàn mái, đường kính cốt thép &lt;=10mm, chiều cao &lt;= 28m</t>
  </si>
  <si>
    <t>1.35</t>
  </si>
  <si>
    <t>Công tác gia công lắp dựng cốt thép. Cốt thép sàn mái, đường kính cốt thép &gt; 10mm, chiều cao &lt;= 28m</t>
  </si>
  <si>
    <t>1.36</t>
  </si>
  <si>
    <t>Công tác gia công lắp dựng cốt thép. Cốt thép lanh tô, bổ trụ, đường kính cốt thép &lt;= 10mm, chiều cao &lt;= 28m</t>
  </si>
  <si>
    <t>1.37</t>
  </si>
  <si>
    <t>Công tác gia công lắp dựng cốt thép. Cốt thép lanh tô, bổ trụ, đường kính cốt thép &gt; 10mm, chiều cao &lt;= 28m</t>
  </si>
  <si>
    <t>1.38</t>
  </si>
  <si>
    <t>Gia công vì kèo thép hình khẩu độ nhỏ, khẩu độ &lt;= 18 m</t>
  </si>
  <si>
    <t>1.39</t>
  </si>
  <si>
    <t>Lắp dựng vì kèo thép khẩu độ &lt;= 18 m</t>
  </si>
  <si>
    <t>1.40</t>
  </si>
  <si>
    <t>Gia công xà gồ thép</t>
  </si>
  <si>
    <t>1.41</t>
  </si>
  <si>
    <t>Lắp dựng xà gồ thép</t>
  </si>
  <si>
    <t>1.42</t>
  </si>
  <si>
    <t>Bơm sika chèn đỉnh cột</t>
  </si>
  <si>
    <t>1.43</t>
  </si>
  <si>
    <t>Cáp D16</t>
  </si>
  <si>
    <t>m</t>
  </si>
  <si>
    <t>1.44</t>
  </si>
  <si>
    <t>Ty D14</t>
  </si>
  <si>
    <t>1.45</t>
  </si>
  <si>
    <t>Bu lông liên kết M12 (5.6)</t>
  </si>
  <si>
    <t>bộ</t>
  </si>
  <si>
    <t>1.46</t>
  </si>
  <si>
    <t>Bu lông liên kết M14 (5.6)</t>
  </si>
  <si>
    <t>1.47</t>
  </si>
  <si>
    <t>Bu lông liên kết M16 (8.8)</t>
  </si>
  <si>
    <t>1.48</t>
  </si>
  <si>
    <t>Bu lông liên kết M20 (8.8)</t>
  </si>
  <si>
    <t>1.49</t>
  </si>
  <si>
    <t>Bu lông liên kết M24 (8.8)</t>
  </si>
  <si>
    <t>1.50</t>
  </si>
  <si>
    <t>Bu lông neo M14 (5.6)</t>
  </si>
  <si>
    <t>1.51</t>
  </si>
  <si>
    <t>Bu lông neo M30 (8.8)</t>
  </si>
  <si>
    <t>1.52</t>
  </si>
  <si>
    <t>Sơn sắt thép bằng sơn các loại, 1 nước lót, 2 nước phủ</t>
  </si>
  <si>
    <t>m2</t>
  </si>
  <si>
    <t>1.53</t>
  </si>
  <si>
    <t>Lợp mái tole PU cách nhiệt dày 0.45mm</t>
  </si>
  <si>
    <t>1.54</t>
  </si>
  <si>
    <t>Lợp diềm mái che tường</t>
  </si>
  <si>
    <t>1.55</t>
  </si>
  <si>
    <t>Máng xối thu nước mái (Chi tiết theo TK)</t>
  </si>
  <si>
    <t>1.56</t>
  </si>
  <si>
    <t>Xây bậc cấp bằng gạch thẻ 4×8×18cm, chiều cao ≤ 28m, vữa mác M75</t>
  </si>
  <si>
    <t>1.57</t>
  </si>
  <si>
    <t>Xây tường bó nền bằng gạch ống không nung 8×8×18cm, chiều dày ≤ 30cm, chiều cao ≤ 28m, vữa mác M75</t>
  </si>
  <si>
    <t>1.58</t>
  </si>
  <si>
    <t>Xây tường hộp gen ngoài nhà bằng gạch ống không nung 8×8×18cm, chiều dày ≤ 10cm, chiều cao ≤ 28m, vữa mác M75</t>
  </si>
  <si>
    <t>1.59</t>
  </si>
  <si>
    <t>Xây tường hộp gen trong nhà bằng gạch ống không nung 8×8×18cm, chiều dày ≤ 10cm, chiều cao ≤ 28m, vữa mác M75</t>
  </si>
  <si>
    <t>1.60</t>
  </si>
  <si>
    <t>Xây tường bồn hoa bằng gạch ống không nung 8×8×18cm, chiều dày ≤ 10cm, chiều cao ≤ 28m, vữa mác M75</t>
  </si>
  <si>
    <t>1.61</t>
  </si>
  <si>
    <t>Xây tường mặt ngoài bằng gạch ống không nung 8×8×18cm, chiều dày &lt;= 10cm, chiều cao &lt;= 28m, vữa XM mác 75, PC40</t>
  </si>
  <si>
    <t>1.62</t>
  </si>
  <si>
    <t>Xây tường mặt trong bằng gạch ống không nung 8×8×18cm, chiều dày &lt;= 10cm, chiều cao &lt;= 28m, vữa XM mác 75, PC40</t>
  </si>
  <si>
    <t>1.63</t>
  </si>
  <si>
    <t>Xây tường ngoài nhà bằng gạch ống không nung 8×8×18cm câu gạch thẻ không nung 4×8×18cm, xây tường chiều cao &lt;= 28m, vữa XM mác 75, PC40</t>
  </si>
  <si>
    <t>1.64</t>
  </si>
  <si>
    <t>Xây tường trong nhà bằng gạch ống không nung 8×8×18cm câu gạch thẻ không nung 4×8×18cm, xây tường chiều cao &lt;= 28m, vữa XM mác 75, PC40</t>
  </si>
  <si>
    <t>1.65</t>
  </si>
  <si>
    <t>Căng lưới thủy tinh gia cố tường gạch không nung</t>
  </si>
  <si>
    <t>1.66</t>
  </si>
  <si>
    <t>Trát tường ngoài, chiều dày trát 1,5cm, vữa XM mác 75, PC40</t>
  </si>
  <si>
    <t>1.67</t>
  </si>
  <si>
    <t>Trát tường trong, chiều dày trát 1,5cm, vữa XM mác 75, PC40</t>
  </si>
  <si>
    <t>1.68</t>
  </si>
  <si>
    <t>Trát cột ngoài nhà, chiều dày trát 1,5cm, vữa XM mác 75, PCB40</t>
  </si>
  <si>
    <t>1.69</t>
  </si>
  <si>
    <t>Trát dầm trần ngoài nhà, chiều dày trát 1,5cm, vữa XM mác 75, PCB40</t>
  </si>
  <si>
    <t>1.70</t>
  </si>
  <si>
    <t>Trát cột trong nhà, chiều dày trát 1,5cm, vữa XM mác 75, PCB40</t>
  </si>
  <si>
    <t>1.71</t>
  </si>
  <si>
    <t>Trát dầm trong nhà, chiều dày trát 1,5cm, vữa XM mác 75, PCB40</t>
  </si>
  <si>
    <t>1.72</t>
  </si>
  <si>
    <t>Trát trần trong nhà, chiều dày trát 1,5cm, vữa XM mác 75, PCB40</t>
  </si>
  <si>
    <t>1.73</t>
  </si>
  <si>
    <t>Trát chỉ nước, vữa XM mác 75, PC40</t>
  </si>
  <si>
    <t>1.74</t>
  </si>
  <si>
    <t>Bả bằng bột bả vào tường ngoài nhà</t>
  </si>
  <si>
    <t>1.75</t>
  </si>
  <si>
    <t>Bả bằng bột bả vào tường trong nhà</t>
  </si>
  <si>
    <t>1.76</t>
  </si>
  <si>
    <t>Bả bằng bột bả vào cột, dầm, trần ngoài nhà</t>
  </si>
  <si>
    <t>1.77</t>
  </si>
  <si>
    <t>Bả bằng bột bả vào cột, dầm, trần trong nhà</t>
  </si>
  <si>
    <t>1.78</t>
  </si>
  <si>
    <t>Sơn dầm, trần, cột, tường ngoài nhà đã bả bằng sơn các loại, 1 nước lót, 2 nước phủ</t>
  </si>
  <si>
    <t>1.79</t>
  </si>
  <si>
    <t>Sơn dầm, trần, cột, tường trong nhà đã bả bằng sơn các loại, 1 nước lót, 2 nước phủ</t>
  </si>
  <si>
    <t>1.80</t>
  </si>
  <si>
    <t>CCLD cửa đi panô + tay đẩy hơi</t>
  </si>
  <si>
    <t>1.81</t>
  </si>
  <si>
    <t>CCLD cửa đi khung nhôm hệ 55 kính cường lực 8mm (bao gồm phụ kiện, ổ khóa cửa)</t>
  </si>
  <si>
    <t>1.82</t>
  </si>
  <si>
    <t>CCLD cửa sổ khung nhôm hệ 55 kính cường lực 8mm (bao gồm phụ kiện, ổ khóa cửa)</t>
  </si>
  <si>
    <t>1.83</t>
  </si>
  <si>
    <t>CCLD khung sắt hộp bảo vệ cửa sổ (bao gồm sơn dầu hoàn thiện)</t>
  </si>
  <si>
    <t>1.84</t>
  </si>
  <si>
    <t>CCLD vách kính khung nhôm hệ 55 kính cường lực 8mm (bao gồm phụ kiện)</t>
  </si>
  <si>
    <t>1.85</t>
  </si>
  <si>
    <t>CCLD lam nhựa giả gỗ mặt tiền</t>
  </si>
  <si>
    <t>1.86</t>
  </si>
  <si>
    <t>Gia công khung xương sắt hộp mạ kẽm 20x20x1.0mm</t>
  </si>
  <si>
    <t>1.87</t>
  </si>
  <si>
    <t>Lắp dựng khung xương sắt hộp mạ kẽm 20x20x1.0mm</t>
  </si>
  <si>
    <t>1.88</t>
  </si>
  <si>
    <t>CCLD ốp tấm aluminium ngoài nhà dày 5mm</t>
  </si>
  <si>
    <t>1.89</t>
  </si>
  <si>
    <t>CCLD lan can inox 304, thanh đứng D50x3.5mm, thanh ngang D30x2.5mm, tay vịn D50x3.5mm</t>
  </si>
  <si>
    <t>1.90</t>
  </si>
  <si>
    <t>CCLD lan can inox 304, tay nắm D50, kính cường lực dày 12ly, chốt pát phụ kiện đi kèm</t>
  </si>
  <si>
    <t>1.91</t>
  </si>
  <si>
    <t>CCLD vách ngăn vệ sinh tấm compact dày 1,2cm + phu kiện inox 304</t>
  </si>
  <si>
    <t>1.92</t>
  </si>
  <si>
    <t>CCLD Khung inox đỡ bệ chậu rữa</t>
  </si>
  <si>
    <t>1.93</t>
  </si>
  <si>
    <t>Đá granite ốp bệ chậu rữa</t>
  </si>
  <si>
    <t>1.94</t>
  </si>
  <si>
    <t>Quét dung dịch chống thấm sàn, seno</t>
  </si>
  <si>
    <t>1.95</t>
  </si>
  <si>
    <t>Láng nền tạo dốc (trộn phụ gia chống thấm), dày 3cm, vữa XM mác 75, PC40</t>
  </si>
  <si>
    <t>1.96</t>
  </si>
  <si>
    <t>Xoa nền hardenner + kẻ roan chống trượt ram dốc</t>
  </si>
  <si>
    <t>1.97</t>
  </si>
  <si>
    <t>Xoa nền hardenner</t>
  </si>
  <si>
    <t>1.98</t>
  </si>
  <si>
    <t>Láng nền sàn có đánh màu, dày 2cm, vữa XM mác 100, PCB40</t>
  </si>
  <si>
    <t>1.99</t>
  </si>
  <si>
    <t>Sơn kháng đài epoxy 1 lớp lót + 2 lớp phủ</t>
  </si>
  <si>
    <t>1.100</t>
  </si>
  <si>
    <t>Trãi sàn Vinyl thể thao quy cách 1800x1500x6mm + kẻ vạch sân</t>
  </si>
  <si>
    <t>1.101</t>
  </si>
  <si>
    <t>Láng nền sàn không đánh mầu, dày 2cm, vữa XM mác 100, PCB40</t>
  </si>
  <si>
    <t>1.102</t>
  </si>
  <si>
    <t>Ốp gạch bồn hoa</t>
  </si>
  <si>
    <t>1.103</t>
  </si>
  <si>
    <t>Công tác ốp gạch vào tường vệ sinh, gạch ceramic 300x600mm, vữa XM mác 75, PCB40</t>
  </si>
  <si>
    <t>1.104</t>
  </si>
  <si>
    <t>Công tác ốp gạch vào tường ngoài nhà, vữa XM mác 75, PCB40</t>
  </si>
  <si>
    <t>1.105</t>
  </si>
  <si>
    <t>Công tác ốp chân tường, gạch granite 600x100mm</t>
  </si>
  <si>
    <t>1.106</t>
  </si>
  <si>
    <t>Lát nền, sàn, gạch granite 600x600mm, vữa XM mác 75, PCB40</t>
  </si>
  <si>
    <t>1.107</t>
  </si>
  <si>
    <t>Lát nền, sàn, gạch granite 600x600mm nhám, vữa XM mác 75, PCB40</t>
  </si>
  <si>
    <t>1.108</t>
  </si>
  <si>
    <t>Lát nền vệ sinh, gạch ceramic 300x300mm chống trượt, vữa XM mác 75, PCB40</t>
  </si>
  <si>
    <t>1.109</t>
  </si>
  <si>
    <t>CCLD trần thạch cao khung kim loại nổi chổng ẩm</t>
  </si>
  <si>
    <t>1.110</t>
  </si>
  <si>
    <t>CCLD trần thạch cao khung kim loại chìm</t>
  </si>
  <si>
    <t>1.111</t>
  </si>
  <si>
    <t>CCLD trần nhựa giả gỗ</t>
  </si>
  <si>
    <t>1.112</t>
  </si>
  <si>
    <t>Lát đá granite bậc tam cấp, vữa XM mác 75, PCB40</t>
  </si>
  <si>
    <t>1.113</t>
  </si>
  <si>
    <t>Cấp phối đá dăm 0x4</t>
  </si>
  <si>
    <t>1.114</t>
  </si>
  <si>
    <t>Tưới lớp dính bám mặt đường bằng nhũ tương gốc axít, lượng nhũ tương 1,0 kg/m2</t>
  </si>
  <si>
    <t>1.115</t>
  </si>
  <si>
    <t>Rải thảm mặt đường bê tông nhựa (loại C&lt;= 12,5), chiều dày mặt đường đã lèn ép 5 cm</t>
  </si>
  <si>
    <t>1.116</t>
  </si>
  <si>
    <t>Lắp dựng dàn giáo ngoài, chiều cao &lt;= 16 m</t>
  </si>
  <si>
    <t>2</t>
  </si>
  <si>
    <t>HẠNG MỤC: HỒ BƠI</t>
  </si>
  <si>
    <t>2.1</t>
  </si>
  <si>
    <t>2.2</t>
  </si>
  <si>
    <t>Đắp đất hố móng bằng đầm đất cầm tay 70kg, độ chặt yêu cầu K ≥ 0,9</t>
  </si>
  <si>
    <t>2.3</t>
  </si>
  <si>
    <t>2.4</t>
  </si>
  <si>
    <t>Đổ bê tông thủ công bằng máy trộn, bê tông lót đáy hồ bơi, đá 4x6, mác 150, PCB40</t>
  </si>
  <si>
    <t>2.5</t>
  </si>
  <si>
    <t>Đổ bê tông bằng máy, đổ bằng máy bơm bê tông, bê tông đáy hồ bơi, đá 1x2, mác 350, PCB40</t>
  </si>
  <si>
    <t>2.6</t>
  </si>
  <si>
    <t>Đổ bê tông bằng máy, đổ bằng máy bơm bê tông, bê tông dầm hồ bơi, đá 1x2, mác 350, PCB40</t>
  </si>
  <si>
    <t>2.7</t>
  </si>
  <si>
    <t>Đổ bê tông bằng máy, đổ bằng máy bơm bê tông, bê tông thành hồ bơi, đá 1x2, mác 350, PCB40</t>
  </si>
  <si>
    <t>2.8</t>
  </si>
  <si>
    <t>Đổ bê tông thủ công bằng máy trộn, bê tông bậc cấp, đá 1x2, mác 250, PCB40</t>
  </si>
  <si>
    <t>2.9</t>
  </si>
  <si>
    <t>Ván khuôn thép. Ván khuôn lót đáy hồ bơi</t>
  </si>
  <si>
    <t>2.10</t>
  </si>
  <si>
    <t>Ván khuôn thép. Ván khuôn đáy hồ bơi</t>
  </si>
  <si>
    <t>2.11</t>
  </si>
  <si>
    <t>Ván khuôn thép. Ván khuôn dầm hồ bơi</t>
  </si>
  <si>
    <t>2.12</t>
  </si>
  <si>
    <t>Ván khuôn thép, khung xương thép, cột chống bằng thép ống. Ván khuôn tường, chiều cao &lt;= 28m</t>
  </si>
  <si>
    <t>2.13</t>
  </si>
  <si>
    <t>Công tác gia công lắp dựng cốt thép. Cốt thép xà dầm, giằng, đường kính cốt thép &lt;= 10mm, chiều cao &lt;= 6m</t>
  </si>
  <si>
    <t>2.14</t>
  </si>
  <si>
    <t>Công tác gia công lắp dựng cốt thép. Cốt thép xà dầm, giằng, đường kính cốt thép &lt;= 18mm, chiều cao &lt;= 6m</t>
  </si>
  <si>
    <t>2.15</t>
  </si>
  <si>
    <t>Công tác gia công lắp dựng cốt thép. Cốt thép sàn đáy, đường kính cốt thép &lt;= 10mm</t>
  </si>
  <si>
    <t>2.16</t>
  </si>
  <si>
    <t>Công tác gia công lắp dựng cốt thép. Cốt thép tường, đường kính cốt thép &lt;= 10mm, chiều cao &lt;= 6m</t>
  </si>
  <si>
    <t>2.17</t>
  </si>
  <si>
    <t>Công tác gia công lắp dựng cốt thép. Cốt thép tường, đường kính cốt thép &lt;= 18mm, chiều cao &lt;= 6m</t>
  </si>
  <si>
    <t>2.18</t>
  </si>
  <si>
    <t>Xây gạch không nung 4x8x18, xây bậc cấp, vữa XM mác 75, PC40</t>
  </si>
  <si>
    <t>2.19</t>
  </si>
  <si>
    <t>Quét lớp chống thấm sàn, thành hồ bơi (lần 1)</t>
  </si>
  <si>
    <t>2.20</t>
  </si>
  <si>
    <t>Láng nền sàn không đánh mầu, dày 3cm, vữa XM mác 75, PCB40 (không tính nhân công, ca máy láng vữa)</t>
  </si>
  <si>
    <t>2.21</t>
  </si>
  <si>
    <t>Trát tường ngoài, chiều dày trát 2cm, vữa XM mác 75, PCB40 (không tính nhân công, ca máy trát tường)</t>
  </si>
  <si>
    <t>2.22</t>
  </si>
  <si>
    <t>Trát tường ngoài, chiều dày trát 1cm, vữa XM mác 75, PCB40 (không tính nhân công, ca máy trát tường)</t>
  </si>
  <si>
    <t>2.23</t>
  </si>
  <si>
    <t>Quét lớp chống thấm sàn, thành hồ bơi (lần 2)</t>
  </si>
  <si>
    <t>2.24</t>
  </si>
  <si>
    <t>Cung cấp lắp đặt băng cản nước waterbar V20</t>
  </si>
  <si>
    <t>2.25</t>
  </si>
  <si>
    <t>Lát gạch đáy hồ bằng gạch 300x600mm bằng keo dán chuyên dụng</t>
  </si>
  <si>
    <t>2.26</t>
  </si>
  <si>
    <t>Công tác ốp gạch thành hồ bằng gạch 300x600mm bằng keo dán chuyên dụng</t>
  </si>
  <si>
    <t>2.27</t>
  </si>
  <si>
    <t>Lát nền gạch 300x600mm, vữa XM mác 75, PCB40</t>
  </si>
  <si>
    <t>2.28</t>
  </si>
  <si>
    <t>Lát đá granite mặt bệ các loại, vữa XM mác 75, PCB40</t>
  </si>
  <si>
    <t>2.29</t>
  </si>
  <si>
    <t>2.30</t>
  </si>
  <si>
    <t>CCLD lan can sắt hồ bơi, sắt hộp 50x100x1.8mm, sắt hộp 20x40x1.8mm</t>
  </si>
  <si>
    <t>3</t>
  </si>
  <si>
    <t>HẠNG MỤC: TƯỜNG RÀO, SÂN VƯỜN</t>
  </si>
  <si>
    <t>3.1</t>
  </si>
  <si>
    <t>Xây tường thẳng gạch bê tông (20x20x40)cm, chiều dày 20cm, chiều cao &lt;= 6m, vữa XM mác 75, PCB40</t>
  </si>
  <si>
    <t>3.2</t>
  </si>
  <si>
    <t>Xây tường thẳng gạch bê tông (10x20x40)cm, chiều dày 10cm, chiều cao &lt;= 6m, vữa XM mác 75, PCB40</t>
  </si>
  <si>
    <t>3.3</t>
  </si>
  <si>
    <t>Đổ bê tông thủ công bằng máy trộn, bê tông giằng tường, chiều cao &lt;= 6m, đá 1x2, mác 200, PCB40</t>
  </si>
  <si>
    <t>3.4</t>
  </si>
  <si>
    <t>3.5</t>
  </si>
  <si>
    <t>Ván khuôn bằng ván ép công nghiệp có khung xương, cột chống bằng hệ giáo ống. Ván khuôn giằng tường</t>
  </si>
  <si>
    <t>3.6</t>
  </si>
  <si>
    <t>Trát tường ngoài, chiều dày trát 1,5cm, vữa XM mác 75, PCB40</t>
  </si>
  <si>
    <t>3.7</t>
  </si>
  <si>
    <t>Trát gờ chỉ, vữa XM mác 75, PCB40</t>
  </si>
  <si>
    <t>3.8</t>
  </si>
  <si>
    <t>Trát giằng tường, vữa XM mác 75, PCB40</t>
  </si>
  <si>
    <t>3.9</t>
  </si>
  <si>
    <t>3.10</t>
  </si>
  <si>
    <t>Bả bằng bột bả vào dầm ngoài nhà</t>
  </si>
  <si>
    <t>3.11</t>
  </si>
  <si>
    <t>3.12</t>
  </si>
  <si>
    <t>Công tác ốp gạch vào tường, gạch 100x200mm, vữa XM mác 75, PC40</t>
  </si>
  <si>
    <t>3.13</t>
  </si>
  <si>
    <t>Đổ bê tông thủ công bằng máy trộn, bê tông xà dầm, chiều cao &lt;= 6m, đá 1x2, mác 250, PCB40</t>
  </si>
  <si>
    <t>3.14</t>
  </si>
  <si>
    <t>3.15</t>
  </si>
  <si>
    <t>3.16</t>
  </si>
  <si>
    <t>Ván khuôn thép. Ván khuôn dầm kiềng</t>
  </si>
  <si>
    <t>3.17</t>
  </si>
  <si>
    <t>3.18</t>
  </si>
  <si>
    <t>Trát xà dầm, vữa XM mác 75, PCB40</t>
  </si>
  <si>
    <t>3.19</t>
  </si>
  <si>
    <t>3.20</t>
  </si>
  <si>
    <t>3.21</t>
  </si>
  <si>
    <t>3.22</t>
  </si>
  <si>
    <t>3.23</t>
  </si>
  <si>
    <t>Gia công bản mã thép tấm</t>
  </si>
  <si>
    <t>3.24</t>
  </si>
  <si>
    <t>Lắp dựng bản mã</t>
  </si>
  <si>
    <t>3.25</t>
  </si>
  <si>
    <t>Gia công cột bằng thép hình</t>
  </si>
  <si>
    <t>3.26</t>
  </si>
  <si>
    <t>Lắp dựng cột thép hình</t>
  </si>
  <si>
    <t>3.27</t>
  </si>
  <si>
    <t>Bass kẹp 30x260x2mm + bulong M8x30mm nhúng kẽm</t>
  </si>
  <si>
    <t>3.28</t>
  </si>
  <si>
    <t>Nhúng kẽm thép tấm</t>
  </si>
  <si>
    <t>kg</t>
  </si>
  <si>
    <t>3.29</t>
  </si>
  <si>
    <t>Nhúng kẽm thép ống</t>
  </si>
  <si>
    <t>3.30</t>
  </si>
  <si>
    <t>CCLD lưới thép D6, ô 75x200mm, KT 2000x2000, chấn 3 sóng nhúng kẽm</t>
  </si>
  <si>
    <t>3.31</t>
  </si>
  <si>
    <t>Đổ bê tông thủ công bằng máy trộn, bê tông lót móng, chiều rộng &lt;= 250 cm, đá 4x6, vữa mác 150, PCB40</t>
  </si>
  <si>
    <t>3.32</t>
  </si>
  <si>
    <t>Xây gạch không nung 4x8x18, xây tường thẳng chiều dày &lt;= 10cm, chiều cao &lt;= 6m, vữa XM mác 75, PCB40</t>
  </si>
  <si>
    <t>3.33</t>
  </si>
  <si>
    <t>Đổ bê tông thủ công bằng máy trộn, bê tông giằng bó vỉa, chiều cao &lt;= 6m, đá 1x2, mác 200, PCB40</t>
  </si>
  <si>
    <t>3.34</t>
  </si>
  <si>
    <t>3.35</t>
  </si>
  <si>
    <t>3.36</t>
  </si>
  <si>
    <t>3.37</t>
  </si>
  <si>
    <t>Lát gạch viền bó vỉa, vữa XM mác 75, PCB40</t>
  </si>
  <si>
    <t>3.38</t>
  </si>
  <si>
    <t>Lu lèn lại mặt đường cũ</t>
  </si>
  <si>
    <t>3.39</t>
  </si>
  <si>
    <t>3.40</t>
  </si>
  <si>
    <t>Lát gạch sân, nền đường bằng gạch Terrazzo 400x400mm, vữa XM mác 75, PCB40</t>
  </si>
  <si>
    <t>3.41</t>
  </si>
  <si>
    <t>3.42</t>
  </si>
  <si>
    <t>3.43</t>
  </si>
  <si>
    <t>Cung cấp đất trồng cây</t>
  </si>
  <si>
    <t>4</t>
  </si>
  <si>
    <t>HẠNG MỤC: BỂ XỬ LÝ NƯỚC THẢI + PHÒNG BƠM</t>
  </si>
  <si>
    <t>4.1</t>
  </si>
  <si>
    <t>Đào móng công trình, chiều rộng móng &lt;= 6m, bằng máy đào 0,4m3, đất cấp II</t>
  </si>
  <si>
    <t>4.2</t>
  </si>
  <si>
    <t>4.3</t>
  </si>
  <si>
    <t>4.4</t>
  </si>
  <si>
    <t>Đổ bê tông bằng máy, đổ bằng máy bơm bê tông, bê tông móng, chiều rộng móng &lt;=250 cm, đá 1x2, mác 250, PCB40</t>
  </si>
  <si>
    <t>4.5</t>
  </si>
  <si>
    <t>Đổ bê tông bằng máy, đổ bằng máy bơm bê tông, bê tông tường, chiều dày &lt;= 45cm, chiều cao &lt;= 6m, đá 1x2, mác 250, PCB40</t>
  </si>
  <si>
    <t>4.6</t>
  </si>
  <si>
    <t>Đổ bê tông bằng máy, đổ bằng máy bơm bê tông, bê tông nắp bể, đá 1x2, mác 250, PCB40</t>
  </si>
  <si>
    <t>4.7</t>
  </si>
  <si>
    <t>Đổ bê tông đúc sẵn bằng thủ công - sản xuất bằng máy trộn. Bê tông tấm đan, đá 1x2, mác 200, PCB40</t>
  </si>
  <si>
    <t>4.8</t>
  </si>
  <si>
    <t>Thi công mạch ngừng waterstop V250</t>
  </si>
  <si>
    <t>4.9</t>
  </si>
  <si>
    <t>Ván khuôn thép. Ván khuôn đáy bể</t>
  </si>
  <si>
    <t>4.10</t>
  </si>
  <si>
    <t>Gia công, lắp dựng, tháo dỡ ván khuôn thép thành bể nước ngầm</t>
  </si>
  <si>
    <t>4.11</t>
  </si>
  <si>
    <t>Ván khuôn bằng ván ép công nghiệp có khung xương, cột chống bằng hệ giáo ống. Ván khuôn sàn nắp bể</t>
  </si>
  <si>
    <t>4.12</t>
  </si>
  <si>
    <t>Công tác gia công, lắp dựng, tháo dỡ ván khuôn. Ván khuôn thép, ván khuôn tấm đan</t>
  </si>
  <si>
    <t>4.13</t>
  </si>
  <si>
    <t>Công tác gia công lắp dựng cốt thép. Cốt thép bể XLNT, đường kính cốt thép &lt;= 10mm</t>
  </si>
  <si>
    <t>4.14</t>
  </si>
  <si>
    <t>Công tác gia công lắp dựng cốt thép. Cốt thép bể XLNT, đường kính cốt thép &lt;= 18mm</t>
  </si>
  <si>
    <t>4.15</t>
  </si>
  <si>
    <t>Gia công cấu kiện thép đặt sẵn trong bê tông, khối lượng một cấu kiện &lt;= 10 kg</t>
  </si>
  <si>
    <t>4.16</t>
  </si>
  <si>
    <t>Lắp đặt cấu kiện thép đặt sẵn trong bê tông, khối lượng một cấu kiện &lt;= 50 kg</t>
  </si>
  <si>
    <t>4.17</t>
  </si>
  <si>
    <t>Lắp đặt cấu kiện bê tông đúc sẵn trọng lượng &gt; 50kg-200kg bằng cần cẩu</t>
  </si>
  <si>
    <t>1 cấu kiện</t>
  </si>
  <si>
    <t>4.18</t>
  </si>
  <si>
    <t>Xây gạch không nung 4x8x18, xây các bộ phận kết cấu khác, chiều cao &lt;= 6m, vữa XM mác 75, PCB40</t>
  </si>
  <si>
    <t>4.19</t>
  </si>
  <si>
    <t>Láng nền sàn không đánh mầu, dày 3cm, vữa XM mác 100, PCB40</t>
  </si>
  <si>
    <t>4.20</t>
  </si>
  <si>
    <t>Trát tường trong, chiều dày trát 1,5cm, vữa XM mác 75, PCB40</t>
  </si>
  <si>
    <t>4.21</t>
  </si>
  <si>
    <t>Quét dung dịch chống thấm bể XLNT</t>
  </si>
  <si>
    <t>4.22</t>
  </si>
  <si>
    <t>Đổ bê tông thủ công bằng máy trộn, bê tông cột, tiết diện cột &lt;= 0,1m2, chiều cao &lt;= 6m, đá 1x2, mác 250, PCB40</t>
  </si>
  <si>
    <t>4.23</t>
  </si>
  <si>
    <t>Đổ bê tông thủ công bằng máy trộn, bê tông xà dầm, giằng nhà, chiều cao &lt;= 6m, đá 1x2, mác 250, PCB40</t>
  </si>
  <si>
    <t>4.24</t>
  </si>
  <si>
    <t>Đổ bê tông thủ công bằng máy trộn, bê tông sàn mái, đá 1x2, mác 250, PCB40</t>
  </si>
  <si>
    <t>4.25</t>
  </si>
  <si>
    <t>Đổ bê tông thủ công bằng máy trộn, bê tông lanh tô, mái hắt, máng nước, tấm đan, ô văng, đá 1x2, mác 200, PCB40</t>
  </si>
  <si>
    <t>4.26</t>
  </si>
  <si>
    <t>4.27</t>
  </si>
  <si>
    <t>4.28</t>
  </si>
  <si>
    <t>4.29</t>
  </si>
  <si>
    <t>Ván khuôn gỗ. Ván khuôn lanh tô, lanh tô liền mái hắt, máng nước, tấm đan</t>
  </si>
  <si>
    <t>4.30</t>
  </si>
  <si>
    <t>Công tác gia công lắp dựng cốt thép. Cốt thép cột, trụ, đường kính cốt thép &lt;= 10mm, chiều cao &lt;= 6m</t>
  </si>
  <si>
    <t>4.31</t>
  </si>
  <si>
    <t>Công tác gia công lắp dựng cốt thép. Cốt thép cột, trụ, đường kính cốt thép &lt;= 18mm, chiều cao &lt;= 6m</t>
  </si>
  <si>
    <t>4.32</t>
  </si>
  <si>
    <t>4.33</t>
  </si>
  <si>
    <t>4.34</t>
  </si>
  <si>
    <t>4.35</t>
  </si>
  <si>
    <t>Công tác gia công lắp dựng cốt thép. Cốt thép lanh tô liền mái hắt, máng nước, đường kính cốt thép &lt;= 10mm, chiều cao &lt;= 6m</t>
  </si>
  <si>
    <t>4.36</t>
  </si>
  <si>
    <t>Công tác gia công lắp dựng cốt thép. Cốt thép lanh tô liền mái hắt, máng nước, đường kính cốt thép &gt; 10mm, chiều cao &lt;= 6m</t>
  </si>
  <si>
    <t>4.37</t>
  </si>
  <si>
    <t>Xây tường thẳng bằng gạch không nung 8×8×18cm, chiều dày ≤ 10cm, chiều cao ≤ 6m, vữa mác M75</t>
  </si>
  <si>
    <t>4.38</t>
  </si>
  <si>
    <t>4.39</t>
  </si>
  <si>
    <t>Trát tường ngoài, chiều dày trát 1,5cm, vữa mác M75</t>
  </si>
  <si>
    <t>4.40</t>
  </si>
  <si>
    <t>Trát tường trong, chiều dày trát 1,5cm, vữa mác M75</t>
  </si>
  <si>
    <t>4.41</t>
  </si>
  <si>
    <t>Trát dầm trong nhà, vữa mác M75</t>
  </si>
  <si>
    <t>4.42</t>
  </si>
  <si>
    <t>Trát trần trong nhà, vữa mác M75</t>
  </si>
  <si>
    <t>4.43</t>
  </si>
  <si>
    <t>Trát lanh tô, ô văng ngoài nhà, vữa mác M75</t>
  </si>
  <si>
    <t>4.44</t>
  </si>
  <si>
    <t>Trát lanh tô trong nhà, vữa mác M75</t>
  </si>
  <si>
    <t>4.45</t>
  </si>
  <si>
    <t>Trát cột ngoài nhà chiều dày trát 1,5cm, vữa XM mác 75</t>
  </si>
  <si>
    <t>4.46</t>
  </si>
  <si>
    <t>Trát cột trong nhà chiều dày trát 1,5cm, vữa XM mác 75</t>
  </si>
  <si>
    <t>4.47</t>
  </si>
  <si>
    <t>Trát gờ chỉ, vữa XM mác 75, PC40</t>
  </si>
  <si>
    <t>4.48</t>
  </si>
  <si>
    <t>4.49</t>
  </si>
  <si>
    <t>4.50</t>
  </si>
  <si>
    <t>4.51</t>
  </si>
  <si>
    <t>4.52</t>
  </si>
  <si>
    <t>4.53</t>
  </si>
  <si>
    <t>4.54</t>
  </si>
  <si>
    <t>Láng nền không đánh màu, chiều dày 3cm, vữa mác M75</t>
  </si>
  <si>
    <t>4.55</t>
  </si>
  <si>
    <t>Quét dung dịch chống thấm nền, sàn mái, quét 3 lớp chống thấm</t>
  </si>
  <si>
    <t>5</t>
  </si>
  <si>
    <t>HẠNG MỤC: HỆ THỐNG ĐIỆN, ĐIỆN NHẸ</t>
  </si>
  <si>
    <t>5.1</t>
  </si>
  <si>
    <t>Vỏ tủ tole HxWxD 1600 x (3x600) x 600 x 2.0mm (2 lớp cửa)</t>
  </si>
  <si>
    <t>tủ</t>
  </si>
  <si>
    <t>5.2</t>
  </si>
  <si>
    <t>Đèn báo pha</t>
  </si>
  <si>
    <t>5.3</t>
  </si>
  <si>
    <t>Cầu chì đế 2A</t>
  </si>
  <si>
    <t>cái</t>
  </si>
  <si>
    <t>5.4</t>
  </si>
  <si>
    <t>MCT 400/5A</t>
  </si>
  <si>
    <t>5.5</t>
  </si>
  <si>
    <t>PCT 400/5A</t>
  </si>
  <si>
    <t>5.6</t>
  </si>
  <si>
    <t>MCT 100/5A</t>
  </si>
  <si>
    <t>5.7</t>
  </si>
  <si>
    <t>PCT 100/5A</t>
  </si>
  <si>
    <t>5.8</t>
  </si>
  <si>
    <t>Bộ role bảo vệ quá áp, thấp áp, chạm đất, mất pha, quá dòng</t>
  </si>
  <si>
    <t>5.9</t>
  </si>
  <si>
    <t>Shuntrip 220V</t>
  </si>
  <si>
    <t>5.10</t>
  </si>
  <si>
    <t>Busbar 400A</t>
  </si>
  <si>
    <t>thanh</t>
  </si>
  <si>
    <t>5.11</t>
  </si>
  <si>
    <t>Busbar 320A</t>
  </si>
  <si>
    <t>5.12</t>
  </si>
  <si>
    <t>Busbar 100A</t>
  </si>
  <si>
    <t>5.13</t>
  </si>
  <si>
    <t>Đồng hồ đo ampe 0-400A</t>
  </si>
  <si>
    <t>5.14</t>
  </si>
  <si>
    <t>Đồng hồ đo ampe 0-100A</t>
  </si>
  <si>
    <t>5.15</t>
  </si>
  <si>
    <t>Công tắc chuyển mạch ampe</t>
  </si>
  <si>
    <t>5.16</t>
  </si>
  <si>
    <t>Đồng hồ đo Volt 0-500V</t>
  </si>
  <si>
    <t>5.17</t>
  </si>
  <si>
    <t>Công tắc chuyển mạch Volt</t>
  </si>
  <si>
    <t>5.18</t>
  </si>
  <si>
    <t>Đồng hồ điện đa năng</t>
  </si>
  <si>
    <t>5.19</t>
  </si>
  <si>
    <t>ATS 3P-100A</t>
  </si>
  <si>
    <t>5.20</t>
  </si>
  <si>
    <t>MCCB 3P-400A-36kA</t>
  </si>
  <si>
    <t>5.21</t>
  </si>
  <si>
    <t>MCCB 3P-320A-36kA</t>
  </si>
  <si>
    <t>5.22</t>
  </si>
  <si>
    <t>MCCB 3P-225A-18kA</t>
  </si>
  <si>
    <t>5.23</t>
  </si>
  <si>
    <t>MCCB 3P-200A-18kA</t>
  </si>
  <si>
    <t>5.24</t>
  </si>
  <si>
    <t>MCCB 3P-100A-10kA</t>
  </si>
  <si>
    <t>5.25</t>
  </si>
  <si>
    <t>MCCB 3P-63A-15kA</t>
  </si>
  <si>
    <t>5.26</t>
  </si>
  <si>
    <t>MCCB 3P-63A-10kA</t>
  </si>
  <si>
    <t>5.27</t>
  </si>
  <si>
    <t>MCCB 3P-50A-15kA</t>
  </si>
  <si>
    <t>5.28</t>
  </si>
  <si>
    <t>MCCB 3P-40A-15kA</t>
  </si>
  <si>
    <t>5.29</t>
  </si>
  <si>
    <t>MCCB 3P-32A-15kA</t>
  </si>
  <si>
    <t>5.30</t>
  </si>
  <si>
    <t>MCCB 3P-25A-15kA</t>
  </si>
  <si>
    <t>5.31</t>
  </si>
  <si>
    <t>MCCB 2P-25A-15kA</t>
  </si>
  <si>
    <t>5.32</t>
  </si>
  <si>
    <t>Bộ chống sét lan truyền hạ thế 4P-8/20µs 40kA + 3x50A(GL)</t>
  </si>
  <si>
    <t>5.33</t>
  </si>
  <si>
    <t>Contactor 3P-63A</t>
  </si>
  <si>
    <t>5.34</t>
  </si>
  <si>
    <t>Cuộn lọc sóng hài SR6%</t>
  </si>
  <si>
    <t>5.35</t>
  </si>
  <si>
    <t>Tụ bù 25k Var</t>
  </si>
  <si>
    <t>5.36</t>
  </si>
  <si>
    <t>Bộ điều khiển tụ bù 4 cấp</t>
  </si>
  <si>
    <t>hộp</t>
  </si>
  <si>
    <t>5.37</t>
  </si>
  <si>
    <t>Quạt làm mát</t>
  </si>
  <si>
    <t>5.38</t>
  </si>
  <si>
    <t>Vỏ tủ âm tường: &gt;= 18 đường</t>
  </si>
  <si>
    <t>5.39</t>
  </si>
  <si>
    <t>MCB 3P-40A-10kA</t>
  </si>
  <si>
    <t>5.40</t>
  </si>
  <si>
    <t>MCB 3P-25A-6kA</t>
  </si>
  <si>
    <t>5.41</t>
  </si>
  <si>
    <t>MCB 1P-20A-6kA</t>
  </si>
  <si>
    <t>5.42</t>
  </si>
  <si>
    <t>MCB 1P-16A-6kA</t>
  </si>
  <si>
    <t>5.43</t>
  </si>
  <si>
    <t>RCBO 2P-20A-30mA-6kA</t>
  </si>
  <si>
    <t>5.44</t>
  </si>
  <si>
    <t>Vỏ tủ âm tường: &gt;= 12 đường</t>
  </si>
  <si>
    <t>5.45</t>
  </si>
  <si>
    <t>MCB 3P-25A-10kA</t>
  </si>
  <si>
    <t>5.46</t>
  </si>
  <si>
    <t>MCB 2P-16A-6kA</t>
  </si>
  <si>
    <t>5.47</t>
  </si>
  <si>
    <t>5.48</t>
  </si>
  <si>
    <t>5.49</t>
  </si>
  <si>
    <t>Vỏ tủ âm tường: &gt;= 24 đường</t>
  </si>
  <si>
    <t>5.50</t>
  </si>
  <si>
    <t>MCB 3P-50A-10kA</t>
  </si>
  <si>
    <t>5.51</t>
  </si>
  <si>
    <t>MCB 3P-20A-6kA</t>
  </si>
  <si>
    <t>5.52</t>
  </si>
  <si>
    <t>5.53</t>
  </si>
  <si>
    <t>5.54</t>
  </si>
  <si>
    <t>5.55</t>
  </si>
  <si>
    <t>RCCB 4P-32A-30mA</t>
  </si>
  <si>
    <t>5.56</t>
  </si>
  <si>
    <t>Vỏ tủ composite HxWxD 1050x600x400x3mm, IP54</t>
  </si>
  <si>
    <t>5.57</t>
  </si>
  <si>
    <t>Đèn báo pha + cầu chì đế 2A</t>
  </si>
  <si>
    <t>5.58</t>
  </si>
  <si>
    <t>Busbar 40A</t>
  </si>
  <si>
    <t>5.59</t>
  </si>
  <si>
    <t>5.60</t>
  </si>
  <si>
    <t>5.61</t>
  </si>
  <si>
    <t>MCB 1P-25A-6kA</t>
  </si>
  <si>
    <t>5.62</t>
  </si>
  <si>
    <t>MCB 1P-6A-6kA</t>
  </si>
  <si>
    <t>5.63</t>
  </si>
  <si>
    <t>Rơ le thời gian 24h</t>
  </si>
  <si>
    <t>5.64</t>
  </si>
  <si>
    <t>Contactor 25A-4P-4NO</t>
  </si>
  <si>
    <t>5.65</t>
  </si>
  <si>
    <t>5.66</t>
  </si>
  <si>
    <t>5.67</t>
  </si>
  <si>
    <t>Busbar 200A</t>
  </si>
  <si>
    <t>5.68</t>
  </si>
  <si>
    <t>5.69</t>
  </si>
  <si>
    <t>Vỏ tủ tole HxWxD 300x200x150x1.2mm</t>
  </si>
  <si>
    <t>5.70</t>
  </si>
  <si>
    <t>Busbar 25A</t>
  </si>
  <si>
    <t>5.71</t>
  </si>
  <si>
    <t>MCB 2P-25A-10kA</t>
  </si>
  <si>
    <t>5.72</t>
  </si>
  <si>
    <t>5.73</t>
  </si>
  <si>
    <t>Vỏ tủ tole HxWxD 500x300x150x1.2mm</t>
  </si>
  <si>
    <t>5.74</t>
  </si>
  <si>
    <t>5.75</t>
  </si>
  <si>
    <t>5.76</t>
  </si>
  <si>
    <t>5.77</t>
  </si>
  <si>
    <t>5.78</t>
  </si>
  <si>
    <t>Vỏ tủ tole HxWxD 700x500x250x1.5mm</t>
  </si>
  <si>
    <t>5.79</t>
  </si>
  <si>
    <t>5.80</t>
  </si>
  <si>
    <t>Busbar 32A</t>
  </si>
  <si>
    <t>5.81</t>
  </si>
  <si>
    <t>MCB 3P-32A-10kV</t>
  </si>
  <si>
    <t>5.82</t>
  </si>
  <si>
    <t>MCB 3P-25A-6kV</t>
  </si>
  <si>
    <t>5.83</t>
  </si>
  <si>
    <t>MCB 1P-6A-6kV</t>
  </si>
  <si>
    <t>5.84</t>
  </si>
  <si>
    <t>Bộ khởi động trực tiếp 3 pha 4kW</t>
  </si>
  <si>
    <t>5.85</t>
  </si>
  <si>
    <t>Phụ kiện (nút nhấn, ct chuyển trạng thái…)</t>
  </si>
  <si>
    <t>lô</t>
  </si>
  <si>
    <t>5.86</t>
  </si>
  <si>
    <t>Vỏ tủ tole HxWxD 700x500x250x1.5mm (2 lớp cửa)</t>
  </si>
  <si>
    <t>5.87</t>
  </si>
  <si>
    <t>5.88</t>
  </si>
  <si>
    <t>Busbar 50A</t>
  </si>
  <si>
    <t>5.89</t>
  </si>
  <si>
    <t>5.90</t>
  </si>
  <si>
    <t>Vỏ tủ tole HxWxD 700x500x250x1.5mm  (2 lớp cửa)</t>
  </si>
  <si>
    <t>5.91</t>
  </si>
  <si>
    <t>5.92</t>
  </si>
  <si>
    <t>Busbar 63A</t>
  </si>
  <si>
    <t>5.93</t>
  </si>
  <si>
    <t>MCB 3P-63A-10kA</t>
  </si>
  <si>
    <t>5.94</t>
  </si>
  <si>
    <t>Đèn led downlight âm trần 12W</t>
  </si>
  <si>
    <t>5.95</t>
  </si>
  <si>
    <t>Đèn led 600x600 panel 40W, âm trần</t>
  </si>
  <si>
    <t>5.96</t>
  </si>
  <si>
    <t>Đèn tube led 1x20W 1.2m</t>
  </si>
  <si>
    <t>5.97</t>
  </si>
  <si>
    <t>Đèn tube led 2x20W 1.2m</t>
  </si>
  <si>
    <t>5.98</t>
  </si>
  <si>
    <t>Đèn hight bay led 200W</t>
  </si>
  <si>
    <t>5.99</t>
  </si>
  <si>
    <t>Đèn tube 20W 1.2m, kín nước</t>
  </si>
  <si>
    <t>5.100</t>
  </si>
  <si>
    <t>Lắp trụ đèn STK bằng máy, chiều cao cột 6m</t>
  </si>
  <si>
    <t>cột</t>
  </si>
  <si>
    <t>5.101</t>
  </si>
  <si>
    <t>Lắp cần đèn STK</t>
  </si>
  <si>
    <t>cần đèn</t>
  </si>
  <si>
    <t>5.102</t>
  </si>
  <si>
    <t>Đèn led 70W</t>
  </si>
  <si>
    <t>5.103</t>
  </si>
  <si>
    <t>Đèn pha led 70W</t>
  </si>
  <si>
    <t>5.104</t>
  </si>
  <si>
    <t>Đào móng trụ đèn</t>
  </si>
  <si>
    <t>5.105</t>
  </si>
  <si>
    <t>5.106</t>
  </si>
  <si>
    <t>5.107</t>
  </si>
  <si>
    <t>Đổ bê tông thủ công bằng máy trộn, bê tông móng, chiều rộng &lt;= 250 cm, đá 1x2, mác 200, PCB40</t>
  </si>
  <si>
    <t>5.108</t>
  </si>
  <si>
    <t>Ván khuôn thép. Ván khuôn móng cột</t>
  </si>
  <si>
    <t>5.109</t>
  </si>
  <si>
    <t>CCLD khung móng trụ đèn</t>
  </si>
  <si>
    <t>5.110</t>
  </si>
  <si>
    <t>Lắp đặt tiếp địa cho cột điện (cọc mạ đồng D16-2.4m)</t>
  </si>
  <si>
    <t>5.111</t>
  </si>
  <si>
    <t>Cáp Cu 25mm2</t>
  </si>
  <si>
    <t>5.112</t>
  </si>
  <si>
    <t>Hộp nối kín nước IP67 bao gồm RCBO</t>
  </si>
  <si>
    <t>5.113</t>
  </si>
  <si>
    <t>Hộp nối kín nước IP67 bao gồm RCBO + Box PVC 160x160x80</t>
  </si>
  <si>
    <t>5.114</t>
  </si>
  <si>
    <t>Công tắc đơn một chiều</t>
  </si>
  <si>
    <t>5.115</t>
  </si>
  <si>
    <t>Công tắc đôi một chiều</t>
  </si>
  <si>
    <t>5.116</t>
  </si>
  <si>
    <t>Công tắc ba một chiều</t>
  </si>
  <si>
    <t>5.117</t>
  </si>
  <si>
    <t>Ổ cắm âm tường đôi 3 chấu 16A+đế, mặt nạ</t>
  </si>
  <si>
    <t>5.118</t>
  </si>
  <si>
    <t>Ổ cắm gắn nổi đôi 3 chấu 16A+đế, mặt nạ</t>
  </si>
  <si>
    <t>5.119</t>
  </si>
  <si>
    <t>Ổ cắm âm tường đôi 3 chấu 16A, kín nước + đế, mặt nạ</t>
  </si>
  <si>
    <t>5.120</t>
  </si>
  <si>
    <t>Đào móng hố ga</t>
  </si>
  <si>
    <t>5.121</t>
  </si>
  <si>
    <t>5.122</t>
  </si>
  <si>
    <t>5.123</t>
  </si>
  <si>
    <t>5.124</t>
  </si>
  <si>
    <t>Công tác gia công, lắp đặt cốt thép bê tông đúc sẵn. Cốt thép tấm đan</t>
  </si>
  <si>
    <t>5.125</t>
  </si>
  <si>
    <t>Công tác gia công, lắp dựng, tháo dỡ ván khuôn. Ván khuôn gỗ, ván khuôn nắp đan, tấm chớp</t>
  </si>
  <si>
    <t>5.126</t>
  </si>
  <si>
    <t>5.127</t>
  </si>
  <si>
    <t>Lắp đặt cấu kiện thép đặt sẵn trong bê tông, khối lượng một cấu kiện &lt;= 10 kg</t>
  </si>
  <si>
    <t>5.128</t>
  </si>
  <si>
    <t>Xây gạch không nung 4x8x18, xây tường thẳng chiều dày &lt;= 30cm, chiều cao &lt;= 6m, vữa XM mác 75, PCB40</t>
  </si>
  <si>
    <t>5.129</t>
  </si>
  <si>
    <t>5.130</t>
  </si>
  <si>
    <t>Láng nền sàn không đánh mầu, dày 2cm, vữa XM mác 75, PCB40</t>
  </si>
  <si>
    <t>5.131</t>
  </si>
  <si>
    <t>Móng tủ điện</t>
  </si>
  <si>
    <t>5.132</t>
  </si>
  <si>
    <t>Lắp đặt tiếp địa cho móng tủ điện (cọc mạ đồng D16-2.4m)</t>
  </si>
  <si>
    <t>5.133</t>
  </si>
  <si>
    <t>5.134</t>
  </si>
  <si>
    <t>Cáp Cu/XLPE/FR-PVC 4x16mm2</t>
  </si>
  <si>
    <t>5.135</t>
  </si>
  <si>
    <t>Cáp Cu/XLPE/FR-PVC 2x4.0mm2</t>
  </si>
  <si>
    <t>5.136</t>
  </si>
  <si>
    <t>Cáp Cu/XLPE/FR-PVC 2x2.5mm2</t>
  </si>
  <si>
    <t>5.137</t>
  </si>
  <si>
    <t>Cáp Cu/XLPE/PVC 4x240mm2</t>
  </si>
  <si>
    <t>5.138</t>
  </si>
  <si>
    <t>Cáp Cu/XLPE/PVC 4x95mm2</t>
  </si>
  <si>
    <t>5.139</t>
  </si>
  <si>
    <t>Cáp Cu/XLPE/PVC 4x50mm2</t>
  </si>
  <si>
    <t>5.140</t>
  </si>
  <si>
    <t>Cáp Cu/XLPE/PVC 4x35mm2</t>
  </si>
  <si>
    <t>5.141</t>
  </si>
  <si>
    <t>Cáp Cu/XLPE/PVC 4x16mm2</t>
  </si>
  <si>
    <t>5.142</t>
  </si>
  <si>
    <t>Cáp Cu/XLPE/PVC 4x10mm2</t>
  </si>
  <si>
    <t>5.143</t>
  </si>
  <si>
    <t>Cáp Cu/XLPE/PVC 4x6mm2</t>
  </si>
  <si>
    <t>5.144</t>
  </si>
  <si>
    <t>Cáp Cu/XLPE/PVC 4x4.0mm2</t>
  </si>
  <si>
    <t>5.145</t>
  </si>
  <si>
    <t>Cáp Cu/XLPE/PVC 2x4.0mm2</t>
  </si>
  <si>
    <t>5.146</t>
  </si>
  <si>
    <t>Cáp Cu/PVC/PVC 4x4.0mm2</t>
  </si>
  <si>
    <t>5.147</t>
  </si>
  <si>
    <t>Cáp Cu/PVC 1x50mm2</t>
  </si>
  <si>
    <t>5.148</t>
  </si>
  <si>
    <t>Cáp Cu/PVC 1x25mm2</t>
  </si>
  <si>
    <t>5.149</t>
  </si>
  <si>
    <t>Cáp Cu/PVC 1x16mm2</t>
  </si>
  <si>
    <t>5.150</t>
  </si>
  <si>
    <t>Cáp Cu/PVC 1x10mm2</t>
  </si>
  <si>
    <t>5.151</t>
  </si>
  <si>
    <t>Cáp Cu/PVC 1x6mm2</t>
  </si>
  <si>
    <t>5.152</t>
  </si>
  <si>
    <t>Cáp Cu/PVC 1x4.0mm2</t>
  </si>
  <si>
    <t>5.153</t>
  </si>
  <si>
    <t>Cáp Cu/PVC 1x2.5mm2</t>
  </si>
  <si>
    <t>5.154</t>
  </si>
  <si>
    <t>Cáp Cu/PVC 1x1.5mm2</t>
  </si>
  <si>
    <t>5.155</t>
  </si>
  <si>
    <t>Cáp Cu/XLPE/PVC 3x2.5mm2</t>
  </si>
  <si>
    <t>5.156</t>
  </si>
  <si>
    <t>Ống luồn HDPE d160/125</t>
  </si>
  <si>
    <t>100m</t>
  </si>
  <si>
    <t>5.157</t>
  </si>
  <si>
    <t>Ống luồn HDPE d130/100</t>
  </si>
  <si>
    <t>5.158</t>
  </si>
  <si>
    <t>Ống luồn HDPE d85/65</t>
  </si>
  <si>
    <t>5.159</t>
  </si>
  <si>
    <t>Ống luồn HDPE d65/50</t>
  </si>
  <si>
    <t>5.160</t>
  </si>
  <si>
    <t>Ống luồn HDPE d32/25</t>
  </si>
  <si>
    <t>5.161</t>
  </si>
  <si>
    <t>Ống luồn PVC d32</t>
  </si>
  <si>
    <t>5.162</t>
  </si>
  <si>
    <t>Ống luồn PVC d25</t>
  </si>
  <si>
    <t>5.163</t>
  </si>
  <si>
    <t>Ống luồn PVC d20</t>
  </si>
  <si>
    <t>5.164</t>
  </si>
  <si>
    <t>Măng xông d32</t>
  </si>
  <si>
    <t>5.165</t>
  </si>
  <si>
    <t>Măng xông d25</t>
  </si>
  <si>
    <t>5.166</t>
  </si>
  <si>
    <t>Măng xông d20</t>
  </si>
  <si>
    <t>5.167</t>
  </si>
  <si>
    <t>Hộp chia 1,2,3,4 ngã</t>
  </si>
  <si>
    <t>5.168</t>
  </si>
  <si>
    <t>Ống nối mềm d20</t>
  </si>
  <si>
    <t>5.169</t>
  </si>
  <si>
    <t>Ống SKT d168</t>
  </si>
  <si>
    <t>5.170</t>
  </si>
  <si>
    <t>Ống SKT d90</t>
  </si>
  <si>
    <t>5.171</t>
  </si>
  <si>
    <t>Ống SKT d42</t>
  </si>
  <si>
    <t>5.172</t>
  </si>
  <si>
    <t>Băng cảnh báo cáp ngầm W150</t>
  </si>
  <si>
    <t>5.173</t>
  </si>
  <si>
    <t>Gạch thẻ làm dấu</t>
  </si>
  <si>
    <t>viên</t>
  </si>
  <si>
    <t>5.174</t>
  </si>
  <si>
    <t>Đào kênh mương, chiều rộng &lt;= 6m, máy đào 0,4m3, đất cấp I</t>
  </si>
  <si>
    <t>5.175</t>
  </si>
  <si>
    <t>Đắp đất chôn ống</t>
  </si>
  <si>
    <t>5.176</t>
  </si>
  <si>
    <t>Cọc tiếp địa L=2,4m d16</t>
  </si>
  <si>
    <t>cọc</t>
  </si>
  <si>
    <t>5.177</t>
  </si>
  <si>
    <t>Cáp đồng trần 70mm2</t>
  </si>
  <si>
    <t>5.178</t>
  </si>
  <si>
    <t>Hộp đo điện trở</t>
  </si>
  <si>
    <t>5.179</t>
  </si>
  <si>
    <t>Mối hàn hóa nhiệt</t>
  </si>
  <si>
    <t>mối</t>
  </si>
  <si>
    <t>Điều chỉnh giống PCCC 7.74</t>
  </si>
  <si>
    <t>5.180</t>
  </si>
  <si>
    <t>Tủ rack 19" 36U</t>
  </si>
  <si>
    <t>5.181</t>
  </si>
  <si>
    <t>Sever (Firewall, router modern…)</t>
  </si>
  <si>
    <t>hệ</t>
  </si>
  <si>
    <t>5.182</t>
  </si>
  <si>
    <t>ODF 8 Port</t>
  </si>
  <si>
    <t>5.183</t>
  </si>
  <si>
    <t>Tổng đài điện thoại IP 3 trung kế 8 máy nhánh (Bao gồm chi phí lập trình &amp; điện thoại cài đặt)</t>
  </si>
  <si>
    <t>5.184</t>
  </si>
  <si>
    <t>Chống sét lan truyền SPD-(10kA-8/20mS)</t>
  </si>
  <si>
    <t>5.185</t>
  </si>
  <si>
    <t>Access Switch 8 cổng POE</t>
  </si>
  <si>
    <t>5.186</t>
  </si>
  <si>
    <t>Patch Panel 8 cổng</t>
  </si>
  <si>
    <t>5.187</t>
  </si>
  <si>
    <t>IDF 10 PAIR</t>
  </si>
  <si>
    <t>5.188</t>
  </si>
  <si>
    <t>Bộ phát sóng wifi loại gắn trần</t>
  </si>
  <si>
    <t>5.189</t>
  </si>
  <si>
    <t>Ổ cắm RJ45 dành cho kết nối mạng lan (bao gồm hạt + đế + mặt), lắp âm tường</t>
  </si>
  <si>
    <t>5.190</t>
  </si>
  <si>
    <t>Ổ cắm RJ11 dành cho kết nối điện thoại (bao gồm hạt + đế + mặt), lắp âm tường</t>
  </si>
  <si>
    <t>5.191</t>
  </si>
  <si>
    <t>Bộ chuyển đổi quang</t>
  </si>
  <si>
    <t>5.192</t>
  </si>
  <si>
    <t>Cáp nhảy cat3 0.5m</t>
  </si>
  <si>
    <t>sợi</t>
  </si>
  <si>
    <t>5.193</t>
  </si>
  <si>
    <t>Cáp nhảy cat6 0.5m</t>
  </si>
  <si>
    <t>5.194</t>
  </si>
  <si>
    <t>Cáp UTP Cat 6 - 4 Pair</t>
  </si>
  <si>
    <t>5.195</t>
  </si>
  <si>
    <t>Cáp UTP Cat 3 - 2 Pair</t>
  </si>
  <si>
    <t>5.196</t>
  </si>
  <si>
    <t>Cáp nguồn 2x1Cx 2.5mm2 CU/PVC + E-1x2.5mm2 CU/PVC</t>
  </si>
  <si>
    <t>5.197</t>
  </si>
  <si>
    <t>Ống điện PVC D20</t>
  </si>
  <si>
    <t>5.198</t>
  </si>
  <si>
    <t>Ống STK D90</t>
  </si>
  <si>
    <t>5.199</t>
  </si>
  <si>
    <t>5.200</t>
  </si>
  <si>
    <t>5.201</t>
  </si>
  <si>
    <t>Kẹp ống PVC D20</t>
  </si>
  <si>
    <t>5.202</t>
  </si>
  <si>
    <t>Box PVC 110x110</t>
  </si>
  <si>
    <t>5.203</t>
  </si>
  <si>
    <t>Trunking 100x100x1.2mm</t>
  </si>
  <si>
    <t>5.204</t>
  </si>
  <si>
    <t>Co 100x100 (co lên xuống. Co ngang…)</t>
  </si>
  <si>
    <t>5.205</t>
  </si>
  <si>
    <t>Tê 100x100</t>
  </si>
  <si>
    <t>5.206</t>
  </si>
  <si>
    <t>Nối Trunking 100x100</t>
  </si>
  <si>
    <t>5.207</t>
  </si>
  <si>
    <t>Băng cảnh báo w150</t>
  </si>
  <si>
    <t>5.208</t>
  </si>
  <si>
    <t>5.209</t>
  </si>
  <si>
    <t>5.210</t>
  </si>
  <si>
    <t>5.211</t>
  </si>
  <si>
    <t>Cáp Cu/PVC 25mm2</t>
  </si>
  <si>
    <t>5.212</t>
  </si>
  <si>
    <t>5.213</t>
  </si>
  <si>
    <t>5.214</t>
  </si>
  <si>
    <t>Bộ điều khiển 05 vùng</t>
  </si>
  <si>
    <t>5.215</t>
  </si>
  <si>
    <t>Bộ khuếch đại công suất 240W</t>
  </si>
  <si>
    <t>thiết bị</t>
  </si>
  <si>
    <t>5.216</t>
  </si>
  <si>
    <t>Bộ điều khiển trung tâm</t>
  </si>
  <si>
    <t>5.217</t>
  </si>
  <si>
    <t>Bộ phát thông báo khẩn</t>
  </si>
  <si>
    <t>10 đầu</t>
  </si>
  <si>
    <t>5.218</t>
  </si>
  <si>
    <t>Bộ tiền khuếch đại</t>
  </si>
  <si>
    <t>5.219</t>
  </si>
  <si>
    <t>Bộ phát nhạc nền CD/USB</t>
  </si>
  <si>
    <t>5.220</t>
  </si>
  <si>
    <t>Bộ phân phối nguồn AC/DC</t>
  </si>
  <si>
    <t>5.221</t>
  </si>
  <si>
    <t>Bộ sạc ắc quy</t>
  </si>
  <si>
    <t>5.222</t>
  </si>
  <si>
    <t>Bàn gọi chọn vùng 05 zone</t>
  </si>
  <si>
    <t>5.223</t>
  </si>
  <si>
    <t>Loa âm trần 6W</t>
  </si>
  <si>
    <t>5.224</t>
  </si>
  <si>
    <t>Loa hộp gắn tường 10W</t>
  </si>
  <si>
    <t>5.225</t>
  </si>
  <si>
    <t>Loa kèn 20W</t>
  </si>
  <si>
    <t>5.226</t>
  </si>
  <si>
    <t>Cáp xoắn chống nhiễu 16AWG</t>
  </si>
  <si>
    <t>5.227</t>
  </si>
  <si>
    <t>5.228</t>
  </si>
  <si>
    <t>Măng xông PVC D20</t>
  </si>
  <si>
    <t>Điều chỉnh giống 5.166</t>
  </si>
  <si>
    <t>5.229</t>
  </si>
  <si>
    <t>5.230</t>
  </si>
  <si>
    <t>Box tròn (2,3 ngã)</t>
  </si>
  <si>
    <t>5.231</t>
  </si>
  <si>
    <t>Ống ruột gà D20</t>
  </si>
  <si>
    <t>5.232</t>
  </si>
  <si>
    <t>Hệ thống camera - Switch POE 16 port</t>
  </si>
  <si>
    <t>5.233</t>
  </si>
  <si>
    <t>Patch Panel 16 cổng</t>
  </si>
  <si>
    <t>5.234</t>
  </si>
  <si>
    <t>Đầu ghi hình 16 kênh - HDD/2x6TB</t>
  </si>
  <si>
    <t>5.235</t>
  </si>
  <si>
    <t>Màn hình giám sát LCD 43" Full HD</t>
  </si>
  <si>
    <t>5.236</t>
  </si>
  <si>
    <t>UPS 220V 2.5kVA</t>
  </si>
  <si>
    <t>5.237</t>
  </si>
  <si>
    <t>Camera Hồng Ngoại IP thân Bullet, Chuẩn HD 2.0MP, IR, Len:4mm, có vỏ che lắp ngoài trời IP66, nguồn POE</t>
  </si>
  <si>
    <t>5.238</t>
  </si>
  <si>
    <t>Camera Hồng Ngoại IP thân Bullet, Chuẩn HD 2.0MP, IR, Len:4mm, nguồn POE</t>
  </si>
  <si>
    <t>5.239</t>
  </si>
  <si>
    <t>Camera Hồng Ngoại IP thân Bullet, Chuẩn HD 2.0MP, IR, Len:4mm, IP66, nguồn POE</t>
  </si>
  <si>
    <t>5.240</t>
  </si>
  <si>
    <t>Cáp HDMI 5m</t>
  </si>
  <si>
    <t>5.241</t>
  </si>
  <si>
    <t>5.242</t>
  </si>
  <si>
    <t>5.243</t>
  </si>
  <si>
    <t>5.244</t>
  </si>
  <si>
    <t>5.245</t>
  </si>
  <si>
    <t>Box 150x150</t>
  </si>
  <si>
    <t>5.246</t>
  </si>
  <si>
    <t>Vật tư phụ  (co, mặt bích, dây rút, vít, tắc kê, băng keo, ty treo, suport, bat treo camera...)</t>
  </si>
  <si>
    <t>Lô</t>
  </si>
  <si>
    <t>6</t>
  </si>
  <si>
    <t>HẠNG MỤC: HỆ THỐNG CẤP THOÁT NƯỚC</t>
  </si>
  <si>
    <t>6.1</t>
  </si>
  <si>
    <t>Đồng hồ nước DN25 (DK34) + Hộp bảo vệ (kèm phụ kiện)</t>
  </si>
  <si>
    <t>6.2</t>
  </si>
  <si>
    <t>Van cổng DN25 (DK34)</t>
  </si>
  <si>
    <t>6.3</t>
  </si>
  <si>
    <t>Van 1 chiều DN25 (DK34)</t>
  </si>
  <si>
    <t>6.4</t>
  </si>
  <si>
    <t>Y lọc DN25 (DK34)</t>
  </si>
  <si>
    <t>6.5</t>
  </si>
  <si>
    <t>Van phao cơ DN20 (DK27)</t>
  </si>
  <si>
    <t>6.6</t>
  </si>
  <si>
    <t>Van phao cơ DN50 (DK60)</t>
  </si>
  <si>
    <t>6.7</t>
  </si>
  <si>
    <t>Vòi nước tưới cây DN15 (DK21) + Hộp bảo vệ vòi tưới cây KT: 230x230x150mm</t>
  </si>
  <si>
    <t>6.8</t>
  </si>
  <si>
    <t>Van cổng đồng-DN25 (DK34)</t>
  </si>
  <si>
    <t>6.9</t>
  </si>
  <si>
    <t>Van 1 chiều đồng DN25 (DK34)</t>
  </si>
  <si>
    <t>6.10</t>
  </si>
  <si>
    <t>Van đáy DN25 (DK34)-Bằng đổng</t>
  </si>
  <si>
    <t>6.11</t>
  </si>
  <si>
    <t>Khớp nối mềm DN25 (DK34)</t>
  </si>
  <si>
    <t>6.12</t>
  </si>
  <si>
    <t>Y lọc DN25 (DK34)- bằng Đồng</t>
  </si>
  <si>
    <t>6.13</t>
  </si>
  <si>
    <t>Kép inox 2 đầu răng DN25 (DK34)</t>
  </si>
  <si>
    <t>6.14</t>
  </si>
  <si>
    <t>Măng sông răng trong DN32 (PPr)</t>
  </si>
  <si>
    <t>6.15</t>
  </si>
  <si>
    <t>Cảm biến mực nước 3 que</t>
  </si>
  <si>
    <t>6.16</t>
  </si>
  <si>
    <t>Bồn nước inox 2m³ (bao gồm cáp neo bồn)</t>
  </si>
  <si>
    <t>bể</t>
  </si>
  <si>
    <t>6.17</t>
  </si>
  <si>
    <t>Van cổng PPr DN32</t>
  </si>
  <si>
    <t>6.18</t>
  </si>
  <si>
    <t>Van xả áp tự động DN15 (Dk21)</t>
  </si>
  <si>
    <t>6.19</t>
  </si>
  <si>
    <t>Van cổng PPr DN25</t>
  </si>
  <si>
    <t>6.20</t>
  </si>
  <si>
    <t>Dây nguồn từ tủ điện đến bơm Cu/PVC/PVC 1x4Cx4.0mm2+E Cu/PVC 4.0mm2</t>
  </si>
  <si>
    <t>6.21</t>
  </si>
  <si>
    <t>Dây tín hiệu phao điện CVV (2Cx1.5)+E-1.5mm2</t>
  </si>
  <si>
    <t>6.22</t>
  </si>
  <si>
    <t>Ống luồn PVC D25</t>
  </si>
  <si>
    <t>6.23</t>
  </si>
  <si>
    <t>Lavabo treo tường</t>
  </si>
  <si>
    <t>6.24</t>
  </si>
  <si>
    <t>Vòi lavabo</t>
  </si>
  <si>
    <t>6.25</t>
  </si>
  <si>
    <t>Dây mềm cấp nước lavabo</t>
  </si>
  <si>
    <t>6.26</t>
  </si>
  <si>
    <t>Bộ xả lavabo</t>
  </si>
  <si>
    <t>6.27</t>
  </si>
  <si>
    <t>Chậu xí bệt</t>
  </si>
  <si>
    <t>6.28</t>
  </si>
  <si>
    <t>Dây mềm cấp nước xí bệt</t>
  </si>
  <si>
    <t>6.29</t>
  </si>
  <si>
    <t>Van chia nước chữ T</t>
  </si>
  <si>
    <t>6.30</t>
  </si>
  <si>
    <t>Vòi xịt rửa</t>
  </si>
  <si>
    <t>6.31</t>
  </si>
  <si>
    <t>Chậu tiểu nam</t>
  </si>
  <si>
    <t>6.32</t>
  </si>
  <si>
    <t>Nút nhấn xả chậu tiểu</t>
  </si>
  <si>
    <t>6.33</t>
  </si>
  <si>
    <t>Dây mềm cấp nước chậu tiểu</t>
  </si>
  <si>
    <t>6.34</t>
  </si>
  <si>
    <t>Phễu thu sàn WC DN50 (DK60)</t>
  </si>
  <si>
    <t>6.35</t>
  </si>
  <si>
    <t>Vòi tắm hoa sen nước lạnh (kèm phụ kiện)</t>
  </si>
  <si>
    <t>6.36</t>
  </si>
  <si>
    <t>Cầu chắn rác DN100 (DK114)</t>
  </si>
  <si>
    <t>6.37</t>
  </si>
  <si>
    <t>Cầu chắn rác DN125 (DK140)</t>
  </si>
  <si>
    <t>6.38</t>
  </si>
  <si>
    <t>Cầu chắn rác DN150 (DK168)</t>
  </si>
  <si>
    <t>6.39</t>
  </si>
  <si>
    <t>Vòi rửa sàn DN15 (DK21)</t>
  </si>
  <si>
    <t>6.40</t>
  </si>
  <si>
    <t>Van PPR DN32</t>
  </si>
  <si>
    <t>6.41</t>
  </si>
  <si>
    <t>Van PPR DN25</t>
  </si>
  <si>
    <t>6.42</t>
  </si>
  <si>
    <t>Van PPR DN20</t>
  </si>
  <si>
    <t>6.43</t>
  </si>
  <si>
    <t>Van PPR DN15</t>
  </si>
  <si>
    <t>6.44</t>
  </si>
  <si>
    <t>Đào đất bể nước ngầm, chiều rộng ≤ 6m, bằng máy đào 0,4m³, đất cấp II</t>
  </si>
  <si>
    <t>6.45</t>
  </si>
  <si>
    <t>6.46</t>
  </si>
  <si>
    <t>Đổ bê tông thủ công bằng máy trộn, bê tông lót móng, chiều rộng &lt;= 250 cm, đá 1x2, vữa mác 150, PC40</t>
  </si>
  <si>
    <t>6.47</t>
  </si>
  <si>
    <t>Bê tông thương phẩm đổ bằng máy bơm bê tông, bê tông móng, đáy bể nước ngầm, chiều rộng &gt; 250cm, đá 1×2, vữa mác M250</t>
  </si>
  <si>
    <t>6.48</t>
  </si>
  <si>
    <t>Bê tông thương phẩm đổ bằng máy bơm bê tông, bê tông tường, chiều dày ≤ 45cm, chiều cao ≤ 6m, đá 1×2, vữa mác M250</t>
  </si>
  <si>
    <t>6.49</t>
  </si>
  <si>
    <t>Bê tông thương phẩm đổ bằng máy bơm bê tông, bê tông sàn, đá 1×2, vữa mác M250</t>
  </si>
  <si>
    <t>6.50</t>
  </si>
  <si>
    <t>Cung cấp, lắp đặt băng cản nước PVC Waterstop V150 xử lý mạch ngừng vách bể</t>
  </si>
  <si>
    <t>6.51</t>
  </si>
  <si>
    <t>Đổ bê tông đúc sẵn bằng thủ công - sản xuất bằng máy trộn. Bê tông tấm đan, đá 1x2, mác 250, PC40</t>
  </si>
  <si>
    <t>6.52</t>
  </si>
  <si>
    <t>6.53</t>
  </si>
  <si>
    <t>Gia công, lắp dựng, tháo dỡ ván khuôn thép thành ngoài bể nước ngầm</t>
  </si>
  <si>
    <t>6.54</t>
  </si>
  <si>
    <t>6.55</t>
  </si>
  <si>
    <t>6.56</t>
  </si>
  <si>
    <t>Công tác gia công lắp dựng cốt thép. Cốt thép bể nước, đường kính cốt thép &lt;= 10mm</t>
  </si>
  <si>
    <t>6.57</t>
  </si>
  <si>
    <t>6.58</t>
  </si>
  <si>
    <t>6.59</t>
  </si>
  <si>
    <t>6.60</t>
  </si>
  <si>
    <t>Láng nền sàn không đánh mầu, dày 3cm, vữa XM mác 100, PC40</t>
  </si>
  <si>
    <t>6.61</t>
  </si>
  <si>
    <t>6.62</t>
  </si>
  <si>
    <t>Quét dung dịch chống thấm bể nước</t>
  </si>
  <si>
    <t>6.63</t>
  </si>
  <si>
    <t>Gia công, lắp đặt thang hồ nước thép hộp 40x80x2,5mm, ống phi 34; tấm inox dày 4mm</t>
  </si>
  <si>
    <t>6.64</t>
  </si>
  <si>
    <t>Ống thép tráng kẽm DN80, dày 2.8mm (DK90)</t>
  </si>
  <si>
    <t>6.65</t>
  </si>
  <si>
    <t>Ống thép tráng kẽm DN100, dày 3.2mm (DK114)</t>
  </si>
  <si>
    <t>6.66</t>
  </si>
  <si>
    <t>Ống HDPE DN15 (DK20)</t>
  </si>
  <si>
    <t>6.67</t>
  </si>
  <si>
    <t>Ống HDPE DN50 (DK63)</t>
  </si>
  <si>
    <t>6.68</t>
  </si>
  <si>
    <t>Ống HDPE DN80 (DK90)</t>
  </si>
  <si>
    <t>6.69</t>
  </si>
  <si>
    <t>Ống PPr - PN10 DN20</t>
  </si>
  <si>
    <t>6.70</t>
  </si>
  <si>
    <t>Ống PPr - PN10 DN25</t>
  </si>
  <si>
    <t>6.71</t>
  </si>
  <si>
    <t>Ống PPr - PN10 DN32</t>
  </si>
  <si>
    <t>6.72</t>
  </si>
  <si>
    <t>Ống PPr - PN10 DN40</t>
  </si>
  <si>
    <t>6.73</t>
  </si>
  <si>
    <t>Ống PPr - PN10 DN50</t>
  </si>
  <si>
    <t>6.74</t>
  </si>
  <si>
    <t>Co HDPE DN15 (DK20)</t>
  </si>
  <si>
    <t>6.75</t>
  </si>
  <si>
    <t>Co HDPE DN50 (DK63)</t>
  </si>
  <si>
    <t>6.76</t>
  </si>
  <si>
    <t>Co HDPE DN80 (DK90)</t>
  </si>
  <si>
    <t>6.77</t>
  </si>
  <si>
    <t>Tê giảm HDPE DN50x15 (DK65x21)</t>
  </si>
  <si>
    <t>6.78</t>
  </si>
  <si>
    <t>Tê giảm HDPE DN80x15 (DK90x21)</t>
  </si>
  <si>
    <t>6.79</t>
  </si>
  <si>
    <t>Tê HDPE DN50 (DK63)</t>
  </si>
  <si>
    <t>6.80</t>
  </si>
  <si>
    <t>Tê HDPE DN100 (DK110)</t>
  </si>
  <si>
    <t>6.81</t>
  </si>
  <si>
    <t>Nối giảm HDPE DN50/20 (DK63/20)</t>
  </si>
  <si>
    <t>6.82</t>
  </si>
  <si>
    <t>Nối giảm HDPE DN100/80 (DK110/90)</t>
  </si>
  <si>
    <t>6.83</t>
  </si>
  <si>
    <t>Nối ren ngoài HDPE DN50 (DK63)</t>
  </si>
  <si>
    <t>6.84</t>
  </si>
  <si>
    <t>Co PPR DN20</t>
  </si>
  <si>
    <t>6.85</t>
  </si>
  <si>
    <t>Co PPR DN25</t>
  </si>
  <si>
    <t>6.86</t>
  </si>
  <si>
    <t>Co PPR DN32</t>
  </si>
  <si>
    <t>6.87</t>
  </si>
  <si>
    <t>Co PPR DN40</t>
  </si>
  <si>
    <t>6.88</t>
  </si>
  <si>
    <t>Co PPR DN50</t>
  </si>
  <si>
    <t>6.89</t>
  </si>
  <si>
    <t>Co PPR ren trong DN20</t>
  </si>
  <si>
    <t>6.90</t>
  </si>
  <si>
    <t>Co PPR ren ngoài DN20</t>
  </si>
  <si>
    <t>6.91</t>
  </si>
  <si>
    <t>Tê PPR DN20</t>
  </si>
  <si>
    <t>6.92</t>
  </si>
  <si>
    <t>Tê PPR DN25</t>
  </si>
  <si>
    <t>6.93</t>
  </si>
  <si>
    <t>Tê PPR DN32</t>
  </si>
  <si>
    <t>6.94</t>
  </si>
  <si>
    <t>Tê PPR DN40</t>
  </si>
  <si>
    <t>6.95</t>
  </si>
  <si>
    <t>Tê PPR DN50</t>
  </si>
  <si>
    <t>6.96</t>
  </si>
  <si>
    <t>Tê giảm PPR DN25x20</t>
  </si>
  <si>
    <t>6.97</t>
  </si>
  <si>
    <t>Tê giảm PPR DN32x25</t>
  </si>
  <si>
    <t>6.98</t>
  </si>
  <si>
    <t>Tê giảm PPR DN40x20</t>
  </si>
  <si>
    <t>6.99</t>
  </si>
  <si>
    <t>Tê giảm PPR DN50x32</t>
  </si>
  <si>
    <t>6.100</t>
  </si>
  <si>
    <t>Tê giảm PPR DN50x40</t>
  </si>
  <si>
    <t>6.101</t>
  </si>
  <si>
    <t>Nối giảm PPR DN25x20</t>
  </si>
  <si>
    <t>6.102</t>
  </si>
  <si>
    <t>Nối giảm PPR DN32x25</t>
  </si>
  <si>
    <t>6.103</t>
  </si>
  <si>
    <t>Nối giảm PPR DN40x32</t>
  </si>
  <si>
    <t>6.104</t>
  </si>
  <si>
    <t>Nối giảm PPR DN50x32</t>
  </si>
  <si>
    <t>6.105</t>
  </si>
  <si>
    <t>Nối giảm PPR DN50x40</t>
  </si>
  <si>
    <t>6.106</t>
  </si>
  <si>
    <t>Măng sông PPR DN20</t>
  </si>
  <si>
    <t>6.107</t>
  </si>
  <si>
    <t>Măng sông PPR DN25</t>
  </si>
  <si>
    <t>6.108</t>
  </si>
  <si>
    <t>Măng sông PPR DN32</t>
  </si>
  <si>
    <t>6.109</t>
  </si>
  <si>
    <t>Măng sông PPR DN40</t>
  </si>
  <si>
    <t>6.110</t>
  </si>
  <si>
    <t>Măng sông PPR DN50</t>
  </si>
  <si>
    <t>6.111</t>
  </si>
  <si>
    <t>Nối ren ngoài PPR DN32</t>
  </si>
  <si>
    <t>6.112</t>
  </si>
  <si>
    <t>Nối ren ngoài PPR DN40</t>
  </si>
  <si>
    <t>6.113</t>
  </si>
  <si>
    <t>Nút bịt ren ngoài uPVC DN15 (DK21)</t>
  </si>
  <si>
    <t>6.114</t>
  </si>
  <si>
    <t>Nút bịt ren trong uPVC DN15 (DK21)</t>
  </si>
  <si>
    <t>6.115</t>
  </si>
  <si>
    <t>Ống nhựa uPVC-PN6 DN32 (DK42)</t>
  </si>
  <si>
    <t>6.116</t>
  </si>
  <si>
    <t>Ống nhựa uPVC-PN6 DN50 (DK60)</t>
  </si>
  <si>
    <t>6.117</t>
  </si>
  <si>
    <t>Ống nhựa uPVC-PN6 DN80 (DK90)</t>
  </si>
  <si>
    <t>6.118</t>
  </si>
  <si>
    <t>Ống nhựa uPVC-PN6 DN100 (DK114)</t>
  </si>
  <si>
    <t>6.119</t>
  </si>
  <si>
    <t>Ống nhựa uPVC-PN6 DN200 (DK220)</t>
  </si>
  <si>
    <t>6.120</t>
  </si>
  <si>
    <t>Gối đỡ ống DN200 (DK220)</t>
  </si>
  <si>
    <t>mối nối</t>
  </si>
  <si>
    <t>6.121</t>
  </si>
  <si>
    <t>Đào đất hố ga, chiều rộng móng ≤ 6m, bằng máy đào 0,4m³, đất cấp II</t>
  </si>
  <si>
    <t>6.122</t>
  </si>
  <si>
    <t>Đắp đất hố ga bằng đầm đất cầm tay 70kg, độ chặt yêu cầu K ≥ 0,90</t>
  </si>
  <si>
    <t>6.123</t>
  </si>
  <si>
    <t>Vận chuyển đất bằng ô tô tự đổ 5 tấn trong phạm vi ≤ 300m, đất cấp II</t>
  </si>
  <si>
    <t>6.124</t>
  </si>
  <si>
    <t>Bê tông sản xuất bằng máy trộn, đổ thủ công, bê tông lót hố ga, đá 4×6, vữa mác M150</t>
  </si>
  <si>
    <t>6.125</t>
  </si>
  <si>
    <t>Bê tông sản xuất bằng máy trộn, đổ thủ công, bê tông hố ga, đá 1×2, vữa mác M200</t>
  </si>
  <si>
    <t>6.126</t>
  </si>
  <si>
    <t>Bê tông sản xuất bằng máy trộn, đổ thủ công, bê tông tấm đan đúc sẵn, đá 1×2, vữa mác M200</t>
  </si>
  <si>
    <t>6.127</t>
  </si>
  <si>
    <t>Gia công, lắp dựng, tháo dỡ ván khuôn thép đáy hố ga</t>
  </si>
  <si>
    <t>6.128</t>
  </si>
  <si>
    <t>Ván khuôn bằng ván ép công nghiệp có khung xương, cột chống bằng hệ giáo ống. Ván khuôn thành hố ga</t>
  </si>
  <si>
    <t>6.129</t>
  </si>
  <si>
    <t>Gia công, lắp dựng, tháo dỡ ván khuôn thép nắp đan đúc sẵn</t>
  </si>
  <si>
    <t>6.130</t>
  </si>
  <si>
    <t>Gia công, lắp dựng cốt thép hố ga, đường kính &lt;= 10mm</t>
  </si>
  <si>
    <t>6.131</t>
  </si>
  <si>
    <t>6.132</t>
  </si>
  <si>
    <t>6.133</t>
  </si>
  <si>
    <t>6.134</t>
  </si>
  <si>
    <t>Trát tường trong, chiều dày trát 2cm, vữa XM mác 75, PC40</t>
  </si>
  <si>
    <t>6.135</t>
  </si>
  <si>
    <t>Láng nền sàn không đánh mầu, dày 2cm, vữa XM mác 75, PC40</t>
  </si>
  <si>
    <t>6.136</t>
  </si>
  <si>
    <t>Y đều uPVC DN50 (DK60)</t>
  </si>
  <si>
    <t>6.137</t>
  </si>
  <si>
    <t>Y đều uPVC DN80 (DK90)</t>
  </si>
  <si>
    <t>6.138</t>
  </si>
  <si>
    <t>Y đều uPVC DN100 (DK114)</t>
  </si>
  <si>
    <t>6.139</t>
  </si>
  <si>
    <t>Y giảm uPVC DN80x50 (DK90x60)</t>
  </si>
  <si>
    <t>6.140</t>
  </si>
  <si>
    <t>Y giảm uPVC DN100x50 (DK114x60)</t>
  </si>
  <si>
    <t>6.141</t>
  </si>
  <si>
    <t>Chếch uPVC DN50 (DK60)</t>
  </si>
  <si>
    <t>6.142</t>
  </si>
  <si>
    <t>Chếch uPVC DN80 (DK90)</t>
  </si>
  <si>
    <t>6.143</t>
  </si>
  <si>
    <t>Chếch uPVC DN100 (DK114)</t>
  </si>
  <si>
    <t>6.144</t>
  </si>
  <si>
    <t>Co uPVC DN32 (DK42)</t>
  </si>
  <si>
    <t>6.145</t>
  </si>
  <si>
    <t>Co uPVC DN50 (DK60)</t>
  </si>
  <si>
    <t>6.146</t>
  </si>
  <si>
    <t>Tê đều uPVC DN50 (DK60)</t>
  </si>
  <si>
    <t>6.147</t>
  </si>
  <si>
    <t>Tê giảm uPVC DN80x50 (DK90x60)</t>
  </si>
  <si>
    <t>6.148</t>
  </si>
  <si>
    <t>Tê giảm uPVC DN100x50 (DK114x60)</t>
  </si>
  <si>
    <t>6.149</t>
  </si>
  <si>
    <t>Nối giảm uPVC DN50x32 (DK60x42)</t>
  </si>
  <si>
    <t>6.150</t>
  </si>
  <si>
    <t>Siphong DN50 (DK60)</t>
  </si>
  <si>
    <t>6.151</t>
  </si>
  <si>
    <t>Thông tắc sàn SUS304 DN80</t>
  </si>
  <si>
    <t>6.152</t>
  </si>
  <si>
    <t>Thông tắc sàn SUS304 DN100</t>
  </si>
  <si>
    <t>6.153</t>
  </si>
  <si>
    <t>Nút bịt uPVC DN32 (DK42)</t>
  </si>
  <si>
    <t>6.154</t>
  </si>
  <si>
    <t>Nút bịt uPVC DN50 (DK60)</t>
  </si>
  <si>
    <t>6.155</t>
  </si>
  <si>
    <t>Nút bịt uPVC DN100 (DK114)</t>
  </si>
  <si>
    <t>6.156</t>
  </si>
  <si>
    <t>Tê cong uPVC DN150 (DK168)</t>
  </si>
  <si>
    <t>6.157</t>
  </si>
  <si>
    <t>Thông tắc uPVC DN150 (DK168)</t>
  </si>
  <si>
    <t>6.158</t>
  </si>
  <si>
    <t>Ống uPVC DN150 (DK168)</t>
  </si>
  <si>
    <t>6.159</t>
  </si>
  <si>
    <t>Đào đất bể tự hoại chiều rộng ≤ 6m bằng máy đào 0,4m³, đất cấp II</t>
  </si>
  <si>
    <t>6.160</t>
  </si>
  <si>
    <t>6.161</t>
  </si>
  <si>
    <t>Đổ bê tông thủ công bằng máy trộn, bê tông lót đáy bể, chiều rộng &lt;= 250 cm, đá 4x6, vữa mác 150, PC40</t>
  </si>
  <si>
    <t>6.162</t>
  </si>
  <si>
    <t>Đổ bê tông thủ công bằng máy trộn, bê tông bể tự hoại, đá 1x2, mác 250, PC40</t>
  </si>
  <si>
    <t>6.163</t>
  </si>
  <si>
    <t>Thi công băng cản nước waterstop V200</t>
  </si>
  <si>
    <t>6.164</t>
  </si>
  <si>
    <t>Đổ bê tông đúc sẵn bằng thủ công - sản xuất bằng máy trộn. Bê tông tấm đan, đá 1x2, mác 200, PC40</t>
  </si>
  <si>
    <t>6.165</t>
  </si>
  <si>
    <t>6.166</t>
  </si>
  <si>
    <t>Ván khuôn bằng ván ép công nghiệp có khung xương, cột chống bằng hệ giáo ống. Ván khuôn tường, chiều cao &lt;= 28m</t>
  </si>
  <si>
    <t>6.167</t>
  </si>
  <si>
    <t>Công tác gia công, lắp dựng, tháo dỡ ván khuôn. Ván khuôn thép, ván khuôn nắp đan</t>
  </si>
  <si>
    <t>6.168</t>
  </si>
  <si>
    <t>Gia công, lắp dựng cốt thép bể tự hoại, đường kính &lt;= 10mm</t>
  </si>
  <si>
    <t>6.169</t>
  </si>
  <si>
    <t>6.170</t>
  </si>
  <si>
    <t>6.171</t>
  </si>
  <si>
    <t>6.172</t>
  </si>
  <si>
    <t>6.173</t>
  </si>
  <si>
    <t>6.174</t>
  </si>
  <si>
    <t>Cống BTCT D300, (H10)</t>
  </si>
  <si>
    <t>đoạn ống</t>
  </si>
  <si>
    <t>6.175</t>
  </si>
  <si>
    <t>Cống BTCT D400, (H10)</t>
  </si>
  <si>
    <t>6.176</t>
  </si>
  <si>
    <t>Cống BTCT D400, (H30)</t>
  </si>
  <si>
    <t>6.177</t>
  </si>
  <si>
    <t>Cống BTCT D500, (H10)</t>
  </si>
  <si>
    <t>6.178</t>
  </si>
  <si>
    <t>Ống uPVC-PN6 DN80 (DK90)</t>
  </si>
  <si>
    <t>6.179</t>
  </si>
  <si>
    <t>Ống uPVC-PN6 DN100 (DK114)</t>
  </si>
  <si>
    <t>6.180</t>
  </si>
  <si>
    <t>Ống uPVC-PN6 DN125 (DK140)</t>
  </si>
  <si>
    <t>6.181</t>
  </si>
  <si>
    <t>Ống uPVC-PN6 DN150 (DK168)</t>
  </si>
  <si>
    <t>6.182</t>
  </si>
  <si>
    <t>Joint cao su lắp cống D300</t>
  </si>
  <si>
    <t>6.183</t>
  </si>
  <si>
    <t>Joint cao su lắp cống D400</t>
  </si>
  <si>
    <t>6.184</t>
  </si>
  <si>
    <t>Joint cao su lắp cống D500</t>
  </si>
  <si>
    <t>6.185</t>
  </si>
  <si>
    <t>Gối cống D300</t>
  </si>
  <si>
    <t>6.186</t>
  </si>
  <si>
    <t>Gối cống D400</t>
  </si>
  <si>
    <t>6.187</t>
  </si>
  <si>
    <t>Gối cống D500</t>
  </si>
  <si>
    <t>6.188</t>
  </si>
  <si>
    <t>6.189</t>
  </si>
  <si>
    <t>6.190</t>
  </si>
  <si>
    <t>Chếch uPVC DN125 (DK140)</t>
  </si>
  <si>
    <t>6.191</t>
  </si>
  <si>
    <t>Chếch uPVC DN150 (DK168)</t>
  </si>
  <si>
    <t>6.192</t>
  </si>
  <si>
    <t>6.193</t>
  </si>
  <si>
    <t>Y giảm uPVC DN125x80 (DK140x90)</t>
  </si>
  <si>
    <t>6.194</t>
  </si>
  <si>
    <t>Y giảm uPVC DN100x80 (DK114x90)</t>
  </si>
  <si>
    <t>6.195</t>
  </si>
  <si>
    <t>Y giảm uPVC DN125x100 (DK140x114)</t>
  </si>
  <si>
    <t>6.196</t>
  </si>
  <si>
    <t>Nối giảm uPVC DN150x100 (DK168x114)</t>
  </si>
  <si>
    <t>6.197</t>
  </si>
  <si>
    <t>Nối giảm uPVC DN125x80 (DK140x90)</t>
  </si>
  <si>
    <t>6.198</t>
  </si>
  <si>
    <t>Nối giảm uPVC DN125x100 (DK140x114)</t>
  </si>
  <si>
    <t>6.199</t>
  </si>
  <si>
    <t>6.200</t>
  </si>
  <si>
    <t>6.201</t>
  </si>
  <si>
    <t>6.202</t>
  </si>
  <si>
    <t>6.203</t>
  </si>
  <si>
    <t>6.204</t>
  </si>
  <si>
    <t>6.205</t>
  </si>
  <si>
    <t>Khoan tạo lỗ tấm đan bê tông bằng máy khoan, lỗ khoan D&lt;=12mm, chiều sâu khoan &lt;=10cm</t>
  </si>
  <si>
    <t>lỗ khoan</t>
  </si>
  <si>
    <t>6.206</t>
  </si>
  <si>
    <t>6.207</t>
  </si>
  <si>
    <t>6.208</t>
  </si>
  <si>
    <t>6.209</t>
  </si>
  <si>
    <t>6.210</t>
  </si>
  <si>
    <t>6.211</t>
  </si>
  <si>
    <t>6.212</t>
  </si>
  <si>
    <t>6.213</t>
  </si>
  <si>
    <t>6.214</t>
  </si>
  <si>
    <t>6.215</t>
  </si>
  <si>
    <t>CCLD lưới chắn rác 1200x250mm</t>
  </si>
  <si>
    <t>6.216</t>
  </si>
  <si>
    <t>Đào đất mương ống, chiều rộng ≤ 6m, máy đào 0,4m³, đất cấp II</t>
  </si>
  <si>
    <t>6.217</t>
  </si>
  <si>
    <t>Đắp đất chôn ống bằng đầm đất cầm tay 70kg, độ chặt yêu cầu K=0,90</t>
  </si>
  <si>
    <t>6.218</t>
  </si>
  <si>
    <t>Đổ bê tông thủ công bằng máy trộn, bê tông lót đá 1x2, vữa mác 150, PC40</t>
  </si>
  <si>
    <t>6.219</t>
  </si>
  <si>
    <t>Đắp cát mương bằng máy đầm đất cầm tay 70kg, độ chặt yêu cầu K=0,90</t>
  </si>
  <si>
    <t>6.220</t>
  </si>
  <si>
    <t>Chi phí kết nối hố ga nước thải, nước mưa hạ tầng</t>
  </si>
  <si>
    <t>6.221</t>
  </si>
  <si>
    <t>Chi phí thử áp đối với đường ống cấp nước</t>
  </si>
  <si>
    <t>6.222</t>
  </si>
  <si>
    <t>Chi phí thử kín đối với đường ống thoát nước</t>
  </si>
  <si>
    <t>6.223</t>
  </si>
  <si>
    <t>Support (sắt U, sắt V, ubolt, cùm treo, đai treo, ty treo, đệm cao su, ống nhựa luồn ubolt,….)</t>
  </si>
  <si>
    <t>8</t>
  </si>
  <si>
    <t>HẠNG MỤC: THIẾT BỊ HỒ BƠI</t>
  </si>
  <si>
    <t>8.1</t>
  </si>
  <si>
    <t>Hồ bơi 10x20m</t>
  </si>
  <si>
    <t>8.1.1</t>
  </si>
  <si>
    <t>Thiết bị lọc và xử lý nước cho hồ bơi</t>
  </si>
  <si>
    <t>8.1.2</t>
  </si>
  <si>
    <t>Nắp che thu đáy</t>
  </si>
  <si>
    <t>Cái</t>
  </si>
  <si>
    <t>8.1.3</t>
  </si>
  <si>
    <t>Đầu trả nước bể, làm bằng nhựa ABS</t>
  </si>
  <si>
    <t>8.1.4</t>
  </si>
  <si>
    <t>Đèn chiếu sáng chuyên dụng</t>
  </si>
  <si>
    <t>Bộ</t>
  </si>
  <si>
    <t>8.1.5</t>
  </si>
  <si>
    <t>Bộ dụng cụ vệ sinh</t>
  </si>
  <si>
    <t>8.1.6</t>
  </si>
  <si>
    <t>Hệ thống ống tuần hoàn uPVC và phụ kiện</t>
  </si>
  <si>
    <t>8.1.7</t>
  </si>
  <si>
    <t>Hệ thống giá đỡ ống, ty treo, cùm inox.</t>
  </si>
  <si>
    <t>8.1.8</t>
  </si>
  <si>
    <t>Hệ thống van và phụ kiện</t>
  </si>
  <si>
    <t>8.1.9</t>
  </si>
  <si>
    <t>Nhân công lắp đặt hệ thống ống tuần hoàn và thử áp đường ống</t>
  </si>
  <si>
    <t>Gói</t>
  </si>
  <si>
    <t>8.1.10</t>
  </si>
  <si>
    <t>Tủ điện điều khiển hệ thống sử dụng công nghệ chống rò.</t>
  </si>
  <si>
    <t>8.1.11</t>
  </si>
  <si>
    <t>Dây điện, gen và phụ kiện</t>
  </si>
  <si>
    <t>8.1.12</t>
  </si>
  <si>
    <t>Xử lý khử trùng nước ban đầu, vận hành chạy thử</t>
  </si>
  <si>
    <t>8.1.13</t>
  </si>
  <si>
    <t>Nhân công lắp đặt hệ thống thiết bị bể bơi, thiết bị xử lý nước, hướng dẫn bàn giao và đưa vào sử dụng.</t>
  </si>
  <si>
    <t>8.1.16</t>
  </si>
  <si>
    <t>Cầu thang inox 304</t>
  </si>
  <si>
    <t>8.2</t>
  </si>
  <si>
    <t>Hồ bơi 20x25m</t>
  </si>
  <si>
    <t>8.2.1</t>
  </si>
  <si>
    <t>8.2.2</t>
  </si>
  <si>
    <t>Nắp che thu đáy bằng nhựa ABS, Kích thước 300x300</t>
  </si>
  <si>
    <t>8.2.3</t>
  </si>
  <si>
    <t>8.2.4</t>
  </si>
  <si>
    <t>8.2.5</t>
  </si>
  <si>
    <t>Bộ dụng cụ vệ sinh bao gồm: Thanh nhôm vệ sinh kết cấu ống lồng dài 7m, ống hút vệ sinh nhựa mềm, đường kính 38mm,  dài 15m, bàn hút vệ sinh đáy hồ, vợt vớt lá, chổi trà hồ, bộ kiểm tra Clo và pH của nước.</t>
  </si>
  <si>
    <t>8.2.6</t>
  </si>
  <si>
    <t>8.2.7</t>
  </si>
  <si>
    <t>8.2.8</t>
  </si>
  <si>
    <t>8.2.9</t>
  </si>
  <si>
    <t>8.2.10</t>
  </si>
  <si>
    <t>8.2.11</t>
  </si>
  <si>
    <t>8.2.12</t>
  </si>
  <si>
    <t>8.2.15</t>
  </si>
  <si>
    <t>8.2.16</t>
  </si>
  <si>
    <t>9</t>
  </si>
  <si>
    <t>HẠNG MỤC: THIẾT BỊ PCCC + CHỐNG SÉT</t>
  </si>
  <si>
    <t>9.5</t>
  </si>
  <si>
    <t>Hệ thống cấp thoát nước</t>
  </si>
  <si>
    <t>9.5.1</t>
  </si>
  <si>
    <t>Bơm sinh hoạt (Q=4m³/h, H=15m)</t>
  </si>
  <si>
    <t>9.5.2</t>
  </si>
  <si>
    <t>Tủ điều khiển cụm bơm</t>
  </si>
  <si>
    <t>9.6</t>
  </si>
  <si>
    <t>Máy phát điện</t>
  </si>
  <si>
    <t>9.6.1</t>
  </si>
  <si>
    <t>Máy phát điện 50KVA</t>
  </si>
  <si>
    <t>Hệ thống công nghệ XLNT 30m3/ngày đêm</t>
  </si>
  <si>
    <t>10.1</t>
  </si>
  <si>
    <t>Bể thu gom</t>
  </si>
  <si>
    <t>10.1.1</t>
  </si>
  <si>
    <t>Bơm nước thải</t>
  </si>
  <si>
    <t>10.2</t>
  </si>
  <si>
    <t>Bể điều hòa</t>
  </si>
  <si>
    <t>10.2.1</t>
  </si>
  <si>
    <t>10.2.2</t>
  </si>
  <si>
    <t>Lưới lọc rác</t>
  </si>
  <si>
    <t>10.3</t>
  </si>
  <si>
    <t>Bể anoxic</t>
  </si>
  <si>
    <t>10.3.1</t>
  </si>
  <si>
    <t>Motor khuấy trộn</t>
  </si>
  <si>
    <t>10.3.2</t>
  </si>
  <si>
    <t>Hệ thống cánh khuấy</t>
  </si>
  <si>
    <t>10.3.3</t>
  </si>
  <si>
    <t>Giá thể vi sinh bám dính</t>
  </si>
  <si>
    <t>Hệ thống</t>
  </si>
  <si>
    <t>10.4</t>
  </si>
  <si>
    <t>Bể sinh học hiếu khí</t>
  </si>
  <si>
    <t>10.4.1</t>
  </si>
  <si>
    <t>Máy thổi khí</t>
  </si>
  <si>
    <t>10.4.2</t>
  </si>
  <si>
    <t>Đĩa phân phối khí</t>
  </si>
  <si>
    <t>10.4.3</t>
  </si>
  <si>
    <t>10.5</t>
  </si>
  <si>
    <t>Bể lắng bùn sinh học</t>
  </si>
  <si>
    <t>10.5.1</t>
  </si>
  <si>
    <t>Ống trung tâm phân phối và máng răng cưa thu nước</t>
  </si>
  <si>
    <t>10.5.2</t>
  </si>
  <si>
    <t>Bơm định lượng</t>
  </si>
  <si>
    <t>10.5.3</t>
  </si>
  <si>
    <t>Bồn chứa hóa chất</t>
  </si>
  <si>
    <t>10.5.4</t>
  </si>
  <si>
    <t>Tấm lắng vách nghiêng và giá đỡ tấm lắng vách nghiêng</t>
  </si>
  <si>
    <t>10.5.5</t>
  </si>
  <si>
    <t>Phao điều khiển</t>
  </si>
  <si>
    <t>10.6</t>
  </si>
  <si>
    <t>Bùn sinh học &amp;men vi sinh</t>
  </si>
  <si>
    <t>10.6.1</t>
  </si>
  <si>
    <t>Bùn hoạt tính bể sinh học chỉ số SVI=80-100. MLSS= 2 000mg/l</t>
  </si>
  <si>
    <t>10.7</t>
  </si>
  <si>
    <t>Hệ thống đường ống và phụ kiện</t>
  </si>
  <si>
    <t>10.7.1</t>
  </si>
  <si>
    <t>Ống PVC và ống Inox SUS304</t>
  </si>
  <si>
    <t>10.8</t>
  </si>
  <si>
    <t>Hệ điện điều khiển</t>
  </si>
  <si>
    <t>10.8.1</t>
  </si>
  <si>
    <t>Hệ thống điện điều khiển</t>
  </si>
  <si>
    <t>10.9</t>
  </si>
  <si>
    <t>Các chi phí khác</t>
  </si>
  <si>
    <t>10.9.1</t>
  </si>
  <si>
    <t>Nhân công lắp đặt toàn bộ hệ thống</t>
  </si>
  <si>
    <t>10.9.2</t>
  </si>
  <si>
    <t>Vận chuyển thiết bị</t>
  </si>
  <si>
    <t>10.9.3</t>
  </si>
  <si>
    <t>Hóa chất sử dụng vận hành, chạy thử hệ thống: Clo và dinh dưỡng.</t>
  </si>
  <si>
    <t>10.9.4</t>
  </si>
  <si>
    <t>Nhân công vận hành thử nghiệm và kiểm tra hệ thống xử lý nước thải.Nhân công chuyển giao công nghệ và hướng dẫn vận hành hệ thống xử lý nước thải cho đơn vị sử dụng.</t>
  </si>
  <si>
    <t>CÔNG TY TNHH THƯƠNG MẠI DỊCH VỤ M&amp;T</t>
  </si>
  <si>
    <t>HẠNG MỤC: HỆ THỐNG PCCC + CHỐNG SÉT</t>
  </si>
  <si>
    <t/>
  </si>
  <si>
    <t>7.1</t>
  </si>
  <si>
    <t>Lắp đặt Đầu báo khói</t>
  </si>
  <si>
    <t>7.2</t>
  </si>
  <si>
    <t>Lắp đặt Đầu báo nhiệt</t>
  </si>
  <si>
    <t>7.3</t>
  </si>
  <si>
    <t>Lắp đặt Nút nhấn khẩn</t>
  </si>
  <si>
    <t>5 nút</t>
  </si>
  <si>
    <t>7.4</t>
  </si>
  <si>
    <t>Lắp đặt Chuông báo cháy</t>
  </si>
  <si>
    <t>5 chuông</t>
  </si>
  <si>
    <t>7.5</t>
  </si>
  <si>
    <t>Lắp đặt Đèn báo cháy</t>
  </si>
  <si>
    <t>5 đèn</t>
  </si>
  <si>
    <t>7.6</t>
  </si>
  <si>
    <t>Lắp đặt Đèn chiếu sáng sự cố</t>
  </si>
  <si>
    <t>7.7</t>
  </si>
  <si>
    <t>Lắp đặt Đèn chiếu sáng Exit</t>
  </si>
  <si>
    <t>7.8</t>
  </si>
  <si>
    <t>Lắp đặt Bảng đèn trạm bơm chữa cháy</t>
  </si>
  <si>
    <t>bảng</t>
  </si>
  <si>
    <t>7.9</t>
  </si>
  <si>
    <t>Kéo rải Dây cáp chống cháy Cu/Fr 2x1,0mm²</t>
  </si>
  <si>
    <t>7.10</t>
  </si>
  <si>
    <t>Kéo rải Dây cáp chống cháy Cu/Fr 2x1,5mm²</t>
  </si>
  <si>
    <t>7.11</t>
  </si>
  <si>
    <t>7.12</t>
  </si>
  <si>
    <t>Lắp đặt Ống nhựa bảo hộ dây dẫn, đường kính D20</t>
  </si>
  <si>
    <t>7.13</t>
  </si>
  <si>
    <t>Lắp đặt Ống bảo hộ dây dẫn HDPE D40</t>
  </si>
  <si>
    <t>7.14</t>
  </si>
  <si>
    <t>Kéo rải Dây cáp điện 3 pha</t>
  </si>
  <si>
    <t>7.15</t>
  </si>
  <si>
    <t>Lắp đặt Ống bảo hộ dây dẫn HDPE D60</t>
  </si>
  <si>
    <t>7.16</t>
  </si>
  <si>
    <t>Kéo rải Dây cáp điện 4.0mm2</t>
  </si>
  <si>
    <t>7.17</t>
  </si>
  <si>
    <t>Kéo rải Dây cáp điện 2x1.5mm2</t>
  </si>
  <si>
    <t>7.18</t>
  </si>
  <si>
    <t>7.19</t>
  </si>
  <si>
    <t>Lắp đặt Luppe DN100</t>
  </si>
  <si>
    <t>7.20</t>
  </si>
  <si>
    <t>Lắp đặt Luppe DN50</t>
  </si>
  <si>
    <t>7.21</t>
  </si>
  <si>
    <t>Lắp đặt Van cổng DN100</t>
  </si>
  <si>
    <t>7.22</t>
  </si>
  <si>
    <t>Lắp đặt Van cổng DN50</t>
  </si>
  <si>
    <t>7.23</t>
  </si>
  <si>
    <t>Lắp đặt Y lọc DN100</t>
  </si>
  <si>
    <t>7.24</t>
  </si>
  <si>
    <t>Lắp đặt Y lọc DN50</t>
  </si>
  <si>
    <t>7.25</t>
  </si>
  <si>
    <t>Lắp đặt Mối nối mềm cao su DN100</t>
  </si>
  <si>
    <t>7.26</t>
  </si>
  <si>
    <t>Lắp đặt Mối nối mềm cao su DN50</t>
  </si>
  <si>
    <t>7.27</t>
  </si>
  <si>
    <t>Lắp đặt Van 1 chiều DN100</t>
  </si>
  <si>
    <t>7.28</t>
  </si>
  <si>
    <t>Lắp đặt Van 1 chiều DN50</t>
  </si>
  <si>
    <t>7.29</t>
  </si>
  <si>
    <t>Lắp đặt Công tắc áp suất</t>
  </si>
  <si>
    <t>7.30</t>
  </si>
  <si>
    <t>Lắp đặt Đồng hồ áp suất</t>
  </si>
  <si>
    <t>7.31</t>
  </si>
  <si>
    <t>Ống syphong + van khóa</t>
  </si>
  <si>
    <t>7.32</t>
  </si>
  <si>
    <t>Van mồi nước DN25</t>
  </si>
  <si>
    <t>7.33</t>
  </si>
  <si>
    <t>Lắp đặt Van an toàn DN50</t>
  </si>
  <si>
    <t>7.34</t>
  </si>
  <si>
    <t>Lắp đặt Họng tiếp nước (2xDN65)</t>
  </si>
  <si>
    <t>7.35</t>
  </si>
  <si>
    <t>Lắp đặt tủ chữa cháy vách tường 400x600x220</t>
  </si>
  <si>
    <t>7.36</t>
  </si>
  <si>
    <t>Cuộn vòi chữa cháy DN50 + kèm ngàm nối dài 20m</t>
  </si>
  <si>
    <t>7.37</t>
  </si>
  <si>
    <t>Lăng phun chữa cháy DN50</t>
  </si>
  <si>
    <t>7.38</t>
  </si>
  <si>
    <t>Lắp đặt Van góc chữa cháy DN50</t>
  </si>
  <si>
    <t>7.39</t>
  </si>
  <si>
    <t>Lắp đặt ống STK DN100</t>
  </si>
  <si>
    <t>7.40</t>
  </si>
  <si>
    <t>Lắp đặt ống STK DN65</t>
  </si>
  <si>
    <t>7.41</t>
  </si>
  <si>
    <t>Lắp đặt ống STK DN50</t>
  </si>
  <si>
    <t>7.42</t>
  </si>
  <si>
    <t>Lắp đặt Co thép STK DN100</t>
  </si>
  <si>
    <t>7.43</t>
  </si>
  <si>
    <t>Lắp đặt Tê thép STK DN100</t>
  </si>
  <si>
    <t>7.44</t>
  </si>
  <si>
    <t>Lắp đặt Tê giảm STK DN100/50</t>
  </si>
  <si>
    <t>7.45</t>
  </si>
  <si>
    <t>Lắp đặt Bầu giảm DN100/50</t>
  </si>
  <si>
    <t>7.46</t>
  </si>
  <si>
    <t>Lắp đặt Bầu giảm DN100/65</t>
  </si>
  <si>
    <t>7.47</t>
  </si>
  <si>
    <t>Lắp đặt Bầu giảm DN65/50</t>
  </si>
  <si>
    <t>7.48</t>
  </si>
  <si>
    <t>Lắp đặt Co thép STK DN65</t>
  </si>
  <si>
    <t>7.49</t>
  </si>
  <si>
    <t>Lắp đặt Tê thép STK DN65</t>
  </si>
  <si>
    <t>7.50</t>
  </si>
  <si>
    <t>Lắp đặt Co thép STK DN50</t>
  </si>
  <si>
    <t>7.51</t>
  </si>
  <si>
    <t>Lắp đặt Tê thép STK DN50</t>
  </si>
  <si>
    <t>7.52</t>
  </si>
  <si>
    <t>Lắp đặt Hai đầu răng DN50</t>
  </si>
  <si>
    <t>7.53</t>
  </si>
  <si>
    <t>Lắp đặt Mặt bích DN100</t>
  </si>
  <si>
    <t>cặp bích</t>
  </si>
  <si>
    <t>7.54</t>
  </si>
  <si>
    <t>Lắp đặt Mặt bích mù DN100</t>
  </si>
  <si>
    <t>7.55</t>
  </si>
  <si>
    <t>Lắp đặt Mặt bích DN50</t>
  </si>
  <si>
    <t>7.56</t>
  </si>
  <si>
    <t>Bulong 16P 1 tấc</t>
  </si>
  <si>
    <t>7.57</t>
  </si>
  <si>
    <t>Lắp đặt Bầu giảm đầu bơm DN100/80</t>
  </si>
  <si>
    <t>7.58</t>
  </si>
  <si>
    <t>Lắp đặt Bầu giảm đầu bơm DN100/65</t>
  </si>
  <si>
    <t>7.59</t>
  </si>
  <si>
    <t>Lắp đặt Bầu giảm đầu bơm DN50/32</t>
  </si>
  <si>
    <t>7.60</t>
  </si>
  <si>
    <t>Lắp đặt Mặt bích đầu bơm DN100</t>
  </si>
  <si>
    <t>7.61</t>
  </si>
  <si>
    <t>Lắp đặt Mặt bích đầu bơm DN50</t>
  </si>
  <si>
    <t>7.62</t>
  </si>
  <si>
    <t>7.63</t>
  </si>
  <si>
    <t>Hệ thống chống sét - Lắp đặt Trụ đở kim thu sét L=5m</t>
  </si>
  <si>
    <t>7.64</t>
  </si>
  <si>
    <t>Khớp nối kim thu sét</t>
  </si>
  <si>
    <t>7.65</t>
  </si>
  <si>
    <t>Giá đỡ kim thu sét</t>
  </si>
  <si>
    <t>7.66</t>
  </si>
  <si>
    <t>Tăng đưa</t>
  </si>
  <si>
    <t>7.67</t>
  </si>
  <si>
    <t>Ma ní</t>
  </si>
  <si>
    <t>7.68</t>
  </si>
  <si>
    <t>Cáp neo trụ</t>
  </si>
  <si>
    <t>7.69</t>
  </si>
  <si>
    <t>Kéo rải Dây cáp đồng trần 1x70mm²</t>
  </si>
  <si>
    <t>7.70</t>
  </si>
  <si>
    <t>Lắp đặt ống nhựa bảo hộ dây dẫn, đường kính D25</t>
  </si>
  <si>
    <t>7.71</t>
  </si>
  <si>
    <t>Lắp đặt kẹp cố định ống D25</t>
  </si>
  <si>
    <t>7.72</t>
  </si>
  <si>
    <t>Lắp đặt Hộp kiểm tra điện trở đất</t>
  </si>
  <si>
    <t>7.73</t>
  </si>
  <si>
    <t>Cọc tiếp địa</t>
  </si>
  <si>
    <t>7.74</t>
  </si>
  <si>
    <t>7.75</t>
  </si>
  <si>
    <t>Quạt Inline: 400l/s@165Pa</t>
  </si>
  <si>
    <t>7.76</t>
  </si>
  <si>
    <t>Quạt gắn tường: 30l/s</t>
  </si>
  <si>
    <t>7.77</t>
  </si>
  <si>
    <t>Quạt gắn tường:  100l/s</t>
  </si>
  <si>
    <t>7.78</t>
  </si>
  <si>
    <t>Quạt gắn tường:  125l/s</t>
  </si>
  <si>
    <t>7.79</t>
  </si>
  <si>
    <t>Quạt gắn tường:  175l/s</t>
  </si>
  <si>
    <t>7.80</t>
  </si>
  <si>
    <t>Quạt gắn tường:  260l/s</t>
  </si>
  <si>
    <t>7.81</t>
  </si>
  <si>
    <t>Quạt gió treo tường</t>
  </si>
  <si>
    <t>7.82</t>
  </si>
  <si>
    <t>Ống gió 400x200 dày 0.58mm</t>
  </si>
  <si>
    <t>7.83</t>
  </si>
  <si>
    <t>Ống gió 250x200 dày 0.58mm</t>
  </si>
  <si>
    <t>7.84</t>
  </si>
  <si>
    <t>Cách âm ống gió dày 25mm</t>
  </si>
  <si>
    <t>7.85</t>
  </si>
  <si>
    <t>Hộp gió 800x400x250</t>
  </si>
  <si>
    <t>7.86</t>
  </si>
  <si>
    <t>Hộp gió 250X250X200</t>
  </si>
  <si>
    <t>7.87</t>
  </si>
  <si>
    <t>Giảm 800x400-400x200</t>
  </si>
  <si>
    <t>7.88</t>
  </si>
  <si>
    <t>Giảm 400x200-250x200</t>
  </si>
  <si>
    <t>7.89</t>
  </si>
  <si>
    <t>Giảm D250-400x200</t>
  </si>
  <si>
    <t>7.90</t>
  </si>
  <si>
    <t>Co 90 250x200</t>
  </si>
  <si>
    <t>7.91</t>
  </si>
  <si>
    <t>Chân rẽ 250x150-D150</t>
  </si>
  <si>
    <t>7.92</t>
  </si>
  <si>
    <t>Louver ngoài trời kèm LCCT  KT cổ 800x400</t>
  </si>
  <si>
    <t>7.93</t>
  </si>
  <si>
    <t>Miệng gió kiểu sọt trứng  KT cổ 200x200</t>
  </si>
  <si>
    <t>7.94</t>
  </si>
  <si>
    <t>Ống gió mềm không cách nhiệt Ø150</t>
  </si>
  <si>
    <t>7.95</t>
  </si>
  <si>
    <t>Ống gió EI30 500x400</t>
  </si>
  <si>
    <t>7.96</t>
  </si>
  <si>
    <t>Ống gió EI30 700x400</t>
  </si>
  <si>
    <t>7.97</t>
  </si>
  <si>
    <t>Ống gió EI30 900x400</t>
  </si>
  <si>
    <t>7.98</t>
  </si>
  <si>
    <t>Ống gió EI30 1200x400</t>
  </si>
  <si>
    <t>7.99</t>
  </si>
  <si>
    <t>Bịt đầu EI30 500x400</t>
  </si>
  <si>
    <t>Côn thu EI30 700x400/500x400 L520</t>
  </si>
  <si>
    <t>Côn thu EI30 900x400/700x400 L670</t>
  </si>
  <si>
    <t>Côn thu EI30 1200x400/900x400 L900</t>
  </si>
  <si>
    <t>Côn quạt  1200x400/Dquat L500</t>
  </si>
  <si>
    <t>Bạt mềm Dquat</t>
  </si>
  <si>
    <t>Cút 90 độ EI30 900x400 R675</t>
  </si>
  <si>
    <t>Chân rẽ EI30 1200x400/900x400 L450</t>
  </si>
  <si>
    <t>Chân rẽ EI30 cho cửa gió 900x400</t>
  </si>
  <si>
    <t>Hộp cho cửa louver 1200x1200</t>
  </si>
  <si>
    <t>Cửa louver 1200x1200</t>
  </si>
  <si>
    <t>Cửa gió 900x400 + OBD</t>
  </si>
  <si>
    <t>Ống gió EI30 600x400</t>
  </si>
  <si>
    <t>Ống gió EI30 800x400</t>
  </si>
  <si>
    <t>Ống gió EI30 1000x400</t>
  </si>
  <si>
    <t>Bịt đầu EI30 600x400</t>
  </si>
  <si>
    <t>Côn thu EI30 800x400/600x400 L600</t>
  </si>
  <si>
    <t>Côn thu EI30 1000x400/800x400 L750</t>
  </si>
  <si>
    <t>Chân rẽ EI30 1200x400/800x400 L450</t>
  </si>
  <si>
    <t>Chân rẽ EI30 1000x400/600x400 L300</t>
  </si>
  <si>
    <t>Chân rẽ EI30 cho cửa gió 1000x400</t>
  </si>
  <si>
    <t>Hộp EI30 600x400/960x360 H300</t>
  </si>
  <si>
    <t>Cửa gió 1000x400 + OBD</t>
  </si>
  <si>
    <t>Kẹp bích TDC</t>
  </si>
  <si>
    <t>Kg</t>
  </si>
  <si>
    <t>9.1</t>
  </si>
  <si>
    <t>Hệ thống báo cháy</t>
  </si>
  <si>
    <t>9.1.1</t>
  </si>
  <si>
    <t>Tủ trung tâm báo cháy 5 zone</t>
  </si>
  <si>
    <t>9.1.2</t>
  </si>
  <si>
    <t>Bộ kết nối trung tâm cảnh báo cháy thành phố</t>
  </si>
  <si>
    <t>9.2</t>
  </si>
  <si>
    <t>Hệ thống chữa cháy</t>
  </si>
  <si>
    <t>9.2.1</t>
  </si>
  <si>
    <t>Tủ điều khiển máy bơm chữa cháy</t>
  </si>
  <si>
    <t>9.2.2</t>
  </si>
  <si>
    <t>Máy bơm chữa cháy Diezen Q = 9m³/h - H=40m</t>
  </si>
  <si>
    <t>9.2.3</t>
  </si>
  <si>
    <t>Máy bơm chữa cháy điện Q = 9m³/h - H=40m</t>
  </si>
  <si>
    <t>9.2.4</t>
  </si>
  <si>
    <t>Máy bơm bù áp Q=3.6m3/h, H= 50m</t>
  </si>
  <si>
    <t>9.2.5</t>
  </si>
  <si>
    <t>Kệ để bình chữa cháy</t>
  </si>
  <si>
    <t>9.2.6</t>
  </si>
  <si>
    <t>Bảng tiêu lệnh nội quy PCCC</t>
  </si>
  <si>
    <t>9.2.7</t>
  </si>
  <si>
    <t>Bình chữa cháy CO2 5kg</t>
  </si>
  <si>
    <t>Bình</t>
  </si>
  <si>
    <t>9.2.8</t>
  </si>
  <si>
    <t>Bình chữa cháy bột 8kg</t>
  </si>
  <si>
    <t>9.2.9</t>
  </si>
  <si>
    <t>Hộp đựng dụng cụ phá dỡ (kìm cộng lưc, xà beng, rìu, búa)</t>
  </si>
  <si>
    <t>9.3</t>
  </si>
  <si>
    <t>Hệ thống chống sét</t>
  </si>
  <si>
    <t>9.3.1</t>
  </si>
  <si>
    <t>Lắp đặt Kim thu sét</t>
  </si>
  <si>
    <t>9.4</t>
  </si>
  <si>
    <t>Hệ thống thông gió</t>
  </si>
  <si>
    <t>9.4.1</t>
  </si>
  <si>
    <t>Quạt hút</t>
  </si>
  <si>
    <t>9.4.2</t>
  </si>
  <si>
    <t>Tủ điều khiển Quạt hút khói kèm phụ kiện</t>
  </si>
  <si>
    <t>9.4.3</t>
  </si>
  <si>
    <t>Quạt cấp không khí</t>
  </si>
  <si>
    <t>9.4.4</t>
  </si>
  <si>
    <t>Tủ điều khiển cấp khí bù kèm phụ kiện</t>
  </si>
  <si>
    <t xml:space="preserve">TỔNG </t>
  </si>
  <si>
    <t>DỰ PHÒNG PHÁT SINH KHỐI LƯỢNG (1,58%)</t>
  </si>
  <si>
    <t>TỔNG CỘNG</t>
  </si>
  <si>
    <t>Bằng chữ: Hai mươi bảy tỷ, bốn trăm bảy mươi chín triệu, một trăm bảy mươi tám ngàn, ba trăm bảy mươi sáu đồng.</t>
  </si>
  <si>
    <t>Bằng chữ: Hai mươi bảy tỷ, bốn trăm năm mươi mốt triệu, hai trăm bảy mươi chín ngàn, ba trăm ba mươi ba đồng.</t>
  </si>
  <si>
    <t>ĐẠI DIỆN CHỦ ĐẦU TƯ</t>
  </si>
  <si>
    <t>ĐẠI DIỆN TƯ VẤN ĐẤU THẦU</t>
  </si>
  <si>
    <t xml:space="preserve"> KT. GIÁM ĐỐC</t>
  </si>
  <si>
    <t>GIÁM ĐỐC</t>
  </si>
  <si>
    <t xml:space="preserve"> PHÓ GIÁM ĐỐC</t>
  </si>
  <si>
    <t>Bùi Tấn Phát</t>
  </si>
  <si>
    <t>Đỗ Thái Tâm</t>
  </si>
  <si>
    <t>ĐẠI DIỆN NHÀ THẦU</t>
  </si>
  <si>
    <t>Thành viên liên danh thứ nhất</t>
  </si>
  <si>
    <t>Thành viên liên danh thứ hai</t>
  </si>
  <si>
    <t>Châu Vĩnh Thuận An</t>
  </si>
  <si>
    <t>Lê Hữu Thanh Minh</t>
  </si>
  <si>
    <t xml:space="preserve">PHỤ LỤC 1: BẢNG GIÁ HỢP ĐỒNG </t>
  </si>
  <si>
    <t>( Đính kèm hợp đồng……./2024/HĐ-QLDA ngày     tháng 12 năm 2024)</t>
  </si>
  <si>
    <t xml:space="preserve"> Tên gói thầu: XL1: Xây dựng (thi công xây dựng và thiết bị xây dựng)</t>
  </si>
  <si>
    <t>Sửa thành tiền điều chỉnh: làm tròn số</t>
  </si>
  <si>
    <t>Đơn giá</t>
  </si>
  <si>
    <t>Thành tiền</t>
  </si>
  <si>
    <t>Loại</t>
  </si>
  <si>
    <t>NT</t>
  </si>
  <si>
    <t>HM</t>
  </si>
  <si>
    <t>Bằng chữ: Hai mươi bảy tỷ, bốn trăm năm mươi mốt triệu, hai trăm bảy mươi chín ngàn, ba trăm ba mươi ba đồng</t>
  </si>
  <si>
    <t>Hai mươi bảy tỷ, bốn trăm năm mươi mốt triệu, hai trăm bảy mươi chín ngàn, ba trăm ba mươi ba đồng.</t>
  </si>
  <si>
    <t>Trần Văn Sỹ</t>
  </si>
  <si>
    <t xml:space="preserve">Thành tiền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</si>
</sst>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0000"/>
    <numFmt numFmtId="167" formatCode="_(* #,##0.000_);_(* \(#,##0.000\);_(* &quot;-&quot;??_);_(@_)"/>
    <numFmt numFmtId="168" formatCode="0.000%"/>
  </numFmts>
  <fonts count="22">
    <font>
      <sz val="11"/>
      <name val="VNI-Times"/>
    </font>
    <font>
      <sz val="16"/>
      <name val="Times New Roman"/>
      <family val="1"/>
    </font>
    <font>
      <sz val="12"/>
      <name val="Times New Roman"/>
      <family val="1"/>
    </font>
    <font>
      <b/>
      <sz val="12"/>
      <name val="Times New Roman"/>
      <family val="1"/>
    </font>
    <font>
      <b/>
      <sz val="16"/>
      <name val="Times New Roman"/>
      <family val="1"/>
    </font>
    <font>
      <i/>
      <sz val="12"/>
      <name val="Times New Roman"/>
      <family val="1"/>
    </font>
    <font>
      <sz val="11"/>
      <color indexed="10"/>
      <name val="Calibri"/>
      <family val="2"/>
    </font>
    <font>
      <sz val="10"/>
      <name val="Arial"/>
      <family val="2"/>
    </font>
    <font>
      <sz val="12"/>
      <name val=".VnTime"/>
      <family val="2"/>
    </font>
    <font>
      <sz val="12"/>
      <name val="|??¢¥¢¬¨Ï"/>
      <family val="2"/>
    </font>
    <font>
      <sz val="12"/>
      <name val="¹UAAA¼"/>
      <family val="2"/>
    </font>
    <font>
      <sz val="11"/>
      <name val="VNI-Times"/>
    </font>
    <font>
      <b/>
      <sz val="12"/>
      <color theme="1"/>
      <name val="Times New Roman"/>
      <family val="1"/>
    </font>
    <font>
      <b/>
      <sz val="12"/>
      <color rgb="FF000000"/>
      <name val="Times New Roman"/>
      <family val="1"/>
    </font>
    <font>
      <sz val="12"/>
      <color rgb="FF000000"/>
      <name val="Times New Roman"/>
      <family val="1"/>
    </font>
    <font>
      <sz val="12"/>
      <name val="Calibri"/>
      <family val="2"/>
      <scheme val="minor"/>
    </font>
    <font>
      <b/>
      <sz val="12"/>
      <color rgb="FFFF0000"/>
      <name val="Times New Roman"/>
      <family val="1"/>
    </font>
    <font>
      <b/>
      <sz val="12"/>
      <color rgb="FF0033CC"/>
      <name val="Times New Roman"/>
      <family val="1"/>
    </font>
    <font>
      <sz val="12"/>
      <color rgb="FF0033CC"/>
      <name val="Times New Roman"/>
      <family val="1"/>
    </font>
    <font>
      <sz val="12"/>
      <color rgb="FF0033CC"/>
      <name val="Calibri"/>
      <family val="2"/>
      <scheme val="minor"/>
    </font>
    <font>
      <i/>
      <sz val="12"/>
      <color rgb="FF0033CC"/>
      <name val="Times New Roman"/>
      <family val="1"/>
    </font>
    <font>
      <sz val="11"/>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s>
  <cellStyleXfs count="13">
    <xf numFmtId="0" fontId="0" fillId="0" borderId="0"/>
    <xf numFmtId="0" fontId="8" fillId="0" borderId="0" applyNumberForma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9"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164" fontId="11" fillId="0" borderId="0" applyFont="0" applyFill="0" applyBorder="0" applyAlignment="0" applyProtection="0"/>
    <xf numFmtId="9" fontId="11" fillId="0" borderId="0" applyFont="0" applyFill="0" applyBorder="0" applyAlignment="0" applyProtection="0"/>
  </cellStyleXfs>
  <cellXfs count="265">
    <xf numFmtId="0" fontId="0" fillId="0" borderId="0" xfId="0"/>
    <xf numFmtId="0" fontId="1" fillId="2" borderId="0" xfId="0" applyFont="1" applyFill="1" applyAlignment="1">
      <alignment vertical="center"/>
    </xf>
    <xf numFmtId="0" fontId="2" fillId="2" borderId="0" xfId="0" applyFont="1" applyFill="1" applyAlignment="1">
      <alignment vertical="top"/>
    </xf>
    <xf numFmtId="0" fontId="3" fillId="2" borderId="0" xfId="0" applyFont="1" applyFill="1" applyAlignment="1">
      <alignment vertical="top"/>
    </xf>
    <xf numFmtId="0" fontId="3" fillId="0" borderId="0" xfId="0" applyFont="1" applyAlignment="1">
      <alignment vertical="top"/>
    </xf>
    <xf numFmtId="0" fontId="2" fillId="2" borderId="0" xfId="0" applyFont="1" applyFill="1" applyAlignment="1">
      <alignment horizontal="center" vertical="center"/>
    </xf>
    <xf numFmtId="0" fontId="2" fillId="2" borderId="0" xfId="0" applyFont="1" applyFill="1" applyAlignment="1">
      <alignment vertical="center" wrapText="1"/>
    </xf>
    <xf numFmtId="0" fontId="2" fillId="2" borderId="0" xfId="0" applyFont="1" applyFill="1" applyAlignment="1">
      <alignment horizontal="center" vertical="center" wrapText="1"/>
    </xf>
    <xf numFmtId="166" fontId="2" fillId="2" borderId="0" xfId="11" applyNumberFormat="1" applyFont="1" applyFill="1" applyBorder="1" applyAlignment="1">
      <alignment horizontal="right" vertical="center"/>
    </xf>
    <xf numFmtId="3" fontId="2" fillId="2" borderId="0" xfId="11" applyNumberFormat="1" applyFont="1" applyFill="1" applyBorder="1" applyAlignment="1">
      <alignment horizontal="center" vertical="center"/>
    </xf>
    <xf numFmtId="0" fontId="2" fillId="2" borderId="0" xfId="0" applyFont="1" applyFill="1" applyAlignment="1">
      <alignment vertical="center"/>
    </xf>
    <xf numFmtId="164" fontId="3" fillId="2" borderId="7" xfId="11" applyFont="1" applyFill="1" applyBorder="1" applyAlignment="1">
      <alignment horizontal="center" vertical="center" wrapText="1"/>
    </xf>
    <xf numFmtId="0" fontId="12" fillId="2" borderId="2" xfId="0" applyFont="1" applyFill="1" applyBorder="1" applyAlignment="1">
      <alignment horizontal="center" vertical="center"/>
    </xf>
    <xf numFmtId="165" fontId="3" fillId="2" borderId="2" xfId="11" applyNumberFormat="1" applyFont="1" applyFill="1" applyBorder="1" applyAlignment="1">
      <alignment horizontal="right" vertical="center" wrapText="1"/>
    </xf>
    <xf numFmtId="0" fontId="13" fillId="0" borderId="2" xfId="0" applyFont="1" applyBorder="1" applyAlignment="1">
      <alignment horizontal="center" vertical="top"/>
    </xf>
    <xf numFmtId="0" fontId="13" fillId="0" borderId="5" xfId="0" applyFont="1" applyBorder="1" applyAlignment="1">
      <alignment vertical="top" wrapText="1"/>
    </xf>
    <xf numFmtId="0" fontId="14" fillId="2" borderId="1" xfId="0" applyFont="1" applyFill="1" applyBorder="1" applyAlignment="1">
      <alignment horizontal="center" vertical="center" wrapText="1"/>
    </xf>
    <xf numFmtId="166" fontId="14" fillId="2" borderId="1" xfId="11" applyNumberFormat="1" applyFont="1" applyFill="1" applyBorder="1" applyAlignment="1">
      <alignment horizontal="right" vertical="center"/>
    </xf>
    <xf numFmtId="3" fontId="14" fillId="2" borderId="8" xfId="11" applyNumberFormat="1" applyFont="1" applyFill="1" applyBorder="1" applyAlignment="1" applyProtection="1">
      <alignment horizontal="right" vertical="center"/>
      <protection locked="0"/>
    </xf>
    <xf numFmtId="0" fontId="2" fillId="0" borderId="3" xfId="0" applyFont="1" applyBorder="1" applyAlignment="1">
      <alignment horizontal="center" vertical="top"/>
    </xf>
    <xf numFmtId="0" fontId="2" fillId="0" borderId="3" xfId="0" applyFont="1" applyBorder="1" applyAlignment="1">
      <alignment vertical="top" wrapText="1"/>
    </xf>
    <xf numFmtId="0" fontId="2" fillId="0" borderId="4" xfId="0" applyFont="1" applyBorder="1" applyAlignment="1">
      <alignment horizontal="center" vertical="top"/>
    </xf>
    <xf numFmtId="0" fontId="2" fillId="0" borderId="4" xfId="0" applyFont="1" applyBorder="1" applyAlignment="1">
      <alignment vertical="top" wrapText="1"/>
    </xf>
    <xf numFmtId="0" fontId="2" fillId="0" borderId="9" xfId="0" applyFont="1" applyBorder="1" applyAlignment="1">
      <alignment horizontal="center" vertical="top"/>
    </xf>
    <xf numFmtId="0" fontId="2" fillId="0" borderId="9" xfId="0" applyFont="1" applyBorder="1" applyAlignment="1">
      <alignment vertical="top" wrapText="1"/>
    </xf>
    <xf numFmtId="0" fontId="3" fillId="0" borderId="2" xfId="0" applyFont="1" applyBorder="1" applyAlignment="1">
      <alignment horizontal="center" vertical="top"/>
    </xf>
    <xf numFmtId="0" fontId="3" fillId="0" borderId="5" xfId="0" applyFont="1" applyBorder="1" applyAlignment="1">
      <alignment vertical="top" wrapText="1"/>
    </xf>
    <xf numFmtId="166" fontId="2" fillId="0" borderId="1" xfId="0" applyNumberFormat="1" applyFont="1" applyBorder="1" applyAlignment="1">
      <alignment vertical="top"/>
    </xf>
    <xf numFmtId="0" fontId="3" fillId="0" borderId="5" xfId="0" applyFont="1" applyBorder="1" applyAlignment="1">
      <alignment vertical="top"/>
    </xf>
    <xf numFmtId="166" fontId="2" fillId="0" borderId="3" xfId="0" applyNumberFormat="1" applyFont="1" applyBorder="1" applyAlignment="1">
      <alignment horizontal="right" vertical="top"/>
    </xf>
    <xf numFmtId="0" fontId="2" fillId="0" borderId="1" xfId="0" applyFont="1" applyBorder="1" applyAlignment="1">
      <alignment horizontal="center" vertical="top"/>
    </xf>
    <xf numFmtId="166" fontId="2" fillId="0" borderId="1" xfId="0" applyNumberFormat="1" applyFont="1" applyBorder="1" applyAlignment="1">
      <alignment horizontal="right" vertical="top"/>
    </xf>
    <xf numFmtId="3" fontId="2" fillId="0" borderId="8" xfId="0" applyNumberFormat="1" applyFont="1" applyBorder="1" applyAlignment="1" applyProtection="1">
      <alignment vertical="top"/>
      <protection locked="0"/>
    </xf>
    <xf numFmtId="0" fontId="3" fillId="0" borderId="3" xfId="0" applyFont="1" applyBorder="1" applyAlignment="1">
      <alignment vertical="top" wrapText="1"/>
    </xf>
    <xf numFmtId="0" fontId="3" fillId="0" borderId="4" xfId="0" applyFont="1" applyBorder="1" applyAlignment="1">
      <alignment vertical="top" wrapText="1"/>
    </xf>
    <xf numFmtId="0" fontId="2" fillId="2" borderId="2" xfId="0" applyFont="1" applyFill="1" applyBorder="1" applyAlignment="1">
      <alignment horizontal="center" vertical="top"/>
    </xf>
    <xf numFmtId="165" fontId="3" fillId="2" borderId="2" xfId="11" applyNumberFormat="1" applyFont="1" applyFill="1" applyBorder="1" applyAlignment="1">
      <alignment horizontal="right" vertical="top" wrapText="1"/>
    </xf>
    <xf numFmtId="166" fontId="2" fillId="0" borderId="3" xfId="0" applyNumberFormat="1" applyFont="1" applyBorder="1" applyAlignment="1">
      <alignment vertical="top"/>
    </xf>
    <xf numFmtId="3" fontId="2" fillId="0" borderId="3" xfId="0" applyNumberFormat="1" applyFont="1" applyBorder="1" applyAlignment="1" applyProtection="1">
      <alignment vertical="top"/>
      <protection locked="0"/>
    </xf>
    <xf numFmtId="166" fontId="2" fillId="0" borderId="4" xfId="0" applyNumberFormat="1" applyFont="1" applyBorder="1" applyAlignment="1">
      <alignment vertical="top"/>
    </xf>
    <xf numFmtId="3" fontId="2" fillId="0" borderId="4" xfId="0" applyNumberFormat="1" applyFont="1" applyBorder="1" applyAlignment="1" applyProtection="1">
      <alignment vertical="top"/>
      <protection locked="0"/>
    </xf>
    <xf numFmtId="166" fontId="2" fillId="0" borderId="9" xfId="0" applyNumberFormat="1" applyFont="1" applyBorder="1" applyAlignment="1">
      <alignment vertical="top"/>
    </xf>
    <xf numFmtId="3" fontId="2" fillId="0" borderId="9" xfId="0" applyNumberFormat="1" applyFont="1" applyBorder="1" applyAlignment="1" applyProtection="1">
      <alignment vertical="top"/>
      <protection locked="0"/>
    </xf>
    <xf numFmtId="165" fontId="3" fillId="2" borderId="2" xfId="11" applyNumberFormat="1" applyFont="1" applyFill="1" applyBorder="1" applyAlignment="1">
      <alignment horizontal="right" vertical="center"/>
    </xf>
    <xf numFmtId="3" fontId="2" fillId="2" borderId="0" xfId="0" applyNumberFormat="1" applyFont="1" applyFill="1" applyAlignment="1">
      <alignment vertical="center"/>
    </xf>
    <xf numFmtId="165" fontId="2" fillId="2" borderId="0" xfId="0" applyNumberFormat="1" applyFont="1" applyFill="1" applyAlignment="1">
      <alignment vertical="center"/>
    </xf>
    <xf numFmtId="0" fontId="12" fillId="2" borderId="2" xfId="0" applyFont="1" applyFill="1" applyBorder="1" applyAlignment="1">
      <alignment vertical="center"/>
    </xf>
    <xf numFmtId="165" fontId="12" fillId="2" borderId="2" xfId="11" applyNumberFormat="1" applyFont="1" applyFill="1" applyBorder="1" applyAlignment="1">
      <alignment vertical="center"/>
    </xf>
    <xf numFmtId="4" fontId="2" fillId="2" borderId="0" xfId="0" applyNumberFormat="1" applyFont="1" applyFill="1" applyAlignment="1">
      <alignment vertical="center"/>
    </xf>
    <xf numFmtId="165" fontId="12" fillId="2" borderId="2" xfId="0" applyNumberFormat="1" applyFont="1" applyFill="1" applyBorder="1" applyAlignment="1">
      <alignment vertical="center"/>
    </xf>
    <xf numFmtId="0" fontId="15" fillId="0" borderId="0" xfId="0" applyFont="1" applyAlignment="1">
      <alignment horizontal="center" wrapText="1"/>
    </xf>
    <xf numFmtId="0" fontId="15" fillId="2" borderId="0" xfId="0" applyFont="1" applyFill="1" applyAlignment="1">
      <alignment horizontal="center" wrapText="1"/>
    </xf>
    <xf numFmtId="166" fontId="15" fillId="2" borderId="0" xfId="0" applyNumberFormat="1" applyFont="1" applyFill="1" applyAlignment="1">
      <alignment horizontal="right" vertical="center"/>
    </xf>
    <xf numFmtId="3" fontId="15" fillId="2" borderId="0" xfId="0" applyNumberFormat="1" applyFont="1" applyFill="1"/>
    <xf numFmtId="0" fontId="15" fillId="2" borderId="0" xfId="0" applyFont="1" applyFill="1"/>
    <xf numFmtId="0" fontId="3" fillId="2" borderId="0" xfId="0" applyFont="1" applyFill="1" applyAlignment="1">
      <alignment vertical="center" wrapText="1"/>
    </xf>
    <xf numFmtId="166" fontId="3" fillId="2" borderId="0" xfId="0" applyNumberFormat="1" applyFont="1" applyFill="1" applyAlignment="1">
      <alignment horizontal="right" vertical="center" wrapText="1"/>
    </xf>
    <xf numFmtId="3" fontId="3" fillId="2" borderId="0" xfId="0" applyNumberFormat="1" applyFont="1" applyFill="1" applyAlignment="1">
      <alignment horizontal="center" vertical="center" wrapText="1"/>
    </xf>
    <xf numFmtId="0" fontId="15" fillId="2" borderId="0" xfId="0" applyFont="1" applyFill="1" applyAlignment="1">
      <alignment vertical="center" wrapText="1"/>
    </xf>
    <xf numFmtId="3" fontId="3" fillId="2" borderId="0" xfId="0" applyNumberFormat="1" applyFont="1" applyFill="1" applyAlignment="1">
      <alignment vertical="center" wrapText="1"/>
    </xf>
    <xf numFmtId="3" fontId="2" fillId="2" borderId="0" xfId="0" applyNumberFormat="1" applyFont="1" applyFill="1" applyAlignment="1">
      <alignment vertical="top"/>
    </xf>
    <xf numFmtId="0" fontId="12" fillId="2" borderId="2" xfId="0" quotePrefix="1" applyFont="1" applyFill="1" applyBorder="1" applyAlignment="1">
      <alignment horizontal="center" vertical="center"/>
    </xf>
    <xf numFmtId="3" fontId="6" fillId="0" borderId="14" xfId="0" applyNumberFormat="1" applyFont="1" applyBorder="1" applyAlignment="1">
      <alignment horizontal="center" vertical="center"/>
    </xf>
    <xf numFmtId="168" fontId="2" fillId="2" borderId="0" xfId="12" applyNumberFormat="1" applyFont="1" applyFill="1" applyBorder="1" applyAlignment="1">
      <alignment vertical="top"/>
    </xf>
    <xf numFmtId="0" fontId="3" fillId="2" borderId="0" xfId="0" applyFont="1" applyFill="1" applyAlignment="1">
      <alignment horizontal="center" vertical="center" wrapText="1"/>
    </xf>
    <xf numFmtId="0" fontId="17" fillId="0" borderId="2" xfId="0" applyFont="1" applyBorder="1" applyAlignment="1">
      <alignment horizontal="center" vertical="top"/>
    </xf>
    <xf numFmtId="0" fontId="17" fillId="0" borderId="5" xfId="0" applyFont="1" applyBorder="1" applyAlignment="1">
      <alignment vertical="top"/>
    </xf>
    <xf numFmtId="3" fontId="18" fillId="0" borderId="8" xfId="0" applyNumberFormat="1" applyFont="1" applyBorder="1" applyAlignment="1" applyProtection="1">
      <alignment vertical="top"/>
      <protection locked="0"/>
    </xf>
    <xf numFmtId="0" fontId="18" fillId="0" borderId="3" xfId="0" applyFont="1" applyBorder="1" applyAlignment="1">
      <alignment horizontal="center" vertical="top"/>
    </xf>
    <xf numFmtId="0" fontId="18" fillId="0" borderId="3" xfId="0" applyFont="1" applyBorder="1" applyAlignment="1">
      <alignment vertical="top" wrapText="1"/>
    </xf>
    <xf numFmtId="166" fontId="18" fillId="0" borderId="3" xfId="0" applyNumberFormat="1" applyFont="1" applyBorder="1" applyAlignment="1">
      <alignment horizontal="right" vertical="top"/>
    </xf>
    <xf numFmtId="3" fontId="18" fillId="0" borderId="3" xfId="0" applyNumberFormat="1" applyFont="1" applyBorder="1" applyAlignment="1" applyProtection="1">
      <alignment vertical="top"/>
      <protection locked="0"/>
    </xf>
    <xf numFmtId="0" fontId="18" fillId="0" borderId="4" xfId="0" applyFont="1" applyBorder="1" applyAlignment="1">
      <alignment horizontal="center" vertical="top"/>
    </xf>
    <xf numFmtId="0" fontId="18" fillId="0" borderId="4" xfId="0" applyFont="1" applyBorder="1" applyAlignment="1">
      <alignment vertical="top" wrapText="1"/>
    </xf>
    <xf numFmtId="166" fontId="18" fillId="0" borderId="4" xfId="0" applyNumberFormat="1" applyFont="1" applyBorder="1" applyAlignment="1">
      <alignment vertical="top"/>
    </xf>
    <xf numFmtId="3" fontId="18" fillId="0" borderId="4" xfId="0" applyNumberFormat="1" applyFont="1" applyBorder="1" applyAlignment="1" applyProtection="1">
      <alignment vertical="top"/>
      <protection locked="0"/>
    </xf>
    <xf numFmtId="0" fontId="18" fillId="0" borderId="9" xfId="0" applyFont="1" applyBorder="1" applyAlignment="1">
      <alignment horizontal="center" vertical="top"/>
    </xf>
    <xf numFmtId="0" fontId="18" fillId="0" borderId="9" xfId="0" applyFont="1" applyBorder="1" applyAlignment="1">
      <alignment vertical="top" wrapText="1"/>
    </xf>
    <xf numFmtId="166" fontId="18" fillId="0" borderId="9" xfId="0" applyNumberFormat="1" applyFont="1" applyBorder="1" applyAlignment="1">
      <alignment vertical="top"/>
    </xf>
    <xf numFmtId="3" fontId="18" fillId="0" borderId="9" xfId="0" applyNumberFormat="1" applyFont="1" applyBorder="1" applyAlignment="1" applyProtection="1">
      <alignment vertical="top"/>
      <protection locked="0"/>
    </xf>
    <xf numFmtId="0" fontId="17" fillId="0" borderId="3" xfId="0" applyFont="1" applyBorder="1" applyAlignment="1">
      <alignment vertical="top" wrapText="1"/>
    </xf>
    <xf numFmtId="166" fontId="18" fillId="0" borderId="3" xfId="0" applyNumberFormat="1" applyFont="1" applyBorder="1" applyAlignment="1">
      <alignment vertical="top"/>
    </xf>
    <xf numFmtId="0" fontId="17" fillId="0" borderId="4" xfId="0" applyFont="1" applyBorder="1" applyAlignment="1">
      <alignment vertical="top" wrapText="1"/>
    </xf>
    <xf numFmtId="0" fontId="17" fillId="0" borderId="1" xfId="0" applyFont="1" applyBorder="1" applyAlignment="1">
      <alignment horizontal="center" vertical="top"/>
    </xf>
    <xf numFmtId="166" fontId="17" fillId="0" borderId="1" xfId="0" applyNumberFormat="1" applyFont="1" applyBorder="1" applyAlignment="1">
      <alignment horizontal="center" vertical="top"/>
    </xf>
    <xf numFmtId="3" fontId="17" fillId="0" borderId="8" xfId="0" applyNumberFormat="1" applyFont="1" applyBorder="1" applyAlignment="1" applyProtection="1">
      <alignment vertical="top"/>
      <protection locked="0"/>
    </xf>
    <xf numFmtId="3" fontId="18" fillId="0" borderId="4" xfId="0" applyNumberFormat="1" applyFont="1" applyBorder="1" applyAlignment="1">
      <alignment horizontal="center" vertical="top"/>
    </xf>
    <xf numFmtId="3" fontId="18" fillId="0" borderId="9" xfId="0" applyNumberFormat="1" applyFont="1" applyBorder="1" applyAlignment="1">
      <alignment horizontal="center" vertical="top"/>
    </xf>
    <xf numFmtId="166" fontId="17" fillId="0" borderId="1" xfId="0" applyNumberFormat="1" applyFont="1" applyBorder="1" applyAlignment="1">
      <alignment horizontal="right" vertical="top"/>
    </xf>
    <xf numFmtId="0" fontId="17" fillId="0" borderId="3" xfId="0" applyFont="1" applyBorder="1" applyAlignment="1">
      <alignment horizontal="center" vertical="top"/>
    </xf>
    <xf numFmtId="0" fontId="17" fillId="0" borderId="4" xfId="0" applyFont="1" applyBorder="1" applyAlignment="1">
      <alignment horizontal="center" vertical="top"/>
    </xf>
    <xf numFmtId="3" fontId="18" fillId="3" borderId="4" xfId="0" applyNumberFormat="1" applyFont="1" applyFill="1" applyBorder="1" applyAlignment="1" applyProtection="1">
      <alignment vertical="top"/>
      <protection locked="0"/>
    </xf>
    <xf numFmtId="0" fontId="2" fillId="3" borderId="4" xfId="0" applyFont="1" applyFill="1" applyBorder="1" applyAlignment="1">
      <alignment horizontal="center" vertical="top"/>
    </xf>
    <xf numFmtId="0" fontId="2" fillId="3" borderId="4" xfId="0" applyFont="1" applyFill="1" applyBorder="1" applyAlignment="1">
      <alignment vertical="top" wrapText="1"/>
    </xf>
    <xf numFmtId="166" fontId="2" fillId="3" borderId="4" xfId="0" applyNumberFormat="1" applyFont="1" applyFill="1" applyBorder="1" applyAlignment="1">
      <alignment vertical="top"/>
    </xf>
    <xf numFmtId="3" fontId="2" fillId="3" borderId="4" xfId="0" applyNumberFormat="1" applyFont="1" applyFill="1" applyBorder="1" applyAlignment="1" applyProtection="1">
      <alignment vertical="top"/>
      <protection locked="0"/>
    </xf>
    <xf numFmtId="0" fontId="18" fillId="3" borderId="4" xfId="0" applyFont="1" applyFill="1" applyBorder="1" applyAlignment="1">
      <alignment horizontal="center" vertical="top"/>
    </xf>
    <xf numFmtId="0" fontId="18" fillId="3" borderId="4" xfId="0" applyFont="1" applyFill="1" applyBorder="1" applyAlignment="1">
      <alignment vertical="top" wrapText="1"/>
    </xf>
    <xf numFmtId="166" fontId="18" fillId="3" borderId="4" xfId="0" applyNumberFormat="1"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horizontal="center" vertical="top"/>
    </xf>
    <xf numFmtId="166" fontId="2" fillId="3" borderId="3" xfId="0" applyNumberFormat="1" applyFont="1" applyFill="1" applyBorder="1" applyAlignment="1">
      <alignment vertical="top"/>
    </xf>
    <xf numFmtId="3" fontId="2" fillId="3" borderId="3" xfId="0" applyNumberFormat="1" applyFont="1" applyFill="1" applyBorder="1" applyAlignment="1" applyProtection="1">
      <alignment vertical="top"/>
      <protection locked="0"/>
    </xf>
    <xf numFmtId="3" fontId="2" fillId="0" borderId="11" xfId="0" applyNumberFormat="1" applyFont="1" applyBorder="1" applyAlignment="1" applyProtection="1">
      <alignment vertical="top"/>
      <protection locked="0"/>
    </xf>
    <xf numFmtId="3" fontId="18" fillId="0" borderId="10" xfId="0" applyNumberFormat="1" applyFont="1" applyBorder="1" applyAlignment="1" applyProtection="1">
      <alignment vertical="top"/>
      <protection locked="0"/>
    </xf>
    <xf numFmtId="3" fontId="18" fillId="0" borderId="11" xfId="0" applyNumberFormat="1" applyFont="1" applyBorder="1" applyAlignment="1" applyProtection="1">
      <alignment vertical="top"/>
      <protection locked="0"/>
    </xf>
    <xf numFmtId="0" fontId="2" fillId="0" borderId="4" xfId="0" applyFont="1" applyBorder="1" applyAlignment="1">
      <alignment horizontal="center" vertical="top" wrapText="1"/>
    </xf>
    <xf numFmtId="0" fontId="2" fillId="2" borderId="0" xfId="0" applyFont="1" applyFill="1" applyAlignment="1">
      <alignment horizontal="left" vertical="top"/>
    </xf>
    <xf numFmtId="3" fontId="6" fillId="0" borderId="14" xfId="0" applyNumberFormat="1" applyFont="1" applyBorder="1" applyAlignment="1">
      <alignment horizontal="left" vertical="center"/>
    </xf>
    <xf numFmtId="3" fontId="2" fillId="3" borderId="6" xfId="0" applyNumberFormat="1" applyFont="1" applyFill="1" applyBorder="1" applyAlignment="1" applyProtection="1">
      <alignment vertical="top"/>
      <protection locked="0"/>
    </xf>
    <xf numFmtId="164" fontId="17" fillId="2" borderId="7" xfId="11" applyFont="1" applyFill="1" applyBorder="1" applyAlignment="1">
      <alignment horizontal="center" vertical="center" wrapText="1"/>
    </xf>
    <xf numFmtId="0" fontId="17" fillId="0" borderId="1" xfId="0" applyFont="1" applyBorder="1" applyAlignment="1">
      <alignment horizontal="left" vertical="center" wrapText="1"/>
    </xf>
    <xf numFmtId="3" fontId="18" fillId="2" borderId="8" xfId="11" applyNumberFormat="1" applyFont="1" applyFill="1" applyBorder="1" applyAlignment="1" applyProtection="1">
      <alignment horizontal="right" vertical="center"/>
      <protection locked="0"/>
    </xf>
    <xf numFmtId="3" fontId="18" fillId="3" borderId="3" xfId="0" applyNumberFormat="1" applyFont="1" applyFill="1" applyBorder="1" applyAlignment="1" applyProtection="1">
      <alignment vertical="top"/>
      <protection locked="0"/>
    </xf>
    <xf numFmtId="3" fontId="18" fillId="3" borderId="11" xfId="0" applyNumberFormat="1" applyFont="1" applyFill="1" applyBorder="1" applyAlignment="1" applyProtection="1">
      <alignment vertical="top"/>
      <protection locked="0"/>
    </xf>
    <xf numFmtId="0" fontId="17" fillId="0" borderId="8" xfId="0" applyFont="1" applyBorder="1" applyAlignment="1">
      <alignment horizontal="left" vertical="top" wrapText="1"/>
    </xf>
    <xf numFmtId="0" fontId="17" fillId="2" borderId="2" xfId="0" applyFont="1" applyFill="1" applyBorder="1" applyAlignment="1">
      <alignment horizontal="left" vertical="center" wrapText="1"/>
    </xf>
    <xf numFmtId="0" fontId="17" fillId="0" borderId="2" xfId="0" applyFont="1" applyBorder="1" applyAlignment="1">
      <alignment horizontal="left" vertical="center" wrapText="1"/>
    </xf>
    <xf numFmtId="3" fontId="19" fillId="2" borderId="0" xfId="0" applyNumberFormat="1" applyFont="1" applyFill="1"/>
    <xf numFmtId="3" fontId="17" fillId="2" borderId="0" xfId="0" applyNumberFormat="1" applyFont="1" applyFill="1" applyAlignment="1">
      <alignment horizontal="center" vertical="center" wrapText="1"/>
    </xf>
    <xf numFmtId="3" fontId="17" fillId="2" borderId="0" xfId="0" applyNumberFormat="1" applyFont="1" applyFill="1" applyAlignment="1">
      <alignment vertical="center" wrapText="1"/>
    </xf>
    <xf numFmtId="3" fontId="18" fillId="2" borderId="0" xfId="11" applyNumberFormat="1" applyFont="1" applyFill="1" applyBorder="1" applyAlignment="1">
      <alignment horizontal="center" vertical="center"/>
    </xf>
    <xf numFmtId="3" fontId="17" fillId="2" borderId="7" xfId="11" applyNumberFormat="1" applyFont="1" applyFill="1" applyBorder="1" applyAlignment="1">
      <alignment horizontal="center" vertical="center" wrapText="1"/>
    </xf>
    <xf numFmtId="3" fontId="17" fillId="2" borderId="2" xfId="11" applyNumberFormat="1" applyFont="1" applyFill="1" applyBorder="1" applyAlignment="1">
      <alignment horizontal="right" vertical="center" wrapText="1"/>
    </xf>
    <xf numFmtId="3" fontId="18" fillId="2" borderId="2" xfId="11" applyNumberFormat="1" applyFont="1" applyFill="1" applyBorder="1" applyAlignment="1">
      <alignment horizontal="right" vertical="top" wrapText="1"/>
    </xf>
    <xf numFmtId="3" fontId="18" fillId="2" borderId="4" xfId="11" applyNumberFormat="1" applyFont="1" applyFill="1" applyBorder="1" applyAlignment="1">
      <alignment horizontal="right" vertical="top" wrapText="1"/>
    </xf>
    <xf numFmtId="3" fontId="17" fillId="2" borderId="2" xfId="11" applyNumberFormat="1" applyFont="1" applyFill="1" applyBorder="1" applyAlignment="1">
      <alignment horizontal="right" vertical="top" wrapText="1"/>
    </xf>
    <xf numFmtId="3" fontId="18" fillId="2" borderId="11" xfId="11" applyNumberFormat="1" applyFont="1" applyFill="1" applyBorder="1" applyAlignment="1">
      <alignment horizontal="right" vertical="top" wrapText="1"/>
    </xf>
    <xf numFmtId="3" fontId="17" fillId="2" borderId="2" xfId="11" applyNumberFormat="1" applyFont="1" applyFill="1" applyBorder="1" applyAlignment="1">
      <alignment horizontal="right" vertical="center"/>
    </xf>
    <xf numFmtId="3" fontId="17" fillId="2" borderId="2" xfId="11" applyNumberFormat="1" applyFont="1" applyFill="1" applyBorder="1" applyAlignment="1">
      <alignment vertical="center"/>
    </xf>
    <xf numFmtId="3" fontId="17" fillId="2" borderId="2" xfId="0" applyNumberFormat="1" applyFont="1" applyFill="1" applyBorder="1" applyAlignment="1">
      <alignment vertical="center"/>
    </xf>
    <xf numFmtId="3" fontId="18" fillId="2" borderId="0" xfId="11" applyNumberFormat="1" applyFont="1" applyFill="1" applyBorder="1" applyAlignment="1">
      <alignment horizontal="right" vertical="center"/>
    </xf>
    <xf numFmtId="3" fontId="18" fillId="2" borderId="0" xfId="11" applyNumberFormat="1" applyFont="1" applyFill="1" applyBorder="1" applyAlignment="1">
      <alignment horizontal="right" vertical="center" wrapText="1"/>
    </xf>
    <xf numFmtId="0" fontId="1" fillId="0" borderId="0" xfId="0" applyFont="1" applyAlignment="1">
      <alignment vertical="center"/>
    </xf>
    <xf numFmtId="0" fontId="2" fillId="0" borderId="0" xfId="0" applyFont="1" applyAlignment="1">
      <alignment vertical="center"/>
    </xf>
    <xf numFmtId="164" fontId="3" fillId="0" borderId="7" xfId="11" applyFont="1" applyFill="1" applyBorder="1" applyAlignment="1">
      <alignment horizontal="center" vertical="center" wrapText="1"/>
    </xf>
    <xf numFmtId="165" fontId="3" fillId="0" borderId="2" xfId="11" applyNumberFormat="1" applyFont="1" applyFill="1" applyBorder="1" applyAlignment="1">
      <alignment horizontal="right" vertical="center" wrapText="1"/>
    </xf>
    <xf numFmtId="167" fontId="3" fillId="0" borderId="2" xfId="11" applyNumberFormat="1" applyFont="1" applyFill="1" applyBorder="1" applyAlignment="1">
      <alignment horizontal="right" vertical="center" wrapText="1"/>
    </xf>
    <xf numFmtId="165" fontId="2" fillId="0" borderId="3" xfId="11" applyNumberFormat="1" applyFont="1" applyFill="1" applyBorder="1" applyAlignment="1">
      <alignment horizontal="right" vertical="top" wrapText="1"/>
    </xf>
    <xf numFmtId="0" fontId="2" fillId="0" borderId="0" xfId="0" applyFont="1" applyAlignment="1">
      <alignment vertical="top"/>
    </xf>
    <xf numFmtId="165" fontId="2" fillId="0" borderId="4" xfId="11" applyNumberFormat="1" applyFont="1" applyFill="1" applyBorder="1" applyAlignment="1">
      <alignment horizontal="right" vertical="top" wrapText="1"/>
    </xf>
    <xf numFmtId="165" fontId="2" fillId="0" borderId="10" xfId="11" applyNumberFormat="1" applyFont="1" applyFill="1" applyBorder="1" applyAlignment="1">
      <alignment horizontal="right" vertical="top" wrapText="1"/>
    </xf>
    <xf numFmtId="165" fontId="2" fillId="0" borderId="2" xfId="11" applyNumberFormat="1" applyFont="1" applyFill="1" applyBorder="1" applyAlignment="1">
      <alignment horizontal="right" vertical="top" wrapText="1"/>
    </xf>
    <xf numFmtId="165" fontId="2" fillId="0" borderId="11" xfId="11" applyNumberFormat="1" applyFont="1" applyFill="1" applyBorder="1" applyAlignment="1">
      <alignment horizontal="right" vertical="top" wrapText="1"/>
    </xf>
    <xf numFmtId="165" fontId="2" fillId="0" borderId="0" xfId="0" applyNumberFormat="1" applyFont="1" applyAlignment="1">
      <alignment vertical="top"/>
    </xf>
    <xf numFmtId="165" fontId="2" fillId="0" borderId="9" xfId="11" applyNumberFormat="1" applyFont="1" applyFill="1" applyBorder="1" applyAlignment="1">
      <alignment horizontal="right" vertical="top" wrapText="1"/>
    </xf>
    <xf numFmtId="165" fontId="3" fillId="0" borderId="2" xfId="11" applyNumberFormat="1" applyFont="1" applyFill="1" applyBorder="1" applyAlignment="1">
      <alignment horizontal="right" vertical="top" wrapText="1"/>
    </xf>
    <xf numFmtId="3" fontId="2" fillId="0" borderId="0" xfId="0" applyNumberFormat="1" applyFont="1" applyAlignment="1">
      <alignment vertical="top"/>
    </xf>
    <xf numFmtId="165" fontId="3" fillId="0" borderId="2" xfId="11" applyNumberFormat="1" applyFont="1" applyFill="1" applyBorder="1" applyAlignment="1">
      <alignment horizontal="right" vertical="center"/>
    </xf>
    <xf numFmtId="3" fontId="2" fillId="0" borderId="0" xfId="0" applyNumberFormat="1" applyFont="1" applyAlignment="1">
      <alignment vertical="center"/>
    </xf>
    <xf numFmtId="165" fontId="2" fillId="0" borderId="0" xfId="0" applyNumberFormat="1" applyFont="1" applyAlignment="1">
      <alignment vertical="center"/>
    </xf>
    <xf numFmtId="4" fontId="2" fillId="0" borderId="0" xfId="0" applyNumberFormat="1" applyFont="1" applyAlignment="1">
      <alignment vertical="center"/>
    </xf>
    <xf numFmtId="166" fontId="15" fillId="0" borderId="0" xfId="0" applyNumberFormat="1" applyFont="1" applyAlignment="1">
      <alignment horizontal="right" vertical="center"/>
    </xf>
    <xf numFmtId="3" fontId="15" fillId="0" borderId="0" xfId="0" applyNumberFormat="1" applyFont="1"/>
    <xf numFmtId="167" fontId="2" fillId="0" borderId="0" xfId="11" applyNumberFormat="1" applyFont="1" applyFill="1" applyBorder="1" applyAlignment="1">
      <alignment horizontal="right" vertical="center"/>
    </xf>
    <xf numFmtId="0" fontId="15" fillId="0" borderId="0" xfId="0" applyFont="1"/>
    <xf numFmtId="0" fontId="3" fillId="0" borderId="0" xfId="0" applyFont="1" applyAlignment="1">
      <alignment vertical="center" wrapText="1"/>
    </xf>
    <xf numFmtId="166" fontId="3" fillId="0" borderId="0" xfId="0" applyNumberFormat="1" applyFont="1" applyAlignment="1">
      <alignment horizontal="right" vertical="center" wrapText="1"/>
    </xf>
    <xf numFmtId="3" fontId="3" fillId="0" borderId="0" xfId="0" applyNumberFormat="1" applyFont="1" applyAlignment="1">
      <alignment horizontal="center" vertical="center" wrapText="1"/>
    </xf>
    <xf numFmtId="167" fontId="2" fillId="0" borderId="0" xfId="11" applyNumberFormat="1" applyFont="1" applyFill="1" applyBorder="1" applyAlignment="1">
      <alignment horizontal="right" vertical="center" wrapText="1"/>
    </xf>
    <xf numFmtId="0" fontId="15" fillId="0" borderId="0" xfId="0" applyFont="1" applyAlignment="1">
      <alignment vertical="center" wrapText="1"/>
    </xf>
    <xf numFmtId="0" fontId="3" fillId="0" borderId="0" xfId="0" applyFont="1" applyAlignment="1">
      <alignment horizontal="center" vertical="center" wrapText="1"/>
    </xf>
    <xf numFmtId="3" fontId="3" fillId="0" borderId="0" xfId="0" applyNumberFormat="1"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166" fontId="2" fillId="0" borderId="0" xfId="11" applyNumberFormat="1" applyFont="1" applyFill="1" applyBorder="1" applyAlignment="1">
      <alignment horizontal="right" vertical="center"/>
    </xf>
    <xf numFmtId="3" fontId="2" fillId="0" borderId="0" xfId="11" applyNumberFormat="1" applyFont="1" applyFill="1" applyBorder="1" applyAlignment="1">
      <alignment horizontal="center" vertical="center"/>
    </xf>
    <xf numFmtId="0" fontId="3" fillId="0" borderId="2" xfId="0" quotePrefix="1" applyFont="1" applyBorder="1" applyAlignment="1">
      <alignment horizontal="center" vertical="center"/>
    </xf>
    <xf numFmtId="0" fontId="2" fillId="0" borderId="1" xfId="0" applyFont="1" applyBorder="1" applyAlignment="1">
      <alignment horizontal="center" vertical="center" wrapText="1"/>
    </xf>
    <xf numFmtId="166" fontId="2" fillId="0" borderId="1" xfId="11" applyNumberFormat="1" applyFont="1" applyFill="1" applyBorder="1" applyAlignment="1">
      <alignment horizontal="right" vertical="center"/>
    </xf>
    <xf numFmtId="3" fontId="2" fillId="0" borderId="8" xfId="11" applyNumberFormat="1" applyFont="1" applyFill="1" applyBorder="1" applyAlignment="1" applyProtection="1">
      <alignment horizontal="right" vertical="center"/>
      <protection locked="0"/>
    </xf>
    <xf numFmtId="0" fontId="2" fillId="0" borderId="2" xfId="0" applyFont="1" applyBorder="1" applyAlignment="1">
      <alignment horizontal="center" vertical="top"/>
    </xf>
    <xf numFmtId="0" fontId="3" fillId="0" borderId="1" xfId="0" applyFont="1" applyBorder="1" applyAlignment="1">
      <alignment horizontal="center" vertical="top"/>
    </xf>
    <xf numFmtId="166" fontId="3" fillId="0" borderId="1" xfId="0" applyNumberFormat="1" applyFont="1" applyBorder="1" applyAlignment="1">
      <alignment horizontal="center" vertical="top"/>
    </xf>
    <xf numFmtId="3" fontId="3" fillId="0" borderId="8" xfId="0" applyNumberFormat="1" applyFont="1" applyBorder="1" applyAlignment="1" applyProtection="1">
      <alignment vertical="top"/>
      <protection locked="0"/>
    </xf>
    <xf numFmtId="3" fontId="2" fillId="0" borderId="4" xfId="0" applyNumberFormat="1" applyFont="1" applyBorder="1" applyAlignment="1">
      <alignment horizontal="center" vertical="top"/>
    </xf>
    <xf numFmtId="3" fontId="2" fillId="0" borderId="9" xfId="0" applyNumberFormat="1" applyFont="1" applyBorder="1" applyAlignment="1">
      <alignment horizontal="center" vertical="top"/>
    </xf>
    <xf numFmtId="166" fontId="3" fillId="0" borderId="1" xfId="0" applyNumberFormat="1" applyFont="1" applyBorder="1" applyAlignment="1">
      <alignment horizontal="right"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2" xfId="0" applyFont="1" applyBorder="1" applyAlignment="1">
      <alignment horizontal="center" vertical="center"/>
    </xf>
    <xf numFmtId="0" fontId="3" fillId="0" borderId="2" xfId="0" applyFont="1" applyBorder="1" applyAlignment="1">
      <alignment vertical="center"/>
    </xf>
    <xf numFmtId="165" fontId="3" fillId="0" borderId="2" xfId="11" applyNumberFormat="1" applyFont="1" applyFill="1" applyBorder="1" applyAlignment="1">
      <alignment vertical="center"/>
    </xf>
    <xf numFmtId="165" fontId="3" fillId="0" borderId="2" xfId="0" applyNumberFormat="1" applyFont="1" applyBorder="1" applyAlignment="1">
      <alignment vertical="center"/>
    </xf>
    <xf numFmtId="0" fontId="3" fillId="0" borderId="1" xfId="0" applyFont="1" applyBorder="1" applyAlignment="1">
      <alignment horizontal="left" vertical="center" wrapText="1"/>
    </xf>
    <xf numFmtId="3" fontId="21" fillId="0" borderId="14" xfId="0" applyNumberFormat="1" applyFont="1" applyBorder="1" applyAlignment="1">
      <alignment horizontal="center" vertical="center"/>
    </xf>
    <xf numFmtId="0" fontId="2" fillId="2" borderId="1" xfId="0" applyFont="1" applyFill="1" applyBorder="1" applyAlignment="1">
      <alignment horizontal="center" vertical="center" wrapText="1"/>
    </xf>
    <xf numFmtId="166" fontId="2" fillId="2" borderId="1" xfId="11" applyNumberFormat="1" applyFont="1" applyFill="1" applyBorder="1" applyAlignment="1">
      <alignment horizontal="right" vertical="center"/>
    </xf>
    <xf numFmtId="3" fontId="2" fillId="2" borderId="8" xfId="11" applyNumberFormat="1" applyFont="1" applyFill="1" applyBorder="1" applyAlignment="1" applyProtection="1">
      <alignment horizontal="right" vertical="center"/>
      <protection locked="0"/>
    </xf>
    <xf numFmtId="3" fontId="2" fillId="0" borderId="4" xfId="0" applyNumberFormat="1" applyFont="1" applyBorder="1" applyAlignment="1" applyProtection="1">
      <alignment vertical="center"/>
      <protection locked="0"/>
    </xf>
    <xf numFmtId="3" fontId="2" fillId="0" borderId="3" xfId="0" applyNumberFormat="1" applyFont="1" applyBorder="1" applyAlignment="1" applyProtection="1">
      <alignment vertical="center"/>
      <protection locked="0"/>
    </xf>
    <xf numFmtId="3" fontId="15" fillId="2" borderId="0" xfId="0" applyNumberFormat="1" applyFont="1" applyFill="1" applyAlignment="1">
      <alignment vertical="center"/>
    </xf>
    <xf numFmtId="0" fontId="2" fillId="0" borderId="3" xfId="0" applyFont="1" applyBorder="1" applyAlignment="1">
      <alignment horizontal="center" vertical="center"/>
    </xf>
    <xf numFmtId="166" fontId="2" fillId="0" borderId="3" xfId="0" applyNumberFormat="1" applyFont="1" applyBorder="1" applyAlignment="1">
      <alignment vertical="center"/>
    </xf>
    <xf numFmtId="0" fontId="2" fillId="0" borderId="4" xfId="0" applyFont="1" applyBorder="1" applyAlignment="1">
      <alignment horizontal="center" vertical="center"/>
    </xf>
    <xf numFmtId="166" fontId="2" fillId="0" borderId="4" xfId="0" applyNumberFormat="1" applyFont="1" applyBorder="1" applyAlignment="1">
      <alignment vertical="center"/>
    </xf>
    <xf numFmtId="0" fontId="15" fillId="2" borderId="0" xfId="0" applyFont="1" applyFill="1" applyAlignment="1">
      <alignment horizontal="center" vertical="center" wrapText="1"/>
    </xf>
    <xf numFmtId="3" fontId="3" fillId="2" borderId="7" xfId="11" applyNumberFormat="1" applyFont="1" applyFill="1" applyBorder="1" applyAlignment="1">
      <alignment horizontal="center" vertical="center" wrapText="1"/>
    </xf>
    <xf numFmtId="3" fontId="3" fillId="2" borderId="2" xfId="11" applyNumberFormat="1" applyFont="1" applyFill="1" applyBorder="1" applyAlignment="1">
      <alignment horizontal="right" vertical="center" wrapText="1"/>
    </xf>
    <xf numFmtId="3" fontId="2" fillId="2" borderId="0" xfId="11" applyNumberFormat="1" applyFont="1" applyFill="1" applyBorder="1" applyAlignment="1">
      <alignment horizontal="right" vertical="center"/>
    </xf>
    <xf numFmtId="3" fontId="2" fillId="2" borderId="0" xfId="11" applyNumberFormat="1" applyFont="1" applyFill="1" applyBorder="1" applyAlignment="1">
      <alignment horizontal="right" vertical="center" wrapText="1"/>
    </xf>
    <xf numFmtId="0" fontId="15" fillId="2" borderId="0" xfId="0" applyFont="1" applyFill="1" applyAlignment="1">
      <alignment vertical="center"/>
    </xf>
    <xf numFmtId="0" fontId="3" fillId="2" borderId="8" xfId="0" quotePrefix="1" applyFont="1" applyFill="1" applyBorder="1" applyAlignment="1">
      <alignment horizontal="center" vertical="center"/>
    </xf>
    <xf numFmtId="0" fontId="3" fillId="0" borderId="8"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164" fontId="4" fillId="2" borderId="0" xfId="11" applyFont="1" applyFill="1" applyBorder="1" applyAlignment="1">
      <alignment horizontal="center" vertical="center" wrapText="1"/>
    </xf>
    <xf numFmtId="164" fontId="3" fillId="2" borderId="0" xfId="11" applyFont="1" applyFill="1" applyBorder="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center" vertical="center"/>
    </xf>
    <xf numFmtId="3" fontId="3" fillId="2" borderId="2" xfId="11" applyNumberFormat="1" applyFont="1" applyFill="1" applyBorder="1" applyAlignment="1">
      <alignment horizontal="center" vertical="center" wrapText="1"/>
    </xf>
    <xf numFmtId="3" fontId="2" fillId="0" borderId="3" xfId="0" applyNumberFormat="1" applyFont="1" applyBorder="1" applyAlignment="1" applyProtection="1">
      <alignment horizontal="center" vertical="center"/>
      <protection locked="0"/>
    </xf>
    <xf numFmtId="3" fontId="2" fillId="0" borderId="4" xfId="0" applyNumberFormat="1" applyFont="1" applyBorder="1" applyAlignment="1" applyProtection="1">
      <alignment horizontal="center" vertical="center"/>
      <protection locked="0"/>
    </xf>
    <xf numFmtId="0" fontId="5" fillId="2" borderId="0" xfId="0" applyFont="1" applyFill="1" applyAlignment="1">
      <alignment horizontal="center" vertical="center" wrapText="1"/>
    </xf>
    <xf numFmtId="3" fontId="2" fillId="2" borderId="0" xfId="11" applyNumberFormat="1" applyFont="1" applyFill="1" applyBorder="1" applyAlignment="1">
      <alignment horizontal="center" vertical="center" wrapText="1"/>
    </xf>
    <xf numFmtId="164" fontId="4" fillId="2" borderId="0" xfId="11" applyFont="1" applyFill="1" applyBorder="1" applyAlignment="1">
      <alignment horizontal="center" vertical="center" wrapText="1"/>
    </xf>
    <xf numFmtId="164" fontId="5" fillId="2" borderId="0" xfId="11" applyFont="1" applyFill="1" applyBorder="1" applyAlignment="1">
      <alignment horizontal="center" vertical="center" wrapText="1"/>
    </xf>
    <xf numFmtId="164" fontId="3" fillId="2" borderId="0" xfId="1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3" xfId="0" applyFont="1" applyFill="1" applyBorder="1" applyAlignment="1">
      <alignment horizontal="center" vertical="center" wrapText="1"/>
    </xf>
    <xf numFmtId="166" fontId="3" fillId="2" borderId="6" xfId="11" applyNumberFormat="1" applyFont="1" applyFill="1" applyBorder="1" applyAlignment="1">
      <alignment horizontal="center" vertical="center" wrapText="1"/>
    </xf>
    <xf numFmtId="166" fontId="3" fillId="2" borderId="13" xfId="11" applyNumberFormat="1" applyFont="1" applyFill="1" applyBorder="1" applyAlignment="1">
      <alignment horizontal="center" vertical="center" wrapText="1"/>
    </xf>
    <xf numFmtId="3" fontId="3" fillId="2" borderId="6" xfId="0" applyNumberFormat="1" applyFont="1" applyFill="1" applyBorder="1" applyAlignment="1">
      <alignment horizontal="center" vertical="center" wrapText="1"/>
    </xf>
    <xf numFmtId="3" fontId="3" fillId="2" borderId="13" xfId="0" applyNumberFormat="1" applyFont="1" applyFill="1" applyBorder="1" applyAlignment="1">
      <alignment horizontal="center" vertical="center" wrapText="1"/>
    </xf>
    <xf numFmtId="3" fontId="17" fillId="2" borderId="6" xfId="0" applyNumberFormat="1" applyFont="1" applyFill="1" applyBorder="1" applyAlignment="1">
      <alignment horizontal="center" vertical="center" wrapText="1"/>
    </xf>
    <xf numFmtId="3" fontId="17" fillId="2" borderId="13" xfId="0" applyNumberFormat="1" applyFont="1" applyFill="1" applyBorder="1" applyAlignment="1">
      <alignment horizontal="center" vertical="center" wrapText="1"/>
    </xf>
    <xf numFmtId="0" fontId="3" fillId="0" borderId="0" xfId="0" applyFont="1" applyAlignment="1">
      <alignment horizontal="center" vertical="center" wrapText="1"/>
    </xf>
    <xf numFmtId="167" fontId="3" fillId="2" borderId="6" xfId="11" applyNumberFormat="1" applyFont="1" applyFill="1" applyBorder="1" applyAlignment="1">
      <alignment horizontal="center" vertical="center" wrapText="1"/>
    </xf>
    <xf numFmtId="167" fontId="3" fillId="2" borderId="13" xfId="11" applyNumberFormat="1" applyFont="1" applyFill="1" applyBorder="1" applyAlignment="1">
      <alignment horizontal="center" vertical="center" wrapText="1"/>
    </xf>
    <xf numFmtId="3" fontId="17" fillId="2" borderId="6" xfId="11" applyNumberFormat="1" applyFont="1" applyFill="1" applyBorder="1" applyAlignment="1">
      <alignment horizontal="center" vertical="center" wrapText="1"/>
    </xf>
    <xf numFmtId="3" fontId="17" fillId="2" borderId="13" xfId="11" applyNumberFormat="1" applyFont="1" applyFill="1" applyBorder="1" applyAlignment="1">
      <alignment horizontal="center" vertical="center" wrapText="1"/>
    </xf>
    <xf numFmtId="0" fontId="13" fillId="0" borderId="5" xfId="0" applyFont="1" applyBorder="1" applyAlignment="1">
      <alignment horizontal="left" vertical="center" wrapText="1"/>
    </xf>
    <xf numFmtId="0" fontId="13" fillId="0" borderId="1" xfId="0" applyFont="1" applyBorder="1" applyAlignment="1">
      <alignment horizontal="left" vertical="center"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12" fillId="2" borderId="2" xfId="0" applyFont="1" applyFill="1" applyBorder="1" applyAlignment="1">
      <alignment horizontal="left" vertical="center" wrapText="1"/>
    </xf>
    <xf numFmtId="0" fontId="12" fillId="0" borderId="2" xfId="0" applyFont="1" applyBorder="1" applyAlignment="1">
      <alignment horizontal="left" vertical="center" wrapText="1"/>
    </xf>
    <xf numFmtId="0" fontId="5" fillId="2" borderId="12" xfId="0" applyFont="1" applyFill="1" applyBorder="1" applyAlignment="1">
      <alignment horizontal="left" vertical="center" wrapText="1"/>
    </xf>
    <xf numFmtId="0" fontId="20" fillId="2" borderId="0" xfId="0" applyFont="1" applyFill="1" applyAlignment="1">
      <alignment horizontal="left" vertical="center" wrapText="1"/>
    </xf>
    <xf numFmtId="0" fontId="3" fillId="2" borderId="0" xfId="0" applyFont="1" applyFill="1" applyAlignment="1">
      <alignment horizontal="center" vertical="center" wrapText="1"/>
    </xf>
    <xf numFmtId="0" fontId="3" fillId="2" borderId="0" xfId="0" applyFont="1" applyFill="1" applyAlignment="1">
      <alignment horizontal="center"/>
    </xf>
    <xf numFmtId="0" fontId="16" fillId="2" borderId="0" xfId="0" applyFont="1" applyFill="1" applyAlignment="1">
      <alignment horizontal="center" vertical="center" wrapText="1"/>
    </xf>
    <xf numFmtId="0" fontId="3" fillId="2" borderId="0" xfId="0" applyFont="1" applyFill="1" applyAlignment="1">
      <alignment horizontal="center" vertical="center"/>
    </xf>
    <xf numFmtId="3" fontId="3" fillId="2" borderId="6" xfId="11" applyNumberFormat="1" applyFont="1" applyFill="1" applyBorder="1" applyAlignment="1">
      <alignment horizontal="center" vertical="center" wrapText="1"/>
    </xf>
    <xf numFmtId="3" fontId="3" fillId="2" borderId="13" xfId="11" applyNumberFormat="1" applyFont="1" applyFill="1" applyBorder="1" applyAlignment="1">
      <alignment horizontal="center" vertical="center" wrapText="1"/>
    </xf>
    <xf numFmtId="0" fontId="3" fillId="0" borderId="5" xfId="0" applyFont="1" applyBorder="1" applyAlignment="1">
      <alignment horizontal="left" vertical="center" wrapText="1"/>
    </xf>
    <xf numFmtId="0" fontId="3" fillId="0" borderId="1" xfId="0" applyFont="1" applyBorder="1" applyAlignment="1">
      <alignment horizontal="left" vertical="center" wrapText="1"/>
    </xf>
    <xf numFmtId="0" fontId="5" fillId="2" borderId="0" xfId="0" applyFont="1" applyFill="1" applyAlignment="1">
      <alignment horizontal="left" vertical="center" wrapText="1"/>
    </xf>
    <xf numFmtId="0" fontId="3" fillId="0" borderId="2" xfId="0" applyFont="1" applyBorder="1" applyAlignment="1">
      <alignment horizontal="left" vertical="center" wrapText="1"/>
    </xf>
    <xf numFmtId="0" fontId="5" fillId="0" borderId="12" xfId="0" applyFont="1" applyBorder="1" applyAlignment="1">
      <alignment horizontal="left" vertical="center" wrapText="1"/>
    </xf>
    <xf numFmtId="0" fontId="3" fillId="0" borderId="0" xfId="0" applyFont="1" applyAlignment="1">
      <alignment horizontal="center"/>
    </xf>
    <xf numFmtId="0" fontId="3" fillId="0" borderId="0" xfId="0" applyFont="1" applyAlignment="1">
      <alignment horizontal="center" vertical="center"/>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166" fontId="3" fillId="0" borderId="6" xfId="11" applyNumberFormat="1" applyFont="1" applyFill="1" applyBorder="1" applyAlignment="1">
      <alignment horizontal="center" vertical="center" wrapText="1"/>
    </xf>
    <xf numFmtId="166" fontId="3" fillId="0" borderId="13" xfId="11" applyNumberFormat="1" applyFont="1" applyFill="1" applyBorder="1" applyAlignment="1">
      <alignment horizontal="center" vertical="center" wrapText="1"/>
    </xf>
    <xf numFmtId="164" fontId="4" fillId="0" borderId="0" xfId="11" applyFont="1" applyFill="1" applyBorder="1" applyAlignment="1">
      <alignment horizontal="center" vertical="center" wrapText="1"/>
    </xf>
    <xf numFmtId="164" fontId="5" fillId="0" borderId="0" xfId="11" applyFont="1" applyFill="1" applyBorder="1" applyAlignment="1">
      <alignment horizontal="center" vertical="center" wrapText="1"/>
    </xf>
    <xf numFmtId="164" fontId="3" fillId="0" borderId="0" xfId="11" applyFont="1" applyFill="1" applyBorder="1" applyAlignment="1">
      <alignment horizontal="center" vertical="center" wrapText="1"/>
    </xf>
    <xf numFmtId="3" fontId="3" fillId="0" borderId="6" xfId="0" applyNumberFormat="1" applyFont="1" applyBorder="1" applyAlignment="1">
      <alignment horizontal="center" vertical="center" wrapText="1"/>
    </xf>
    <xf numFmtId="3" fontId="3" fillId="0" borderId="13" xfId="0" applyNumberFormat="1" applyFont="1" applyBorder="1" applyAlignment="1">
      <alignment horizontal="center" vertical="center" wrapText="1"/>
    </xf>
    <xf numFmtId="167" fontId="3" fillId="0" borderId="6" xfId="11" applyNumberFormat="1" applyFont="1" applyFill="1" applyBorder="1" applyAlignment="1">
      <alignment horizontal="center" vertical="center" wrapText="1"/>
    </xf>
    <xf numFmtId="167" fontId="3" fillId="0" borderId="13" xfId="11" applyNumberFormat="1" applyFont="1" applyFill="1" applyBorder="1" applyAlignment="1">
      <alignment horizontal="center" vertical="center" wrapText="1"/>
    </xf>
  </cellXfs>
  <cellStyles count="13">
    <cellStyle name="          _x000d__x000a_shell=progman.exe_x000d__x000a_m" xfId="1" xr:uid="{00000000-0005-0000-0000-000000000000}"/>
    <cellStyle name="??A? [0]_laroux_1_¢¬???¢â? " xfId="2" xr:uid="{00000000-0005-0000-0000-000001000000}"/>
    <cellStyle name="??A?_laroux_1_¢¬???¢â? " xfId="3" xr:uid="{00000000-0005-0000-0000-000002000000}"/>
    <cellStyle name="?¡±¢¥?_?¨ù??¢´¢¥_¢¬???¢â? " xfId="4" xr:uid="{00000000-0005-0000-0000-000003000000}"/>
    <cellStyle name="AeE­ [0]_INQUIRY ¿?¾÷AßAø " xfId="5" xr:uid="{00000000-0005-0000-0000-000004000000}"/>
    <cellStyle name="AeE­_INQUIRY ¿?¾÷AßAø " xfId="6" xr:uid="{00000000-0005-0000-0000-000005000000}"/>
    <cellStyle name="AÞ¸¶ [0]_INQUIRY ¿?¾÷AßAø " xfId="7" xr:uid="{00000000-0005-0000-0000-000006000000}"/>
    <cellStyle name="AÞ¸¶_INQUIRY ¿?¾÷AßAø " xfId="8" xr:uid="{00000000-0005-0000-0000-000007000000}"/>
    <cellStyle name="Bình thường" xfId="0" builtinId="0"/>
    <cellStyle name="C?AØ_¿?¾÷CoE² " xfId="9" xr:uid="{00000000-0005-0000-0000-000008000000}"/>
    <cellStyle name="C￥AØ_¿μ¾÷CoE² " xfId="10" xr:uid="{00000000-0005-0000-0000-000009000000}"/>
    <cellStyle name="Dấu phẩy" xfId="11" builtinId="3"/>
    <cellStyle name="Phần trăm" xfId="1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00008B"/>
      <rgbColor rgb="00FFFFCC"/>
      <rgbColor rgb="00A52A2A"/>
      <rgbColor rgb="00660066"/>
      <rgbColor rgb="00FF8080"/>
      <rgbColor rgb="000066CC"/>
      <rgbColor rgb="00CCCCFF"/>
      <rgbColor rgb="000000CD"/>
      <rgbColor rgb="00F5F5F5"/>
      <rgbColor rgb="00646464"/>
      <rgbColor rgb="00F5FFFA"/>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2:L969"/>
  <sheetViews>
    <sheetView view="pageBreakPreview" zoomScale="70" zoomScaleNormal="100" zoomScaleSheetLayoutView="70" workbookViewId="0">
      <selection activeCell="J952" sqref="J952"/>
    </sheetView>
  </sheetViews>
  <sheetFormatPr defaultColWidth="9" defaultRowHeight="15.75" outlineLevelRow="1"/>
  <cols>
    <col min="1" max="1" width="6.375" style="5" customWidth="1"/>
    <col min="2" max="2" width="40.375" style="6" customWidth="1"/>
    <col min="3" max="3" width="8.5" style="7" customWidth="1"/>
    <col min="4" max="4" width="11.125" style="8" customWidth="1"/>
    <col min="5" max="5" width="13" style="9" customWidth="1"/>
    <col min="6" max="6" width="13" style="121" customWidth="1"/>
    <col min="7" max="7" width="20" style="9" bestFit="1" customWidth="1"/>
    <col min="8" max="8" width="19.75" style="131" customWidth="1"/>
    <col min="9" max="9" width="16.625" style="10" customWidth="1"/>
    <col min="10" max="10" width="16.375" style="10" customWidth="1"/>
    <col min="11" max="11" width="13.625" style="10" bestFit="1" customWidth="1"/>
    <col min="12" max="16384" width="9" style="10"/>
  </cols>
  <sheetData>
    <row r="2" spans="1:12" s="1" customFormat="1" ht="20.25">
      <c r="A2" s="216" t="s">
        <v>0</v>
      </c>
      <c r="B2" s="216"/>
      <c r="C2" s="216"/>
      <c r="D2" s="216"/>
      <c r="E2" s="216"/>
      <c r="F2" s="216"/>
      <c r="G2" s="216"/>
      <c r="H2" s="216"/>
    </row>
    <row r="3" spans="1:12">
      <c r="A3" s="217" t="s">
        <v>1</v>
      </c>
      <c r="B3" s="218"/>
      <c r="C3" s="218"/>
      <c r="D3" s="218"/>
      <c r="E3" s="218"/>
      <c r="F3" s="218"/>
      <c r="G3" s="218"/>
      <c r="H3" s="218"/>
    </row>
    <row r="4" spans="1:12">
      <c r="A4" s="218" t="s">
        <v>2</v>
      </c>
      <c r="B4" s="218"/>
      <c r="C4" s="218"/>
      <c r="D4" s="218"/>
      <c r="E4" s="218"/>
      <c r="F4" s="218"/>
      <c r="G4" s="218"/>
      <c r="H4" s="218"/>
    </row>
    <row r="5" spans="1:12">
      <c r="A5" s="218" t="s">
        <v>3</v>
      </c>
      <c r="B5" s="218"/>
      <c r="C5" s="218"/>
      <c r="D5" s="218"/>
      <c r="E5" s="218"/>
      <c r="F5" s="218"/>
      <c r="G5" s="218"/>
      <c r="H5" s="218"/>
      <c r="I5" s="10" t="s">
        <v>4</v>
      </c>
    </row>
    <row r="6" spans="1:12">
      <c r="A6" s="11"/>
      <c r="B6" s="11"/>
      <c r="C6" s="11"/>
      <c r="D6" s="11"/>
      <c r="E6" s="11"/>
      <c r="F6" s="110"/>
      <c r="G6" s="11"/>
      <c r="H6" s="122"/>
    </row>
    <row r="7" spans="1:12">
      <c r="A7" s="219" t="s">
        <v>5</v>
      </c>
      <c r="B7" s="219" t="s">
        <v>6</v>
      </c>
      <c r="C7" s="219" t="s">
        <v>7</v>
      </c>
      <c r="D7" s="221" t="s">
        <v>8</v>
      </c>
      <c r="E7" s="223" t="s">
        <v>9</v>
      </c>
      <c r="F7" s="225" t="s">
        <v>10</v>
      </c>
      <c r="G7" s="228" t="s">
        <v>11</v>
      </c>
      <c r="H7" s="230" t="s">
        <v>12</v>
      </c>
    </row>
    <row r="8" spans="1:12" ht="15.6" customHeight="1">
      <c r="A8" s="220"/>
      <c r="B8" s="220"/>
      <c r="C8" s="220"/>
      <c r="D8" s="222"/>
      <c r="E8" s="224"/>
      <c r="F8" s="226"/>
      <c r="G8" s="229"/>
      <c r="H8" s="231"/>
    </row>
    <row r="9" spans="1:12">
      <c r="A9" s="61" t="s">
        <v>13</v>
      </c>
      <c r="B9" s="232" t="s">
        <v>14</v>
      </c>
      <c r="C9" s="233"/>
      <c r="D9" s="233"/>
      <c r="E9" s="233"/>
      <c r="F9" s="111"/>
      <c r="G9" s="13">
        <f>ROUND(SUM(G11:G796),0)</f>
        <v>25731443469</v>
      </c>
      <c r="H9" s="123">
        <f>ROUND(SUM(H11:H796),0)</f>
        <v>25717337975</v>
      </c>
      <c r="I9" s="62">
        <f>G9-H9</f>
        <v>14105494</v>
      </c>
    </row>
    <row r="10" spans="1:12">
      <c r="A10" s="14" t="s">
        <v>15</v>
      </c>
      <c r="B10" s="15" t="s">
        <v>16</v>
      </c>
      <c r="C10" s="16"/>
      <c r="D10" s="17"/>
      <c r="E10" s="18"/>
      <c r="F10" s="112"/>
      <c r="G10" s="18"/>
      <c r="H10" s="123"/>
    </row>
    <row r="11" spans="1:12" s="2" customFormat="1" ht="31.5" outlineLevel="1">
      <c r="A11" s="100" t="s">
        <v>17</v>
      </c>
      <c r="B11" s="99" t="s">
        <v>18</v>
      </c>
      <c r="C11" s="100" t="s">
        <v>19</v>
      </c>
      <c r="D11" s="101">
        <v>23.527999999999999</v>
      </c>
      <c r="E11" s="102">
        <v>3483000</v>
      </c>
      <c r="F11" s="113">
        <f>F128</f>
        <v>2902500</v>
      </c>
      <c r="G11" s="109">
        <f>$D11*E11</f>
        <v>81948024</v>
      </c>
      <c r="H11" s="113">
        <f>ROUND($D11*F11,0)</f>
        <v>68290020</v>
      </c>
      <c r="I11" s="2" t="s">
        <v>20</v>
      </c>
    </row>
    <row r="12" spans="1:12" s="2" customFormat="1" ht="31.5" outlineLevel="1">
      <c r="A12" s="21" t="s">
        <v>21</v>
      </c>
      <c r="B12" s="22" t="s">
        <v>22</v>
      </c>
      <c r="C12" s="21" t="s">
        <v>19</v>
      </c>
      <c r="D12" s="39">
        <v>21.0397</v>
      </c>
      <c r="E12" s="40">
        <v>2902500</v>
      </c>
      <c r="F12" s="75">
        <v>2902500</v>
      </c>
      <c r="G12" s="40">
        <f>$D12*E12</f>
        <v>61067729.25</v>
      </c>
      <c r="H12" s="75">
        <f t="shared" ref="H12:H75" si="0">ROUND($D12*F12,0)</f>
        <v>61067729</v>
      </c>
      <c r="L12" s="60">
        <f t="shared" ref="L12:L75" si="1">E12-F12</f>
        <v>0</v>
      </c>
    </row>
    <row r="13" spans="1:12" s="2" customFormat="1" ht="31.5" outlineLevel="1">
      <c r="A13" s="21" t="s">
        <v>23</v>
      </c>
      <c r="B13" s="22" t="s">
        <v>24</v>
      </c>
      <c r="C13" s="21" t="s">
        <v>19</v>
      </c>
      <c r="D13" s="39">
        <v>2.4883000000000002</v>
      </c>
      <c r="E13" s="40">
        <v>1225100</v>
      </c>
      <c r="F13" s="75">
        <v>1225100</v>
      </c>
      <c r="G13" s="40">
        <f t="shared" ref="G13:G76" si="2">$D13*E13</f>
        <v>3048416.33</v>
      </c>
      <c r="H13" s="75">
        <f t="shared" si="0"/>
        <v>3048416</v>
      </c>
      <c r="L13" s="60">
        <f t="shared" si="1"/>
        <v>0</v>
      </c>
    </row>
    <row r="14" spans="1:12" s="2" customFormat="1" ht="47.25" outlineLevel="1">
      <c r="A14" s="21" t="s">
        <v>25</v>
      </c>
      <c r="B14" s="22" t="s">
        <v>26</v>
      </c>
      <c r="C14" s="21" t="s">
        <v>19</v>
      </c>
      <c r="D14" s="39">
        <v>1.6839</v>
      </c>
      <c r="E14" s="40">
        <v>2902500</v>
      </c>
      <c r="F14" s="75">
        <v>2902500</v>
      </c>
      <c r="G14" s="40">
        <f t="shared" si="2"/>
        <v>4887519.75</v>
      </c>
      <c r="H14" s="75">
        <f t="shared" si="0"/>
        <v>4887520</v>
      </c>
      <c r="L14" s="60">
        <f t="shared" si="1"/>
        <v>0</v>
      </c>
    </row>
    <row r="15" spans="1:12" s="2" customFormat="1" ht="31.5" outlineLevel="1">
      <c r="A15" s="21" t="s">
        <v>27</v>
      </c>
      <c r="B15" s="22" t="s">
        <v>28</v>
      </c>
      <c r="C15" s="21" t="s">
        <v>29</v>
      </c>
      <c r="D15" s="39">
        <v>25.135999999999999</v>
      </c>
      <c r="E15" s="40">
        <v>1410900</v>
      </c>
      <c r="F15" s="75">
        <v>1410900</v>
      </c>
      <c r="G15" s="40">
        <f t="shared" si="2"/>
        <v>35464382.399999999</v>
      </c>
      <c r="H15" s="75">
        <f t="shared" si="0"/>
        <v>35464382</v>
      </c>
      <c r="L15" s="60">
        <f t="shared" si="1"/>
        <v>0</v>
      </c>
    </row>
    <row r="16" spans="1:12" s="2" customFormat="1" ht="31.9" customHeight="1" outlineLevel="1">
      <c r="A16" s="21" t="s">
        <v>30</v>
      </c>
      <c r="B16" s="22" t="s">
        <v>31</v>
      </c>
      <c r="C16" s="21" t="s">
        <v>29</v>
      </c>
      <c r="D16" s="39">
        <v>20.978300000000001</v>
      </c>
      <c r="E16" s="40">
        <v>1410900</v>
      </c>
      <c r="F16" s="75">
        <v>1410900</v>
      </c>
      <c r="G16" s="40">
        <f t="shared" si="2"/>
        <v>29598283.470000003</v>
      </c>
      <c r="H16" s="75">
        <f t="shared" si="0"/>
        <v>29598283</v>
      </c>
      <c r="L16" s="60">
        <f t="shared" si="1"/>
        <v>0</v>
      </c>
    </row>
    <row r="17" spans="1:12" s="2" customFormat="1" ht="47.25" outlineLevel="1">
      <c r="A17" s="21" t="s">
        <v>32</v>
      </c>
      <c r="B17" s="22" t="s">
        <v>33</v>
      </c>
      <c r="C17" s="21" t="s">
        <v>29</v>
      </c>
      <c r="D17" s="39">
        <v>179.5838</v>
      </c>
      <c r="E17" s="40">
        <v>2371600</v>
      </c>
      <c r="F17" s="75">
        <v>2371600</v>
      </c>
      <c r="G17" s="40">
        <f t="shared" si="2"/>
        <v>425900940.07999998</v>
      </c>
      <c r="H17" s="75">
        <f t="shared" si="0"/>
        <v>425900940</v>
      </c>
      <c r="L17" s="60">
        <f t="shared" si="1"/>
        <v>0</v>
      </c>
    </row>
    <row r="18" spans="1:12" s="2" customFormat="1" ht="31.5" outlineLevel="1">
      <c r="A18" s="21" t="s">
        <v>34</v>
      </c>
      <c r="B18" s="22" t="s">
        <v>35</v>
      </c>
      <c r="C18" s="21" t="s">
        <v>29</v>
      </c>
      <c r="D18" s="39">
        <v>119.4654</v>
      </c>
      <c r="E18" s="40">
        <v>2371600</v>
      </c>
      <c r="F18" s="75">
        <v>2371600</v>
      </c>
      <c r="G18" s="40">
        <f t="shared" si="2"/>
        <v>283324142.63999999</v>
      </c>
      <c r="H18" s="75">
        <f t="shared" si="0"/>
        <v>283324143</v>
      </c>
      <c r="L18" s="60">
        <f t="shared" si="1"/>
        <v>0</v>
      </c>
    </row>
    <row r="19" spans="1:12" s="2" customFormat="1" ht="47.25" outlineLevel="1">
      <c r="A19" s="21" t="s">
        <v>36</v>
      </c>
      <c r="B19" s="22" t="s">
        <v>37</v>
      </c>
      <c r="C19" s="21" t="s">
        <v>29</v>
      </c>
      <c r="D19" s="39">
        <v>3.4079999999999999</v>
      </c>
      <c r="E19" s="40">
        <v>2489800</v>
      </c>
      <c r="F19" s="75">
        <v>2489800</v>
      </c>
      <c r="G19" s="40">
        <f t="shared" si="2"/>
        <v>8485238.4000000004</v>
      </c>
      <c r="H19" s="75">
        <f t="shared" si="0"/>
        <v>8485238</v>
      </c>
      <c r="L19" s="60">
        <f t="shared" si="1"/>
        <v>0</v>
      </c>
    </row>
    <row r="20" spans="1:12" s="2" customFormat="1" ht="48" customHeight="1" outlineLevel="1">
      <c r="A20" s="21" t="s">
        <v>38</v>
      </c>
      <c r="B20" s="22" t="s">
        <v>39</v>
      </c>
      <c r="C20" s="21" t="s">
        <v>29</v>
      </c>
      <c r="D20" s="39">
        <v>27.784500000000001</v>
      </c>
      <c r="E20" s="40">
        <v>2489800</v>
      </c>
      <c r="F20" s="75">
        <v>2489800</v>
      </c>
      <c r="G20" s="40">
        <f t="shared" si="2"/>
        <v>69177848.100000009</v>
      </c>
      <c r="H20" s="75">
        <f t="shared" si="0"/>
        <v>69177848</v>
      </c>
      <c r="L20" s="60">
        <f t="shared" si="1"/>
        <v>0</v>
      </c>
    </row>
    <row r="21" spans="1:12" s="2" customFormat="1" ht="48" customHeight="1" outlineLevel="1">
      <c r="A21" s="21" t="s">
        <v>40</v>
      </c>
      <c r="B21" s="22" t="s">
        <v>41</v>
      </c>
      <c r="C21" s="21" t="s">
        <v>29</v>
      </c>
      <c r="D21" s="39">
        <v>27.03</v>
      </c>
      <c r="E21" s="40">
        <v>2489800</v>
      </c>
      <c r="F21" s="75">
        <v>2489800</v>
      </c>
      <c r="G21" s="40">
        <f t="shared" si="2"/>
        <v>67299294</v>
      </c>
      <c r="H21" s="75">
        <f t="shared" si="0"/>
        <v>67299294</v>
      </c>
      <c r="L21" s="60">
        <f t="shared" si="1"/>
        <v>0</v>
      </c>
    </row>
    <row r="22" spans="1:12" s="3" customFormat="1" ht="48" customHeight="1" outlineLevel="1">
      <c r="A22" s="21" t="s">
        <v>42</v>
      </c>
      <c r="B22" s="22" t="s">
        <v>43</v>
      </c>
      <c r="C22" s="21" t="s">
        <v>29</v>
      </c>
      <c r="D22" s="39">
        <v>105.0945</v>
      </c>
      <c r="E22" s="40">
        <v>2489800</v>
      </c>
      <c r="F22" s="75">
        <v>2489800</v>
      </c>
      <c r="G22" s="40">
        <f t="shared" si="2"/>
        <v>261664286.09999999</v>
      </c>
      <c r="H22" s="75">
        <f t="shared" si="0"/>
        <v>261664286</v>
      </c>
      <c r="L22" s="60">
        <f t="shared" si="1"/>
        <v>0</v>
      </c>
    </row>
    <row r="23" spans="1:12" s="2" customFormat="1" outlineLevel="1">
      <c r="A23" s="21" t="s">
        <v>44</v>
      </c>
      <c r="B23" s="22" t="s">
        <v>45</v>
      </c>
      <c r="C23" s="21" t="s">
        <v>46</v>
      </c>
      <c r="D23" s="39">
        <v>14.3429</v>
      </c>
      <c r="E23" s="40">
        <v>537600</v>
      </c>
      <c r="F23" s="75">
        <v>537600</v>
      </c>
      <c r="G23" s="40">
        <f t="shared" si="2"/>
        <v>7710743.04</v>
      </c>
      <c r="H23" s="75">
        <f t="shared" si="0"/>
        <v>7710743</v>
      </c>
      <c r="L23" s="60">
        <f t="shared" si="1"/>
        <v>0</v>
      </c>
    </row>
    <row r="24" spans="1:12" s="2" customFormat="1" ht="31.5" outlineLevel="1">
      <c r="A24" s="21" t="s">
        <v>47</v>
      </c>
      <c r="B24" s="22" t="s">
        <v>48</v>
      </c>
      <c r="C24" s="21" t="s">
        <v>29</v>
      </c>
      <c r="D24" s="39">
        <v>212.01439999999999</v>
      </c>
      <c r="E24" s="40">
        <v>1776500</v>
      </c>
      <c r="F24" s="75">
        <v>1776500</v>
      </c>
      <c r="G24" s="40">
        <f t="shared" si="2"/>
        <v>376643581.59999996</v>
      </c>
      <c r="H24" s="75">
        <f t="shared" si="0"/>
        <v>376643582</v>
      </c>
      <c r="L24" s="60">
        <f t="shared" si="1"/>
        <v>0</v>
      </c>
    </row>
    <row r="25" spans="1:12" s="2" customFormat="1" ht="31.5" outlineLevel="1">
      <c r="A25" s="21" t="s">
        <v>49</v>
      </c>
      <c r="B25" s="22" t="s">
        <v>50</v>
      </c>
      <c r="C25" s="21" t="s">
        <v>29</v>
      </c>
      <c r="D25" s="39">
        <v>153.5463</v>
      </c>
      <c r="E25" s="40">
        <v>2371600</v>
      </c>
      <c r="F25" s="75">
        <v>2371600</v>
      </c>
      <c r="G25" s="40">
        <f t="shared" si="2"/>
        <v>364150405.07999998</v>
      </c>
      <c r="H25" s="75">
        <f t="shared" si="0"/>
        <v>364150405</v>
      </c>
      <c r="L25" s="60">
        <f t="shared" si="1"/>
        <v>0</v>
      </c>
    </row>
    <row r="26" spans="1:12" s="2" customFormat="1" ht="47.25" outlineLevel="1">
      <c r="A26" s="21" t="s">
        <v>51</v>
      </c>
      <c r="B26" s="22" t="s">
        <v>52</v>
      </c>
      <c r="C26" s="21" t="s">
        <v>29</v>
      </c>
      <c r="D26" s="39">
        <v>111.47790000000001</v>
      </c>
      <c r="E26" s="40">
        <v>2371600</v>
      </c>
      <c r="F26" s="75">
        <v>2371600</v>
      </c>
      <c r="G26" s="40">
        <f t="shared" si="2"/>
        <v>264380987.64000002</v>
      </c>
      <c r="H26" s="75">
        <f t="shared" si="0"/>
        <v>264380988</v>
      </c>
      <c r="L26" s="60">
        <f t="shared" si="1"/>
        <v>0</v>
      </c>
    </row>
    <row r="27" spans="1:12" s="2" customFormat="1" ht="31.5" outlineLevel="1">
      <c r="A27" s="21" t="s">
        <v>53</v>
      </c>
      <c r="B27" s="22" t="s">
        <v>54</v>
      </c>
      <c r="C27" s="21" t="s">
        <v>29</v>
      </c>
      <c r="D27" s="39">
        <v>36.350700000000003</v>
      </c>
      <c r="E27" s="40">
        <v>1921700</v>
      </c>
      <c r="F27" s="75">
        <v>1921700</v>
      </c>
      <c r="G27" s="40">
        <f t="shared" si="2"/>
        <v>69855140.190000013</v>
      </c>
      <c r="H27" s="75">
        <f t="shared" si="0"/>
        <v>69855140</v>
      </c>
      <c r="L27" s="60">
        <f t="shared" si="1"/>
        <v>0</v>
      </c>
    </row>
    <row r="28" spans="1:12" s="2" customFormat="1" ht="31.5" outlineLevel="1">
      <c r="A28" s="21" t="s">
        <v>55</v>
      </c>
      <c r="B28" s="22" t="s">
        <v>56</v>
      </c>
      <c r="C28" s="21" t="s">
        <v>46</v>
      </c>
      <c r="D28" s="39">
        <v>0.80379999999999996</v>
      </c>
      <c r="E28" s="40">
        <v>15789500</v>
      </c>
      <c r="F28" s="75">
        <v>15789500</v>
      </c>
      <c r="G28" s="40">
        <f t="shared" si="2"/>
        <v>12691600.1</v>
      </c>
      <c r="H28" s="75">
        <f t="shared" si="0"/>
        <v>12691600</v>
      </c>
      <c r="L28" s="60">
        <f t="shared" si="1"/>
        <v>0</v>
      </c>
    </row>
    <row r="29" spans="1:12" s="2" customFormat="1" ht="47.25" outlineLevel="1">
      <c r="A29" s="21" t="s">
        <v>57</v>
      </c>
      <c r="B29" s="22" t="s">
        <v>58</v>
      </c>
      <c r="C29" s="21" t="s">
        <v>46</v>
      </c>
      <c r="D29" s="39">
        <v>14.5099</v>
      </c>
      <c r="E29" s="40">
        <v>16516300</v>
      </c>
      <c r="F29" s="75">
        <v>16516300</v>
      </c>
      <c r="G29" s="40">
        <f t="shared" si="2"/>
        <v>239649861.37</v>
      </c>
      <c r="H29" s="75">
        <f t="shared" si="0"/>
        <v>239649861</v>
      </c>
      <c r="L29" s="60">
        <f t="shared" si="1"/>
        <v>0</v>
      </c>
    </row>
    <row r="30" spans="1:12" s="2" customFormat="1" ht="48" customHeight="1" outlineLevel="1">
      <c r="A30" s="21" t="s">
        <v>59</v>
      </c>
      <c r="B30" s="22" t="s">
        <v>60</v>
      </c>
      <c r="C30" s="21" t="s">
        <v>46</v>
      </c>
      <c r="D30" s="39">
        <v>9.0264000000000006</v>
      </c>
      <c r="E30" s="40">
        <v>17420000</v>
      </c>
      <c r="F30" s="75">
        <v>17420000</v>
      </c>
      <c r="G30" s="40">
        <f t="shared" si="2"/>
        <v>157239888</v>
      </c>
      <c r="H30" s="75">
        <f t="shared" si="0"/>
        <v>157239888</v>
      </c>
      <c r="L30" s="60">
        <f t="shared" si="1"/>
        <v>0</v>
      </c>
    </row>
    <row r="31" spans="1:12" s="2" customFormat="1" ht="47.25" outlineLevel="1">
      <c r="A31" s="21" t="s">
        <v>61</v>
      </c>
      <c r="B31" s="22" t="s">
        <v>62</v>
      </c>
      <c r="C31" s="21" t="s">
        <v>46</v>
      </c>
      <c r="D31" s="39">
        <v>8.4890000000000008</v>
      </c>
      <c r="E31" s="40">
        <v>17268500</v>
      </c>
      <c r="F31" s="75">
        <v>17268500</v>
      </c>
      <c r="G31" s="40">
        <f t="shared" si="2"/>
        <v>146592296.5</v>
      </c>
      <c r="H31" s="75">
        <f t="shared" si="0"/>
        <v>146592297</v>
      </c>
      <c r="L31" s="60">
        <f t="shared" si="1"/>
        <v>0</v>
      </c>
    </row>
    <row r="32" spans="1:12" s="2" customFormat="1" outlineLevel="1">
      <c r="A32" s="21" t="s">
        <v>63</v>
      </c>
      <c r="B32" s="22" t="s">
        <v>64</v>
      </c>
      <c r="C32" s="21" t="s">
        <v>46</v>
      </c>
      <c r="D32" s="39">
        <v>12.3955</v>
      </c>
      <c r="E32" s="40">
        <v>18775200</v>
      </c>
      <c r="F32" s="75">
        <v>18775200</v>
      </c>
      <c r="G32" s="40">
        <f t="shared" si="2"/>
        <v>232727991.59999999</v>
      </c>
      <c r="H32" s="75">
        <f t="shared" si="0"/>
        <v>232727992</v>
      </c>
      <c r="L32" s="60">
        <f t="shared" si="1"/>
        <v>0</v>
      </c>
    </row>
    <row r="33" spans="1:12" s="2" customFormat="1" ht="31.5" outlineLevel="1">
      <c r="A33" s="21" t="s">
        <v>65</v>
      </c>
      <c r="B33" s="22" t="s">
        <v>66</v>
      </c>
      <c r="C33" s="21" t="s">
        <v>67</v>
      </c>
      <c r="D33" s="39">
        <v>0.34839999999999999</v>
      </c>
      <c r="E33" s="40">
        <v>21019200</v>
      </c>
      <c r="F33" s="75">
        <v>21019200</v>
      </c>
      <c r="G33" s="40">
        <f t="shared" si="2"/>
        <v>7323089.2799999993</v>
      </c>
      <c r="H33" s="75">
        <f t="shared" si="0"/>
        <v>7323089</v>
      </c>
      <c r="L33" s="60">
        <f t="shared" si="1"/>
        <v>0</v>
      </c>
    </row>
    <row r="34" spans="1:12" s="2" customFormat="1" ht="31.5" outlineLevel="1">
      <c r="A34" s="21" t="s">
        <v>68</v>
      </c>
      <c r="B34" s="22" t="s">
        <v>69</v>
      </c>
      <c r="C34" s="21" t="s">
        <v>67</v>
      </c>
      <c r="D34" s="39">
        <v>8.0877999999999997</v>
      </c>
      <c r="E34" s="40">
        <v>21268500</v>
      </c>
      <c r="F34" s="75">
        <v>21268500</v>
      </c>
      <c r="G34" s="40">
        <f t="shared" si="2"/>
        <v>172015374.29999998</v>
      </c>
      <c r="H34" s="75">
        <f t="shared" si="0"/>
        <v>172015374</v>
      </c>
      <c r="L34" s="60">
        <f t="shared" si="1"/>
        <v>0</v>
      </c>
    </row>
    <row r="35" spans="1:12" s="2" customFormat="1" ht="31.5" outlineLevel="1">
      <c r="A35" s="21" t="s">
        <v>70</v>
      </c>
      <c r="B35" s="22" t="s">
        <v>71</v>
      </c>
      <c r="C35" s="21" t="s">
        <v>67</v>
      </c>
      <c r="D35" s="39">
        <v>0.67820000000000003</v>
      </c>
      <c r="E35" s="40">
        <v>21019200</v>
      </c>
      <c r="F35" s="75">
        <v>21019200</v>
      </c>
      <c r="G35" s="40">
        <f t="shared" si="2"/>
        <v>14255221.440000001</v>
      </c>
      <c r="H35" s="75">
        <f t="shared" si="0"/>
        <v>14255221</v>
      </c>
      <c r="L35" s="60">
        <f t="shared" si="1"/>
        <v>0</v>
      </c>
    </row>
    <row r="36" spans="1:12" s="2" customFormat="1" ht="31.5" outlineLevel="1">
      <c r="A36" s="21" t="s">
        <v>72</v>
      </c>
      <c r="B36" s="22" t="s">
        <v>73</v>
      </c>
      <c r="C36" s="21" t="s">
        <v>67</v>
      </c>
      <c r="D36" s="39">
        <v>0.63070000000000004</v>
      </c>
      <c r="E36" s="40">
        <v>21270300</v>
      </c>
      <c r="F36" s="75">
        <v>21270300</v>
      </c>
      <c r="G36" s="40">
        <f t="shared" si="2"/>
        <v>13415178.210000001</v>
      </c>
      <c r="H36" s="75">
        <f t="shared" si="0"/>
        <v>13415178</v>
      </c>
      <c r="L36" s="60">
        <f t="shared" si="1"/>
        <v>0</v>
      </c>
    </row>
    <row r="37" spans="1:12" s="2" customFormat="1" ht="31.5" outlineLevel="1">
      <c r="A37" s="21" t="s">
        <v>74</v>
      </c>
      <c r="B37" s="22" t="s">
        <v>75</v>
      </c>
      <c r="C37" s="21" t="s">
        <v>67</v>
      </c>
      <c r="D37" s="39">
        <v>0.19239999999999999</v>
      </c>
      <c r="E37" s="40">
        <v>21282800</v>
      </c>
      <c r="F37" s="75">
        <v>21282800</v>
      </c>
      <c r="G37" s="40">
        <f t="shared" si="2"/>
        <v>4094810.7199999997</v>
      </c>
      <c r="H37" s="75">
        <f t="shared" si="0"/>
        <v>4094811</v>
      </c>
      <c r="L37" s="60">
        <f t="shared" si="1"/>
        <v>0</v>
      </c>
    </row>
    <row r="38" spans="1:12" s="2" customFormat="1" ht="47.25" outlineLevel="1">
      <c r="A38" s="21" t="s">
        <v>76</v>
      </c>
      <c r="B38" s="22" t="s">
        <v>77</v>
      </c>
      <c r="C38" s="21" t="s">
        <v>67</v>
      </c>
      <c r="D38" s="39">
        <v>14.890599999999999</v>
      </c>
      <c r="E38" s="40">
        <v>21019200</v>
      </c>
      <c r="F38" s="75">
        <v>21019200</v>
      </c>
      <c r="G38" s="40">
        <f t="shared" si="2"/>
        <v>312988499.51999998</v>
      </c>
      <c r="H38" s="75">
        <f t="shared" si="0"/>
        <v>312988500</v>
      </c>
      <c r="L38" s="60">
        <f t="shared" si="1"/>
        <v>0</v>
      </c>
    </row>
    <row r="39" spans="1:12" s="2" customFormat="1" ht="47.25" outlineLevel="1">
      <c r="A39" s="21" t="s">
        <v>78</v>
      </c>
      <c r="B39" s="22" t="s">
        <v>79</v>
      </c>
      <c r="C39" s="21" t="s">
        <v>67</v>
      </c>
      <c r="D39" s="39">
        <v>10.043200000000001</v>
      </c>
      <c r="E39" s="40">
        <v>21273800</v>
      </c>
      <c r="F39" s="75">
        <v>21273800</v>
      </c>
      <c r="G39" s="40">
        <f t="shared" si="2"/>
        <v>213657028.16000003</v>
      </c>
      <c r="H39" s="75">
        <f t="shared" si="0"/>
        <v>213657028</v>
      </c>
      <c r="L39" s="60">
        <f t="shared" si="1"/>
        <v>0</v>
      </c>
    </row>
    <row r="40" spans="1:12" s="2" customFormat="1" ht="47.25" outlineLevel="1">
      <c r="A40" s="21" t="s">
        <v>80</v>
      </c>
      <c r="B40" s="22" t="s">
        <v>81</v>
      </c>
      <c r="C40" s="21" t="s">
        <v>67</v>
      </c>
      <c r="D40" s="39">
        <v>15.946099999999999</v>
      </c>
      <c r="E40" s="40">
        <v>21287400</v>
      </c>
      <c r="F40" s="75">
        <v>21287400</v>
      </c>
      <c r="G40" s="40">
        <f t="shared" si="2"/>
        <v>339451009.13999999</v>
      </c>
      <c r="H40" s="75">
        <f t="shared" si="0"/>
        <v>339451009</v>
      </c>
      <c r="L40" s="60">
        <f t="shared" si="1"/>
        <v>0</v>
      </c>
    </row>
    <row r="41" spans="1:12" s="2" customFormat="1" ht="47.25" outlineLevel="1">
      <c r="A41" s="21" t="s">
        <v>82</v>
      </c>
      <c r="B41" s="22" t="s">
        <v>83</v>
      </c>
      <c r="C41" s="21" t="s">
        <v>67</v>
      </c>
      <c r="D41" s="39">
        <v>13.252000000000001</v>
      </c>
      <c r="E41" s="40">
        <v>21019200</v>
      </c>
      <c r="F41" s="75">
        <v>21019200</v>
      </c>
      <c r="G41" s="40">
        <f t="shared" si="2"/>
        <v>278546438.40000004</v>
      </c>
      <c r="H41" s="75">
        <f t="shared" si="0"/>
        <v>278546438</v>
      </c>
      <c r="L41" s="60">
        <f t="shared" si="1"/>
        <v>0</v>
      </c>
    </row>
    <row r="42" spans="1:12" s="2" customFormat="1" ht="47.25" outlineLevel="1">
      <c r="A42" s="21" t="s">
        <v>84</v>
      </c>
      <c r="B42" s="22" t="s">
        <v>85</v>
      </c>
      <c r="C42" s="21" t="s">
        <v>67</v>
      </c>
      <c r="D42" s="39">
        <v>18.816500000000001</v>
      </c>
      <c r="E42" s="40">
        <v>21270300</v>
      </c>
      <c r="F42" s="75">
        <v>21270300</v>
      </c>
      <c r="G42" s="40">
        <f t="shared" si="2"/>
        <v>400232599.95000005</v>
      </c>
      <c r="H42" s="75">
        <f t="shared" si="0"/>
        <v>400232600</v>
      </c>
      <c r="L42" s="60">
        <f t="shared" si="1"/>
        <v>0</v>
      </c>
    </row>
    <row r="43" spans="1:12" s="2" customFormat="1" ht="47.25" outlineLevel="1">
      <c r="A43" s="21" t="s">
        <v>86</v>
      </c>
      <c r="B43" s="22" t="s">
        <v>87</v>
      </c>
      <c r="C43" s="21" t="s">
        <v>67</v>
      </c>
      <c r="D43" s="39">
        <v>13.855399999999999</v>
      </c>
      <c r="E43" s="40">
        <v>21282800</v>
      </c>
      <c r="F43" s="75">
        <v>21282800</v>
      </c>
      <c r="G43" s="40">
        <f t="shared" si="2"/>
        <v>294881707.12</v>
      </c>
      <c r="H43" s="75">
        <f t="shared" si="0"/>
        <v>294881707</v>
      </c>
      <c r="L43" s="60">
        <f t="shared" si="1"/>
        <v>0</v>
      </c>
    </row>
    <row r="44" spans="1:12" s="2" customFormat="1" ht="47.25" outlineLevel="1">
      <c r="A44" s="21" t="s">
        <v>88</v>
      </c>
      <c r="B44" s="22" t="s">
        <v>89</v>
      </c>
      <c r="C44" s="21" t="s">
        <v>67</v>
      </c>
      <c r="D44" s="39">
        <v>28.407699999999998</v>
      </c>
      <c r="E44" s="40">
        <v>21019200</v>
      </c>
      <c r="F44" s="75">
        <v>21019200</v>
      </c>
      <c r="G44" s="40">
        <f t="shared" si="2"/>
        <v>597107127.83999991</v>
      </c>
      <c r="H44" s="75">
        <f t="shared" si="0"/>
        <v>597107128</v>
      </c>
      <c r="L44" s="60">
        <f t="shared" si="1"/>
        <v>0</v>
      </c>
    </row>
    <row r="45" spans="1:12" s="2" customFormat="1" ht="47.25" outlineLevel="1">
      <c r="A45" s="21" t="s">
        <v>90</v>
      </c>
      <c r="B45" s="22" t="s">
        <v>91</v>
      </c>
      <c r="C45" s="21" t="s">
        <v>67</v>
      </c>
      <c r="D45" s="39">
        <v>7.6100000000000001E-2</v>
      </c>
      <c r="E45" s="40">
        <v>21267900</v>
      </c>
      <c r="F45" s="75">
        <v>21267900</v>
      </c>
      <c r="G45" s="40">
        <f t="shared" si="2"/>
        <v>1618487.19</v>
      </c>
      <c r="H45" s="75">
        <f t="shared" si="0"/>
        <v>1618487</v>
      </c>
      <c r="L45" s="60">
        <f t="shared" si="1"/>
        <v>0</v>
      </c>
    </row>
    <row r="46" spans="1:12" s="2" customFormat="1" ht="47.25" outlineLevel="1">
      <c r="A46" s="21" t="s">
        <v>92</v>
      </c>
      <c r="B46" s="22" t="s">
        <v>93</v>
      </c>
      <c r="C46" s="21" t="s">
        <v>67</v>
      </c>
      <c r="D46" s="39">
        <v>0.90280000000000005</v>
      </c>
      <c r="E46" s="40">
        <v>21019200</v>
      </c>
      <c r="F46" s="75">
        <v>21019200</v>
      </c>
      <c r="G46" s="40">
        <f t="shared" si="2"/>
        <v>18976133.760000002</v>
      </c>
      <c r="H46" s="75">
        <f t="shared" si="0"/>
        <v>18976134</v>
      </c>
      <c r="L46" s="60">
        <f t="shared" si="1"/>
        <v>0</v>
      </c>
    </row>
    <row r="47" spans="1:12" s="2" customFormat="1" ht="47.25" outlineLevel="1">
      <c r="A47" s="21" t="s">
        <v>94</v>
      </c>
      <c r="B47" s="22" t="s">
        <v>95</v>
      </c>
      <c r="C47" s="21" t="s">
        <v>67</v>
      </c>
      <c r="D47" s="39">
        <v>4.3719999999999999</v>
      </c>
      <c r="E47" s="40">
        <v>21267900</v>
      </c>
      <c r="F47" s="75">
        <v>21267900</v>
      </c>
      <c r="G47" s="40">
        <f t="shared" si="2"/>
        <v>92983258.799999997</v>
      </c>
      <c r="H47" s="75">
        <f t="shared" si="0"/>
        <v>92983259</v>
      </c>
      <c r="L47" s="60">
        <f t="shared" si="1"/>
        <v>0</v>
      </c>
    </row>
    <row r="48" spans="1:12" s="2" customFormat="1" ht="31.5" outlineLevel="1">
      <c r="A48" s="21" t="s">
        <v>96</v>
      </c>
      <c r="B48" s="22" t="s">
        <v>97</v>
      </c>
      <c r="C48" s="21" t="s">
        <v>67</v>
      </c>
      <c r="D48" s="39">
        <v>16.719000000000001</v>
      </c>
      <c r="E48" s="40">
        <v>37732500</v>
      </c>
      <c r="F48" s="75">
        <v>37732500</v>
      </c>
      <c r="G48" s="40">
        <f t="shared" si="2"/>
        <v>630849667.5</v>
      </c>
      <c r="H48" s="75">
        <f t="shared" si="0"/>
        <v>630849668</v>
      </c>
      <c r="L48" s="60">
        <f t="shared" si="1"/>
        <v>0</v>
      </c>
    </row>
    <row r="49" spans="1:12" s="2" customFormat="1" outlineLevel="1">
      <c r="A49" s="21" t="s">
        <v>98</v>
      </c>
      <c r="B49" s="22" t="s">
        <v>99</v>
      </c>
      <c r="C49" s="21" t="s">
        <v>67</v>
      </c>
      <c r="D49" s="39">
        <v>16.719000000000001</v>
      </c>
      <c r="E49" s="40">
        <v>7546500</v>
      </c>
      <c r="F49" s="75">
        <v>7546500</v>
      </c>
      <c r="G49" s="40">
        <f t="shared" si="2"/>
        <v>126169933.50000001</v>
      </c>
      <c r="H49" s="75">
        <f t="shared" si="0"/>
        <v>126169934</v>
      </c>
      <c r="L49" s="60">
        <f t="shared" si="1"/>
        <v>0</v>
      </c>
    </row>
    <row r="50" spans="1:12" s="2" customFormat="1" outlineLevel="1">
      <c r="A50" s="21" t="s">
        <v>100</v>
      </c>
      <c r="B50" s="22" t="s">
        <v>101</v>
      </c>
      <c r="C50" s="21" t="s">
        <v>67</v>
      </c>
      <c r="D50" s="39">
        <v>6.6890000000000001</v>
      </c>
      <c r="E50" s="40">
        <v>29025000</v>
      </c>
      <c r="F50" s="75">
        <v>29025000</v>
      </c>
      <c r="G50" s="40">
        <f t="shared" si="2"/>
        <v>194148225</v>
      </c>
      <c r="H50" s="75">
        <f t="shared" si="0"/>
        <v>194148225</v>
      </c>
      <c r="L50" s="60">
        <f t="shared" si="1"/>
        <v>0</v>
      </c>
    </row>
    <row r="51" spans="1:12" s="2" customFormat="1" outlineLevel="1">
      <c r="A51" s="21" t="s">
        <v>102</v>
      </c>
      <c r="B51" s="22" t="s">
        <v>103</v>
      </c>
      <c r="C51" s="21" t="s">
        <v>67</v>
      </c>
      <c r="D51" s="39">
        <v>6.6890000000000001</v>
      </c>
      <c r="E51" s="40">
        <v>5224500</v>
      </c>
      <c r="F51" s="75">
        <v>5224500</v>
      </c>
      <c r="G51" s="40">
        <f t="shared" si="2"/>
        <v>34946680.5</v>
      </c>
      <c r="H51" s="75">
        <f t="shared" si="0"/>
        <v>34946681</v>
      </c>
      <c r="L51" s="60">
        <f t="shared" si="1"/>
        <v>0</v>
      </c>
    </row>
    <row r="52" spans="1:12" s="2" customFormat="1" outlineLevel="1">
      <c r="A52" s="21" t="s">
        <v>104</v>
      </c>
      <c r="B52" s="22" t="s">
        <v>105</v>
      </c>
      <c r="C52" s="21" t="s">
        <v>29</v>
      </c>
      <c r="D52" s="39">
        <v>0.16</v>
      </c>
      <c r="E52" s="40">
        <v>34337200</v>
      </c>
      <c r="F52" s="75">
        <v>34337200</v>
      </c>
      <c r="G52" s="40">
        <f t="shared" si="2"/>
        <v>5493952</v>
      </c>
      <c r="H52" s="75">
        <f t="shared" si="0"/>
        <v>5493952</v>
      </c>
      <c r="L52" s="60">
        <f t="shared" si="1"/>
        <v>0</v>
      </c>
    </row>
    <row r="53" spans="1:12" s="2" customFormat="1" outlineLevel="1">
      <c r="A53" s="21" t="s">
        <v>106</v>
      </c>
      <c r="B53" s="22" t="s">
        <v>107</v>
      </c>
      <c r="C53" s="21" t="s">
        <v>108</v>
      </c>
      <c r="D53" s="39">
        <v>269.45999999999998</v>
      </c>
      <c r="E53" s="40">
        <v>34300</v>
      </c>
      <c r="F53" s="75">
        <v>34300</v>
      </c>
      <c r="G53" s="40">
        <f t="shared" si="2"/>
        <v>9242478</v>
      </c>
      <c r="H53" s="75">
        <f t="shared" si="0"/>
        <v>9242478</v>
      </c>
      <c r="L53" s="60">
        <f t="shared" si="1"/>
        <v>0</v>
      </c>
    </row>
    <row r="54" spans="1:12" s="2" customFormat="1" outlineLevel="1">
      <c r="A54" s="21" t="s">
        <v>109</v>
      </c>
      <c r="B54" s="22" t="s">
        <v>110</v>
      </c>
      <c r="C54" s="21" t="s">
        <v>108</v>
      </c>
      <c r="D54" s="39">
        <v>353.31400000000002</v>
      </c>
      <c r="E54" s="40">
        <v>41500</v>
      </c>
      <c r="F54" s="75">
        <v>41500</v>
      </c>
      <c r="G54" s="40">
        <f t="shared" si="2"/>
        <v>14662531</v>
      </c>
      <c r="H54" s="75">
        <f t="shared" si="0"/>
        <v>14662531</v>
      </c>
      <c r="L54" s="60">
        <f t="shared" si="1"/>
        <v>0</v>
      </c>
    </row>
    <row r="55" spans="1:12" s="2" customFormat="1" outlineLevel="1">
      <c r="A55" s="21" t="s">
        <v>111</v>
      </c>
      <c r="B55" s="22" t="s">
        <v>112</v>
      </c>
      <c r="C55" s="21" t="s">
        <v>113</v>
      </c>
      <c r="D55" s="39">
        <v>40</v>
      </c>
      <c r="E55" s="40">
        <v>2800</v>
      </c>
      <c r="F55" s="75">
        <v>2800</v>
      </c>
      <c r="G55" s="40">
        <f t="shared" si="2"/>
        <v>112000</v>
      </c>
      <c r="H55" s="75">
        <f t="shared" si="0"/>
        <v>112000</v>
      </c>
      <c r="L55" s="60">
        <f t="shared" si="1"/>
        <v>0</v>
      </c>
    </row>
    <row r="56" spans="1:12" s="2" customFormat="1" outlineLevel="1">
      <c r="A56" s="21" t="s">
        <v>114</v>
      </c>
      <c r="B56" s="22" t="s">
        <v>115</v>
      </c>
      <c r="C56" s="21" t="s">
        <v>113</v>
      </c>
      <c r="D56" s="39">
        <v>312</v>
      </c>
      <c r="E56" s="40">
        <v>5700</v>
      </c>
      <c r="F56" s="75">
        <v>5700</v>
      </c>
      <c r="G56" s="40">
        <f t="shared" si="2"/>
        <v>1778400</v>
      </c>
      <c r="H56" s="75">
        <f t="shared" si="0"/>
        <v>1778400</v>
      </c>
      <c r="L56" s="60">
        <f t="shared" si="1"/>
        <v>0</v>
      </c>
    </row>
    <row r="57" spans="1:12" s="2" customFormat="1" outlineLevel="1">
      <c r="A57" s="21" t="s">
        <v>116</v>
      </c>
      <c r="B57" s="22" t="s">
        <v>117</v>
      </c>
      <c r="C57" s="21" t="s">
        <v>113</v>
      </c>
      <c r="D57" s="39">
        <v>56</v>
      </c>
      <c r="E57" s="40">
        <v>13900</v>
      </c>
      <c r="F57" s="75">
        <v>13900</v>
      </c>
      <c r="G57" s="40">
        <f t="shared" si="2"/>
        <v>778400</v>
      </c>
      <c r="H57" s="75">
        <f t="shared" si="0"/>
        <v>778400</v>
      </c>
      <c r="L57" s="60">
        <f t="shared" si="1"/>
        <v>0</v>
      </c>
    </row>
    <row r="58" spans="1:12" s="2" customFormat="1" outlineLevel="1">
      <c r="A58" s="21" t="s">
        <v>118</v>
      </c>
      <c r="B58" s="22" t="s">
        <v>119</v>
      </c>
      <c r="C58" s="21" t="s">
        <v>113</v>
      </c>
      <c r="D58" s="39">
        <v>172</v>
      </c>
      <c r="E58" s="40">
        <v>17100</v>
      </c>
      <c r="F58" s="75">
        <v>17100</v>
      </c>
      <c r="G58" s="40">
        <f t="shared" si="2"/>
        <v>2941200</v>
      </c>
      <c r="H58" s="75">
        <f t="shared" si="0"/>
        <v>2941200</v>
      </c>
      <c r="L58" s="60">
        <f t="shared" si="1"/>
        <v>0</v>
      </c>
    </row>
    <row r="59" spans="1:12" s="2" customFormat="1" outlineLevel="1">
      <c r="A59" s="21" t="s">
        <v>120</v>
      </c>
      <c r="B59" s="22" t="s">
        <v>121</v>
      </c>
      <c r="C59" s="21" t="s">
        <v>113</v>
      </c>
      <c r="D59" s="39">
        <v>48</v>
      </c>
      <c r="E59" s="40">
        <v>23200</v>
      </c>
      <c r="F59" s="75">
        <v>23200</v>
      </c>
      <c r="G59" s="40">
        <f t="shared" si="2"/>
        <v>1113600</v>
      </c>
      <c r="H59" s="75">
        <f t="shared" si="0"/>
        <v>1113600</v>
      </c>
      <c r="L59" s="60">
        <f t="shared" si="1"/>
        <v>0</v>
      </c>
    </row>
    <row r="60" spans="1:12" s="2" customFormat="1" outlineLevel="1">
      <c r="A60" s="21" t="s">
        <v>122</v>
      </c>
      <c r="B60" s="22" t="s">
        <v>123</v>
      </c>
      <c r="C60" s="21" t="s">
        <v>113</v>
      </c>
      <c r="D60" s="39">
        <v>248</v>
      </c>
      <c r="E60" s="40">
        <v>40600</v>
      </c>
      <c r="F60" s="75">
        <v>40600</v>
      </c>
      <c r="G60" s="40">
        <f t="shared" si="2"/>
        <v>10068800</v>
      </c>
      <c r="H60" s="75">
        <f t="shared" si="0"/>
        <v>10068800</v>
      </c>
      <c r="L60" s="60">
        <f t="shared" si="1"/>
        <v>0</v>
      </c>
    </row>
    <row r="61" spans="1:12" s="2" customFormat="1" outlineLevel="1">
      <c r="A61" s="21" t="s">
        <v>124</v>
      </c>
      <c r="B61" s="22" t="s">
        <v>125</v>
      </c>
      <c r="C61" s="21" t="s">
        <v>113</v>
      </c>
      <c r="D61" s="39">
        <v>96</v>
      </c>
      <c r="E61" s="40">
        <v>159900</v>
      </c>
      <c r="F61" s="75">
        <v>159900</v>
      </c>
      <c r="G61" s="40">
        <f t="shared" si="2"/>
        <v>15350400</v>
      </c>
      <c r="H61" s="75">
        <f t="shared" si="0"/>
        <v>15350400</v>
      </c>
      <c r="L61" s="60">
        <f t="shared" si="1"/>
        <v>0</v>
      </c>
    </row>
    <row r="62" spans="1:12" s="2" customFormat="1" ht="31.5" outlineLevel="1">
      <c r="A62" s="21" t="s">
        <v>126</v>
      </c>
      <c r="B62" s="22" t="s">
        <v>127</v>
      </c>
      <c r="C62" s="21" t="s">
        <v>128</v>
      </c>
      <c r="D62" s="39">
        <v>1059.5137</v>
      </c>
      <c r="E62" s="40">
        <v>113000</v>
      </c>
      <c r="F62" s="75">
        <v>113000</v>
      </c>
      <c r="G62" s="40">
        <f t="shared" si="2"/>
        <v>119725048.09999999</v>
      </c>
      <c r="H62" s="75">
        <f t="shared" si="0"/>
        <v>119725048</v>
      </c>
      <c r="J62" s="60">
        <f>G62-H62</f>
        <v>9.9999994039535522E-2</v>
      </c>
      <c r="K62" s="60">
        <f>E62</f>
        <v>113000</v>
      </c>
      <c r="L62" s="60">
        <f t="shared" si="1"/>
        <v>0</v>
      </c>
    </row>
    <row r="63" spans="1:12" s="2" customFormat="1" outlineLevel="1">
      <c r="A63" s="21" t="s">
        <v>129</v>
      </c>
      <c r="B63" s="22" t="s">
        <v>130</v>
      </c>
      <c r="C63" s="21" t="s">
        <v>46</v>
      </c>
      <c r="D63" s="39">
        <v>12.393599999999999</v>
      </c>
      <c r="E63" s="40">
        <v>24363600</v>
      </c>
      <c r="F63" s="75">
        <v>24363600</v>
      </c>
      <c r="G63" s="40">
        <f t="shared" si="2"/>
        <v>301952712.95999998</v>
      </c>
      <c r="H63" s="75">
        <f t="shared" si="0"/>
        <v>301952713</v>
      </c>
      <c r="L63" s="60">
        <f t="shared" si="1"/>
        <v>0</v>
      </c>
    </row>
    <row r="64" spans="1:12" s="2" customFormat="1" outlineLevel="1">
      <c r="A64" s="21" t="s">
        <v>131</v>
      </c>
      <c r="B64" s="22" t="s">
        <v>132</v>
      </c>
      <c r="C64" s="21" t="s">
        <v>46</v>
      </c>
      <c r="D64" s="39">
        <v>0.69379999999999997</v>
      </c>
      <c r="E64" s="40">
        <v>21263700</v>
      </c>
      <c r="F64" s="75">
        <v>21263700</v>
      </c>
      <c r="G64" s="40">
        <f t="shared" si="2"/>
        <v>14752755.059999999</v>
      </c>
      <c r="H64" s="75">
        <f t="shared" si="0"/>
        <v>14752755</v>
      </c>
      <c r="L64" s="60">
        <f t="shared" si="1"/>
        <v>0</v>
      </c>
    </row>
    <row r="65" spans="1:12" s="2" customFormat="1" outlineLevel="1">
      <c r="A65" s="21" t="s">
        <v>133</v>
      </c>
      <c r="B65" s="22" t="s">
        <v>134</v>
      </c>
      <c r="C65" s="21" t="s">
        <v>46</v>
      </c>
      <c r="D65" s="39">
        <v>1.7028000000000001</v>
      </c>
      <c r="E65" s="40">
        <v>19878600</v>
      </c>
      <c r="F65" s="75">
        <v>19878600</v>
      </c>
      <c r="G65" s="40">
        <f t="shared" si="2"/>
        <v>33849280.079999998</v>
      </c>
      <c r="H65" s="75">
        <f t="shared" si="0"/>
        <v>33849280</v>
      </c>
      <c r="L65" s="60">
        <f t="shared" si="1"/>
        <v>0</v>
      </c>
    </row>
    <row r="66" spans="1:12" s="2" customFormat="1" ht="31.5" outlineLevel="1">
      <c r="A66" s="21" t="s">
        <v>135</v>
      </c>
      <c r="B66" s="22" t="s">
        <v>136</v>
      </c>
      <c r="C66" s="21" t="s">
        <v>29</v>
      </c>
      <c r="D66" s="39">
        <v>8.3129000000000008</v>
      </c>
      <c r="E66" s="40">
        <v>3508100</v>
      </c>
      <c r="F66" s="75">
        <v>3508100</v>
      </c>
      <c r="G66" s="40">
        <f t="shared" si="2"/>
        <v>29162484.490000002</v>
      </c>
      <c r="H66" s="75">
        <f t="shared" si="0"/>
        <v>29162484</v>
      </c>
      <c r="L66" s="60">
        <f t="shared" si="1"/>
        <v>0</v>
      </c>
    </row>
    <row r="67" spans="1:12" s="2" customFormat="1" ht="47.25" outlineLevel="1">
      <c r="A67" s="21" t="s">
        <v>137</v>
      </c>
      <c r="B67" s="22" t="s">
        <v>138</v>
      </c>
      <c r="C67" s="21" t="s">
        <v>29</v>
      </c>
      <c r="D67" s="39">
        <v>7.3979999999999997</v>
      </c>
      <c r="E67" s="40">
        <v>1709500</v>
      </c>
      <c r="F67" s="75">
        <v>1709500</v>
      </c>
      <c r="G67" s="40">
        <f t="shared" si="2"/>
        <v>12646881</v>
      </c>
      <c r="H67" s="75">
        <f t="shared" si="0"/>
        <v>12646881</v>
      </c>
      <c r="L67" s="60">
        <f t="shared" si="1"/>
        <v>0</v>
      </c>
    </row>
    <row r="68" spans="1:12" s="2" customFormat="1" ht="47.25" outlineLevel="1">
      <c r="A68" s="21" t="s">
        <v>139</v>
      </c>
      <c r="B68" s="22" t="s">
        <v>140</v>
      </c>
      <c r="C68" s="21" t="s">
        <v>29</v>
      </c>
      <c r="D68" s="39">
        <v>21.886399999999998</v>
      </c>
      <c r="E68" s="40">
        <v>2083300</v>
      </c>
      <c r="F68" s="75">
        <v>2083300</v>
      </c>
      <c r="G68" s="40">
        <f t="shared" si="2"/>
        <v>45595937.119999997</v>
      </c>
      <c r="H68" s="75">
        <f t="shared" si="0"/>
        <v>45595937</v>
      </c>
      <c r="L68" s="60">
        <f t="shared" si="1"/>
        <v>0</v>
      </c>
    </row>
    <row r="69" spans="1:12" s="2" customFormat="1" ht="47.25" outlineLevel="1">
      <c r="A69" s="21" t="s">
        <v>141</v>
      </c>
      <c r="B69" s="22" t="s">
        <v>142</v>
      </c>
      <c r="C69" s="21" t="s">
        <v>29</v>
      </c>
      <c r="D69" s="39">
        <v>5.1306000000000003</v>
      </c>
      <c r="E69" s="40">
        <v>2083300</v>
      </c>
      <c r="F69" s="75">
        <v>2083300</v>
      </c>
      <c r="G69" s="40">
        <f t="shared" si="2"/>
        <v>10688578.98</v>
      </c>
      <c r="H69" s="75">
        <f t="shared" si="0"/>
        <v>10688579</v>
      </c>
      <c r="L69" s="60">
        <f t="shared" si="1"/>
        <v>0</v>
      </c>
    </row>
    <row r="70" spans="1:12" s="2" customFormat="1" ht="47.25" outlineLevel="1">
      <c r="A70" s="21" t="s">
        <v>143</v>
      </c>
      <c r="B70" s="22" t="s">
        <v>144</v>
      </c>
      <c r="C70" s="21" t="s">
        <v>29</v>
      </c>
      <c r="D70" s="39">
        <v>4.3883999999999999</v>
      </c>
      <c r="E70" s="40">
        <v>2083300</v>
      </c>
      <c r="F70" s="75">
        <v>2083300</v>
      </c>
      <c r="G70" s="40">
        <f t="shared" si="2"/>
        <v>9142353.7199999988</v>
      </c>
      <c r="H70" s="75">
        <f t="shared" si="0"/>
        <v>9142354</v>
      </c>
      <c r="L70" s="60">
        <f t="shared" si="1"/>
        <v>0</v>
      </c>
    </row>
    <row r="71" spans="1:12" s="3" customFormat="1" ht="47.25" outlineLevel="1">
      <c r="A71" s="21" t="s">
        <v>145</v>
      </c>
      <c r="B71" s="22" t="s">
        <v>146</v>
      </c>
      <c r="C71" s="21" t="s">
        <v>29</v>
      </c>
      <c r="D71" s="39">
        <v>0.73240000000000005</v>
      </c>
      <c r="E71" s="40">
        <v>2083300</v>
      </c>
      <c r="F71" s="75">
        <v>2083300</v>
      </c>
      <c r="G71" s="40">
        <f t="shared" si="2"/>
        <v>1525808.9200000002</v>
      </c>
      <c r="H71" s="75">
        <f t="shared" si="0"/>
        <v>1525809</v>
      </c>
      <c r="L71" s="60">
        <f t="shared" si="1"/>
        <v>0</v>
      </c>
    </row>
    <row r="72" spans="1:12" s="2" customFormat="1" ht="47.25" outlineLevel="1">
      <c r="A72" s="21" t="s">
        <v>147</v>
      </c>
      <c r="B72" s="22" t="s">
        <v>148</v>
      </c>
      <c r="C72" s="21" t="s">
        <v>29</v>
      </c>
      <c r="D72" s="39">
        <v>8.2942</v>
      </c>
      <c r="E72" s="40">
        <v>2083300</v>
      </c>
      <c r="F72" s="75">
        <v>2083300</v>
      </c>
      <c r="G72" s="40">
        <f t="shared" si="2"/>
        <v>17279306.859999999</v>
      </c>
      <c r="H72" s="75">
        <f t="shared" si="0"/>
        <v>17279307</v>
      </c>
      <c r="L72" s="60">
        <f t="shared" si="1"/>
        <v>0</v>
      </c>
    </row>
    <row r="73" spans="1:12" s="2" customFormat="1" ht="63" outlineLevel="1">
      <c r="A73" s="21" t="s">
        <v>149</v>
      </c>
      <c r="B73" s="22" t="s">
        <v>150</v>
      </c>
      <c r="C73" s="21" t="s">
        <v>29</v>
      </c>
      <c r="D73" s="39">
        <v>207.49860000000001</v>
      </c>
      <c r="E73" s="40">
        <v>1893700</v>
      </c>
      <c r="F73" s="75">
        <v>1893700</v>
      </c>
      <c r="G73" s="40">
        <f t="shared" si="2"/>
        <v>392940098.81999999</v>
      </c>
      <c r="H73" s="75">
        <f t="shared" si="0"/>
        <v>392940099</v>
      </c>
      <c r="L73" s="60">
        <f t="shared" si="1"/>
        <v>0</v>
      </c>
    </row>
    <row r="74" spans="1:12" s="2" customFormat="1" ht="63" outlineLevel="1">
      <c r="A74" s="21" t="s">
        <v>151</v>
      </c>
      <c r="B74" s="22" t="s">
        <v>152</v>
      </c>
      <c r="C74" s="21" t="s">
        <v>29</v>
      </c>
      <c r="D74" s="39">
        <v>51.356499999999997</v>
      </c>
      <c r="E74" s="40">
        <v>1893700</v>
      </c>
      <c r="F74" s="75">
        <v>1893700</v>
      </c>
      <c r="G74" s="40">
        <f t="shared" si="2"/>
        <v>97253804.049999997</v>
      </c>
      <c r="H74" s="75">
        <f t="shared" si="0"/>
        <v>97253804</v>
      </c>
      <c r="L74" s="60">
        <f t="shared" si="1"/>
        <v>0</v>
      </c>
    </row>
    <row r="75" spans="1:12" s="2" customFormat="1" outlineLevel="1">
      <c r="A75" s="21" t="s">
        <v>153</v>
      </c>
      <c r="B75" s="22" t="s">
        <v>154</v>
      </c>
      <c r="C75" s="21" t="s">
        <v>128</v>
      </c>
      <c r="D75" s="39">
        <v>174.51</v>
      </c>
      <c r="E75" s="40">
        <v>36300</v>
      </c>
      <c r="F75" s="75">
        <v>36300</v>
      </c>
      <c r="G75" s="40">
        <f t="shared" si="2"/>
        <v>6334713</v>
      </c>
      <c r="H75" s="75">
        <f t="shared" si="0"/>
        <v>6334713</v>
      </c>
      <c r="L75" s="60">
        <f t="shared" si="1"/>
        <v>0</v>
      </c>
    </row>
    <row r="76" spans="1:12" s="2" customFormat="1" ht="31.5" outlineLevel="1">
      <c r="A76" s="21" t="s">
        <v>155</v>
      </c>
      <c r="B76" s="22" t="s">
        <v>156</v>
      </c>
      <c r="C76" s="21" t="s">
        <v>128</v>
      </c>
      <c r="D76" s="39">
        <v>1838.9302</v>
      </c>
      <c r="E76" s="40">
        <v>134700</v>
      </c>
      <c r="F76" s="75">
        <v>134700</v>
      </c>
      <c r="G76" s="40">
        <f t="shared" si="2"/>
        <v>247703897.94</v>
      </c>
      <c r="H76" s="75">
        <f t="shared" ref="H76:H126" si="3">ROUND($D76*F76,0)</f>
        <v>247703898</v>
      </c>
      <c r="L76" s="60">
        <f t="shared" ref="L76:L139" si="4">E76-F76</f>
        <v>0</v>
      </c>
    </row>
    <row r="77" spans="1:12" s="2" customFormat="1" ht="31.5" outlineLevel="1">
      <c r="A77" s="21" t="s">
        <v>157</v>
      </c>
      <c r="B77" s="22" t="s">
        <v>158</v>
      </c>
      <c r="C77" s="21" t="s">
        <v>128</v>
      </c>
      <c r="D77" s="39">
        <v>1582.8299</v>
      </c>
      <c r="E77" s="40">
        <v>99900</v>
      </c>
      <c r="F77" s="75">
        <v>99900</v>
      </c>
      <c r="G77" s="40">
        <f t="shared" ref="G77:G126" si="5">$D77*E77</f>
        <v>158124707.00999999</v>
      </c>
      <c r="H77" s="75">
        <f t="shared" si="3"/>
        <v>158124707</v>
      </c>
      <c r="L77" s="60">
        <f t="shared" si="4"/>
        <v>0</v>
      </c>
    </row>
    <row r="78" spans="1:12" s="2" customFormat="1" ht="31.5" outlineLevel="1">
      <c r="A78" s="21" t="s">
        <v>159</v>
      </c>
      <c r="B78" s="22" t="s">
        <v>160</v>
      </c>
      <c r="C78" s="21" t="s">
        <v>128</v>
      </c>
      <c r="D78" s="39">
        <v>254.37</v>
      </c>
      <c r="E78" s="40">
        <v>147400</v>
      </c>
      <c r="F78" s="75">
        <v>147400</v>
      </c>
      <c r="G78" s="40">
        <f t="shared" si="5"/>
        <v>37494138</v>
      </c>
      <c r="H78" s="75">
        <f t="shared" si="3"/>
        <v>37494138</v>
      </c>
      <c r="L78" s="60">
        <f t="shared" si="4"/>
        <v>0</v>
      </c>
    </row>
    <row r="79" spans="1:12" s="3" customFormat="1" ht="31.5" outlineLevel="1">
      <c r="A79" s="21" t="s">
        <v>161</v>
      </c>
      <c r="B79" s="22" t="s">
        <v>162</v>
      </c>
      <c r="C79" s="21" t="s">
        <v>128</v>
      </c>
      <c r="D79" s="39">
        <v>377.15260000000001</v>
      </c>
      <c r="E79" s="40">
        <v>112600</v>
      </c>
      <c r="F79" s="75">
        <v>112600</v>
      </c>
      <c r="G79" s="40">
        <f t="shared" si="5"/>
        <v>42467382.759999998</v>
      </c>
      <c r="H79" s="75">
        <f t="shared" si="3"/>
        <v>42467383</v>
      </c>
      <c r="L79" s="60">
        <f t="shared" si="4"/>
        <v>0</v>
      </c>
    </row>
    <row r="80" spans="1:12" s="3" customFormat="1" ht="31.5" outlineLevel="1">
      <c r="A80" s="21" t="s">
        <v>163</v>
      </c>
      <c r="B80" s="22" t="s">
        <v>164</v>
      </c>
      <c r="C80" s="21" t="s">
        <v>128</v>
      </c>
      <c r="D80" s="39">
        <v>156.1275</v>
      </c>
      <c r="E80" s="40">
        <v>147400</v>
      </c>
      <c r="F80" s="75">
        <v>147400</v>
      </c>
      <c r="G80" s="40">
        <f t="shared" si="5"/>
        <v>23013193.5</v>
      </c>
      <c r="H80" s="75">
        <f t="shared" si="3"/>
        <v>23013194</v>
      </c>
      <c r="L80" s="60">
        <f t="shared" si="4"/>
        <v>0</v>
      </c>
    </row>
    <row r="81" spans="1:12" s="2" customFormat="1" ht="31.5" outlineLevel="1">
      <c r="A81" s="21" t="s">
        <v>165</v>
      </c>
      <c r="B81" s="22" t="s">
        <v>166</v>
      </c>
      <c r="C81" s="21" t="s">
        <v>128</v>
      </c>
      <c r="D81" s="39">
        <v>401.55500000000001</v>
      </c>
      <c r="E81" s="40">
        <v>112600</v>
      </c>
      <c r="F81" s="75">
        <v>112600</v>
      </c>
      <c r="G81" s="40">
        <f t="shared" si="5"/>
        <v>45215093</v>
      </c>
      <c r="H81" s="75">
        <f t="shared" si="3"/>
        <v>45215093</v>
      </c>
      <c r="L81" s="60">
        <f t="shared" si="4"/>
        <v>0</v>
      </c>
    </row>
    <row r="82" spans="1:12" s="2" customFormat="1" ht="31.5" outlineLevel="1">
      <c r="A82" s="21" t="s">
        <v>167</v>
      </c>
      <c r="B82" s="22" t="s">
        <v>168</v>
      </c>
      <c r="C82" s="21" t="s">
        <v>128</v>
      </c>
      <c r="D82" s="39">
        <v>140.63749999999999</v>
      </c>
      <c r="E82" s="40">
        <v>112600</v>
      </c>
      <c r="F82" s="75">
        <v>112600</v>
      </c>
      <c r="G82" s="40">
        <f t="shared" si="5"/>
        <v>15835782.499999998</v>
      </c>
      <c r="H82" s="75">
        <f t="shared" si="3"/>
        <v>15835783</v>
      </c>
      <c r="L82" s="60">
        <f t="shared" si="4"/>
        <v>0</v>
      </c>
    </row>
    <row r="83" spans="1:12" s="2" customFormat="1" outlineLevel="1">
      <c r="A83" s="21" t="s">
        <v>169</v>
      </c>
      <c r="B83" s="22" t="s">
        <v>170</v>
      </c>
      <c r="C83" s="21" t="s">
        <v>108</v>
      </c>
      <c r="D83" s="39">
        <v>141</v>
      </c>
      <c r="E83" s="40">
        <v>45700</v>
      </c>
      <c r="F83" s="75">
        <v>45700</v>
      </c>
      <c r="G83" s="40">
        <f t="shared" si="5"/>
        <v>6443700</v>
      </c>
      <c r="H83" s="75">
        <f t="shared" si="3"/>
        <v>6443700</v>
      </c>
      <c r="L83" s="60">
        <f t="shared" si="4"/>
        <v>0</v>
      </c>
    </row>
    <row r="84" spans="1:12" s="2" customFormat="1" outlineLevel="1">
      <c r="A84" s="21" t="s">
        <v>171</v>
      </c>
      <c r="B84" s="22" t="s">
        <v>172</v>
      </c>
      <c r="C84" s="21" t="s">
        <v>128</v>
      </c>
      <c r="D84" s="39">
        <v>1000.1602</v>
      </c>
      <c r="E84" s="40">
        <v>50800</v>
      </c>
      <c r="F84" s="75">
        <v>50800</v>
      </c>
      <c r="G84" s="40">
        <f t="shared" si="5"/>
        <v>50808138.160000004</v>
      </c>
      <c r="H84" s="75">
        <f t="shared" si="3"/>
        <v>50808138</v>
      </c>
      <c r="L84" s="60">
        <f t="shared" si="4"/>
        <v>0</v>
      </c>
    </row>
    <row r="85" spans="1:12" s="2" customFormat="1" outlineLevel="1">
      <c r="A85" s="21" t="s">
        <v>173</v>
      </c>
      <c r="B85" s="22" t="s">
        <v>174</v>
      </c>
      <c r="C85" s="21" t="s">
        <v>128</v>
      </c>
      <c r="D85" s="39">
        <v>1582.8299</v>
      </c>
      <c r="E85" s="40">
        <v>49800</v>
      </c>
      <c r="F85" s="75">
        <v>49800</v>
      </c>
      <c r="G85" s="40">
        <f t="shared" si="5"/>
        <v>78824929.019999996</v>
      </c>
      <c r="H85" s="75">
        <f t="shared" si="3"/>
        <v>78824929</v>
      </c>
      <c r="L85" s="60">
        <f t="shared" si="4"/>
        <v>0</v>
      </c>
    </row>
    <row r="86" spans="1:12" s="2" customFormat="1" outlineLevel="1">
      <c r="A86" s="21" t="s">
        <v>175</v>
      </c>
      <c r="B86" s="22" t="s">
        <v>176</v>
      </c>
      <c r="C86" s="21" t="s">
        <v>128</v>
      </c>
      <c r="D86" s="39">
        <v>631.52260000000001</v>
      </c>
      <c r="E86" s="40">
        <v>50800</v>
      </c>
      <c r="F86" s="75">
        <v>50800</v>
      </c>
      <c r="G86" s="40">
        <f t="shared" si="5"/>
        <v>32081348.080000002</v>
      </c>
      <c r="H86" s="75">
        <f t="shared" si="3"/>
        <v>32081348</v>
      </c>
      <c r="L86" s="60">
        <f t="shared" si="4"/>
        <v>0</v>
      </c>
    </row>
    <row r="87" spans="1:12" s="2" customFormat="1" outlineLevel="1">
      <c r="A87" s="21" t="s">
        <v>177</v>
      </c>
      <c r="B87" s="22" t="s">
        <v>178</v>
      </c>
      <c r="C87" s="21" t="s">
        <v>128</v>
      </c>
      <c r="D87" s="39">
        <v>758.51800000000003</v>
      </c>
      <c r="E87" s="40">
        <v>49800</v>
      </c>
      <c r="F87" s="75">
        <v>49800</v>
      </c>
      <c r="G87" s="40">
        <f t="shared" si="5"/>
        <v>37774196.399999999</v>
      </c>
      <c r="H87" s="75">
        <f t="shared" si="3"/>
        <v>37774196</v>
      </c>
      <c r="L87" s="60">
        <f t="shared" si="4"/>
        <v>0</v>
      </c>
    </row>
    <row r="88" spans="1:12" s="2" customFormat="1" ht="31.5" outlineLevel="1">
      <c r="A88" s="21" t="s">
        <v>179</v>
      </c>
      <c r="B88" s="22" t="s">
        <v>180</v>
      </c>
      <c r="C88" s="21" t="s">
        <v>128</v>
      </c>
      <c r="D88" s="39">
        <v>1631.6828</v>
      </c>
      <c r="E88" s="40">
        <v>62100</v>
      </c>
      <c r="F88" s="75">
        <v>62100</v>
      </c>
      <c r="G88" s="40">
        <f t="shared" si="5"/>
        <v>101327501.88</v>
      </c>
      <c r="H88" s="75">
        <f t="shared" si="3"/>
        <v>101327502</v>
      </c>
      <c r="L88" s="60">
        <f t="shared" si="4"/>
        <v>0</v>
      </c>
    </row>
    <row r="89" spans="1:12" s="2" customFormat="1" ht="31.5" outlineLevel="1">
      <c r="A89" s="21" t="s">
        <v>181</v>
      </c>
      <c r="B89" s="22" t="s">
        <v>182</v>
      </c>
      <c r="C89" s="21" t="s">
        <v>128</v>
      </c>
      <c r="D89" s="39">
        <v>2341.3479000000002</v>
      </c>
      <c r="E89" s="40">
        <v>53300</v>
      </c>
      <c r="F89" s="75">
        <v>53300</v>
      </c>
      <c r="G89" s="40">
        <f t="shared" si="5"/>
        <v>124793843.07000001</v>
      </c>
      <c r="H89" s="75">
        <f t="shared" si="3"/>
        <v>124793843</v>
      </c>
      <c r="L89" s="60">
        <f t="shared" si="4"/>
        <v>0</v>
      </c>
    </row>
    <row r="90" spans="1:12" s="2" customFormat="1" outlineLevel="1">
      <c r="A90" s="21" t="s">
        <v>183</v>
      </c>
      <c r="B90" s="22" t="s">
        <v>184</v>
      </c>
      <c r="C90" s="21" t="s">
        <v>128</v>
      </c>
      <c r="D90" s="39">
        <v>18.239999999999998</v>
      </c>
      <c r="E90" s="40">
        <v>2171100</v>
      </c>
      <c r="F90" s="75">
        <v>2171100</v>
      </c>
      <c r="G90" s="40">
        <f t="shared" si="5"/>
        <v>39600864</v>
      </c>
      <c r="H90" s="75">
        <f t="shared" si="3"/>
        <v>39600864</v>
      </c>
      <c r="L90" s="60">
        <f t="shared" si="4"/>
        <v>0</v>
      </c>
    </row>
    <row r="91" spans="1:12" s="2" customFormat="1" ht="31.9" customHeight="1" outlineLevel="1">
      <c r="A91" s="21" t="s">
        <v>185</v>
      </c>
      <c r="B91" s="22" t="s">
        <v>186</v>
      </c>
      <c r="C91" s="21" t="s">
        <v>128</v>
      </c>
      <c r="D91" s="39">
        <v>69.28</v>
      </c>
      <c r="E91" s="40">
        <v>2438100</v>
      </c>
      <c r="F91" s="75">
        <v>2438100</v>
      </c>
      <c r="G91" s="40">
        <f t="shared" si="5"/>
        <v>168911568</v>
      </c>
      <c r="H91" s="75">
        <f t="shared" si="3"/>
        <v>168911568</v>
      </c>
      <c r="L91" s="60">
        <f t="shared" si="4"/>
        <v>0</v>
      </c>
    </row>
    <row r="92" spans="1:12" s="2" customFormat="1" ht="31.9" customHeight="1" outlineLevel="1">
      <c r="A92" s="21" t="s">
        <v>187</v>
      </c>
      <c r="B92" s="22" t="s">
        <v>188</v>
      </c>
      <c r="C92" s="21" t="s">
        <v>128</v>
      </c>
      <c r="D92" s="39">
        <v>25.46</v>
      </c>
      <c r="E92" s="40">
        <v>2380100</v>
      </c>
      <c r="F92" s="75">
        <v>2380100</v>
      </c>
      <c r="G92" s="40">
        <f t="shared" si="5"/>
        <v>60597346</v>
      </c>
      <c r="H92" s="75">
        <f t="shared" si="3"/>
        <v>60597346</v>
      </c>
      <c r="L92" s="60">
        <f t="shared" si="4"/>
        <v>0</v>
      </c>
    </row>
    <row r="93" spans="1:12" s="2" customFormat="1" ht="31.5" outlineLevel="1">
      <c r="A93" s="21" t="s">
        <v>189</v>
      </c>
      <c r="B93" s="22" t="s">
        <v>190</v>
      </c>
      <c r="C93" s="21" t="s">
        <v>128</v>
      </c>
      <c r="D93" s="39">
        <v>23.64</v>
      </c>
      <c r="E93" s="40">
        <v>835900</v>
      </c>
      <c r="F93" s="75">
        <v>835900</v>
      </c>
      <c r="G93" s="40">
        <f t="shared" si="5"/>
        <v>19760676</v>
      </c>
      <c r="H93" s="75">
        <f t="shared" si="3"/>
        <v>19760676</v>
      </c>
      <c r="L93" s="60">
        <f t="shared" si="4"/>
        <v>0</v>
      </c>
    </row>
    <row r="94" spans="1:12" s="2" customFormat="1" ht="31.5" outlineLevel="1">
      <c r="A94" s="21" t="s">
        <v>191</v>
      </c>
      <c r="B94" s="22" t="s">
        <v>192</v>
      </c>
      <c r="C94" s="21" t="s">
        <v>128</v>
      </c>
      <c r="D94" s="39">
        <v>231.84</v>
      </c>
      <c r="E94" s="40">
        <v>1857600</v>
      </c>
      <c r="F94" s="75">
        <v>1857600</v>
      </c>
      <c r="G94" s="40">
        <f t="shared" si="5"/>
        <v>430665984</v>
      </c>
      <c r="H94" s="75">
        <f t="shared" si="3"/>
        <v>430665984</v>
      </c>
      <c r="L94" s="60">
        <f t="shared" si="4"/>
        <v>0</v>
      </c>
    </row>
    <row r="95" spans="1:12" s="2" customFormat="1" outlineLevel="1">
      <c r="A95" s="21" t="s">
        <v>193</v>
      </c>
      <c r="B95" s="22" t="s">
        <v>194</v>
      </c>
      <c r="C95" s="21" t="s">
        <v>128</v>
      </c>
      <c r="D95" s="39">
        <v>193.54599999999999</v>
      </c>
      <c r="E95" s="40">
        <v>1741500</v>
      </c>
      <c r="F95" s="75">
        <v>1741500</v>
      </c>
      <c r="G95" s="40">
        <f t="shared" si="5"/>
        <v>337060359</v>
      </c>
      <c r="H95" s="75">
        <f t="shared" si="3"/>
        <v>337060359</v>
      </c>
      <c r="L95" s="60">
        <f t="shared" si="4"/>
        <v>0</v>
      </c>
    </row>
    <row r="96" spans="1:12" s="2" customFormat="1" ht="31.5" outlineLevel="1">
      <c r="A96" s="21" t="s">
        <v>195</v>
      </c>
      <c r="B96" s="22" t="s">
        <v>196</v>
      </c>
      <c r="C96" s="21" t="s">
        <v>67</v>
      </c>
      <c r="D96" s="39">
        <v>4.0366</v>
      </c>
      <c r="E96" s="40">
        <v>23667100</v>
      </c>
      <c r="F96" s="75">
        <v>23667100</v>
      </c>
      <c r="G96" s="40">
        <f t="shared" si="5"/>
        <v>95534615.859999999</v>
      </c>
      <c r="H96" s="75">
        <f t="shared" si="3"/>
        <v>95534616</v>
      </c>
      <c r="L96" s="60">
        <f t="shared" si="4"/>
        <v>0</v>
      </c>
    </row>
    <row r="97" spans="1:12" s="3" customFormat="1" ht="31.5" outlineLevel="1">
      <c r="A97" s="21" t="s">
        <v>197</v>
      </c>
      <c r="B97" s="22" t="s">
        <v>198</v>
      </c>
      <c r="C97" s="21" t="s">
        <v>67</v>
      </c>
      <c r="D97" s="39">
        <v>4.0366</v>
      </c>
      <c r="E97" s="40">
        <v>8063300</v>
      </c>
      <c r="F97" s="75">
        <v>8063300</v>
      </c>
      <c r="G97" s="40">
        <f t="shared" si="5"/>
        <v>32548316.780000001</v>
      </c>
      <c r="H97" s="75">
        <f t="shared" si="3"/>
        <v>32548317</v>
      </c>
      <c r="L97" s="60">
        <f t="shared" si="4"/>
        <v>0</v>
      </c>
    </row>
    <row r="98" spans="1:12" s="2" customFormat="1" ht="16.149999999999999" customHeight="1" outlineLevel="1">
      <c r="A98" s="21" t="s">
        <v>199</v>
      </c>
      <c r="B98" s="22" t="s">
        <v>200</v>
      </c>
      <c r="C98" s="21" t="s">
        <v>128</v>
      </c>
      <c r="D98" s="39">
        <v>926.72860000000003</v>
      </c>
      <c r="E98" s="40">
        <v>1103000</v>
      </c>
      <c r="F98" s="75">
        <v>1103000</v>
      </c>
      <c r="G98" s="40">
        <f t="shared" si="5"/>
        <v>1022181645.8000001</v>
      </c>
      <c r="H98" s="75">
        <f t="shared" si="3"/>
        <v>1022181646</v>
      </c>
      <c r="L98" s="60">
        <f t="shared" si="4"/>
        <v>0</v>
      </c>
    </row>
    <row r="99" spans="1:12" s="2" customFormat="1" ht="31.5" outlineLevel="1">
      <c r="A99" s="21" t="s">
        <v>201</v>
      </c>
      <c r="B99" s="22" t="s">
        <v>202</v>
      </c>
      <c r="C99" s="21" t="s">
        <v>128</v>
      </c>
      <c r="D99" s="39">
        <v>52.218000000000004</v>
      </c>
      <c r="E99" s="40">
        <v>2089800</v>
      </c>
      <c r="F99" s="75">
        <v>2089800</v>
      </c>
      <c r="G99" s="40">
        <f t="shared" si="5"/>
        <v>109125176.40000001</v>
      </c>
      <c r="H99" s="75">
        <f t="shared" si="3"/>
        <v>109125176</v>
      </c>
      <c r="L99" s="60">
        <f t="shared" si="4"/>
        <v>0</v>
      </c>
    </row>
    <row r="100" spans="1:12" s="2" customFormat="1" ht="31.9" customHeight="1" outlineLevel="1">
      <c r="A100" s="21" t="s">
        <v>203</v>
      </c>
      <c r="B100" s="22" t="s">
        <v>204</v>
      </c>
      <c r="C100" s="21" t="s">
        <v>128</v>
      </c>
      <c r="D100" s="39">
        <v>2.72</v>
      </c>
      <c r="E100" s="40">
        <v>1915700</v>
      </c>
      <c r="F100" s="75">
        <v>1915700</v>
      </c>
      <c r="G100" s="40">
        <f t="shared" si="5"/>
        <v>5210704</v>
      </c>
      <c r="H100" s="75">
        <f t="shared" si="3"/>
        <v>5210704</v>
      </c>
      <c r="L100" s="60">
        <f t="shared" si="4"/>
        <v>0</v>
      </c>
    </row>
    <row r="101" spans="1:12" s="2" customFormat="1" ht="31.5" outlineLevel="1">
      <c r="A101" s="21" t="s">
        <v>205</v>
      </c>
      <c r="B101" s="22" t="s">
        <v>206</v>
      </c>
      <c r="C101" s="21" t="s">
        <v>128</v>
      </c>
      <c r="D101" s="39">
        <v>53.965000000000003</v>
      </c>
      <c r="E101" s="40">
        <v>1219100</v>
      </c>
      <c r="F101" s="75">
        <v>1219100</v>
      </c>
      <c r="G101" s="40">
        <f t="shared" si="5"/>
        <v>65788731.500000007</v>
      </c>
      <c r="H101" s="75">
        <f t="shared" si="3"/>
        <v>65788732</v>
      </c>
      <c r="L101" s="60">
        <f t="shared" si="4"/>
        <v>0</v>
      </c>
    </row>
    <row r="102" spans="1:12" s="2" customFormat="1" outlineLevel="1">
      <c r="A102" s="21" t="s">
        <v>207</v>
      </c>
      <c r="B102" s="22" t="s">
        <v>208</v>
      </c>
      <c r="C102" s="21" t="s">
        <v>128</v>
      </c>
      <c r="D102" s="39">
        <v>4.9800000000000004</v>
      </c>
      <c r="E102" s="40">
        <v>2322000</v>
      </c>
      <c r="F102" s="75">
        <v>2322000</v>
      </c>
      <c r="G102" s="40">
        <f t="shared" si="5"/>
        <v>11563560.000000002</v>
      </c>
      <c r="H102" s="75">
        <f t="shared" si="3"/>
        <v>11563560</v>
      </c>
      <c r="L102" s="60">
        <f t="shared" si="4"/>
        <v>0</v>
      </c>
    </row>
    <row r="103" spans="1:12" s="2" customFormat="1" outlineLevel="1">
      <c r="A103" s="21" t="s">
        <v>209</v>
      </c>
      <c r="B103" s="22" t="s">
        <v>210</v>
      </c>
      <c r="C103" s="21" t="s">
        <v>128</v>
      </c>
      <c r="D103" s="39">
        <v>6.64</v>
      </c>
      <c r="E103" s="40">
        <v>1172600</v>
      </c>
      <c r="F103" s="75">
        <v>1172600</v>
      </c>
      <c r="G103" s="40">
        <f t="shared" si="5"/>
        <v>7786064</v>
      </c>
      <c r="H103" s="75">
        <f t="shared" si="3"/>
        <v>7786064</v>
      </c>
      <c r="L103" s="60">
        <f t="shared" si="4"/>
        <v>0</v>
      </c>
    </row>
    <row r="104" spans="1:12" s="2" customFormat="1" outlineLevel="1">
      <c r="A104" s="21" t="s">
        <v>211</v>
      </c>
      <c r="B104" s="22" t="s">
        <v>212</v>
      </c>
      <c r="C104" s="21" t="s">
        <v>128</v>
      </c>
      <c r="D104" s="39">
        <v>527.01</v>
      </c>
      <c r="E104" s="40">
        <v>209000</v>
      </c>
      <c r="F104" s="75">
        <v>209000</v>
      </c>
      <c r="G104" s="40">
        <f t="shared" si="5"/>
        <v>110145090</v>
      </c>
      <c r="H104" s="75">
        <f t="shared" si="3"/>
        <v>110145090</v>
      </c>
      <c r="L104" s="60">
        <f t="shared" si="4"/>
        <v>0</v>
      </c>
    </row>
    <row r="105" spans="1:12" s="2" customFormat="1" ht="31.5" outlineLevel="1">
      <c r="A105" s="21" t="s">
        <v>213</v>
      </c>
      <c r="B105" s="22" t="s">
        <v>214</v>
      </c>
      <c r="C105" s="21" t="s">
        <v>128</v>
      </c>
      <c r="D105" s="39">
        <v>134.63999999999999</v>
      </c>
      <c r="E105" s="40">
        <v>102000</v>
      </c>
      <c r="F105" s="75">
        <v>102000</v>
      </c>
      <c r="G105" s="40">
        <f t="shared" si="5"/>
        <v>13733279.999999998</v>
      </c>
      <c r="H105" s="75">
        <f t="shared" si="3"/>
        <v>13733280</v>
      </c>
      <c r="L105" s="60">
        <f t="shared" si="4"/>
        <v>0</v>
      </c>
    </row>
    <row r="106" spans="1:12" s="2" customFormat="1" outlineLevel="1">
      <c r="A106" s="21" t="s">
        <v>215</v>
      </c>
      <c r="B106" s="22" t="s">
        <v>216</v>
      </c>
      <c r="C106" s="21" t="s">
        <v>128</v>
      </c>
      <c r="D106" s="39">
        <v>33.6</v>
      </c>
      <c r="E106" s="40">
        <v>77400</v>
      </c>
      <c r="F106" s="75">
        <v>77400</v>
      </c>
      <c r="G106" s="40">
        <f t="shared" si="5"/>
        <v>2600640</v>
      </c>
      <c r="H106" s="75">
        <f t="shared" si="3"/>
        <v>2600640</v>
      </c>
      <c r="L106" s="60">
        <f t="shared" si="4"/>
        <v>0</v>
      </c>
    </row>
    <row r="107" spans="1:12" s="2" customFormat="1" outlineLevel="1">
      <c r="A107" s="21" t="s">
        <v>217</v>
      </c>
      <c r="B107" s="22" t="s">
        <v>218</v>
      </c>
      <c r="C107" s="21" t="s">
        <v>128</v>
      </c>
      <c r="D107" s="39">
        <v>968.78</v>
      </c>
      <c r="E107" s="40">
        <v>54200</v>
      </c>
      <c r="F107" s="75">
        <v>54200</v>
      </c>
      <c r="G107" s="40">
        <f t="shared" si="5"/>
        <v>52507876</v>
      </c>
      <c r="H107" s="75">
        <f t="shared" si="3"/>
        <v>52507876</v>
      </c>
      <c r="L107" s="60">
        <f t="shared" si="4"/>
        <v>0</v>
      </c>
    </row>
    <row r="108" spans="1:12" s="2" customFormat="1" ht="31.5" outlineLevel="1">
      <c r="A108" s="21" t="s">
        <v>219</v>
      </c>
      <c r="B108" s="22" t="s">
        <v>220</v>
      </c>
      <c r="C108" s="21" t="s">
        <v>128</v>
      </c>
      <c r="D108" s="39">
        <v>255.86799999999999</v>
      </c>
      <c r="E108" s="40">
        <v>77500</v>
      </c>
      <c r="F108" s="75">
        <v>77500</v>
      </c>
      <c r="G108" s="40">
        <f t="shared" si="5"/>
        <v>19829770</v>
      </c>
      <c r="H108" s="75">
        <f t="shared" si="3"/>
        <v>19829770</v>
      </c>
      <c r="L108" s="60">
        <f t="shared" si="4"/>
        <v>0</v>
      </c>
    </row>
    <row r="109" spans="1:12" s="2" customFormat="1" outlineLevel="1">
      <c r="A109" s="21" t="s">
        <v>221</v>
      </c>
      <c r="B109" s="22" t="s">
        <v>222</v>
      </c>
      <c r="C109" s="21" t="s">
        <v>128</v>
      </c>
      <c r="D109" s="39">
        <v>255.86799999999999</v>
      </c>
      <c r="E109" s="40">
        <v>181100</v>
      </c>
      <c r="F109" s="75">
        <v>181100</v>
      </c>
      <c r="G109" s="40">
        <f t="shared" si="5"/>
        <v>46337694.799999997</v>
      </c>
      <c r="H109" s="75">
        <f t="shared" si="3"/>
        <v>46337695</v>
      </c>
      <c r="L109" s="60">
        <f t="shared" si="4"/>
        <v>0</v>
      </c>
    </row>
    <row r="110" spans="1:12" s="2" customFormat="1" ht="31.5" outlineLevel="1">
      <c r="A110" s="21" t="s">
        <v>223</v>
      </c>
      <c r="B110" s="22" t="s">
        <v>224</v>
      </c>
      <c r="C110" s="21" t="s">
        <v>46</v>
      </c>
      <c r="D110" s="39">
        <v>9.6877999999999993</v>
      </c>
      <c r="E110" s="40">
        <v>75465000</v>
      </c>
      <c r="F110" s="75">
        <v>75465000</v>
      </c>
      <c r="G110" s="40">
        <f t="shared" si="5"/>
        <v>731089827</v>
      </c>
      <c r="H110" s="75">
        <f t="shared" si="3"/>
        <v>731089827</v>
      </c>
      <c r="L110" s="60">
        <f t="shared" si="4"/>
        <v>0</v>
      </c>
    </row>
    <row r="111" spans="1:12" s="2" customFormat="1" ht="31.5" outlineLevel="1">
      <c r="A111" s="21" t="s">
        <v>225</v>
      </c>
      <c r="B111" s="22" t="s">
        <v>226</v>
      </c>
      <c r="C111" s="21" t="s">
        <v>128</v>
      </c>
      <c r="D111" s="39">
        <v>735.4</v>
      </c>
      <c r="E111" s="40">
        <v>76900</v>
      </c>
      <c r="F111" s="75">
        <v>76900</v>
      </c>
      <c r="G111" s="40">
        <f t="shared" si="5"/>
        <v>56552260</v>
      </c>
      <c r="H111" s="75">
        <f t="shared" si="3"/>
        <v>56552260</v>
      </c>
      <c r="L111" s="60">
        <f t="shared" si="4"/>
        <v>0</v>
      </c>
    </row>
    <row r="112" spans="1:12" s="2" customFormat="1" outlineLevel="1">
      <c r="A112" s="21" t="s">
        <v>227</v>
      </c>
      <c r="B112" s="22" t="s">
        <v>228</v>
      </c>
      <c r="C112" s="21" t="s">
        <v>128</v>
      </c>
      <c r="D112" s="39">
        <v>54.854999999999997</v>
      </c>
      <c r="E112" s="40">
        <v>333000</v>
      </c>
      <c r="F112" s="75">
        <v>333000</v>
      </c>
      <c r="G112" s="40">
        <f t="shared" si="5"/>
        <v>18266715</v>
      </c>
      <c r="H112" s="75">
        <f t="shared" si="3"/>
        <v>18266715</v>
      </c>
      <c r="L112" s="60">
        <f t="shared" si="4"/>
        <v>0</v>
      </c>
    </row>
    <row r="113" spans="1:12" s="2" customFormat="1" ht="31.5" outlineLevel="1">
      <c r="A113" s="21" t="s">
        <v>229</v>
      </c>
      <c r="B113" s="22" t="s">
        <v>230</v>
      </c>
      <c r="C113" s="21" t="s">
        <v>128</v>
      </c>
      <c r="D113" s="39">
        <v>181.14009999999999</v>
      </c>
      <c r="E113" s="40">
        <v>374500</v>
      </c>
      <c r="F113" s="75">
        <v>374500</v>
      </c>
      <c r="G113" s="40">
        <f t="shared" si="5"/>
        <v>67836967.450000003</v>
      </c>
      <c r="H113" s="75">
        <f t="shared" si="3"/>
        <v>67836967</v>
      </c>
      <c r="L113" s="60">
        <f t="shared" si="4"/>
        <v>0</v>
      </c>
    </row>
    <row r="114" spans="1:12" s="2" customFormat="1" ht="31.5" outlineLevel="1">
      <c r="A114" s="21" t="s">
        <v>231</v>
      </c>
      <c r="B114" s="22" t="s">
        <v>232</v>
      </c>
      <c r="C114" s="21" t="s">
        <v>128</v>
      </c>
      <c r="D114" s="39">
        <v>207.19</v>
      </c>
      <c r="E114" s="40">
        <v>354400</v>
      </c>
      <c r="F114" s="75">
        <v>354400</v>
      </c>
      <c r="G114" s="40">
        <f t="shared" si="5"/>
        <v>73428136</v>
      </c>
      <c r="H114" s="75">
        <f t="shared" si="3"/>
        <v>73428136</v>
      </c>
      <c r="L114" s="60">
        <f t="shared" si="4"/>
        <v>0</v>
      </c>
    </row>
    <row r="115" spans="1:12" s="2" customFormat="1" outlineLevel="1">
      <c r="A115" s="21" t="s">
        <v>233</v>
      </c>
      <c r="B115" s="22" t="s">
        <v>234</v>
      </c>
      <c r="C115" s="21" t="s">
        <v>128</v>
      </c>
      <c r="D115" s="39">
        <v>13.02</v>
      </c>
      <c r="E115" s="40">
        <v>373700</v>
      </c>
      <c r="F115" s="75">
        <v>373700</v>
      </c>
      <c r="G115" s="40">
        <f t="shared" si="5"/>
        <v>4865574</v>
      </c>
      <c r="H115" s="75">
        <f t="shared" si="3"/>
        <v>4865574</v>
      </c>
      <c r="L115" s="60">
        <f t="shared" si="4"/>
        <v>0</v>
      </c>
    </row>
    <row r="116" spans="1:12" s="2" customFormat="1" ht="31.5" outlineLevel="1">
      <c r="A116" s="21" t="s">
        <v>235</v>
      </c>
      <c r="B116" s="22" t="s">
        <v>236</v>
      </c>
      <c r="C116" s="21" t="s">
        <v>128</v>
      </c>
      <c r="D116" s="39">
        <v>187.89</v>
      </c>
      <c r="E116" s="40">
        <v>363100</v>
      </c>
      <c r="F116" s="75">
        <v>363100</v>
      </c>
      <c r="G116" s="40">
        <f t="shared" si="5"/>
        <v>68222859</v>
      </c>
      <c r="H116" s="75">
        <f t="shared" si="3"/>
        <v>68222859</v>
      </c>
      <c r="L116" s="60">
        <f t="shared" si="4"/>
        <v>0</v>
      </c>
    </row>
    <row r="117" spans="1:12" s="2" customFormat="1" ht="31.5" outlineLevel="1">
      <c r="A117" s="21" t="s">
        <v>237</v>
      </c>
      <c r="B117" s="22" t="s">
        <v>238</v>
      </c>
      <c r="C117" s="21" t="s">
        <v>128</v>
      </c>
      <c r="D117" s="39">
        <v>303.08</v>
      </c>
      <c r="E117" s="40">
        <v>363100</v>
      </c>
      <c r="F117" s="75">
        <v>363100</v>
      </c>
      <c r="G117" s="40">
        <f t="shared" si="5"/>
        <v>110048348</v>
      </c>
      <c r="H117" s="75">
        <f t="shared" si="3"/>
        <v>110048348</v>
      </c>
      <c r="L117" s="60">
        <f t="shared" si="4"/>
        <v>0</v>
      </c>
    </row>
    <row r="118" spans="1:12" s="2" customFormat="1" ht="31.5" outlineLevel="1">
      <c r="A118" s="21" t="s">
        <v>239</v>
      </c>
      <c r="B118" s="22" t="s">
        <v>240</v>
      </c>
      <c r="C118" s="21" t="s">
        <v>128</v>
      </c>
      <c r="D118" s="39">
        <v>57.91</v>
      </c>
      <c r="E118" s="40">
        <v>343000</v>
      </c>
      <c r="F118" s="75">
        <v>343000</v>
      </c>
      <c r="G118" s="40">
        <f t="shared" si="5"/>
        <v>19863130</v>
      </c>
      <c r="H118" s="75">
        <f t="shared" si="3"/>
        <v>19863130</v>
      </c>
      <c r="L118" s="60">
        <f t="shared" si="4"/>
        <v>0</v>
      </c>
    </row>
    <row r="119" spans="1:12" s="2" customFormat="1" outlineLevel="1">
      <c r="A119" s="21" t="s">
        <v>241</v>
      </c>
      <c r="B119" s="22" t="s">
        <v>242</v>
      </c>
      <c r="C119" s="21" t="s">
        <v>128</v>
      </c>
      <c r="D119" s="39">
        <v>167.8663</v>
      </c>
      <c r="E119" s="40">
        <v>197400</v>
      </c>
      <c r="F119" s="75">
        <v>197400</v>
      </c>
      <c r="G119" s="40">
        <f t="shared" si="5"/>
        <v>33136807.619999997</v>
      </c>
      <c r="H119" s="75">
        <f t="shared" si="3"/>
        <v>33136808</v>
      </c>
      <c r="L119" s="60">
        <f t="shared" si="4"/>
        <v>0</v>
      </c>
    </row>
    <row r="120" spans="1:12" s="2" customFormat="1" outlineLevel="1">
      <c r="A120" s="21" t="s">
        <v>243</v>
      </c>
      <c r="B120" s="22" t="s">
        <v>244</v>
      </c>
      <c r="C120" s="21" t="s">
        <v>128</v>
      </c>
      <c r="D120" s="39">
        <v>60.047499999999999</v>
      </c>
      <c r="E120" s="40">
        <v>220600</v>
      </c>
      <c r="F120" s="75">
        <v>220600</v>
      </c>
      <c r="G120" s="40">
        <f t="shared" si="5"/>
        <v>13246478.5</v>
      </c>
      <c r="H120" s="75">
        <f t="shared" si="3"/>
        <v>13246479</v>
      </c>
      <c r="L120" s="60">
        <f t="shared" si="4"/>
        <v>0</v>
      </c>
    </row>
    <row r="121" spans="1:12" s="2" customFormat="1" outlineLevel="1">
      <c r="A121" s="21" t="s">
        <v>245</v>
      </c>
      <c r="B121" s="22" t="s">
        <v>246</v>
      </c>
      <c r="C121" s="21" t="s">
        <v>128</v>
      </c>
      <c r="D121" s="39">
        <v>225.04300000000001</v>
      </c>
      <c r="E121" s="40">
        <v>595600</v>
      </c>
      <c r="F121" s="75">
        <v>595600</v>
      </c>
      <c r="G121" s="40">
        <f t="shared" si="5"/>
        <v>134035610.8</v>
      </c>
      <c r="H121" s="75">
        <f t="shared" si="3"/>
        <v>134035611</v>
      </c>
      <c r="L121" s="60">
        <f t="shared" si="4"/>
        <v>0</v>
      </c>
    </row>
    <row r="122" spans="1:12" s="2" customFormat="1" ht="31.5" outlineLevel="1">
      <c r="A122" s="21" t="s">
        <v>247</v>
      </c>
      <c r="B122" s="22" t="s">
        <v>248</v>
      </c>
      <c r="C122" s="21" t="s">
        <v>128</v>
      </c>
      <c r="D122" s="39">
        <v>49.780999999999999</v>
      </c>
      <c r="E122" s="40">
        <v>1172600</v>
      </c>
      <c r="F122" s="75">
        <v>1172600</v>
      </c>
      <c r="G122" s="40">
        <f t="shared" si="5"/>
        <v>58373200.600000001</v>
      </c>
      <c r="H122" s="75">
        <f t="shared" si="3"/>
        <v>58373201</v>
      </c>
      <c r="L122" s="60">
        <f t="shared" si="4"/>
        <v>0</v>
      </c>
    </row>
    <row r="123" spans="1:12" s="2" customFormat="1" outlineLevel="1">
      <c r="A123" s="21" t="s">
        <v>249</v>
      </c>
      <c r="B123" s="22" t="s">
        <v>250</v>
      </c>
      <c r="C123" s="21" t="s">
        <v>19</v>
      </c>
      <c r="D123" s="39">
        <v>2.4500000000000001E-2</v>
      </c>
      <c r="E123" s="40">
        <v>68783100</v>
      </c>
      <c r="F123" s="75">
        <v>68783100</v>
      </c>
      <c r="G123" s="40">
        <f t="shared" si="5"/>
        <v>1685185.95</v>
      </c>
      <c r="H123" s="75">
        <f t="shared" si="3"/>
        <v>1685186</v>
      </c>
      <c r="L123" s="60">
        <f t="shared" si="4"/>
        <v>0</v>
      </c>
    </row>
    <row r="124" spans="1:12" s="2" customFormat="1" ht="31.5" outlineLevel="1">
      <c r="A124" s="21" t="s">
        <v>251</v>
      </c>
      <c r="B124" s="22" t="s">
        <v>252</v>
      </c>
      <c r="C124" s="21" t="s">
        <v>46</v>
      </c>
      <c r="D124" s="39">
        <v>0.12230000000000001</v>
      </c>
      <c r="E124" s="40">
        <v>2311000</v>
      </c>
      <c r="F124" s="75">
        <v>2311000</v>
      </c>
      <c r="G124" s="40">
        <f t="shared" si="5"/>
        <v>282635.3</v>
      </c>
      <c r="H124" s="75">
        <f t="shared" si="3"/>
        <v>282635</v>
      </c>
      <c r="L124" s="60">
        <f t="shared" si="4"/>
        <v>0</v>
      </c>
    </row>
    <row r="125" spans="1:12" s="2" customFormat="1" ht="31.9" customHeight="1" outlineLevel="1">
      <c r="A125" s="21" t="s">
        <v>253</v>
      </c>
      <c r="B125" s="22" t="s">
        <v>254</v>
      </c>
      <c r="C125" s="21" t="s">
        <v>46</v>
      </c>
      <c r="D125" s="39">
        <v>0.12230000000000001</v>
      </c>
      <c r="E125" s="40">
        <v>20137200</v>
      </c>
      <c r="F125" s="75">
        <v>20137200</v>
      </c>
      <c r="G125" s="40">
        <f t="shared" si="5"/>
        <v>2462779.56</v>
      </c>
      <c r="H125" s="75">
        <f t="shared" si="3"/>
        <v>2462780</v>
      </c>
      <c r="L125" s="60">
        <f t="shared" si="4"/>
        <v>0</v>
      </c>
    </row>
    <row r="126" spans="1:12" s="2" customFormat="1" ht="16.149999999999999" customHeight="1" outlineLevel="1">
      <c r="A126" s="23" t="s">
        <v>255</v>
      </c>
      <c r="B126" s="24" t="s">
        <v>256</v>
      </c>
      <c r="C126" s="23" t="s">
        <v>46</v>
      </c>
      <c r="D126" s="41">
        <v>21.4801</v>
      </c>
      <c r="E126" s="42">
        <v>3068600</v>
      </c>
      <c r="F126" s="104">
        <v>3068600</v>
      </c>
      <c r="G126" s="40">
        <f t="shared" si="5"/>
        <v>65913834.859999999</v>
      </c>
      <c r="H126" s="79">
        <f t="shared" si="3"/>
        <v>65913835</v>
      </c>
      <c r="L126" s="60">
        <f t="shared" si="4"/>
        <v>0</v>
      </c>
    </row>
    <row r="127" spans="1:12" s="2" customFormat="1">
      <c r="A127" s="25" t="s">
        <v>257</v>
      </c>
      <c r="B127" s="26" t="s">
        <v>258</v>
      </c>
      <c r="C127" s="30"/>
      <c r="D127" s="27"/>
      <c r="E127" s="32"/>
      <c r="F127" s="67"/>
      <c r="G127" s="32"/>
      <c r="H127" s="124"/>
      <c r="L127" s="60">
        <f t="shared" si="4"/>
        <v>0</v>
      </c>
    </row>
    <row r="128" spans="1:12" s="2" customFormat="1" ht="31.5" outlineLevel="1">
      <c r="A128" s="100" t="s">
        <v>259</v>
      </c>
      <c r="B128" s="99" t="s">
        <v>18</v>
      </c>
      <c r="C128" s="100" t="s">
        <v>19</v>
      </c>
      <c r="D128" s="101">
        <v>24.9693</v>
      </c>
      <c r="E128" s="102">
        <v>2902500</v>
      </c>
      <c r="F128" s="114">
        <v>2902500</v>
      </c>
      <c r="G128" s="95">
        <f t="shared" ref="G128:G191" si="6">$D128*E128</f>
        <v>72473393.25</v>
      </c>
      <c r="H128" s="113">
        <f>ROUND($D128*F128,0)</f>
        <v>72473393</v>
      </c>
      <c r="L128" s="60">
        <f t="shared" si="4"/>
        <v>0</v>
      </c>
    </row>
    <row r="129" spans="1:12" s="2" customFormat="1" ht="31.5" outlineLevel="1">
      <c r="A129" s="21" t="s">
        <v>260</v>
      </c>
      <c r="B129" s="22" t="s">
        <v>261</v>
      </c>
      <c r="C129" s="21" t="s">
        <v>19</v>
      </c>
      <c r="D129" s="39">
        <v>8.7993000000000006</v>
      </c>
      <c r="E129" s="40">
        <v>2902500</v>
      </c>
      <c r="F129" s="75">
        <v>2902500</v>
      </c>
      <c r="G129" s="40">
        <f t="shared" si="6"/>
        <v>25539968.25</v>
      </c>
      <c r="H129" s="75">
        <f t="shared" ref="H129:H192" si="7">ROUND($D129*F129,0)</f>
        <v>25539968</v>
      </c>
      <c r="L129" s="60">
        <f t="shared" si="4"/>
        <v>0</v>
      </c>
    </row>
    <row r="130" spans="1:12" s="2" customFormat="1" ht="31.5" outlineLevel="1">
      <c r="A130" s="21" t="s">
        <v>262</v>
      </c>
      <c r="B130" s="22" t="s">
        <v>24</v>
      </c>
      <c r="C130" s="21" t="s">
        <v>19</v>
      </c>
      <c r="D130" s="39">
        <v>16.170000000000002</v>
      </c>
      <c r="E130" s="40">
        <v>1225100</v>
      </c>
      <c r="F130" s="75">
        <v>1225100</v>
      </c>
      <c r="G130" s="40">
        <f t="shared" si="6"/>
        <v>19809867.000000004</v>
      </c>
      <c r="H130" s="75">
        <f t="shared" si="7"/>
        <v>19809867</v>
      </c>
      <c r="L130" s="60">
        <f t="shared" si="4"/>
        <v>0</v>
      </c>
    </row>
    <row r="131" spans="1:12" s="2" customFormat="1" ht="31.5" outlineLevel="1">
      <c r="A131" s="21" t="s">
        <v>263</v>
      </c>
      <c r="B131" s="22" t="s">
        <v>264</v>
      </c>
      <c r="C131" s="21" t="s">
        <v>29</v>
      </c>
      <c r="D131" s="39">
        <v>89.62</v>
      </c>
      <c r="E131" s="40">
        <v>1421500</v>
      </c>
      <c r="F131" s="75">
        <v>1421500</v>
      </c>
      <c r="G131" s="40">
        <f t="shared" si="6"/>
        <v>127394830</v>
      </c>
      <c r="H131" s="75">
        <f t="shared" si="7"/>
        <v>127394830</v>
      </c>
      <c r="L131" s="60">
        <f t="shared" si="4"/>
        <v>0</v>
      </c>
    </row>
    <row r="132" spans="1:12" s="2" customFormat="1" ht="31.5" outlineLevel="1">
      <c r="A132" s="21" t="s">
        <v>265</v>
      </c>
      <c r="B132" s="22" t="s">
        <v>266</v>
      </c>
      <c r="C132" s="21" t="s">
        <v>29</v>
      </c>
      <c r="D132" s="39">
        <v>224.05</v>
      </c>
      <c r="E132" s="40">
        <v>2371600</v>
      </c>
      <c r="F132" s="75">
        <v>2371600</v>
      </c>
      <c r="G132" s="40">
        <f t="shared" si="6"/>
        <v>531356980</v>
      </c>
      <c r="H132" s="75">
        <f t="shared" si="7"/>
        <v>531356980</v>
      </c>
      <c r="L132" s="60">
        <f t="shared" si="4"/>
        <v>0</v>
      </c>
    </row>
    <row r="133" spans="1:12" s="2" customFormat="1" ht="31.5" outlineLevel="1">
      <c r="A133" s="21" t="s">
        <v>267</v>
      </c>
      <c r="B133" s="22" t="s">
        <v>268</v>
      </c>
      <c r="C133" s="21" t="s">
        <v>29</v>
      </c>
      <c r="D133" s="39">
        <v>33.915999999999997</v>
      </c>
      <c r="E133" s="40">
        <v>2371600</v>
      </c>
      <c r="F133" s="75">
        <v>2371600</v>
      </c>
      <c r="G133" s="40">
        <f t="shared" si="6"/>
        <v>80435185.599999994</v>
      </c>
      <c r="H133" s="75">
        <f t="shared" si="7"/>
        <v>80435186</v>
      </c>
      <c r="L133" s="60">
        <f t="shared" si="4"/>
        <v>0</v>
      </c>
    </row>
    <row r="134" spans="1:12" s="2" customFormat="1" ht="31.5" outlineLevel="1">
      <c r="A134" s="21" t="s">
        <v>269</v>
      </c>
      <c r="B134" s="22" t="s">
        <v>270</v>
      </c>
      <c r="C134" s="21" t="s">
        <v>29</v>
      </c>
      <c r="D134" s="39">
        <v>59.72</v>
      </c>
      <c r="E134" s="40">
        <v>2567900</v>
      </c>
      <c r="F134" s="75">
        <v>2567900</v>
      </c>
      <c r="G134" s="40">
        <f t="shared" si="6"/>
        <v>153354988</v>
      </c>
      <c r="H134" s="75">
        <f t="shared" si="7"/>
        <v>153354988</v>
      </c>
      <c r="L134" s="60">
        <f t="shared" si="4"/>
        <v>0</v>
      </c>
    </row>
    <row r="135" spans="1:12" s="2" customFormat="1" ht="31.5" outlineLevel="1">
      <c r="A135" s="21" t="s">
        <v>271</v>
      </c>
      <c r="B135" s="22" t="s">
        <v>272</v>
      </c>
      <c r="C135" s="21" t="s">
        <v>29</v>
      </c>
      <c r="D135" s="39">
        <v>0.35</v>
      </c>
      <c r="E135" s="40">
        <v>1704800</v>
      </c>
      <c r="F135" s="75">
        <v>1704800</v>
      </c>
      <c r="G135" s="40">
        <f t="shared" si="6"/>
        <v>596680</v>
      </c>
      <c r="H135" s="75">
        <f t="shared" si="7"/>
        <v>596680</v>
      </c>
      <c r="L135" s="60">
        <f t="shared" si="4"/>
        <v>0</v>
      </c>
    </row>
    <row r="136" spans="1:12" s="2" customFormat="1" outlineLevel="1">
      <c r="A136" s="21" t="s">
        <v>273</v>
      </c>
      <c r="B136" s="22" t="s">
        <v>274</v>
      </c>
      <c r="C136" s="21" t="s">
        <v>46</v>
      </c>
      <c r="D136" s="39">
        <v>0.16919999999999999</v>
      </c>
      <c r="E136" s="40">
        <v>15702100</v>
      </c>
      <c r="F136" s="75">
        <v>15702100</v>
      </c>
      <c r="G136" s="40">
        <f t="shared" si="6"/>
        <v>2656795.3199999998</v>
      </c>
      <c r="H136" s="75">
        <f t="shared" si="7"/>
        <v>2656795</v>
      </c>
      <c r="L136" s="60">
        <f t="shared" si="4"/>
        <v>0</v>
      </c>
    </row>
    <row r="137" spans="1:12" s="2" customFormat="1" outlineLevel="1">
      <c r="A137" s="21" t="s">
        <v>275</v>
      </c>
      <c r="B137" s="22" t="s">
        <v>276</v>
      </c>
      <c r="C137" s="21" t="s">
        <v>46</v>
      </c>
      <c r="D137" s="39">
        <v>0.42299999999999999</v>
      </c>
      <c r="E137" s="40">
        <v>15702100</v>
      </c>
      <c r="F137" s="75">
        <v>15702100</v>
      </c>
      <c r="G137" s="40">
        <f t="shared" si="6"/>
        <v>6641988.2999999998</v>
      </c>
      <c r="H137" s="75">
        <f t="shared" si="7"/>
        <v>6641988</v>
      </c>
      <c r="L137" s="60">
        <f t="shared" si="4"/>
        <v>0</v>
      </c>
    </row>
    <row r="138" spans="1:12" s="2" customFormat="1" outlineLevel="1">
      <c r="A138" s="21" t="s">
        <v>277</v>
      </c>
      <c r="B138" s="22" t="s">
        <v>278</v>
      </c>
      <c r="C138" s="21" t="s">
        <v>46</v>
      </c>
      <c r="D138" s="39">
        <v>1.8391999999999999</v>
      </c>
      <c r="E138" s="40">
        <v>15702100</v>
      </c>
      <c r="F138" s="75">
        <v>15702100</v>
      </c>
      <c r="G138" s="40">
        <f t="shared" si="6"/>
        <v>28879302.32</v>
      </c>
      <c r="H138" s="75">
        <f t="shared" si="7"/>
        <v>28879302</v>
      </c>
      <c r="L138" s="60">
        <f t="shared" si="4"/>
        <v>0</v>
      </c>
    </row>
    <row r="139" spans="1:12" s="2" customFormat="1" ht="47.25" outlineLevel="1">
      <c r="A139" s="21" t="s">
        <v>279</v>
      </c>
      <c r="B139" s="22" t="s">
        <v>280</v>
      </c>
      <c r="C139" s="21" t="s">
        <v>46</v>
      </c>
      <c r="D139" s="39">
        <v>4.7896000000000001</v>
      </c>
      <c r="E139" s="40">
        <v>16980900</v>
      </c>
      <c r="F139" s="75">
        <v>16980900</v>
      </c>
      <c r="G139" s="40">
        <f t="shared" si="6"/>
        <v>81331718.640000001</v>
      </c>
      <c r="H139" s="75">
        <f t="shared" si="7"/>
        <v>81331719</v>
      </c>
      <c r="L139" s="60">
        <f t="shared" si="4"/>
        <v>0</v>
      </c>
    </row>
    <row r="140" spans="1:12" s="2" customFormat="1" ht="47.25" outlineLevel="1">
      <c r="A140" s="21" t="s">
        <v>281</v>
      </c>
      <c r="B140" s="22" t="s">
        <v>282</v>
      </c>
      <c r="C140" s="21" t="s">
        <v>67</v>
      </c>
      <c r="D140" s="39">
        <v>3.0156999999999998</v>
      </c>
      <c r="E140" s="40">
        <v>21019200</v>
      </c>
      <c r="F140" s="75">
        <v>21019200</v>
      </c>
      <c r="G140" s="40">
        <f t="shared" si="6"/>
        <v>63387601.439999998</v>
      </c>
      <c r="H140" s="75">
        <f t="shared" si="7"/>
        <v>63387601</v>
      </c>
      <c r="L140" s="60">
        <f t="shared" ref="L140:L203" si="8">E140-F140</f>
        <v>0</v>
      </c>
    </row>
    <row r="141" spans="1:12" s="2" customFormat="1" ht="47.25" outlineLevel="1">
      <c r="A141" s="21" t="s">
        <v>283</v>
      </c>
      <c r="B141" s="22" t="s">
        <v>284</v>
      </c>
      <c r="C141" s="21" t="s">
        <v>67</v>
      </c>
      <c r="D141" s="39">
        <v>4.2766000000000002</v>
      </c>
      <c r="E141" s="40">
        <v>21270300</v>
      </c>
      <c r="F141" s="75">
        <v>21270300</v>
      </c>
      <c r="G141" s="40">
        <f t="shared" si="6"/>
        <v>90964564.980000004</v>
      </c>
      <c r="H141" s="75">
        <f t="shared" si="7"/>
        <v>90964565</v>
      </c>
      <c r="L141" s="60">
        <f t="shared" si="8"/>
        <v>0</v>
      </c>
    </row>
    <row r="142" spans="1:12" s="2" customFormat="1" ht="31.5" outlineLevel="1">
      <c r="A142" s="21" t="s">
        <v>285</v>
      </c>
      <c r="B142" s="22" t="s">
        <v>286</v>
      </c>
      <c r="C142" s="21" t="s">
        <v>67</v>
      </c>
      <c r="D142" s="39">
        <v>15.482699999999999</v>
      </c>
      <c r="E142" s="40">
        <v>21019200</v>
      </c>
      <c r="F142" s="75">
        <v>21019200</v>
      </c>
      <c r="G142" s="40">
        <f t="shared" si="6"/>
        <v>325433967.83999997</v>
      </c>
      <c r="H142" s="75">
        <f t="shared" si="7"/>
        <v>325433968</v>
      </c>
      <c r="L142" s="60">
        <f t="shared" si="8"/>
        <v>0</v>
      </c>
    </row>
    <row r="143" spans="1:12" s="2" customFormat="1" ht="47.25" outlineLevel="1">
      <c r="A143" s="21" t="s">
        <v>287</v>
      </c>
      <c r="B143" s="22" t="s">
        <v>288</v>
      </c>
      <c r="C143" s="21" t="s">
        <v>67</v>
      </c>
      <c r="D143" s="39">
        <v>1.7053</v>
      </c>
      <c r="E143" s="40">
        <v>21019200</v>
      </c>
      <c r="F143" s="75">
        <v>21019200</v>
      </c>
      <c r="G143" s="40">
        <f t="shared" si="6"/>
        <v>35844041.759999998</v>
      </c>
      <c r="H143" s="75">
        <f t="shared" si="7"/>
        <v>35844042</v>
      </c>
      <c r="L143" s="60">
        <f t="shared" si="8"/>
        <v>0</v>
      </c>
    </row>
    <row r="144" spans="1:12" s="2" customFormat="1" ht="47.25" outlineLevel="1">
      <c r="A144" s="21" t="s">
        <v>289</v>
      </c>
      <c r="B144" s="22" t="s">
        <v>290</v>
      </c>
      <c r="C144" s="21" t="s">
        <v>67</v>
      </c>
      <c r="D144" s="39">
        <v>5.9816000000000003</v>
      </c>
      <c r="E144" s="40">
        <v>21268500</v>
      </c>
      <c r="F144" s="75">
        <v>21268500</v>
      </c>
      <c r="G144" s="40">
        <f t="shared" si="6"/>
        <v>127219659.60000001</v>
      </c>
      <c r="H144" s="75">
        <f t="shared" si="7"/>
        <v>127219660</v>
      </c>
      <c r="L144" s="60">
        <f t="shared" si="8"/>
        <v>0</v>
      </c>
    </row>
    <row r="145" spans="1:12" s="2" customFormat="1" ht="31.5" outlineLevel="1">
      <c r="A145" s="21" t="s">
        <v>291</v>
      </c>
      <c r="B145" s="22" t="s">
        <v>292</v>
      </c>
      <c r="C145" s="21" t="s">
        <v>29</v>
      </c>
      <c r="D145" s="39">
        <v>0.22500000000000001</v>
      </c>
      <c r="E145" s="40">
        <v>3508100</v>
      </c>
      <c r="F145" s="75">
        <v>3508100</v>
      </c>
      <c r="G145" s="40">
        <f t="shared" si="6"/>
        <v>789322.5</v>
      </c>
      <c r="H145" s="75">
        <f t="shared" si="7"/>
        <v>789323</v>
      </c>
      <c r="L145" s="60">
        <f t="shared" si="8"/>
        <v>0</v>
      </c>
    </row>
    <row r="146" spans="1:12" s="2" customFormat="1" outlineLevel="1">
      <c r="A146" s="21" t="s">
        <v>293</v>
      </c>
      <c r="B146" s="22" t="s">
        <v>294</v>
      </c>
      <c r="C146" s="21" t="s">
        <v>128</v>
      </c>
      <c r="D146" s="39">
        <v>1112.2</v>
      </c>
      <c r="E146" s="40">
        <v>98700</v>
      </c>
      <c r="F146" s="75">
        <v>98700</v>
      </c>
      <c r="G146" s="40">
        <f t="shared" si="6"/>
        <v>109774140</v>
      </c>
      <c r="H146" s="75">
        <f t="shared" si="7"/>
        <v>109774140</v>
      </c>
      <c r="L146" s="60">
        <f t="shared" si="8"/>
        <v>0</v>
      </c>
    </row>
    <row r="147" spans="1:12" s="2" customFormat="1" ht="47.25" outlineLevel="1">
      <c r="A147" s="21" t="s">
        <v>295</v>
      </c>
      <c r="B147" s="22" t="s">
        <v>296</v>
      </c>
      <c r="C147" s="21" t="s">
        <v>128</v>
      </c>
      <c r="D147" s="39">
        <v>700</v>
      </c>
      <c r="E147" s="40">
        <v>38100</v>
      </c>
      <c r="F147" s="75">
        <v>38100</v>
      </c>
      <c r="G147" s="40">
        <f t="shared" si="6"/>
        <v>26670000</v>
      </c>
      <c r="H147" s="75">
        <f t="shared" si="7"/>
        <v>26670000</v>
      </c>
      <c r="L147" s="60">
        <f t="shared" si="8"/>
        <v>0</v>
      </c>
    </row>
    <row r="148" spans="1:12" s="2" customFormat="1" ht="47.25" outlineLevel="1">
      <c r="A148" s="21" t="s">
        <v>297</v>
      </c>
      <c r="B148" s="22" t="s">
        <v>298</v>
      </c>
      <c r="C148" s="21" t="s">
        <v>128</v>
      </c>
      <c r="D148" s="39">
        <v>412.2</v>
      </c>
      <c r="E148" s="40">
        <v>25200</v>
      </c>
      <c r="F148" s="75">
        <v>25200</v>
      </c>
      <c r="G148" s="40">
        <f t="shared" si="6"/>
        <v>10387440</v>
      </c>
      <c r="H148" s="75">
        <f t="shared" si="7"/>
        <v>10387440</v>
      </c>
      <c r="L148" s="60">
        <f t="shared" si="8"/>
        <v>0</v>
      </c>
    </row>
    <row r="149" spans="1:12" s="2" customFormat="1" ht="47.25" outlineLevel="1">
      <c r="A149" s="21" t="s">
        <v>299</v>
      </c>
      <c r="B149" s="22" t="s">
        <v>300</v>
      </c>
      <c r="C149" s="21" t="s">
        <v>128</v>
      </c>
      <c r="D149" s="39">
        <v>412.2</v>
      </c>
      <c r="E149" s="40">
        <v>13100</v>
      </c>
      <c r="F149" s="75">
        <v>13100</v>
      </c>
      <c r="G149" s="40">
        <f t="shared" si="6"/>
        <v>5399820</v>
      </c>
      <c r="H149" s="75">
        <f t="shared" si="7"/>
        <v>5399820</v>
      </c>
      <c r="L149" s="60">
        <f t="shared" si="8"/>
        <v>0</v>
      </c>
    </row>
    <row r="150" spans="1:12" s="2" customFormat="1" outlineLevel="1">
      <c r="A150" s="21" t="s">
        <v>301</v>
      </c>
      <c r="B150" s="22" t="s">
        <v>302</v>
      </c>
      <c r="C150" s="21" t="s">
        <v>128</v>
      </c>
      <c r="D150" s="39">
        <v>1112.2</v>
      </c>
      <c r="E150" s="40">
        <v>98700</v>
      </c>
      <c r="F150" s="75">
        <v>98700</v>
      </c>
      <c r="G150" s="40">
        <f t="shared" si="6"/>
        <v>109774140</v>
      </c>
      <c r="H150" s="75">
        <f t="shared" si="7"/>
        <v>109774140</v>
      </c>
      <c r="L150" s="60">
        <f t="shared" si="8"/>
        <v>0</v>
      </c>
    </row>
    <row r="151" spans="1:12" s="2" customFormat="1" outlineLevel="1">
      <c r="A151" s="21" t="s">
        <v>303</v>
      </c>
      <c r="B151" s="22" t="s">
        <v>304</v>
      </c>
      <c r="C151" s="21" t="s">
        <v>108</v>
      </c>
      <c r="D151" s="39">
        <v>150.80000000000001</v>
      </c>
      <c r="E151" s="40">
        <v>244800</v>
      </c>
      <c r="F151" s="75">
        <v>244800</v>
      </c>
      <c r="G151" s="40">
        <f t="shared" si="6"/>
        <v>36915840</v>
      </c>
      <c r="H151" s="75">
        <f t="shared" si="7"/>
        <v>36915840</v>
      </c>
      <c r="L151" s="60">
        <f t="shared" si="8"/>
        <v>0</v>
      </c>
    </row>
    <row r="152" spans="1:12" s="2" customFormat="1" ht="31.5" outlineLevel="1">
      <c r="A152" s="21" t="s">
        <v>305</v>
      </c>
      <c r="B152" s="22" t="s">
        <v>306</v>
      </c>
      <c r="C152" s="21" t="s">
        <v>128</v>
      </c>
      <c r="D152" s="39">
        <v>700</v>
      </c>
      <c r="E152" s="40">
        <v>527200</v>
      </c>
      <c r="F152" s="75">
        <v>527200</v>
      </c>
      <c r="G152" s="40">
        <f t="shared" si="6"/>
        <v>369040000</v>
      </c>
      <c r="H152" s="75">
        <f t="shared" si="7"/>
        <v>369040000</v>
      </c>
      <c r="L152" s="60">
        <f t="shared" si="8"/>
        <v>0</v>
      </c>
    </row>
    <row r="153" spans="1:12" s="2" customFormat="1" ht="31.5" outlineLevel="1">
      <c r="A153" s="21" t="s">
        <v>307</v>
      </c>
      <c r="B153" s="22" t="s">
        <v>308</v>
      </c>
      <c r="C153" s="21" t="s">
        <v>128</v>
      </c>
      <c r="D153" s="39">
        <v>412.2</v>
      </c>
      <c r="E153" s="40">
        <v>529000</v>
      </c>
      <c r="F153" s="75">
        <v>529000</v>
      </c>
      <c r="G153" s="40">
        <f t="shared" si="6"/>
        <v>218053800</v>
      </c>
      <c r="H153" s="75">
        <f t="shared" si="7"/>
        <v>218053800</v>
      </c>
      <c r="L153" s="60">
        <f t="shared" si="8"/>
        <v>0</v>
      </c>
    </row>
    <row r="154" spans="1:12" s="2" customFormat="1" ht="31.5" outlineLevel="1">
      <c r="A154" s="21" t="s">
        <v>309</v>
      </c>
      <c r="B154" s="22" t="s">
        <v>310</v>
      </c>
      <c r="C154" s="21" t="s">
        <v>128</v>
      </c>
      <c r="D154" s="39">
        <v>666.32</v>
      </c>
      <c r="E154" s="40">
        <v>416200</v>
      </c>
      <c r="F154" s="75">
        <v>416200</v>
      </c>
      <c r="G154" s="40">
        <f t="shared" si="6"/>
        <v>277322384</v>
      </c>
      <c r="H154" s="75">
        <f t="shared" si="7"/>
        <v>277322384</v>
      </c>
      <c r="L154" s="60">
        <f t="shared" si="8"/>
        <v>0</v>
      </c>
    </row>
    <row r="155" spans="1:12" s="2" customFormat="1" ht="31.5" outlineLevel="1">
      <c r="A155" s="21" t="s">
        <v>311</v>
      </c>
      <c r="B155" s="22" t="s">
        <v>312</v>
      </c>
      <c r="C155" s="21" t="s">
        <v>128</v>
      </c>
      <c r="D155" s="39">
        <v>22.757999999999999</v>
      </c>
      <c r="E155" s="40">
        <v>2031800</v>
      </c>
      <c r="F155" s="75">
        <v>2031800</v>
      </c>
      <c r="G155" s="40">
        <f t="shared" si="6"/>
        <v>46239704.399999999</v>
      </c>
      <c r="H155" s="75">
        <f t="shared" si="7"/>
        <v>46239704</v>
      </c>
      <c r="L155" s="60">
        <f t="shared" si="8"/>
        <v>0</v>
      </c>
    </row>
    <row r="156" spans="1:12" s="2" customFormat="1" ht="31.5" outlineLevel="1">
      <c r="A156" s="21" t="s">
        <v>313</v>
      </c>
      <c r="B156" s="22" t="s">
        <v>248</v>
      </c>
      <c r="C156" s="21" t="s">
        <v>128</v>
      </c>
      <c r="D156" s="39">
        <v>66.73</v>
      </c>
      <c r="E156" s="40">
        <v>1172600</v>
      </c>
      <c r="F156" s="75">
        <v>1172600</v>
      </c>
      <c r="G156" s="40">
        <f t="shared" si="6"/>
        <v>78247598</v>
      </c>
      <c r="H156" s="75">
        <f t="shared" si="7"/>
        <v>78247598</v>
      </c>
      <c r="L156" s="60">
        <f t="shared" si="8"/>
        <v>0</v>
      </c>
    </row>
    <row r="157" spans="1:12" s="2" customFormat="1" ht="31.5" outlineLevel="1">
      <c r="A157" s="23" t="s">
        <v>314</v>
      </c>
      <c r="B157" s="24" t="s">
        <v>315</v>
      </c>
      <c r="C157" s="23" t="s">
        <v>128</v>
      </c>
      <c r="D157" s="41">
        <v>96.721500000000006</v>
      </c>
      <c r="E157" s="42">
        <v>1100600</v>
      </c>
      <c r="F157" s="104">
        <v>1100600</v>
      </c>
      <c r="G157" s="40">
        <f t="shared" si="6"/>
        <v>106451682.90000001</v>
      </c>
      <c r="H157" s="75">
        <f t="shared" si="7"/>
        <v>106451683</v>
      </c>
      <c r="L157" s="60">
        <f t="shared" si="8"/>
        <v>0</v>
      </c>
    </row>
    <row r="158" spans="1:12" s="2" customFormat="1">
      <c r="A158" s="25" t="s">
        <v>316</v>
      </c>
      <c r="B158" s="28" t="s">
        <v>317</v>
      </c>
      <c r="C158" s="30"/>
      <c r="D158" s="27"/>
      <c r="E158" s="32"/>
      <c r="F158" s="67"/>
      <c r="G158" s="32"/>
      <c r="H158" s="67"/>
      <c r="L158" s="60">
        <f t="shared" si="8"/>
        <v>0</v>
      </c>
    </row>
    <row r="159" spans="1:12" s="2" customFormat="1" ht="47.25" outlineLevel="1">
      <c r="A159" s="19" t="s">
        <v>318</v>
      </c>
      <c r="B159" s="20" t="s">
        <v>319</v>
      </c>
      <c r="C159" s="19" t="s">
        <v>29</v>
      </c>
      <c r="D159" s="37">
        <v>6.3300999999999998</v>
      </c>
      <c r="E159" s="38">
        <v>1655000</v>
      </c>
      <c r="F159" s="105">
        <v>1655000</v>
      </c>
      <c r="G159" s="40">
        <f t="shared" si="6"/>
        <v>10476315.5</v>
      </c>
      <c r="H159" s="75">
        <f t="shared" si="7"/>
        <v>10476316</v>
      </c>
      <c r="L159" s="60">
        <f t="shared" si="8"/>
        <v>0</v>
      </c>
    </row>
    <row r="160" spans="1:12" s="2" customFormat="1" ht="47.25" outlineLevel="1">
      <c r="A160" s="21" t="s">
        <v>320</v>
      </c>
      <c r="B160" s="22" t="s">
        <v>321</v>
      </c>
      <c r="C160" s="21" t="s">
        <v>29</v>
      </c>
      <c r="D160" s="39">
        <v>9.7589000000000006</v>
      </c>
      <c r="E160" s="40">
        <v>2294200</v>
      </c>
      <c r="F160" s="75">
        <v>2294200</v>
      </c>
      <c r="G160" s="40">
        <f t="shared" si="6"/>
        <v>22388868.380000003</v>
      </c>
      <c r="H160" s="75">
        <f t="shared" si="7"/>
        <v>22388868</v>
      </c>
      <c r="L160" s="60">
        <f t="shared" si="8"/>
        <v>0</v>
      </c>
    </row>
    <row r="161" spans="1:12" s="2" customFormat="1" ht="47.25" outlineLevel="1">
      <c r="A161" s="21" t="s">
        <v>322</v>
      </c>
      <c r="B161" s="22" t="s">
        <v>323</v>
      </c>
      <c r="C161" s="21" t="s">
        <v>29</v>
      </c>
      <c r="D161" s="39">
        <v>1.5825</v>
      </c>
      <c r="E161" s="40">
        <v>1921700</v>
      </c>
      <c r="F161" s="75">
        <v>1921700</v>
      </c>
      <c r="G161" s="40">
        <f t="shared" si="6"/>
        <v>3041090.25</v>
      </c>
      <c r="H161" s="75">
        <f t="shared" si="7"/>
        <v>3041090</v>
      </c>
      <c r="L161" s="60">
        <f t="shared" si="8"/>
        <v>0</v>
      </c>
    </row>
    <row r="162" spans="1:12" s="2" customFormat="1" ht="47.25" outlineLevel="1">
      <c r="A162" s="21" t="s">
        <v>324</v>
      </c>
      <c r="B162" s="22" t="s">
        <v>282</v>
      </c>
      <c r="C162" s="21" t="s">
        <v>67</v>
      </c>
      <c r="D162" s="39">
        <v>9.5000000000000001E-2</v>
      </c>
      <c r="E162" s="40">
        <v>21019200</v>
      </c>
      <c r="F162" s="75">
        <v>21019200</v>
      </c>
      <c r="G162" s="40">
        <f t="shared" si="6"/>
        <v>1996824</v>
      </c>
      <c r="H162" s="75">
        <f t="shared" si="7"/>
        <v>1996824</v>
      </c>
      <c r="L162" s="60">
        <f t="shared" si="8"/>
        <v>0</v>
      </c>
    </row>
    <row r="163" spans="1:12" s="2" customFormat="1" ht="47.25" outlineLevel="1">
      <c r="A163" s="21" t="s">
        <v>325</v>
      </c>
      <c r="B163" s="22" t="s">
        <v>326</v>
      </c>
      <c r="C163" s="21" t="s">
        <v>46</v>
      </c>
      <c r="D163" s="39">
        <v>0.1583</v>
      </c>
      <c r="E163" s="40">
        <v>17420000</v>
      </c>
      <c r="F163" s="75">
        <v>17420000</v>
      </c>
      <c r="G163" s="40">
        <f t="shared" si="6"/>
        <v>2757586</v>
      </c>
      <c r="H163" s="75">
        <f t="shared" si="7"/>
        <v>2757586</v>
      </c>
      <c r="L163" s="60">
        <f t="shared" si="8"/>
        <v>0</v>
      </c>
    </row>
    <row r="164" spans="1:12" s="2" customFormat="1" ht="31.5" outlineLevel="1">
      <c r="A164" s="21" t="s">
        <v>327</v>
      </c>
      <c r="B164" s="22" t="s">
        <v>328</v>
      </c>
      <c r="C164" s="21" t="s">
        <v>128</v>
      </c>
      <c r="D164" s="39">
        <v>232.1044</v>
      </c>
      <c r="E164" s="40">
        <v>134700</v>
      </c>
      <c r="F164" s="75">
        <v>134700</v>
      </c>
      <c r="G164" s="40">
        <f t="shared" si="6"/>
        <v>31264462.68</v>
      </c>
      <c r="H164" s="75">
        <f t="shared" si="7"/>
        <v>31264463</v>
      </c>
      <c r="L164" s="60">
        <f t="shared" si="8"/>
        <v>0</v>
      </c>
    </row>
    <row r="165" spans="1:12" s="2" customFormat="1" outlineLevel="1">
      <c r="A165" s="21" t="s">
        <v>329</v>
      </c>
      <c r="B165" s="22" t="s">
        <v>330</v>
      </c>
      <c r="C165" s="21" t="s">
        <v>108</v>
      </c>
      <c r="D165" s="39">
        <v>52.750999999999998</v>
      </c>
      <c r="E165" s="40">
        <v>45700</v>
      </c>
      <c r="F165" s="75">
        <v>45700</v>
      </c>
      <c r="G165" s="40">
        <f t="shared" si="6"/>
        <v>2410720.6999999997</v>
      </c>
      <c r="H165" s="75">
        <f t="shared" si="7"/>
        <v>2410721</v>
      </c>
      <c r="L165" s="60">
        <f t="shared" si="8"/>
        <v>0</v>
      </c>
    </row>
    <row r="166" spans="1:12" s="2" customFormat="1" outlineLevel="1">
      <c r="A166" s="21" t="s">
        <v>331</v>
      </c>
      <c r="B166" s="22" t="s">
        <v>332</v>
      </c>
      <c r="C166" s="21" t="s">
        <v>128</v>
      </c>
      <c r="D166" s="39">
        <v>31.650600000000001</v>
      </c>
      <c r="E166" s="40">
        <v>112600</v>
      </c>
      <c r="F166" s="75">
        <v>112600</v>
      </c>
      <c r="G166" s="40">
        <f t="shared" si="6"/>
        <v>3563857.56</v>
      </c>
      <c r="H166" s="75">
        <f t="shared" si="7"/>
        <v>3563858</v>
      </c>
      <c r="L166" s="60">
        <f t="shared" si="8"/>
        <v>0</v>
      </c>
    </row>
    <row r="167" spans="1:12" s="2" customFormat="1" outlineLevel="1">
      <c r="A167" s="21" t="s">
        <v>333</v>
      </c>
      <c r="B167" s="22" t="s">
        <v>172</v>
      </c>
      <c r="C167" s="21" t="s">
        <v>128</v>
      </c>
      <c r="D167" s="39">
        <v>232.1044</v>
      </c>
      <c r="E167" s="40">
        <v>50800</v>
      </c>
      <c r="F167" s="75">
        <v>50800</v>
      </c>
      <c r="G167" s="40">
        <f t="shared" si="6"/>
        <v>11790903.52</v>
      </c>
      <c r="H167" s="75">
        <f t="shared" si="7"/>
        <v>11790904</v>
      </c>
      <c r="L167" s="60">
        <f t="shared" si="8"/>
        <v>0</v>
      </c>
    </row>
    <row r="168" spans="1:12" s="2" customFormat="1" outlineLevel="1">
      <c r="A168" s="21" t="s">
        <v>334</v>
      </c>
      <c r="B168" s="22" t="s">
        <v>335</v>
      </c>
      <c r="C168" s="21" t="s">
        <v>128</v>
      </c>
      <c r="D168" s="39">
        <v>31.650600000000001</v>
      </c>
      <c r="E168" s="40">
        <v>50800</v>
      </c>
      <c r="F168" s="75">
        <v>50800</v>
      </c>
      <c r="G168" s="40">
        <f t="shared" si="6"/>
        <v>1607850.48</v>
      </c>
      <c r="H168" s="75">
        <f t="shared" si="7"/>
        <v>1607850</v>
      </c>
      <c r="L168" s="60">
        <f t="shared" si="8"/>
        <v>0</v>
      </c>
    </row>
    <row r="169" spans="1:12" s="2" customFormat="1" ht="31.5" outlineLevel="1">
      <c r="A169" s="21" t="s">
        <v>336</v>
      </c>
      <c r="B169" s="22" t="s">
        <v>180</v>
      </c>
      <c r="C169" s="21" t="s">
        <v>128</v>
      </c>
      <c r="D169" s="39">
        <v>263.755</v>
      </c>
      <c r="E169" s="40">
        <v>62100</v>
      </c>
      <c r="F169" s="75">
        <v>62100</v>
      </c>
      <c r="G169" s="40">
        <f t="shared" si="6"/>
        <v>16379185.5</v>
      </c>
      <c r="H169" s="75">
        <f t="shared" si="7"/>
        <v>16379186</v>
      </c>
      <c r="L169" s="60">
        <f t="shared" si="8"/>
        <v>0</v>
      </c>
    </row>
    <row r="170" spans="1:12" s="2" customFormat="1" ht="31.5" outlineLevel="1">
      <c r="A170" s="21" t="s">
        <v>337</v>
      </c>
      <c r="B170" s="22" t="s">
        <v>338</v>
      </c>
      <c r="C170" s="21" t="s">
        <v>128</v>
      </c>
      <c r="D170" s="39">
        <v>31.650600000000001</v>
      </c>
      <c r="E170" s="40">
        <v>415800</v>
      </c>
      <c r="F170" s="75">
        <v>415800</v>
      </c>
      <c r="G170" s="40">
        <f t="shared" si="6"/>
        <v>13160319.48</v>
      </c>
      <c r="H170" s="75">
        <f t="shared" si="7"/>
        <v>13160319</v>
      </c>
      <c r="L170" s="60">
        <f t="shared" si="8"/>
        <v>0</v>
      </c>
    </row>
    <row r="171" spans="1:12" s="2" customFormat="1" ht="31.5" outlineLevel="1">
      <c r="A171" s="21" t="s">
        <v>339</v>
      </c>
      <c r="B171" s="22" t="s">
        <v>340</v>
      </c>
      <c r="C171" s="21" t="s">
        <v>29</v>
      </c>
      <c r="D171" s="39">
        <v>3.9087999999999998</v>
      </c>
      <c r="E171" s="40">
        <v>1646800</v>
      </c>
      <c r="F171" s="75">
        <v>1646800</v>
      </c>
      <c r="G171" s="40">
        <f t="shared" si="6"/>
        <v>6437011.8399999999</v>
      </c>
      <c r="H171" s="75">
        <f t="shared" si="7"/>
        <v>6437012</v>
      </c>
      <c r="L171" s="60">
        <f t="shared" si="8"/>
        <v>0</v>
      </c>
    </row>
    <row r="172" spans="1:12" s="2" customFormat="1" ht="47.25" outlineLevel="1">
      <c r="A172" s="21" t="s">
        <v>341</v>
      </c>
      <c r="B172" s="22" t="s">
        <v>282</v>
      </c>
      <c r="C172" s="21" t="s">
        <v>67</v>
      </c>
      <c r="D172" s="39">
        <v>0.15640000000000001</v>
      </c>
      <c r="E172" s="40">
        <v>21019200</v>
      </c>
      <c r="F172" s="75">
        <v>21019200</v>
      </c>
      <c r="G172" s="40">
        <f t="shared" si="6"/>
        <v>3287402.8800000004</v>
      </c>
      <c r="H172" s="75">
        <f t="shared" si="7"/>
        <v>3287403</v>
      </c>
      <c r="L172" s="60">
        <f t="shared" si="8"/>
        <v>0</v>
      </c>
    </row>
    <row r="173" spans="1:12" s="2" customFormat="1" ht="47.25" outlineLevel="1">
      <c r="A173" s="21" t="s">
        <v>342</v>
      </c>
      <c r="B173" s="22" t="s">
        <v>85</v>
      </c>
      <c r="C173" s="21" t="s">
        <v>67</v>
      </c>
      <c r="D173" s="39">
        <v>0.74270000000000003</v>
      </c>
      <c r="E173" s="40">
        <v>21270300</v>
      </c>
      <c r="F173" s="75">
        <v>21270300</v>
      </c>
      <c r="G173" s="40">
        <f t="shared" si="6"/>
        <v>15797451.810000001</v>
      </c>
      <c r="H173" s="75">
        <f t="shared" si="7"/>
        <v>15797452</v>
      </c>
      <c r="L173" s="60">
        <f t="shared" si="8"/>
        <v>0</v>
      </c>
    </row>
    <row r="174" spans="1:12" s="2" customFormat="1" outlineLevel="1">
      <c r="A174" s="21" t="s">
        <v>343</v>
      </c>
      <c r="B174" s="22" t="s">
        <v>344</v>
      </c>
      <c r="C174" s="21" t="s">
        <v>46</v>
      </c>
      <c r="D174" s="39">
        <v>0.39090000000000003</v>
      </c>
      <c r="E174" s="40">
        <v>15702100</v>
      </c>
      <c r="F174" s="75">
        <v>15702100</v>
      </c>
      <c r="G174" s="40">
        <f t="shared" si="6"/>
        <v>6137950.8900000006</v>
      </c>
      <c r="H174" s="75">
        <f t="shared" si="7"/>
        <v>6137951</v>
      </c>
      <c r="L174" s="60">
        <f t="shared" si="8"/>
        <v>0</v>
      </c>
    </row>
    <row r="175" spans="1:12" s="2" customFormat="1" ht="47.25" outlineLevel="1">
      <c r="A175" s="21" t="s">
        <v>345</v>
      </c>
      <c r="B175" s="22" t="s">
        <v>319</v>
      </c>
      <c r="C175" s="21" t="s">
        <v>29</v>
      </c>
      <c r="D175" s="39">
        <v>2.9316</v>
      </c>
      <c r="E175" s="40">
        <v>1655000</v>
      </c>
      <c r="F175" s="75">
        <v>1655000</v>
      </c>
      <c r="G175" s="40">
        <f t="shared" si="6"/>
        <v>4851798</v>
      </c>
      <c r="H175" s="75">
        <f t="shared" si="7"/>
        <v>4851798</v>
      </c>
      <c r="L175" s="60">
        <f t="shared" si="8"/>
        <v>0</v>
      </c>
    </row>
    <row r="176" spans="1:12" s="2" customFormat="1" outlineLevel="1">
      <c r="A176" s="21" t="s">
        <v>346</v>
      </c>
      <c r="B176" s="22" t="s">
        <v>347</v>
      </c>
      <c r="C176" s="21" t="s">
        <v>128</v>
      </c>
      <c r="D176" s="39">
        <v>29.315999999999999</v>
      </c>
      <c r="E176" s="40">
        <v>112600</v>
      </c>
      <c r="F176" s="75">
        <v>112600</v>
      </c>
      <c r="G176" s="40">
        <f t="shared" si="6"/>
        <v>3300981.6</v>
      </c>
      <c r="H176" s="75">
        <f t="shared" si="7"/>
        <v>3300982</v>
      </c>
      <c r="L176" s="60">
        <f t="shared" si="8"/>
        <v>0</v>
      </c>
    </row>
    <row r="177" spans="1:12" s="2" customFormat="1" ht="31.5" outlineLevel="1">
      <c r="A177" s="21" t="s">
        <v>348</v>
      </c>
      <c r="B177" s="22" t="s">
        <v>328</v>
      </c>
      <c r="C177" s="21" t="s">
        <v>128</v>
      </c>
      <c r="D177" s="39">
        <v>39.088000000000001</v>
      </c>
      <c r="E177" s="40">
        <v>134700</v>
      </c>
      <c r="F177" s="75">
        <v>134700</v>
      </c>
      <c r="G177" s="40">
        <f t="shared" si="6"/>
        <v>5265153.6000000006</v>
      </c>
      <c r="H177" s="75">
        <f t="shared" si="7"/>
        <v>5265154</v>
      </c>
      <c r="L177" s="60">
        <f t="shared" si="8"/>
        <v>0</v>
      </c>
    </row>
    <row r="178" spans="1:12" s="2" customFormat="1" outlineLevel="1">
      <c r="A178" s="21" t="s">
        <v>349</v>
      </c>
      <c r="B178" s="22" t="s">
        <v>335</v>
      </c>
      <c r="C178" s="21" t="s">
        <v>128</v>
      </c>
      <c r="D178" s="39">
        <v>29.315999999999999</v>
      </c>
      <c r="E178" s="40">
        <v>50800</v>
      </c>
      <c r="F178" s="75">
        <v>50800</v>
      </c>
      <c r="G178" s="40">
        <f t="shared" si="6"/>
        <v>1489252.8</v>
      </c>
      <c r="H178" s="75">
        <f t="shared" si="7"/>
        <v>1489253</v>
      </c>
      <c r="L178" s="60">
        <f t="shared" si="8"/>
        <v>0</v>
      </c>
    </row>
    <row r="179" spans="1:12" s="2" customFormat="1" outlineLevel="1">
      <c r="A179" s="21" t="s">
        <v>350</v>
      </c>
      <c r="B179" s="22" t="s">
        <v>172</v>
      </c>
      <c r="C179" s="21" t="s">
        <v>128</v>
      </c>
      <c r="D179" s="39">
        <v>39.088000000000001</v>
      </c>
      <c r="E179" s="40">
        <v>50800</v>
      </c>
      <c r="F179" s="75">
        <v>50800</v>
      </c>
      <c r="G179" s="40">
        <f t="shared" si="6"/>
        <v>1985670.4000000001</v>
      </c>
      <c r="H179" s="75">
        <f t="shared" si="7"/>
        <v>1985670</v>
      </c>
      <c r="L179" s="60">
        <f t="shared" si="8"/>
        <v>0</v>
      </c>
    </row>
    <row r="180" spans="1:12" s="2" customFormat="1" ht="31.5" outlineLevel="1">
      <c r="A180" s="21" t="s">
        <v>351</v>
      </c>
      <c r="B180" s="22" t="s">
        <v>180</v>
      </c>
      <c r="C180" s="21" t="s">
        <v>128</v>
      </c>
      <c r="D180" s="39">
        <v>68.403999999999996</v>
      </c>
      <c r="E180" s="40">
        <v>62100</v>
      </c>
      <c r="F180" s="75">
        <v>62100</v>
      </c>
      <c r="G180" s="40">
        <f t="shared" si="6"/>
        <v>4247888.3999999994</v>
      </c>
      <c r="H180" s="75">
        <f t="shared" si="7"/>
        <v>4247888</v>
      </c>
      <c r="L180" s="60">
        <f t="shared" si="8"/>
        <v>0</v>
      </c>
    </row>
    <row r="181" spans="1:12" s="2" customFormat="1" outlineLevel="1">
      <c r="A181" s="21" t="s">
        <v>352</v>
      </c>
      <c r="B181" s="22" t="s">
        <v>353</v>
      </c>
      <c r="C181" s="21" t="s">
        <v>67</v>
      </c>
      <c r="D181" s="39">
        <v>1.9099999999999999E-2</v>
      </c>
      <c r="E181" s="40">
        <v>29093900</v>
      </c>
      <c r="F181" s="75">
        <v>29093900</v>
      </c>
      <c r="G181" s="40">
        <f t="shared" si="6"/>
        <v>555693.49</v>
      </c>
      <c r="H181" s="75">
        <f t="shared" si="7"/>
        <v>555693</v>
      </c>
      <c r="L181" s="60">
        <f t="shared" si="8"/>
        <v>0</v>
      </c>
    </row>
    <row r="182" spans="1:12" s="2" customFormat="1" outlineLevel="1">
      <c r="A182" s="21" t="s">
        <v>354</v>
      </c>
      <c r="B182" s="22" t="s">
        <v>355</v>
      </c>
      <c r="C182" s="21" t="s">
        <v>67</v>
      </c>
      <c r="D182" s="39">
        <v>1.9099999999999999E-2</v>
      </c>
      <c r="E182" s="40">
        <v>7719100</v>
      </c>
      <c r="F182" s="75">
        <v>7719100</v>
      </c>
      <c r="G182" s="40">
        <f t="shared" si="6"/>
        <v>147434.81</v>
      </c>
      <c r="H182" s="75">
        <f t="shared" si="7"/>
        <v>147435</v>
      </c>
      <c r="L182" s="60">
        <f t="shared" si="8"/>
        <v>0</v>
      </c>
    </row>
    <row r="183" spans="1:12" s="2" customFormat="1" outlineLevel="1">
      <c r="A183" s="21" t="s">
        <v>356</v>
      </c>
      <c r="B183" s="22" t="s">
        <v>357</v>
      </c>
      <c r="C183" s="21" t="s">
        <v>67</v>
      </c>
      <c r="D183" s="39">
        <v>0.16089999999999999</v>
      </c>
      <c r="E183" s="40">
        <v>29873700</v>
      </c>
      <c r="F183" s="75">
        <v>29873700</v>
      </c>
      <c r="G183" s="40">
        <f t="shared" si="6"/>
        <v>4806678.33</v>
      </c>
      <c r="H183" s="75">
        <f t="shared" si="7"/>
        <v>4806678</v>
      </c>
      <c r="L183" s="60">
        <f t="shared" si="8"/>
        <v>0</v>
      </c>
    </row>
    <row r="184" spans="1:12" s="2" customFormat="1" outlineLevel="1">
      <c r="A184" s="21" t="s">
        <v>358</v>
      </c>
      <c r="B184" s="22" t="s">
        <v>359</v>
      </c>
      <c r="C184" s="21" t="s">
        <v>67</v>
      </c>
      <c r="D184" s="39">
        <v>0.16089999999999999</v>
      </c>
      <c r="E184" s="40">
        <v>7884500</v>
      </c>
      <c r="F184" s="75">
        <v>7884500</v>
      </c>
      <c r="G184" s="40">
        <f t="shared" si="6"/>
        <v>1268616.0499999998</v>
      </c>
      <c r="H184" s="75">
        <f t="shared" si="7"/>
        <v>1268616</v>
      </c>
      <c r="L184" s="60">
        <f t="shared" si="8"/>
        <v>0</v>
      </c>
    </row>
    <row r="185" spans="1:12" s="2" customFormat="1" ht="31.5" outlineLevel="1">
      <c r="A185" s="21" t="s">
        <v>360</v>
      </c>
      <c r="B185" s="22" t="s">
        <v>361</v>
      </c>
      <c r="C185" s="21" t="s">
        <v>113</v>
      </c>
      <c r="D185" s="39">
        <v>54</v>
      </c>
      <c r="E185" s="40">
        <v>48800</v>
      </c>
      <c r="F185" s="75">
        <v>48800</v>
      </c>
      <c r="G185" s="40">
        <f t="shared" si="6"/>
        <v>2635200</v>
      </c>
      <c r="H185" s="75">
        <f t="shared" si="7"/>
        <v>2635200</v>
      </c>
      <c r="L185" s="60">
        <f t="shared" si="8"/>
        <v>0</v>
      </c>
    </row>
    <row r="186" spans="1:12" s="2" customFormat="1" outlineLevel="1">
      <c r="A186" s="21" t="s">
        <v>362</v>
      </c>
      <c r="B186" s="22" t="s">
        <v>363</v>
      </c>
      <c r="C186" s="21" t="s">
        <v>364</v>
      </c>
      <c r="D186" s="39">
        <v>19.100000000000001</v>
      </c>
      <c r="E186" s="40">
        <v>6800</v>
      </c>
      <c r="F186" s="75">
        <v>6800</v>
      </c>
      <c r="G186" s="40">
        <f t="shared" si="6"/>
        <v>129880.00000000001</v>
      </c>
      <c r="H186" s="75">
        <f t="shared" si="7"/>
        <v>129880</v>
      </c>
      <c r="L186" s="60">
        <f t="shared" si="8"/>
        <v>0</v>
      </c>
    </row>
    <row r="187" spans="1:12" s="2" customFormat="1" outlineLevel="1">
      <c r="A187" s="21" t="s">
        <v>365</v>
      </c>
      <c r="B187" s="22" t="s">
        <v>366</v>
      </c>
      <c r="C187" s="21" t="s">
        <v>364</v>
      </c>
      <c r="D187" s="39">
        <v>160.9</v>
      </c>
      <c r="E187" s="40">
        <v>6700</v>
      </c>
      <c r="F187" s="75">
        <v>6700</v>
      </c>
      <c r="G187" s="40">
        <f t="shared" si="6"/>
        <v>1078030</v>
      </c>
      <c r="H187" s="75">
        <f t="shared" si="7"/>
        <v>1078030</v>
      </c>
      <c r="L187" s="60">
        <f t="shared" si="8"/>
        <v>0</v>
      </c>
    </row>
    <row r="188" spans="1:12" s="2" customFormat="1" ht="31.5" outlineLevel="1">
      <c r="A188" s="21" t="s">
        <v>367</v>
      </c>
      <c r="B188" s="22" t="s">
        <v>368</v>
      </c>
      <c r="C188" s="21" t="s">
        <v>128</v>
      </c>
      <c r="D188" s="39">
        <v>97.72</v>
      </c>
      <c r="E188" s="40">
        <v>203200</v>
      </c>
      <c r="F188" s="75">
        <v>203200</v>
      </c>
      <c r="G188" s="40">
        <f t="shared" si="6"/>
        <v>19856704</v>
      </c>
      <c r="H188" s="75">
        <f t="shared" si="7"/>
        <v>19856704</v>
      </c>
      <c r="L188" s="60">
        <f t="shared" si="8"/>
        <v>0</v>
      </c>
    </row>
    <row r="189" spans="1:12" s="2" customFormat="1" ht="47.25" outlineLevel="1">
      <c r="A189" s="21" t="s">
        <v>369</v>
      </c>
      <c r="B189" s="22" t="s">
        <v>370</v>
      </c>
      <c r="C189" s="21" t="s">
        <v>29</v>
      </c>
      <c r="D189" s="39">
        <v>30.48</v>
      </c>
      <c r="E189" s="40">
        <v>1410900</v>
      </c>
      <c r="F189" s="75">
        <v>1410900</v>
      </c>
      <c r="G189" s="40">
        <f t="shared" si="6"/>
        <v>43004232</v>
      </c>
      <c r="H189" s="75">
        <f t="shared" si="7"/>
        <v>43004232</v>
      </c>
      <c r="L189" s="60">
        <f t="shared" si="8"/>
        <v>0</v>
      </c>
    </row>
    <row r="190" spans="1:12" s="2" customFormat="1" ht="47.25" outlineLevel="1">
      <c r="A190" s="21" t="s">
        <v>371</v>
      </c>
      <c r="B190" s="22" t="s">
        <v>372</v>
      </c>
      <c r="C190" s="21" t="s">
        <v>29</v>
      </c>
      <c r="D190" s="39">
        <v>30.728000000000002</v>
      </c>
      <c r="E190" s="40">
        <v>2927900</v>
      </c>
      <c r="F190" s="75">
        <v>2927900</v>
      </c>
      <c r="G190" s="40">
        <f t="shared" si="6"/>
        <v>89968511.200000003</v>
      </c>
      <c r="H190" s="75">
        <f t="shared" si="7"/>
        <v>89968511</v>
      </c>
      <c r="L190" s="60">
        <f t="shared" si="8"/>
        <v>0</v>
      </c>
    </row>
    <row r="191" spans="1:12" s="2" customFormat="1" ht="47.25" outlineLevel="1">
      <c r="A191" s="21" t="s">
        <v>373</v>
      </c>
      <c r="B191" s="22" t="s">
        <v>374</v>
      </c>
      <c r="C191" s="21" t="s">
        <v>29</v>
      </c>
      <c r="D191" s="39">
        <v>1.71</v>
      </c>
      <c r="E191" s="40">
        <v>1573400</v>
      </c>
      <c r="F191" s="75">
        <v>1573400</v>
      </c>
      <c r="G191" s="40">
        <f t="shared" si="6"/>
        <v>2690514</v>
      </c>
      <c r="H191" s="75">
        <f t="shared" si="7"/>
        <v>2690514</v>
      </c>
      <c r="L191" s="60">
        <f t="shared" si="8"/>
        <v>0</v>
      </c>
    </row>
    <row r="192" spans="1:12" s="2" customFormat="1" ht="47.25" outlineLevel="1">
      <c r="A192" s="21" t="s">
        <v>375</v>
      </c>
      <c r="B192" s="22" t="s">
        <v>282</v>
      </c>
      <c r="C192" s="21" t="s">
        <v>67</v>
      </c>
      <c r="D192" s="39">
        <v>0.1368</v>
      </c>
      <c r="E192" s="40">
        <v>21019200</v>
      </c>
      <c r="F192" s="75">
        <v>21019200</v>
      </c>
      <c r="G192" s="40">
        <f t="shared" ref="G192:G201" si="9">$D192*E192</f>
        <v>2875426.56</v>
      </c>
      <c r="H192" s="75">
        <f t="shared" si="7"/>
        <v>2875427</v>
      </c>
      <c r="L192" s="60">
        <f t="shared" si="8"/>
        <v>0</v>
      </c>
    </row>
    <row r="193" spans="1:12" s="2" customFormat="1" ht="47.25" outlineLevel="1">
      <c r="A193" s="21" t="s">
        <v>376</v>
      </c>
      <c r="B193" s="22" t="s">
        <v>326</v>
      </c>
      <c r="C193" s="21" t="s">
        <v>46</v>
      </c>
      <c r="D193" s="39">
        <v>0.34200000000000003</v>
      </c>
      <c r="E193" s="40">
        <v>17420000</v>
      </c>
      <c r="F193" s="75">
        <v>17420000</v>
      </c>
      <c r="G193" s="40">
        <f t="shared" si="9"/>
        <v>5957640</v>
      </c>
      <c r="H193" s="75">
        <f t="shared" ref="H193:H256" si="10">ROUND($D193*F193,0)</f>
        <v>5957640</v>
      </c>
      <c r="L193" s="60">
        <f t="shared" si="8"/>
        <v>0</v>
      </c>
    </row>
    <row r="194" spans="1:12" s="2" customFormat="1" ht="31.5" outlineLevel="1">
      <c r="A194" s="21" t="s">
        <v>377</v>
      </c>
      <c r="B194" s="22" t="s">
        <v>328</v>
      </c>
      <c r="C194" s="21" t="s">
        <v>128</v>
      </c>
      <c r="D194" s="39">
        <v>39.9</v>
      </c>
      <c r="E194" s="40">
        <v>134700</v>
      </c>
      <c r="F194" s="75">
        <v>134700</v>
      </c>
      <c r="G194" s="40">
        <f t="shared" si="9"/>
        <v>5374530</v>
      </c>
      <c r="H194" s="75">
        <f t="shared" si="10"/>
        <v>5374530</v>
      </c>
      <c r="L194" s="60">
        <f t="shared" si="8"/>
        <v>0</v>
      </c>
    </row>
    <row r="195" spans="1:12" s="2" customFormat="1" outlineLevel="1">
      <c r="A195" s="21" t="s">
        <v>378</v>
      </c>
      <c r="B195" s="22" t="s">
        <v>379</v>
      </c>
      <c r="C195" s="21" t="s">
        <v>128</v>
      </c>
      <c r="D195" s="39">
        <v>101.6</v>
      </c>
      <c r="E195" s="40">
        <v>310900</v>
      </c>
      <c r="F195" s="75">
        <v>310900</v>
      </c>
      <c r="G195" s="40">
        <f t="shared" si="9"/>
        <v>31587440</v>
      </c>
      <c r="H195" s="75">
        <f t="shared" si="10"/>
        <v>31587440</v>
      </c>
      <c r="L195" s="60">
        <f t="shared" si="8"/>
        <v>0</v>
      </c>
    </row>
    <row r="196" spans="1:12" s="2" customFormat="1" outlineLevel="1">
      <c r="A196" s="21" t="s">
        <v>380</v>
      </c>
      <c r="B196" s="22" t="s">
        <v>381</v>
      </c>
      <c r="C196" s="21" t="s">
        <v>46</v>
      </c>
      <c r="D196" s="39">
        <v>32.667200000000001</v>
      </c>
      <c r="E196" s="40">
        <v>1209700</v>
      </c>
      <c r="F196" s="75">
        <v>1209700</v>
      </c>
      <c r="G196" s="40">
        <f t="shared" si="9"/>
        <v>39517511.840000004</v>
      </c>
      <c r="H196" s="75">
        <f t="shared" si="10"/>
        <v>39517512</v>
      </c>
      <c r="L196" s="60">
        <f t="shared" si="8"/>
        <v>0</v>
      </c>
    </row>
    <row r="197" spans="1:12" s="2" customFormat="1" ht="31.5" outlineLevel="1">
      <c r="A197" s="21" t="s">
        <v>382</v>
      </c>
      <c r="B197" s="22" t="s">
        <v>48</v>
      </c>
      <c r="C197" s="21" t="s">
        <v>29</v>
      </c>
      <c r="D197" s="39">
        <v>326.67200000000003</v>
      </c>
      <c r="E197" s="40">
        <v>1776500</v>
      </c>
      <c r="F197" s="75">
        <v>1776500</v>
      </c>
      <c r="G197" s="40">
        <f t="shared" si="9"/>
        <v>580332808</v>
      </c>
      <c r="H197" s="75">
        <f t="shared" si="10"/>
        <v>580332808</v>
      </c>
      <c r="L197" s="60">
        <f t="shared" si="8"/>
        <v>0</v>
      </c>
    </row>
    <row r="198" spans="1:12" s="2" customFormat="1" ht="31.9" customHeight="1" outlineLevel="1">
      <c r="A198" s="21" t="s">
        <v>383</v>
      </c>
      <c r="B198" s="22" t="s">
        <v>384</v>
      </c>
      <c r="C198" s="21" t="s">
        <v>128</v>
      </c>
      <c r="D198" s="39">
        <v>3266.72</v>
      </c>
      <c r="E198" s="40">
        <v>203500</v>
      </c>
      <c r="F198" s="75">
        <v>203500</v>
      </c>
      <c r="G198" s="40">
        <f t="shared" si="9"/>
        <v>664777520</v>
      </c>
      <c r="H198" s="75">
        <f t="shared" si="10"/>
        <v>664777520</v>
      </c>
      <c r="L198" s="60">
        <f t="shared" si="8"/>
        <v>0</v>
      </c>
    </row>
    <row r="199" spans="1:12" s="2" customFormat="1" outlineLevel="1">
      <c r="A199" s="21" t="s">
        <v>385</v>
      </c>
      <c r="B199" s="22" t="s">
        <v>381</v>
      </c>
      <c r="C199" s="21" t="s">
        <v>46</v>
      </c>
      <c r="D199" s="39">
        <v>6.6260000000000003</v>
      </c>
      <c r="E199" s="40">
        <v>1209700</v>
      </c>
      <c r="F199" s="75">
        <v>1209700</v>
      </c>
      <c r="G199" s="40">
        <f t="shared" si="9"/>
        <v>8015472.2000000002</v>
      </c>
      <c r="H199" s="75">
        <f t="shared" si="10"/>
        <v>8015472</v>
      </c>
      <c r="L199" s="60">
        <f t="shared" si="8"/>
        <v>0</v>
      </c>
    </row>
    <row r="200" spans="1:12" s="2" customFormat="1" ht="31.5" outlineLevel="1">
      <c r="A200" s="21" t="s">
        <v>386</v>
      </c>
      <c r="B200" s="22" t="s">
        <v>48</v>
      </c>
      <c r="C200" s="21" t="s">
        <v>29</v>
      </c>
      <c r="D200" s="39">
        <v>66.260000000000005</v>
      </c>
      <c r="E200" s="40">
        <v>1776500</v>
      </c>
      <c r="F200" s="75">
        <v>1776500</v>
      </c>
      <c r="G200" s="40">
        <f t="shared" si="9"/>
        <v>117710890.00000001</v>
      </c>
      <c r="H200" s="75">
        <f t="shared" si="10"/>
        <v>117710890</v>
      </c>
      <c r="L200" s="60">
        <f t="shared" si="8"/>
        <v>0</v>
      </c>
    </row>
    <row r="201" spans="1:12" s="2" customFormat="1" outlineLevel="1">
      <c r="A201" s="23" t="s">
        <v>387</v>
      </c>
      <c r="B201" s="24" t="s">
        <v>388</v>
      </c>
      <c r="C201" s="23" t="s">
        <v>29</v>
      </c>
      <c r="D201" s="41">
        <v>290.83</v>
      </c>
      <c r="E201" s="42">
        <v>558600</v>
      </c>
      <c r="F201" s="104">
        <v>558600</v>
      </c>
      <c r="G201" s="40">
        <f t="shared" si="9"/>
        <v>162457638</v>
      </c>
      <c r="H201" s="75">
        <f t="shared" si="10"/>
        <v>162457638</v>
      </c>
      <c r="L201" s="60">
        <f t="shared" si="8"/>
        <v>0</v>
      </c>
    </row>
    <row r="202" spans="1:12" s="2" customFormat="1">
      <c r="A202" s="25" t="s">
        <v>389</v>
      </c>
      <c r="B202" s="28" t="s">
        <v>390</v>
      </c>
      <c r="C202" s="30"/>
      <c r="D202" s="27"/>
      <c r="E202" s="32"/>
      <c r="F202" s="67"/>
      <c r="G202" s="32"/>
      <c r="H202" s="124"/>
      <c r="L202" s="60">
        <f t="shared" si="8"/>
        <v>0</v>
      </c>
    </row>
    <row r="203" spans="1:12" s="2" customFormat="1" ht="31.5" outlineLevel="1">
      <c r="A203" s="19" t="s">
        <v>391</v>
      </c>
      <c r="B203" s="20" t="s">
        <v>392</v>
      </c>
      <c r="C203" s="19" t="s">
        <v>19</v>
      </c>
      <c r="D203" s="37">
        <v>1.8125</v>
      </c>
      <c r="E203" s="38">
        <v>3483000</v>
      </c>
      <c r="F203" s="71">
        <v>3483000</v>
      </c>
      <c r="G203" s="40">
        <f t="shared" ref="G203:G257" si="11">$D203*E203</f>
        <v>6312937.5</v>
      </c>
      <c r="H203" s="75">
        <f t="shared" si="10"/>
        <v>6312938</v>
      </c>
      <c r="L203" s="60">
        <f t="shared" si="8"/>
        <v>0</v>
      </c>
    </row>
    <row r="204" spans="1:12" s="2" customFormat="1" ht="31.5" outlineLevel="1">
      <c r="A204" s="21" t="s">
        <v>393</v>
      </c>
      <c r="B204" s="22" t="s">
        <v>22</v>
      </c>
      <c r="C204" s="21" t="s">
        <v>19</v>
      </c>
      <c r="D204" s="39">
        <v>0.59919999999999995</v>
      </c>
      <c r="E204" s="40">
        <v>2902500</v>
      </c>
      <c r="F204" s="75">
        <v>2902500</v>
      </c>
      <c r="G204" s="40">
        <f t="shared" si="11"/>
        <v>1739177.9999999998</v>
      </c>
      <c r="H204" s="75">
        <f t="shared" si="10"/>
        <v>1739178</v>
      </c>
      <c r="L204" s="60">
        <f t="shared" ref="L204:L267" si="12">E204-F204</f>
        <v>0</v>
      </c>
    </row>
    <row r="205" spans="1:12" s="2" customFormat="1" ht="47.25" outlineLevel="1">
      <c r="A205" s="21" t="s">
        <v>394</v>
      </c>
      <c r="B205" s="22" t="s">
        <v>370</v>
      </c>
      <c r="C205" s="21" t="s">
        <v>29</v>
      </c>
      <c r="D205" s="39">
        <v>3.5750000000000002</v>
      </c>
      <c r="E205" s="40">
        <v>1410900</v>
      </c>
      <c r="F205" s="75">
        <v>1410900</v>
      </c>
      <c r="G205" s="40">
        <f t="shared" si="11"/>
        <v>5043967.5</v>
      </c>
      <c r="H205" s="75">
        <f t="shared" si="10"/>
        <v>5043968</v>
      </c>
      <c r="L205" s="60">
        <f t="shared" si="12"/>
        <v>0</v>
      </c>
    </row>
    <row r="206" spans="1:12" s="2" customFormat="1" ht="47.25" outlineLevel="1">
      <c r="A206" s="21" t="s">
        <v>395</v>
      </c>
      <c r="B206" s="22" t="s">
        <v>396</v>
      </c>
      <c r="C206" s="21" t="s">
        <v>29</v>
      </c>
      <c r="D206" s="39">
        <v>7.7774999999999999</v>
      </c>
      <c r="E206" s="40">
        <v>1776500</v>
      </c>
      <c r="F206" s="75">
        <v>1776500</v>
      </c>
      <c r="G206" s="40">
        <f t="shared" si="11"/>
        <v>13816728.75</v>
      </c>
      <c r="H206" s="75">
        <f t="shared" si="10"/>
        <v>13816729</v>
      </c>
      <c r="L206" s="60">
        <f t="shared" si="12"/>
        <v>0</v>
      </c>
    </row>
    <row r="207" spans="1:12" s="2" customFormat="1" ht="47.25" outlineLevel="1">
      <c r="A207" s="21" t="s">
        <v>397</v>
      </c>
      <c r="B207" s="22" t="s">
        <v>398</v>
      </c>
      <c r="C207" s="21" t="s">
        <v>29</v>
      </c>
      <c r="D207" s="39">
        <v>28.664999999999999</v>
      </c>
      <c r="E207" s="40">
        <v>1949200</v>
      </c>
      <c r="F207" s="75">
        <v>1949200</v>
      </c>
      <c r="G207" s="40">
        <f t="shared" si="11"/>
        <v>55873818</v>
      </c>
      <c r="H207" s="75">
        <f t="shared" si="10"/>
        <v>55873818</v>
      </c>
      <c r="L207" s="60">
        <f t="shared" si="12"/>
        <v>0</v>
      </c>
    </row>
    <row r="208" spans="1:12" s="2" customFormat="1" ht="31.5" outlineLevel="1">
      <c r="A208" s="21" t="s">
        <v>399</v>
      </c>
      <c r="B208" s="22" t="s">
        <v>400</v>
      </c>
      <c r="C208" s="21" t="s">
        <v>29</v>
      </c>
      <c r="D208" s="39">
        <v>4.2675000000000001</v>
      </c>
      <c r="E208" s="40">
        <v>1892600</v>
      </c>
      <c r="F208" s="75">
        <v>1892600</v>
      </c>
      <c r="G208" s="40">
        <f t="shared" si="11"/>
        <v>8076670.5</v>
      </c>
      <c r="H208" s="75">
        <f t="shared" si="10"/>
        <v>8076671</v>
      </c>
      <c r="L208" s="60">
        <f t="shared" si="12"/>
        <v>0</v>
      </c>
    </row>
    <row r="209" spans="1:12" s="2" customFormat="1" ht="47.25" outlineLevel="1">
      <c r="A209" s="21" t="s">
        <v>401</v>
      </c>
      <c r="B209" s="22" t="s">
        <v>402</v>
      </c>
      <c r="C209" s="21" t="s">
        <v>29</v>
      </c>
      <c r="D209" s="39">
        <v>0.13300000000000001</v>
      </c>
      <c r="E209" s="40">
        <v>1671500</v>
      </c>
      <c r="F209" s="75">
        <v>1671500</v>
      </c>
      <c r="G209" s="40">
        <f t="shared" si="11"/>
        <v>222309.5</v>
      </c>
      <c r="H209" s="75">
        <f t="shared" si="10"/>
        <v>222310</v>
      </c>
      <c r="L209" s="60">
        <f t="shared" si="12"/>
        <v>0</v>
      </c>
    </row>
    <row r="210" spans="1:12" s="2" customFormat="1" outlineLevel="1">
      <c r="A210" s="21" t="s">
        <v>403</v>
      </c>
      <c r="B210" s="22" t="s">
        <v>404</v>
      </c>
      <c r="C210" s="21" t="s">
        <v>108</v>
      </c>
      <c r="D210" s="39">
        <v>21.4</v>
      </c>
      <c r="E210" s="40">
        <v>285400</v>
      </c>
      <c r="F210" s="75">
        <v>285400</v>
      </c>
      <c r="G210" s="40">
        <f t="shared" si="11"/>
        <v>6107560</v>
      </c>
      <c r="H210" s="75">
        <f t="shared" si="10"/>
        <v>6107560</v>
      </c>
      <c r="L210" s="60">
        <f t="shared" si="12"/>
        <v>0</v>
      </c>
    </row>
    <row r="211" spans="1:12" s="2" customFormat="1" outlineLevel="1">
      <c r="A211" s="21" t="s">
        <v>405</v>
      </c>
      <c r="B211" s="22" t="s">
        <v>406</v>
      </c>
      <c r="C211" s="21" t="s">
        <v>46</v>
      </c>
      <c r="D211" s="39">
        <v>0.08</v>
      </c>
      <c r="E211" s="40">
        <v>15789500</v>
      </c>
      <c r="F211" s="75">
        <v>15789500</v>
      </c>
      <c r="G211" s="40">
        <f t="shared" si="11"/>
        <v>1263160</v>
      </c>
      <c r="H211" s="75">
        <f t="shared" si="10"/>
        <v>1263160</v>
      </c>
      <c r="L211" s="60">
        <f t="shared" si="12"/>
        <v>0</v>
      </c>
    </row>
    <row r="212" spans="1:12" s="2" customFormat="1" ht="31.5" outlineLevel="1">
      <c r="A212" s="21" t="s">
        <v>407</v>
      </c>
      <c r="B212" s="22" t="s">
        <v>408</v>
      </c>
      <c r="C212" s="21" t="s">
        <v>46</v>
      </c>
      <c r="D212" s="39">
        <v>2.2035999999999998</v>
      </c>
      <c r="E212" s="40">
        <v>16980900</v>
      </c>
      <c r="F212" s="75">
        <v>16980900</v>
      </c>
      <c r="G212" s="40">
        <f t="shared" si="11"/>
        <v>37419111.239999995</v>
      </c>
      <c r="H212" s="75">
        <f t="shared" si="10"/>
        <v>37419111</v>
      </c>
      <c r="L212" s="60">
        <f t="shared" si="12"/>
        <v>0</v>
      </c>
    </row>
    <row r="213" spans="1:12" s="2" customFormat="1" ht="47.25" outlineLevel="1">
      <c r="A213" s="21" t="s">
        <v>409</v>
      </c>
      <c r="B213" s="22" t="s">
        <v>410</v>
      </c>
      <c r="C213" s="21" t="s">
        <v>46</v>
      </c>
      <c r="D213" s="39">
        <v>0.23100000000000001</v>
      </c>
      <c r="E213" s="40">
        <v>17268500</v>
      </c>
      <c r="F213" s="75">
        <v>17268500</v>
      </c>
      <c r="G213" s="40">
        <f t="shared" si="11"/>
        <v>3989023.5</v>
      </c>
      <c r="H213" s="75">
        <f t="shared" si="10"/>
        <v>3989024</v>
      </c>
      <c r="L213" s="60">
        <f t="shared" si="12"/>
        <v>0</v>
      </c>
    </row>
    <row r="214" spans="1:12" s="2" customFormat="1" ht="31.5" outlineLevel="1">
      <c r="A214" s="21" t="s">
        <v>411</v>
      </c>
      <c r="B214" s="22" t="s">
        <v>412</v>
      </c>
      <c r="C214" s="21" t="s">
        <v>46</v>
      </c>
      <c r="D214" s="39">
        <v>2.6599999999999999E-2</v>
      </c>
      <c r="E214" s="40">
        <v>14699500</v>
      </c>
      <c r="F214" s="75">
        <v>14699500</v>
      </c>
      <c r="G214" s="40">
        <f t="shared" si="11"/>
        <v>391006.69999999995</v>
      </c>
      <c r="H214" s="75">
        <f t="shared" si="10"/>
        <v>391007</v>
      </c>
      <c r="L214" s="60">
        <f t="shared" si="12"/>
        <v>0</v>
      </c>
    </row>
    <row r="215" spans="1:12" s="2" customFormat="1" ht="31.5" outlineLevel="1">
      <c r="A215" s="21" t="s">
        <v>413</v>
      </c>
      <c r="B215" s="22" t="s">
        <v>414</v>
      </c>
      <c r="C215" s="21" t="s">
        <v>67</v>
      </c>
      <c r="D215" s="39">
        <v>1.587</v>
      </c>
      <c r="E215" s="40">
        <v>21019200</v>
      </c>
      <c r="F215" s="75">
        <v>21019200</v>
      </c>
      <c r="G215" s="40">
        <f t="shared" si="11"/>
        <v>33357470.399999999</v>
      </c>
      <c r="H215" s="75">
        <f t="shared" si="10"/>
        <v>33357470</v>
      </c>
      <c r="L215" s="60">
        <f t="shared" si="12"/>
        <v>0</v>
      </c>
    </row>
    <row r="216" spans="1:12" s="2" customFormat="1" ht="31.5" outlineLevel="1">
      <c r="A216" s="21" t="s">
        <v>415</v>
      </c>
      <c r="B216" s="22" t="s">
        <v>416</v>
      </c>
      <c r="C216" s="21" t="s">
        <v>67</v>
      </c>
      <c r="D216" s="39">
        <v>3.2461000000000002</v>
      </c>
      <c r="E216" s="40">
        <v>21268500</v>
      </c>
      <c r="F216" s="75">
        <v>21268500</v>
      </c>
      <c r="G216" s="40">
        <f t="shared" si="11"/>
        <v>69039677.850000009</v>
      </c>
      <c r="H216" s="75">
        <f t="shared" si="10"/>
        <v>69039678</v>
      </c>
      <c r="L216" s="60">
        <f t="shared" si="12"/>
        <v>0</v>
      </c>
    </row>
    <row r="217" spans="1:12" s="2" customFormat="1" ht="31.5" outlineLevel="1">
      <c r="A217" s="21" t="s">
        <v>417</v>
      </c>
      <c r="B217" s="22" t="s">
        <v>418</v>
      </c>
      <c r="C217" s="21" t="s">
        <v>67</v>
      </c>
      <c r="D217" s="39">
        <v>7.22E-2</v>
      </c>
      <c r="E217" s="40">
        <v>30802400</v>
      </c>
      <c r="F217" s="75">
        <v>30802400</v>
      </c>
      <c r="G217" s="40">
        <f t="shared" si="11"/>
        <v>2223933.2799999998</v>
      </c>
      <c r="H217" s="75">
        <f t="shared" si="10"/>
        <v>2223933</v>
      </c>
      <c r="L217" s="60">
        <f t="shared" si="12"/>
        <v>0</v>
      </c>
    </row>
    <row r="218" spans="1:12" s="2" customFormat="1" ht="31.5" outlineLevel="1">
      <c r="A218" s="21" t="s">
        <v>419</v>
      </c>
      <c r="B218" s="22" t="s">
        <v>420</v>
      </c>
      <c r="C218" s="21" t="s">
        <v>67</v>
      </c>
      <c r="D218" s="39">
        <v>7.22E-2</v>
      </c>
      <c r="E218" s="40">
        <v>5124000</v>
      </c>
      <c r="F218" s="75">
        <v>5124000</v>
      </c>
      <c r="G218" s="40">
        <f t="shared" si="11"/>
        <v>369952.8</v>
      </c>
      <c r="H218" s="75">
        <f t="shared" si="10"/>
        <v>369953</v>
      </c>
      <c r="L218" s="60">
        <f t="shared" si="12"/>
        <v>0</v>
      </c>
    </row>
    <row r="219" spans="1:12" s="2" customFormat="1" ht="31.5" outlineLevel="1">
      <c r="A219" s="21" t="s">
        <v>421</v>
      </c>
      <c r="B219" s="22" t="s">
        <v>422</v>
      </c>
      <c r="C219" s="106" t="s">
        <v>423</v>
      </c>
      <c r="D219" s="39">
        <v>8</v>
      </c>
      <c r="E219" s="40">
        <v>37600</v>
      </c>
      <c r="F219" s="75">
        <v>37600</v>
      </c>
      <c r="G219" s="40">
        <f t="shared" si="11"/>
        <v>300800</v>
      </c>
      <c r="H219" s="75">
        <f t="shared" si="10"/>
        <v>300800</v>
      </c>
      <c r="L219" s="60">
        <f t="shared" si="12"/>
        <v>0</v>
      </c>
    </row>
    <row r="220" spans="1:12" s="2" customFormat="1" ht="47.25" outlineLevel="1">
      <c r="A220" s="21" t="s">
        <v>424</v>
      </c>
      <c r="B220" s="22" t="s">
        <v>425</v>
      </c>
      <c r="C220" s="21" t="s">
        <v>29</v>
      </c>
      <c r="D220" s="39">
        <v>4.0469999999999997</v>
      </c>
      <c r="E220" s="40">
        <v>3508100</v>
      </c>
      <c r="F220" s="75">
        <v>3508100</v>
      </c>
      <c r="G220" s="40">
        <f t="shared" si="11"/>
        <v>14197280.699999999</v>
      </c>
      <c r="H220" s="75">
        <f t="shared" si="10"/>
        <v>14197281</v>
      </c>
      <c r="L220" s="60">
        <f t="shared" si="12"/>
        <v>0</v>
      </c>
    </row>
    <row r="221" spans="1:12" s="2" customFormat="1" ht="31.5" outlineLevel="1">
      <c r="A221" s="21" t="s">
        <v>426</v>
      </c>
      <c r="B221" s="22" t="s">
        <v>427</v>
      </c>
      <c r="C221" s="21" t="s">
        <v>128</v>
      </c>
      <c r="D221" s="39">
        <v>22.92</v>
      </c>
      <c r="E221" s="40">
        <v>89100</v>
      </c>
      <c r="F221" s="75">
        <v>89100</v>
      </c>
      <c r="G221" s="40">
        <f t="shared" si="11"/>
        <v>2042172.0000000002</v>
      </c>
      <c r="H221" s="75">
        <f t="shared" si="10"/>
        <v>2042172</v>
      </c>
      <c r="L221" s="60">
        <f t="shared" si="12"/>
        <v>0</v>
      </c>
    </row>
    <row r="222" spans="1:12" s="2" customFormat="1" ht="31.5" outlineLevel="1">
      <c r="A222" s="21" t="s">
        <v>428</v>
      </c>
      <c r="B222" s="22" t="s">
        <v>429</v>
      </c>
      <c r="C222" s="21" t="s">
        <v>128</v>
      </c>
      <c r="D222" s="39">
        <v>163.80000000000001</v>
      </c>
      <c r="E222" s="40">
        <v>99900</v>
      </c>
      <c r="F222" s="75">
        <v>99900</v>
      </c>
      <c r="G222" s="40">
        <f t="shared" si="11"/>
        <v>16363620.000000002</v>
      </c>
      <c r="H222" s="75">
        <f t="shared" si="10"/>
        <v>16363620</v>
      </c>
      <c r="L222" s="60">
        <f t="shared" si="12"/>
        <v>0</v>
      </c>
    </row>
    <row r="223" spans="1:12" s="2" customFormat="1" outlineLevel="1">
      <c r="A223" s="21" t="s">
        <v>430</v>
      </c>
      <c r="B223" s="22" t="s">
        <v>431</v>
      </c>
      <c r="C223" s="21" t="s">
        <v>128</v>
      </c>
      <c r="D223" s="39">
        <v>186.72</v>
      </c>
      <c r="E223" s="40">
        <v>209000</v>
      </c>
      <c r="F223" s="75">
        <v>209000</v>
      </c>
      <c r="G223" s="40">
        <f t="shared" si="11"/>
        <v>39024480</v>
      </c>
      <c r="H223" s="75">
        <f t="shared" si="10"/>
        <v>39024480</v>
      </c>
      <c r="L223" s="60">
        <f t="shared" si="12"/>
        <v>0</v>
      </c>
    </row>
    <row r="224" spans="1:12" s="2" customFormat="1" ht="47.25" outlineLevel="1">
      <c r="A224" s="21" t="s">
        <v>432</v>
      </c>
      <c r="B224" s="22" t="s">
        <v>433</v>
      </c>
      <c r="C224" s="21" t="s">
        <v>29</v>
      </c>
      <c r="D224" s="39">
        <v>0.48</v>
      </c>
      <c r="E224" s="40">
        <v>1756300</v>
      </c>
      <c r="F224" s="75">
        <v>1756300</v>
      </c>
      <c r="G224" s="40">
        <f t="shared" si="11"/>
        <v>843024</v>
      </c>
      <c r="H224" s="75">
        <f t="shared" si="10"/>
        <v>843024</v>
      </c>
      <c r="L224" s="60">
        <f t="shared" si="12"/>
        <v>0</v>
      </c>
    </row>
    <row r="225" spans="1:12" s="2" customFormat="1" ht="47.25" outlineLevel="1">
      <c r="A225" s="21" t="s">
        <v>434</v>
      </c>
      <c r="B225" s="22" t="s">
        <v>435</v>
      </c>
      <c r="C225" s="21" t="s">
        <v>29</v>
      </c>
      <c r="D225" s="39">
        <v>0.74399999999999999</v>
      </c>
      <c r="E225" s="40">
        <v>1646800</v>
      </c>
      <c r="F225" s="75">
        <v>1646800</v>
      </c>
      <c r="G225" s="40">
        <f t="shared" si="11"/>
        <v>1225219.2</v>
      </c>
      <c r="H225" s="75">
        <f t="shared" si="10"/>
        <v>1225219</v>
      </c>
      <c r="L225" s="60">
        <f t="shared" si="12"/>
        <v>0</v>
      </c>
    </row>
    <row r="226" spans="1:12" s="2" customFormat="1" ht="31.5" outlineLevel="1">
      <c r="A226" s="21" t="s">
        <v>436</v>
      </c>
      <c r="B226" s="22" t="s">
        <v>437</v>
      </c>
      <c r="C226" s="21" t="s">
        <v>29</v>
      </c>
      <c r="D226" s="39">
        <v>2.6352000000000002</v>
      </c>
      <c r="E226" s="40">
        <v>1646800</v>
      </c>
      <c r="F226" s="75">
        <v>1646800</v>
      </c>
      <c r="G226" s="40">
        <f t="shared" si="11"/>
        <v>4339647.3600000003</v>
      </c>
      <c r="H226" s="75">
        <f t="shared" si="10"/>
        <v>4339647</v>
      </c>
      <c r="L226" s="60">
        <f t="shared" si="12"/>
        <v>0</v>
      </c>
    </row>
    <row r="227" spans="1:12" s="2" customFormat="1" ht="47.25" outlineLevel="1">
      <c r="A227" s="21" t="s">
        <v>438</v>
      </c>
      <c r="B227" s="22" t="s">
        <v>439</v>
      </c>
      <c r="C227" s="21" t="s">
        <v>29</v>
      </c>
      <c r="D227" s="39">
        <v>0.48499999999999999</v>
      </c>
      <c r="E227" s="40">
        <v>1921700</v>
      </c>
      <c r="F227" s="75">
        <v>1921700</v>
      </c>
      <c r="G227" s="40">
        <f t="shared" si="11"/>
        <v>932024.5</v>
      </c>
      <c r="H227" s="75">
        <f t="shared" si="10"/>
        <v>932025</v>
      </c>
      <c r="L227" s="60">
        <f t="shared" si="12"/>
        <v>0</v>
      </c>
    </row>
    <row r="228" spans="1:12" s="2" customFormat="1" ht="47.25" outlineLevel="1">
      <c r="A228" s="21" t="s">
        <v>440</v>
      </c>
      <c r="B228" s="22" t="s">
        <v>58</v>
      </c>
      <c r="C228" s="21" t="s">
        <v>46</v>
      </c>
      <c r="D228" s="39">
        <v>9.6000000000000002E-2</v>
      </c>
      <c r="E228" s="40">
        <v>16516300</v>
      </c>
      <c r="F228" s="75">
        <v>16516300</v>
      </c>
      <c r="G228" s="40">
        <f t="shared" si="11"/>
        <v>1585564.8</v>
      </c>
      <c r="H228" s="75">
        <f t="shared" si="10"/>
        <v>1585565</v>
      </c>
      <c r="L228" s="60">
        <f t="shared" si="12"/>
        <v>0</v>
      </c>
    </row>
    <row r="229" spans="1:12" s="2" customFormat="1" ht="48" customHeight="1" outlineLevel="1">
      <c r="A229" s="21" t="s">
        <v>441</v>
      </c>
      <c r="B229" s="22" t="s">
        <v>60</v>
      </c>
      <c r="C229" s="21" t="s">
        <v>46</v>
      </c>
      <c r="D229" s="39">
        <v>9.1700000000000004E-2</v>
      </c>
      <c r="E229" s="40">
        <v>17420000</v>
      </c>
      <c r="F229" s="75">
        <v>17420000</v>
      </c>
      <c r="G229" s="40">
        <f t="shared" si="11"/>
        <v>1597414</v>
      </c>
      <c r="H229" s="75">
        <f t="shared" si="10"/>
        <v>1597414</v>
      </c>
      <c r="L229" s="60">
        <f t="shared" si="12"/>
        <v>0</v>
      </c>
    </row>
    <row r="230" spans="1:12" s="2" customFormat="1" ht="47.25" outlineLevel="1">
      <c r="A230" s="21" t="s">
        <v>442</v>
      </c>
      <c r="B230" s="22" t="s">
        <v>62</v>
      </c>
      <c r="C230" s="21" t="s">
        <v>46</v>
      </c>
      <c r="D230" s="39">
        <v>0.25819999999999999</v>
      </c>
      <c r="E230" s="40">
        <v>17268500</v>
      </c>
      <c r="F230" s="75">
        <v>17268500</v>
      </c>
      <c r="G230" s="40">
        <f t="shared" si="11"/>
        <v>4458726.7</v>
      </c>
      <c r="H230" s="75">
        <f t="shared" si="10"/>
        <v>4458727</v>
      </c>
      <c r="L230" s="60">
        <f t="shared" si="12"/>
        <v>0</v>
      </c>
    </row>
    <row r="231" spans="1:12" s="2" customFormat="1" ht="31.5" outlineLevel="1">
      <c r="A231" s="21" t="s">
        <v>443</v>
      </c>
      <c r="B231" s="22" t="s">
        <v>444</v>
      </c>
      <c r="C231" s="21" t="s">
        <v>46</v>
      </c>
      <c r="D231" s="39">
        <v>6.4299999999999996E-2</v>
      </c>
      <c r="E231" s="40">
        <v>18775200</v>
      </c>
      <c r="F231" s="75">
        <v>18775200</v>
      </c>
      <c r="G231" s="40">
        <f t="shared" si="11"/>
        <v>1207245.3599999999</v>
      </c>
      <c r="H231" s="75">
        <f t="shared" si="10"/>
        <v>1207245</v>
      </c>
      <c r="L231" s="60">
        <f t="shared" si="12"/>
        <v>0</v>
      </c>
    </row>
    <row r="232" spans="1:12" s="2" customFormat="1" ht="47.25" outlineLevel="1">
      <c r="A232" s="21" t="s">
        <v>445</v>
      </c>
      <c r="B232" s="22" t="s">
        <v>446</v>
      </c>
      <c r="C232" s="21" t="s">
        <v>67</v>
      </c>
      <c r="D232" s="39">
        <v>3.2099999999999997E-2</v>
      </c>
      <c r="E232" s="40">
        <v>21019200</v>
      </c>
      <c r="F232" s="75">
        <v>21019200</v>
      </c>
      <c r="G232" s="40">
        <f t="shared" si="11"/>
        <v>674716.32</v>
      </c>
      <c r="H232" s="75">
        <f t="shared" si="10"/>
        <v>674716</v>
      </c>
      <c r="L232" s="60">
        <f t="shared" si="12"/>
        <v>0</v>
      </c>
    </row>
    <row r="233" spans="1:12" s="2" customFormat="1" ht="47.25" outlineLevel="1">
      <c r="A233" s="21" t="s">
        <v>447</v>
      </c>
      <c r="B233" s="22" t="s">
        <v>448</v>
      </c>
      <c r="C233" s="21" t="s">
        <v>67</v>
      </c>
      <c r="D233" s="39">
        <v>0.1164</v>
      </c>
      <c r="E233" s="40">
        <v>21273800</v>
      </c>
      <c r="F233" s="75">
        <v>21273800</v>
      </c>
      <c r="G233" s="40">
        <f t="shared" si="11"/>
        <v>2476270.3200000003</v>
      </c>
      <c r="H233" s="75">
        <f t="shared" si="10"/>
        <v>2476270</v>
      </c>
      <c r="L233" s="60">
        <f t="shared" si="12"/>
        <v>0</v>
      </c>
    </row>
    <row r="234" spans="1:12" s="2" customFormat="1" ht="47.25" outlineLevel="1">
      <c r="A234" s="21" t="s">
        <v>449</v>
      </c>
      <c r="B234" s="22" t="s">
        <v>282</v>
      </c>
      <c r="C234" s="21" t="s">
        <v>67</v>
      </c>
      <c r="D234" s="39">
        <v>3.3000000000000002E-2</v>
      </c>
      <c r="E234" s="40">
        <v>21019200</v>
      </c>
      <c r="F234" s="75">
        <v>21019200</v>
      </c>
      <c r="G234" s="40">
        <f t="shared" si="11"/>
        <v>693633.6</v>
      </c>
      <c r="H234" s="75">
        <f t="shared" si="10"/>
        <v>693634</v>
      </c>
      <c r="L234" s="60">
        <f t="shared" si="12"/>
        <v>0</v>
      </c>
    </row>
    <row r="235" spans="1:12" s="2" customFormat="1" ht="47.25" outlineLevel="1">
      <c r="A235" s="21" t="s">
        <v>450</v>
      </c>
      <c r="B235" s="22" t="s">
        <v>284</v>
      </c>
      <c r="C235" s="21" t="s">
        <v>67</v>
      </c>
      <c r="D235" s="39">
        <v>0.1106</v>
      </c>
      <c r="E235" s="40">
        <v>21270300</v>
      </c>
      <c r="F235" s="75">
        <v>21270300</v>
      </c>
      <c r="G235" s="40">
        <f t="shared" si="11"/>
        <v>2352495.1800000002</v>
      </c>
      <c r="H235" s="75">
        <f t="shared" si="10"/>
        <v>2352495</v>
      </c>
      <c r="L235" s="60">
        <f t="shared" si="12"/>
        <v>0</v>
      </c>
    </row>
    <row r="236" spans="1:12" s="2" customFormat="1" ht="47.25" outlineLevel="1">
      <c r="A236" s="21" t="s">
        <v>451</v>
      </c>
      <c r="B236" s="22" t="s">
        <v>89</v>
      </c>
      <c r="C236" s="21" t="s">
        <v>67</v>
      </c>
      <c r="D236" s="39">
        <v>0.42930000000000001</v>
      </c>
      <c r="E236" s="40">
        <v>21019200</v>
      </c>
      <c r="F236" s="75">
        <v>21019200</v>
      </c>
      <c r="G236" s="40">
        <f t="shared" si="11"/>
        <v>9023542.5600000005</v>
      </c>
      <c r="H236" s="75">
        <f t="shared" si="10"/>
        <v>9023543</v>
      </c>
      <c r="L236" s="60">
        <f t="shared" si="12"/>
        <v>0</v>
      </c>
    </row>
    <row r="237" spans="1:12" s="2" customFormat="1" ht="48" customHeight="1" outlineLevel="1">
      <c r="A237" s="21" t="s">
        <v>452</v>
      </c>
      <c r="B237" s="22" t="s">
        <v>453</v>
      </c>
      <c r="C237" s="21" t="s">
        <v>67</v>
      </c>
      <c r="D237" s="39">
        <v>1.8800000000000001E-2</v>
      </c>
      <c r="E237" s="40">
        <v>21019200</v>
      </c>
      <c r="F237" s="75">
        <v>21019200</v>
      </c>
      <c r="G237" s="40">
        <f t="shared" si="11"/>
        <v>395160.96</v>
      </c>
      <c r="H237" s="75">
        <f t="shared" si="10"/>
        <v>395161</v>
      </c>
      <c r="L237" s="60">
        <f t="shared" si="12"/>
        <v>0</v>
      </c>
    </row>
    <row r="238" spans="1:12" s="2" customFormat="1" ht="48" customHeight="1" outlineLevel="1">
      <c r="A238" s="21" t="s">
        <v>454</v>
      </c>
      <c r="B238" s="22" t="s">
        <v>455</v>
      </c>
      <c r="C238" s="21" t="s">
        <v>67</v>
      </c>
      <c r="D238" s="39">
        <v>3.4299999999999997E-2</v>
      </c>
      <c r="E238" s="40">
        <v>21267900</v>
      </c>
      <c r="F238" s="75">
        <v>21267900</v>
      </c>
      <c r="G238" s="40">
        <f t="shared" si="11"/>
        <v>729488.97</v>
      </c>
      <c r="H238" s="75">
        <f t="shared" si="10"/>
        <v>729489</v>
      </c>
      <c r="L238" s="60">
        <f t="shared" si="12"/>
        <v>0</v>
      </c>
    </row>
    <row r="239" spans="1:12" s="2" customFormat="1" ht="47.25" outlineLevel="1">
      <c r="A239" s="21" t="s">
        <v>456</v>
      </c>
      <c r="B239" s="22" t="s">
        <v>457</v>
      </c>
      <c r="C239" s="21" t="s">
        <v>29</v>
      </c>
      <c r="D239" s="39">
        <v>1.7704</v>
      </c>
      <c r="E239" s="40">
        <v>2316100</v>
      </c>
      <c r="F239" s="75">
        <v>2316100</v>
      </c>
      <c r="G239" s="40">
        <f t="shared" si="11"/>
        <v>4100423.44</v>
      </c>
      <c r="H239" s="75">
        <f t="shared" si="10"/>
        <v>4100423</v>
      </c>
      <c r="L239" s="60">
        <f t="shared" si="12"/>
        <v>0</v>
      </c>
    </row>
    <row r="240" spans="1:12" s="2" customFormat="1" ht="31.9" customHeight="1" outlineLevel="1">
      <c r="A240" s="21" t="s">
        <v>458</v>
      </c>
      <c r="B240" s="22" t="s">
        <v>186</v>
      </c>
      <c r="C240" s="21" t="s">
        <v>128</v>
      </c>
      <c r="D240" s="39">
        <v>9.1199999999999992</v>
      </c>
      <c r="E240" s="40">
        <v>2438100</v>
      </c>
      <c r="F240" s="75">
        <v>2438100</v>
      </c>
      <c r="G240" s="40">
        <f t="shared" si="11"/>
        <v>22235471.999999996</v>
      </c>
      <c r="H240" s="75">
        <f t="shared" si="10"/>
        <v>22235472</v>
      </c>
      <c r="L240" s="60">
        <f t="shared" si="12"/>
        <v>0</v>
      </c>
    </row>
    <row r="241" spans="1:12" s="2" customFormat="1" ht="31.5" outlineLevel="1">
      <c r="A241" s="21" t="s">
        <v>459</v>
      </c>
      <c r="B241" s="22" t="s">
        <v>460</v>
      </c>
      <c r="C241" s="21" t="s">
        <v>128</v>
      </c>
      <c r="D241" s="39">
        <v>22.36</v>
      </c>
      <c r="E241" s="40">
        <v>134700</v>
      </c>
      <c r="F241" s="75">
        <v>134700</v>
      </c>
      <c r="G241" s="40">
        <f t="shared" si="11"/>
        <v>3011892</v>
      </c>
      <c r="H241" s="75">
        <f t="shared" si="10"/>
        <v>3011892</v>
      </c>
      <c r="L241" s="60">
        <f t="shared" si="12"/>
        <v>0</v>
      </c>
    </row>
    <row r="242" spans="1:12" s="2" customFormat="1" ht="31.5" outlineLevel="1">
      <c r="A242" s="21" t="s">
        <v>461</v>
      </c>
      <c r="B242" s="22" t="s">
        <v>462</v>
      </c>
      <c r="C242" s="21" t="s">
        <v>128</v>
      </c>
      <c r="D242" s="39">
        <v>21.21</v>
      </c>
      <c r="E242" s="40">
        <v>99900</v>
      </c>
      <c r="F242" s="75">
        <v>99900</v>
      </c>
      <c r="G242" s="40">
        <f t="shared" si="11"/>
        <v>2118879</v>
      </c>
      <c r="H242" s="75">
        <f t="shared" si="10"/>
        <v>2118879</v>
      </c>
      <c r="L242" s="60">
        <f t="shared" si="12"/>
        <v>0</v>
      </c>
    </row>
    <row r="243" spans="1:12" s="2" customFormat="1" outlineLevel="1">
      <c r="A243" s="21" t="s">
        <v>463</v>
      </c>
      <c r="B243" s="22" t="s">
        <v>464</v>
      </c>
      <c r="C243" s="21" t="s">
        <v>128</v>
      </c>
      <c r="D243" s="39">
        <v>3.472</v>
      </c>
      <c r="E243" s="40">
        <v>112600</v>
      </c>
      <c r="F243" s="75">
        <v>112600</v>
      </c>
      <c r="G243" s="40">
        <f t="shared" si="11"/>
        <v>390947.2</v>
      </c>
      <c r="H243" s="75">
        <f t="shared" si="10"/>
        <v>390947</v>
      </c>
      <c r="L243" s="60">
        <f t="shared" si="12"/>
        <v>0</v>
      </c>
    </row>
    <row r="244" spans="1:12" s="2" customFormat="1" outlineLevel="1">
      <c r="A244" s="21" t="s">
        <v>465</v>
      </c>
      <c r="B244" s="22" t="s">
        <v>466</v>
      </c>
      <c r="C244" s="21" t="s">
        <v>128</v>
      </c>
      <c r="D244" s="39">
        <v>9.36</v>
      </c>
      <c r="E244" s="40">
        <v>112600</v>
      </c>
      <c r="F244" s="75">
        <v>112600</v>
      </c>
      <c r="G244" s="40">
        <f t="shared" si="11"/>
        <v>1053936</v>
      </c>
      <c r="H244" s="75">
        <f t="shared" si="10"/>
        <v>1053936</v>
      </c>
      <c r="L244" s="60">
        <f t="shared" si="12"/>
        <v>0</v>
      </c>
    </row>
    <row r="245" spans="1:12" s="2" customFormat="1" ht="16.149999999999999" customHeight="1" outlineLevel="1">
      <c r="A245" s="21" t="s">
        <v>467</v>
      </c>
      <c r="B245" s="22" t="s">
        <v>468</v>
      </c>
      <c r="C245" s="21" t="s">
        <v>128</v>
      </c>
      <c r="D245" s="39">
        <v>4.59</v>
      </c>
      <c r="E245" s="40">
        <v>112600</v>
      </c>
      <c r="F245" s="75">
        <v>112600</v>
      </c>
      <c r="G245" s="40">
        <f t="shared" si="11"/>
        <v>516834</v>
      </c>
      <c r="H245" s="75">
        <f t="shared" si="10"/>
        <v>516834</v>
      </c>
      <c r="L245" s="60">
        <f t="shared" si="12"/>
        <v>0</v>
      </c>
    </row>
    <row r="246" spans="1:12" s="2" customFormat="1" outlineLevel="1">
      <c r="A246" s="21" t="s">
        <v>469</v>
      </c>
      <c r="B246" s="22" t="s">
        <v>470</v>
      </c>
      <c r="C246" s="21" t="s">
        <v>128</v>
      </c>
      <c r="D246" s="39">
        <v>3.15</v>
      </c>
      <c r="E246" s="40">
        <v>112600</v>
      </c>
      <c r="F246" s="75">
        <v>112600</v>
      </c>
      <c r="G246" s="40">
        <f t="shared" si="11"/>
        <v>354690</v>
      </c>
      <c r="H246" s="75">
        <f t="shared" si="10"/>
        <v>354690</v>
      </c>
      <c r="L246" s="60">
        <f t="shared" si="12"/>
        <v>0</v>
      </c>
    </row>
    <row r="247" spans="1:12" s="2" customFormat="1" ht="31.5" outlineLevel="1">
      <c r="A247" s="21" t="s">
        <v>471</v>
      </c>
      <c r="B247" s="22" t="s">
        <v>472</v>
      </c>
      <c r="C247" s="21" t="s">
        <v>128</v>
      </c>
      <c r="D247" s="39">
        <v>4.32</v>
      </c>
      <c r="E247" s="40">
        <v>147400</v>
      </c>
      <c r="F247" s="75">
        <v>147400</v>
      </c>
      <c r="G247" s="40">
        <f t="shared" si="11"/>
        <v>636768</v>
      </c>
      <c r="H247" s="75">
        <f t="shared" si="10"/>
        <v>636768</v>
      </c>
      <c r="L247" s="60">
        <f t="shared" si="12"/>
        <v>0</v>
      </c>
    </row>
    <row r="248" spans="1:12" s="2" customFormat="1" ht="31.5" outlineLevel="1">
      <c r="A248" s="21" t="s">
        <v>473</v>
      </c>
      <c r="B248" s="22" t="s">
        <v>474</v>
      </c>
      <c r="C248" s="21" t="s">
        <v>128</v>
      </c>
      <c r="D248" s="39">
        <v>2.16</v>
      </c>
      <c r="E248" s="40">
        <v>147400</v>
      </c>
      <c r="F248" s="75">
        <v>147400</v>
      </c>
      <c r="G248" s="40">
        <f t="shared" si="11"/>
        <v>318384</v>
      </c>
      <c r="H248" s="75">
        <f t="shared" si="10"/>
        <v>318384</v>
      </c>
      <c r="L248" s="60">
        <f t="shared" si="12"/>
        <v>0</v>
      </c>
    </row>
    <row r="249" spans="1:12" s="2" customFormat="1" outlineLevel="1">
      <c r="A249" s="21" t="s">
        <v>475</v>
      </c>
      <c r="B249" s="22" t="s">
        <v>476</v>
      </c>
      <c r="C249" s="21" t="s">
        <v>108</v>
      </c>
      <c r="D249" s="39">
        <v>18.8</v>
      </c>
      <c r="E249" s="40">
        <v>45700</v>
      </c>
      <c r="F249" s="75">
        <v>45700</v>
      </c>
      <c r="G249" s="40">
        <f t="shared" si="11"/>
        <v>859160</v>
      </c>
      <c r="H249" s="75">
        <f t="shared" si="10"/>
        <v>859160</v>
      </c>
      <c r="L249" s="60">
        <f t="shared" si="12"/>
        <v>0</v>
      </c>
    </row>
    <row r="250" spans="1:12" s="2" customFormat="1" outlineLevel="1">
      <c r="A250" s="21" t="s">
        <v>477</v>
      </c>
      <c r="B250" s="22" t="s">
        <v>172</v>
      </c>
      <c r="C250" s="21" t="s">
        <v>128</v>
      </c>
      <c r="D250" s="39">
        <v>22.36</v>
      </c>
      <c r="E250" s="40">
        <v>50800</v>
      </c>
      <c r="F250" s="75">
        <v>50800</v>
      </c>
      <c r="G250" s="40">
        <f t="shared" si="11"/>
        <v>1135888</v>
      </c>
      <c r="H250" s="75">
        <f t="shared" si="10"/>
        <v>1135888</v>
      </c>
      <c r="L250" s="60">
        <f t="shared" si="12"/>
        <v>0</v>
      </c>
    </row>
    <row r="251" spans="1:12" s="2" customFormat="1" outlineLevel="1">
      <c r="A251" s="21" t="s">
        <v>478</v>
      </c>
      <c r="B251" s="22" t="s">
        <v>174</v>
      </c>
      <c r="C251" s="21" t="s">
        <v>128</v>
      </c>
      <c r="D251" s="39">
        <v>21.21</v>
      </c>
      <c r="E251" s="40">
        <v>49800</v>
      </c>
      <c r="F251" s="75">
        <v>49800</v>
      </c>
      <c r="G251" s="40">
        <f t="shared" si="11"/>
        <v>1056258</v>
      </c>
      <c r="H251" s="75">
        <f t="shared" si="10"/>
        <v>1056258</v>
      </c>
      <c r="L251" s="60">
        <f t="shared" si="12"/>
        <v>0</v>
      </c>
    </row>
    <row r="252" spans="1:12" s="2" customFormat="1" outlineLevel="1">
      <c r="A252" s="21" t="s">
        <v>479</v>
      </c>
      <c r="B252" s="22" t="s">
        <v>176</v>
      </c>
      <c r="C252" s="21" t="s">
        <v>128</v>
      </c>
      <c r="D252" s="39">
        <v>8.91</v>
      </c>
      <c r="E252" s="40">
        <v>50800</v>
      </c>
      <c r="F252" s="75">
        <v>50800</v>
      </c>
      <c r="G252" s="40">
        <f t="shared" si="11"/>
        <v>452628</v>
      </c>
      <c r="H252" s="75">
        <f t="shared" si="10"/>
        <v>452628</v>
      </c>
      <c r="L252" s="60">
        <f t="shared" si="12"/>
        <v>0</v>
      </c>
    </row>
    <row r="253" spans="1:12" s="2" customFormat="1" outlineLevel="1">
      <c r="A253" s="21" t="s">
        <v>480</v>
      </c>
      <c r="B253" s="22" t="s">
        <v>178</v>
      </c>
      <c r="C253" s="21" t="s">
        <v>128</v>
      </c>
      <c r="D253" s="39">
        <v>18.141999999999999</v>
      </c>
      <c r="E253" s="40">
        <v>49800</v>
      </c>
      <c r="F253" s="75">
        <v>49800</v>
      </c>
      <c r="G253" s="40">
        <f t="shared" si="11"/>
        <v>903471.6</v>
      </c>
      <c r="H253" s="75">
        <f t="shared" si="10"/>
        <v>903472</v>
      </c>
      <c r="L253" s="60">
        <f t="shared" si="12"/>
        <v>0</v>
      </c>
    </row>
    <row r="254" spans="1:12" s="2" customFormat="1" ht="31.5" outlineLevel="1">
      <c r="A254" s="21" t="s">
        <v>481</v>
      </c>
      <c r="B254" s="22" t="s">
        <v>180</v>
      </c>
      <c r="C254" s="21" t="s">
        <v>128</v>
      </c>
      <c r="D254" s="39">
        <v>31.27</v>
      </c>
      <c r="E254" s="40">
        <v>62100</v>
      </c>
      <c r="F254" s="75">
        <v>62100</v>
      </c>
      <c r="G254" s="40">
        <f t="shared" si="11"/>
        <v>1941867</v>
      </c>
      <c r="H254" s="75">
        <f t="shared" si="10"/>
        <v>1941867</v>
      </c>
      <c r="L254" s="60">
        <f t="shared" si="12"/>
        <v>0</v>
      </c>
    </row>
    <row r="255" spans="1:12" s="2" customFormat="1" ht="31.5" outlineLevel="1">
      <c r="A255" s="21" t="s">
        <v>482</v>
      </c>
      <c r="B255" s="22" t="s">
        <v>182</v>
      </c>
      <c r="C255" s="21" t="s">
        <v>128</v>
      </c>
      <c r="D255" s="39">
        <v>39.351999999999997</v>
      </c>
      <c r="E255" s="40">
        <v>53300</v>
      </c>
      <c r="F255" s="75">
        <v>53300</v>
      </c>
      <c r="G255" s="40">
        <f t="shared" si="11"/>
        <v>2097461.5999999996</v>
      </c>
      <c r="H255" s="75">
        <f t="shared" si="10"/>
        <v>2097462</v>
      </c>
      <c r="L255" s="60">
        <f t="shared" si="12"/>
        <v>0</v>
      </c>
    </row>
    <row r="256" spans="1:12" s="2" customFormat="1" ht="31.5" outlineLevel="1">
      <c r="A256" s="21" t="s">
        <v>483</v>
      </c>
      <c r="B256" s="22" t="s">
        <v>484</v>
      </c>
      <c r="C256" s="21" t="s">
        <v>128</v>
      </c>
      <c r="D256" s="39">
        <v>20</v>
      </c>
      <c r="E256" s="40">
        <v>84600</v>
      </c>
      <c r="F256" s="75">
        <v>84600</v>
      </c>
      <c r="G256" s="40">
        <f t="shared" si="11"/>
        <v>1692000</v>
      </c>
      <c r="H256" s="75">
        <f t="shared" si="10"/>
        <v>1692000</v>
      </c>
      <c r="L256" s="60">
        <f t="shared" si="12"/>
        <v>0</v>
      </c>
    </row>
    <row r="257" spans="1:12" s="2" customFormat="1" ht="31.5" outlineLevel="1">
      <c r="A257" s="23" t="s">
        <v>485</v>
      </c>
      <c r="B257" s="24" t="s">
        <v>486</v>
      </c>
      <c r="C257" s="23" t="s">
        <v>128</v>
      </c>
      <c r="D257" s="41">
        <v>28</v>
      </c>
      <c r="E257" s="42">
        <v>209000</v>
      </c>
      <c r="F257" s="79">
        <v>209000</v>
      </c>
      <c r="G257" s="40">
        <f t="shared" si="11"/>
        <v>5852000</v>
      </c>
      <c r="H257" s="75">
        <f t="shared" ref="H257:H320" si="13">ROUND($D257*F257,0)</f>
        <v>5852000</v>
      </c>
      <c r="L257" s="60">
        <f t="shared" si="12"/>
        <v>0</v>
      </c>
    </row>
    <row r="258" spans="1:12" s="2" customFormat="1">
      <c r="A258" s="25" t="s">
        <v>487</v>
      </c>
      <c r="B258" s="28" t="s">
        <v>488</v>
      </c>
      <c r="C258" s="30"/>
      <c r="D258" s="27"/>
      <c r="E258" s="32"/>
      <c r="F258" s="67"/>
      <c r="G258" s="32"/>
      <c r="H258" s="124"/>
      <c r="L258" s="60">
        <f t="shared" si="12"/>
        <v>0</v>
      </c>
    </row>
    <row r="259" spans="1:12" s="2" customFormat="1" ht="31.5" outlineLevel="1">
      <c r="A259" s="19" t="s">
        <v>489</v>
      </c>
      <c r="B259" s="20" t="s">
        <v>490</v>
      </c>
      <c r="C259" s="19" t="s">
        <v>491</v>
      </c>
      <c r="D259" s="37">
        <v>1</v>
      </c>
      <c r="E259" s="38">
        <v>21599200</v>
      </c>
      <c r="F259" s="105">
        <v>21599200</v>
      </c>
      <c r="G259" s="40">
        <f t="shared" ref="G259:G322" si="14">$D259*E259</f>
        <v>21599200</v>
      </c>
      <c r="H259" s="75">
        <f t="shared" si="13"/>
        <v>21599200</v>
      </c>
      <c r="L259" s="60">
        <f t="shared" si="12"/>
        <v>0</v>
      </c>
    </row>
    <row r="260" spans="1:12" s="2" customFormat="1" outlineLevel="1">
      <c r="A260" s="21" t="s">
        <v>492</v>
      </c>
      <c r="B260" s="22" t="s">
        <v>493</v>
      </c>
      <c r="C260" s="21" t="s">
        <v>113</v>
      </c>
      <c r="D260" s="39">
        <v>6</v>
      </c>
      <c r="E260" s="40">
        <v>86400</v>
      </c>
      <c r="F260" s="75">
        <v>86400</v>
      </c>
      <c r="G260" s="40">
        <f t="shared" si="14"/>
        <v>518400</v>
      </c>
      <c r="H260" s="75">
        <f t="shared" si="13"/>
        <v>518400</v>
      </c>
      <c r="L260" s="60">
        <f t="shared" si="12"/>
        <v>0</v>
      </c>
    </row>
    <row r="261" spans="1:12" s="2" customFormat="1" outlineLevel="1">
      <c r="A261" s="21" t="s">
        <v>494</v>
      </c>
      <c r="B261" s="22" t="s">
        <v>495</v>
      </c>
      <c r="C261" s="21" t="s">
        <v>496</v>
      </c>
      <c r="D261" s="39">
        <v>9</v>
      </c>
      <c r="E261" s="40">
        <v>69600</v>
      </c>
      <c r="F261" s="75">
        <v>69600</v>
      </c>
      <c r="G261" s="40">
        <f t="shared" si="14"/>
        <v>626400</v>
      </c>
      <c r="H261" s="75">
        <f t="shared" si="13"/>
        <v>626400</v>
      </c>
      <c r="L261" s="60">
        <f t="shared" si="12"/>
        <v>0</v>
      </c>
    </row>
    <row r="262" spans="1:12" s="2" customFormat="1" outlineLevel="1">
      <c r="A262" s="21" t="s">
        <v>497</v>
      </c>
      <c r="B262" s="22" t="s">
        <v>498</v>
      </c>
      <c r="C262" s="21" t="s">
        <v>113</v>
      </c>
      <c r="D262" s="39">
        <v>3</v>
      </c>
      <c r="E262" s="40">
        <v>597200</v>
      </c>
      <c r="F262" s="75">
        <v>597200</v>
      </c>
      <c r="G262" s="40">
        <f t="shared" si="14"/>
        <v>1791600</v>
      </c>
      <c r="H262" s="75">
        <f t="shared" si="13"/>
        <v>1791600</v>
      </c>
      <c r="L262" s="60">
        <f t="shared" si="12"/>
        <v>0</v>
      </c>
    </row>
    <row r="263" spans="1:12" s="2" customFormat="1" outlineLevel="1">
      <c r="A263" s="21" t="s">
        <v>499</v>
      </c>
      <c r="B263" s="22" t="s">
        <v>500</v>
      </c>
      <c r="C263" s="21" t="s">
        <v>113</v>
      </c>
      <c r="D263" s="39">
        <v>4</v>
      </c>
      <c r="E263" s="40">
        <v>1164700</v>
      </c>
      <c r="F263" s="75">
        <v>1164700</v>
      </c>
      <c r="G263" s="40">
        <f t="shared" si="14"/>
        <v>4658800</v>
      </c>
      <c r="H263" s="75">
        <f t="shared" si="13"/>
        <v>4658800</v>
      </c>
      <c r="L263" s="60">
        <f t="shared" si="12"/>
        <v>0</v>
      </c>
    </row>
    <row r="264" spans="1:12" s="2" customFormat="1" outlineLevel="1">
      <c r="A264" s="21" t="s">
        <v>501</v>
      </c>
      <c r="B264" s="22" t="s">
        <v>502</v>
      </c>
      <c r="C264" s="21" t="s">
        <v>113</v>
      </c>
      <c r="D264" s="39">
        <v>3</v>
      </c>
      <c r="E264" s="40">
        <v>380600</v>
      </c>
      <c r="F264" s="75">
        <v>380600</v>
      </c>
      <c r="G264" s="40">
        <f t="shared" si="14"/>
        <v>1141800</v>
      </c>
      <c r="H264" s="75">
        <f t="shared" si="13"/>
        <v>1141800</v>
      </c>
      <c r="L264" s="60">
        <f t="shared" si="12"/>
        <v>0</v>
      </c>
    </row>
    <row r="265" spans="1:12" s="2" customFormat="1" outlineLevel="1">
      <c r="A265" s="21" t="s">
        <v>503</v>
      </c>
      <c r="B265" s="22" t="s">
        <v>504</v>
      </c>
      <c r="C265" s="21" t="s">
        <v>113</v>
      </c>
      <c r="D265" s="39">
        <v>4</v>
      </c>
      <c r="E265" s="40">
        <v>1715800</v>
      </c>
      <c r="F265" s="75">
        <v>1715800</v>
      </c>
      <c r="G265" s="40">
        <f t="shared" si="14"/>
        <v>6863200</v>
      </c>
      <c r="H265" s="75">
        <f t="shared" si="13"/>
        <v>6863200</v>
      </c>
      <c r="L265" s="60">
        <f t="shared" si="12"/>
        <v>0</v>
      </c>
    </row>
    <row r="266" spans="1:12" s="2" customFormat="1" ht="31.5" outlineLevel="1">
      <c r="A266" s="21" t="s">
        <v>505</v>
      </c>
      <c r="B266" s="22" t="s">
        <v>506</v>
      </c>
      <c r="C266" s="21" t="s">
        <v>496</v>
      </c>
      <c r="D266" s="39">
        <v>2</v>
      </c>
      <c r="E266" s="40">
        <v>697400</v>
      </c>
      <c r="F266" s="75">
        <v>697400</v>
      </c>
      <c r="G266" s="40">
        <f t="shared" si="14"/>
        <v>1394800</v>
      </c>
      <c r="H266" s="75">
        <f t="shared" si="13"/>
        <v>1394800</v>
      </c>
      <c r="L266" s="60">
        <f t="shared" si="12"/>
        <v>0</v>
      </c>
    </row>
    <row r="267" spans="1:12" s="2" customFormat="1" outlineLevel="1">
      <c r="A267" s="21" t="s">
        <v>507</v>
      </c>
      <c r="B267" s="22" t="s">
        <v>508</v>
      </c>
      <c r="C267" s="21" t="s">
        <v>496</v>
      </c>
      <c r="D267" s="39">
        <v>4</v>
      </c>
      <c r="E267" s="40">
        <v>1756500</v>
      </c>
      <c r="F267" s="75">
        <v>1756500</v>
      </c>
      <c r="G267" s="40">
        <f t="shared" si="14"/>
        <v>7026000</v>
      </c>
      <c r="H267" s="75">
        <f t="shared" si="13"/>
        <v>7026000</v>
      </c>
      <c r="L267" s="60">
        <f t="shared" si="12"/>
        <v>0</v>
      </c>
    </row>
    <row r="268" spans="1:12" s="2" customFormat="1" outlineLevel="1">
      <c r="A268" s="21" t="s">
        <v>509</v>
      </c>
      <c r="B268" s="22" t="s">
        <v>510</v>
      </c>
      <c r="C268" s="21" t="s">
        <v>511</v>
      </c>
      <c r="D268" s="39">
        <v>5</v>
      </c>
      <c r="E268" s="40">
        <v>1532500</v>
      </c>
      <c r="F268" s="75">
        <v>1532500</v>
      </c>
      <c r="G268" s="40">
        <f t="shared" si="14"/>
        <v>7662500</v>
      </c>
      <c r="H268" s="75">
        <f t="shared" si="13"/>
        <v>7662500</v>
      </c>
      <c r="L268" s="60">
        <f t="shared" ref="L268:L331" si="15">E268-F268</f>
        <v>0</v>
      </c>
    </row>
    <row r="269" spans="1:12" s="2" customFormat="1" outlineLevel="1">
      <c r="A269" s="21" t="s">
        <v>512</v>
      </c>
      <c r="B269" s="22" t="s">
        <v>513</v>
      </c>
      <c r="C269" s="21" t="s">
        <v>511</v>
      </c>
      <c r="D269" s="39">
        <v>5</v>
      </c>
      <c r="E269" s="40">
        <v>1379300</v>
      </c>
      <c r="F269" s="75">
        <v>1379300</v>
      </c>
      <c r="G269" s="40">
        <f t="shared" si="14"/>
        <v>6896500</v>
      </c>
      <c r="H269" s="75">
        <f t="shared" si="13"/>
        <v>6896500</v>
      </c>
      <c r="L269" s="60">
        <f t="shared" si="15"/>
        <v>0</v>
      </c>
    </row>
    <row r="270" spans="1:12" s="2" customFormat="1" outlineLevel="1">
      <c r="A270" s="21" t="s">
        <v>514</v>
      </c>
      <c r="B270" s="22" t="s">
        <v>515</v>
      </c>
      <c r="C270" s="21" t="s">
        <v>511</v>
      </c>
      <c r="D270" s="39">
        <v>5</v>
      </c>
      <c r="E270" s="40">
        <v>357600</v>
      </c>
      <c r="F270" s="75">
        <v>357600</v>
      </c>
      <c r="G270" s="40">
        <f t="shared" si="14"/>
        <v>1788000</v>
      </c>
      <c r="H270" s="75">
        <f t="shared" si="13"/>
        <v>1788000</v>
      </c>
      <c r="L270" s="60">
        <f t="shared" si="15"/>
        <v>0</v>
      </c>
    </row>
    <row r="271" spans="1:12" s="2" customFormat="1" outlineLevel="1">
      <c r="A271" s="21" t="s">
        <v>516</v>
      </c>
      <c r="B271" s="22" t="s">
        <v>517</v>
      </c>
      <c r="C271" s="21" t="s">
        <v>496</v>
      </c>
      <c r="D271" s="39">
        <v>1</v>
      </c>
      <c r="E271" s="40">
        <v>174800</v>
      </c>
      <c r="F271" s="75">
        <v>174800</v>
      </c>
      <c r="G271" s="40">
        <f t="shared" si="14"/>
        <v>174800</v>
      </c>
      <c r="H271" s="75">
        <f t="shared" si="13"/>
        <v>174800</v>
      </c>
      <c r="L271" s="60">
        <f t="shared" si="15"/>
        <v>0</v>
      </c>
    </row>
    <row r="272" spans="1:12" s="2" customFormat="1" outlineLevel="1">
      <c r="A272" s="21" t="s">
        <v>518</v>
      </c>
      <c r="B272" s="22" t="s">
        <v>519</v>
      </c>
      <c r="C272" s="21" t="s">
        <v>496</v>
      </c>
      <c r="D272" s="39">
        <v>1</v>
      </c>
      <c r="E272" s="40">
        <v>174800</v>
      </c>
      <c r="F272" s="75">
        <v>174800</v>
      </c>
      <c r="G272" s="40">
        <f t="shared" si="14"/>
        <v>174800</v>
      </c>
      <c r="H272" s="75">
        <f t="shared" si="13"/>
        <v>174800</v>
      </c>
      <c r="L272" s="60">
        <f t="shared" si="15"/>
        <v>0</v>
      </c>
    </row>
    <row r="273" spans="1:12" s="2" customFormat="1" outlineLevel="1">
      <c r="A273" s="21" t="s">
        <v>520</v>
      </c>
      <c r="B273" s="22" t="s">
        <v>521</v>
      </c>
      <c r="C273" s="21" t="s">
        <v>496</v>
      </c>
      <c r="D273" s="39">
        <v>2</v>
      </c>
      <c r="E273" s="40">
        <v>161000</v>
      </c>
      <c r="F273" s="75">
        <v>161000</v>
      </c>
      <c r="G273" s="40">
        <f t="shared" si="14"/>
        <v>322000</v>
      </c>
      <c r="H273" s="75">
        <f t="shared" si="13"/>
        <v>322000</v>
      </c>
      <c r="L273" s="60">
        <f t="shared" si="15"/>
        <v>0</v>
      </c>
    </row>
    <row r="274" spans="1:12" s="2" customFormat="1" outlineLevel="1">
      <c r="A274" s="21" t="s">
        <v>522</v>
      </c>
      <c r="B274" s="22" t="s">
        <v>523</v>
      </c>
      <c r="C274" s="21" t="s">
        <v>496</v>
      </c>
      <c r="D274" s="39">
        <v>2</v>
      </c>
      <c r="E274" s="40">
        <v>171500</v>
      </c>
      <c r="F274" s="75">
        <v>171500</v>
      </c>
      <c r="G274" s="40">
        <f t="shared" si="14"/>
        <v>343000</v>
      </c>
      <c r="H274" s="75">
        <f t="shared" si="13"/>
        <v>343000</v>
      </c>
      <c r="L274" s="60">
        <f t="shared" si="15"/>
        <v>0</v>
      </c>
    </row>
    <row r="275" spans="1:12" s="2" customFormat="1" outlineLevel="1">
      <c r="A275" s="21" t="s">
        <v>524</v>
      </c>
      <c r="B275" s="22" t="s">
        <v>525</v>
      </c>
      <c r="C275" s="21" t="s">
        <v>496</v>
      </c>
      <c r="D275" s="39">
        <v>2</v>
      </c>
      <c r="E275" s="40">
        <v>161000</v>
      </c>
      <c r="F275" s="75">
        <v>161000</v>
      </c>
      <c r="G275" s="40">
        <f t="shared" si="14"/>
        <v>322000</v>
      </c>
      <c r="H275" s="75">
        <f t="shared" si="13"/>
        <v>322000</v>
      </c>
      <c r="L275" s="60">
        <f t="shared" si="15"/>
        <v>0</v>
      </c>
    </row>
    <row r="276" spans="1:12" s="2" customFormat="1" outlineLevel="1">
      <c r="A276" s="21" t="s">
        <v>526</v>
      </c>
      <c r="B276" s="22" t="s">
        <v>527</v>
      </c>
      <c r="C276" s="21" t="s">
        <v>496</v>
      </c>
      <c r="D276" s="39">
        <v>2</v>
      </c>
      <c r="E276" s="40">
        <v>2138800</v>
      </c>
      <c r="F276" s="75">
        <v>2138800</v>
      </c>
      <c r="G276" s="40">
        <f t="shared" si="14"/>
        <v>4277600</v>
      </c>
      <c r="H276" s="75">
        <f t="shared" si="13"/>
        <v>4277600</v>
      </c>
      <c r="L276" s="60">
        <f t="shared" si="15"/>
        <v>0</v>
      </c>
    </row>
    <row r="277" spans="1:12" s="2" customFormat="1" outlineLevel="1">
      <c r="A277" s="21" t="s">
        <v>528</v>
      </c>
      <c r="B277" s="22" t="s">
        <v>529</v>
      </c>
      <c r="C277" s="21" t="s">
        <v>496</v>
      </c>
      <c r="D277" s="39">
        <v>1</v>
      </c>
      <c r="E277" s="40">
        <v>20001700</v>
      </c>
      <c r="F277" s="75">
        <v>20001700</v>
      </c>
      <c r="G277" s="40">
        <f t="shared" si="14"/>
        <v>20001700</v>
      </c>
      <c r="H277" s="75">
        <f t="shared" si="13"/>
        <v>20001700</v>
      </c>
      <c r="L277" s="60">
        <f t="shared" si="15"/>
        <v>0</v>
      </c>
    </row>
    <row r="278" spans="1:12" s="2" customFormat="1" outlineLevel="1">
      <c r="A278" s="21" t="s">
        <v>530</v>
      </c>
      <c r="B278" s="22" t="s">
        <v>531</v>
      </c>
      <c r="C278" s="21" t="s">
        <v>496</v>
      </c>
      <c r="D278" s="39">
        <v>1</v>
      </c>
      <c r="E278" s="40">
        <v>6798000</v>
      </c>
      <c r="F278" s="75">
        <v>6798000</v>
      </c>
      <c r="G278" s="40">
        <f t="shared" si="14"/>
        <v>6798000</v>
      </c>
      <c r="H278" s="75">
        <f t="shared" si="13"/>
        <v>6798000</v>
      </c>
      <c r="L278" s="60">
        <f t="shared" si="15"/>
        <v>0</v>
      </c>
    </row>
    <row r="279" spans="1:12" s="2" customFormat="1" outlineLevel="1">
      <c r="A279" s="21" t="s">
        <v>532</v>
      </c>
      <c r="B279" s="22" t="s">
        <v>533</v>
      </c>
      <c r="C279" s="21" t="s">
        <v>496</v>
      </c>
      <c r="D279" s="39">
        <v>1</v>
      </c>
      <c r="E279" s="40">
        <v>6798000</v>
      </c>
      <c r="F279" s="75">
        <v>6798000</v>
      </c>
      <c r="G279" s="40">
        <f t="shared" si="14"/>
        <v>6798000</v>
      </c>
      <c r="H279" s="75">
        <f t="shared" si="13"/>
        <v>6798000</v>
      </c>
      <c r="L279" s="60">
        <f t="shared" si="15"/>
        <v>0</v>
      </c>
    </row>
    <row r="280" spans="1:12" s="2" customFormat="1" outlineLevel="1">
      <c r="A280" s="21" t="s">
        <v>534</v>
      </c>
      <c r="B280" s="22" t="s">
        <v>535</v>
      </c>
      <c r="C280" s="21" t="s">
        <v>496</v>
      </c>
      <c r="D280" s="39">
        <v>1</v>
      </c>
      <c r="E280" s="40">
        <v>4680200</v>
      </c>
      <c r="F280" s="75">
        <v>4680200</v>
      </c>
      <c r="G280" s="40">
        <f t="shared" si="14"/>
        <v>4680200</v>
      </c>
      <c r="H280" s="75">
        <f t="shared" si="13"/>
        <v>4680200</v>
      </c>
      <c r="L280" s="60">
        <f t="shared" si="15"/>
        <v>0</v>
      </c>
    </row>
    <row r="281" spans="1:12" s="2" customFormat="1" outlineLevel="1">
      <c r="A281" s="21" t="s">
        <v>536</v>
      </c>
      <c r="B281" s="22" t="s">
        <v>537</v>
      </c>
      <c r="C281" s="21" t="s">
        <v>496</v>
      </c>
      <c r="D281" s="39">
        <v>1</v>
      </c>
      <c r="E281" s="40">
        <v>4603200</v>
      </c>
      <c r="F281" s="75">
        <v>4603200</v>
      </c>
      <c r="G281" s="40">
        <f t="shared" si="14"/>
        <v>4603200</v>
      </c>
      <c r="H281" s="75">
        <f t="shared" si="13"/>
        <v>4603200</v>
      </c>
      <c r="L281" s="60">
        <f t="shared" si="15"/>
        <v>0</v>
      </c>
    </row>
    <row r="282" spans="1:12" s="2" customFormat="1" outlineLevel="1">
      <c r="A282" s="21" t="s">
        <v>538</v>
      </c>
      <c r="B282" s="22" t="s">
        <v>539</v>
      </c>
      <c r="C282" s="21" t="s">
        <v>496</v>
      </c>
      <c r="D282" s="39">
        <v>2</v>
      </c>
      <c r="E282" s="40">
        <v>1698400</v>
      </c>
      <c r="F282" s="75">
        <v>1698400</v>
      </c>
      <c r="G282" s="40">
        <f t="shared" si="14"/>
        <v>3396800</v>
      </c>
      <c r="H282" s="75">
        <f t="shared" si="13"/>
        <v>3396800</v>
      </c>
      <c r="L282" s="60">
        <f t="shared" si="15"/>
        <v>0</v>
      </c>
    </row>
    <row r="283" spans="1:12" s="2" customFormat="1" outlineLevel="1">
      <c r="A283" s="21" t="s">
        <v>540</v>
      </c>
      <c r="B283" s="22" t="s">
        <v>541</v>
      </c>
      <c r="C283" s="21" t="s">
        <v>496</v>
      </c>
      <c r="D283" s="39">
        <v>2</v>
      </c>
      <c r="E283" s="40">
        <v>1988600</v>
      </c>
      <c r="F283" s="75">
        <v>1988600</v>
      </c>
      <c r="G283" s="40">
        <f t="shared" si="14"/>
        <v>3977200</v>
      </c>
      <c r="H283" s="75">
        <f t="shared" si="13"/>
        <v>3977200</v>
      </c>
      <c r="L283" s="60">
        <f t="shared" si="15"/>
        <v>0</v>
      </c>
    </row>
    <row r="284" spans="1:12" s="2" customFormat="1" outlineLevel="1">
      <c r="A284" s="21" t="s">
        <v>542</v>
      </c>
      <c r="B284" s="22" t="s">
        <v>543</v>
      </c>
      <c r="C284" s="21" t="s">
        <v>496</v>
      </c>
      <c r="D284" s="39">
        <v>4</v>
      </c>
      <c r="E284" s="40">
        <v>1564300</v>
      </c>
      <c r="F284" s="75">
        <v>1564300</v>
      </c>
      <c r="G284" s="40">
        <f t="shared" si="14"/>
        <v>6257200</v>
      </c>
      <c r="H284" s="75">
        <f t="shared" si="13"/>
        <v>6257200</v>
      </c>
      <c r="L284" s="60">
        <f t="shared" si="15"/>
        <v>0</v>
      </c>
    </row>
    <row r="285" spans="1:12" s="2" customFormat="1" outlineLevel="1">
      <c r="A285" s="21" t="s">
        <v>544</v>
      </c>
      <c r="B285" s="22" t="s">
        <v>545</v>
      </c>
      <c r="C285" s="21" t="s">
        <v>496</v>
      </c>
      <c r="D285" s="39">
        <v>6</v>
      </c>
      <c r="E285" s="40">
        <v>1811300</v>
      </c>
      <c r="F285" s="75">
        <v>1811300</v>
      </c>
      <c r="G285" s="40">
        <f t="shared" si="14"/>
        <v>10867800</v>
      </c>
      <c r="H285" s="75">
        <f t="shared" si="13"/>
        <v>10867800</v>
      </c>
      <c r="L285" s="60">
        <f t="shared" si="15"/>
        <v>0</v>
      </c>
    </row>
    <row r="286" spans="1:12" s="2" customFormat="1" outlineLevel="1">
      <c r="A286" s="21" t="s">
        <v>546</v>
      </c>
      <c r="B286" s="22" t="s">
        <v>547</v>
      </c>
      <c r="C286" s="21" t="s">
        <v>496</v>
      </c>
      <c r="D286" s="39">
        <v>1</v>
      </c>
      <c r="E286" s="40">
        <v>1811300</v>
      </c>
      <c r="F286" s="75">
        <v>1811300</v>
      </c>
      <c r="G286" s="40">
        <f t="shared" si="14"/>
        <v>1811300</v>
      </c>
      <c r="H286" s="75">
        <f t="shared" si="13"/>
        <v>1811300</v>
      </c>
      <c r="L286" s="60">
        <f t="shared" si="15"/>
        <v>0</v>
      </c>
    </row>
    <row r="287" spans="1:12" s="2" customFormat="1" outlineLevel="1">
      <c r="A287" s="21" t="s">
        <v>548</v>
      </c>
      <c r="B287" s="22" t="s">
        <v>549</v>
      </c>
      <c r="C287" s="21" t="s">
        <v>496</v>
      </c>
      <c r="D287" s="39">
        <v>1</v>
      </c>
      <c r="E287" s="40">
        <v>1811300</v>
      </c>
      <c r="F287" s="75">
        <v>1811300</v>
      </c>
      <c r="G287" s="40">
        <f t="shared" si="14"/>
        <v>1811300</v>
      </c>
      <c r="H287" s="75">
        <f t="shared" si="13"/>
        <v>1811300</v>
      </c>
      <c r="L287" s="60">
        <f t="shared" si="15"/>
        <v>0</v>
      </c>
    </row>
    <row r="288" spans="1:12" s="2" customFormat="1" outlineLevel="1">
      <c r="A288" s="21" t="s">
        <v>550</v>
      </c>
      <c r="B288" s="22" t="s">
        <v>551</v>
      </c>
      <c r="C288" s="21" t="s">
        <v>496</v>
      </c>
      <c r="D288" s="39">
        <v>3</v>
      </c>
      <c r="E288" s="40">
        <v>1811300</v>
      </c>
      <c r="F288" s="75">
        <v>1811300</v>
      </c>
      <c r="G288" s="40">
        <f t="shared" si="14"/>
        <v>5433900</v>
      </c>
      <c r="H288" s="75">
        <f t="shared" si="13"/>
        <v>5433900</v>
      </c>
      <c r="L288" s="60">
        <f t="shared" si="15"/>
        <v>0</v>
      </c>
    </row>
    <row r="289" spans="1:12" s="2" customFormat="1" outlineLevel="1">
      <c r="A289" s="21" t="s">
        <v>552</v>
      </c>
      <c r="B289" s="22" t="s">
        <v>553</v>
      </c>
      <c r="C289" s="21" t="s">
        <v>496</v>
      </c>
      <c r="D289" s="39">
        <v>1</v>
      </c>
      <c r="E289" s="40">
        <v>1720100</v>
      </c>
      <c r="F289" s="75">
        <v>1720100</v>
      </c>
      <c r="G289" s="40">
        <f t="shared" si="14"/>
        <v>1720100</v>
      </c>
      <c r="H289" s="75">
        <f t="shared" si="13"/>
        <v>1720100</v>
      </c>
      <c r="L289" s="60">
        <f t="shared" si="15"/>
        <v>0</v>
      </c>
    </row>
    <row r="290" spans="1:12" s="2" customFormat="1" ht="31.5" outlineLevel="1">
      <c r="A290" s="21" t="s">
        <v>554</v>
      </c>
      <c r="B290" s="22" t="s">
        <v>555</v>
      </c>
      <c r="C290" s="21" t="s">
        <v>113</v>
      </c>
      <c r="D290" s="39">
        <v>1</v>
      </c>
      <c r="E290" s="40">
        <v>2238900</v>
      </c>
      <c r="F290" s="75">
        <v>2238900</v>
      </c>
      <c r="G290" s="40">
        <f t="shared" si="14"/>
        <v>2238900</v>
      </c>
      <c r="H290" s="75">
        <f t="shared" si="13"/>
        <v>2238900</v>
      </c>
      <c r="L290" s="60">
        <f t="shared" si="15"/>
        <v>0</v>
      </c>
    </row>
    <row r="291" spans="1:12" s="2" customFormat="1" outlineLevel="1">
      <c r="A291" s="21" t="s">
        <v>556</v>
      </c>
      <c r="B291" s="22" t="s">
        <v>557</v>
      </c>
      <c r="C291" s="21" t="s">
        <v>496</v>
      </c>
      <c r="D291" s="39">
        <v>4</v>
      </c>
      <c r="E291" s="40">
        <v>3452600</v>
      </c>
      <c r="F291" s="75">
        <v>3452600</v>
      </c>
      <c r="G291" s="40">
        <f t="shared" si="14"/>
        <v>13810400</v>
      </c>
      <c r="H291" s="75">
        <f t="shared" si="13"/>
        <v>13810400</v>
      </c>
      <c r="L291" s="60">
        <f t="shared" si="15"/>
        <v>0</v>
      </c>
    </row>
    <row r="292" spans="1:12" s="2" customFormat="1" outlineLevel="1">
      <c r="A292" s="21" t="s">
        <v>558</v>
      </c>
      <c r="B292" s="22" t="s">
        <v>559</v>
      </c>
      <c r="C292" s="21" t="s">
        <v>113</v>
      </c>
      <c r="D292" s="39">
        <v>4</v>
      </c>
      <c r="E292" s="40">
        <v>4749400</v>
      </c>
      <c r="F292" s="75">
        <v>4749400</v>
      </c>
      <c r="G292" s="40">
        <f t="shared" si="14"/>
        <v>18997600</v>
      </c>
      <c r="H292" s="75">
        <f t="shared" si="13"/>
        <v>18997600</v>
      </c>
      <c r="L292" s="60">
        <f t="shared" si="15"/>
        <v>0</v>
      </c>
    </row>
    <row r="293" spans="1:12" s="2" customFormat="1" outlineLevel="1">
      <c r="A293" s="21" t="s">
        <v>560</v>
      </c>
      <c r="B293" s="22" t="s">
        <v>561</v>
      </c>
      <c r="C293" s="21" t="s">
        <v>113</v>
      </c>
      <c r="D293" s="39">
        <v>4</v>
      </c>
      <c r="E293" s="40">
        <v>1839000</v>
      </c>
      <c r="F293" s="75">
        <v>1839000</v>
      </c>
      <c r="G293" s="40">
        <f t="shared" si="14"/>
        <v>7356000</v>
      </c>
      <c r="H293" s="75">
        <f t="shared" si="13"/>
        <v>7356000</v>
      </c>
      <c r="L293" s="60">
        <f t="shared" si="15"/>
        <v>0</v>
      </c>
    </row>
    <row r="294" spans="1:12" s="2" customFormat="1" outlineLevel="1">
      <c r="A294" s="21" t="s">
        <v>562</v>
      </c>
      <c r="B294" s="22" t="s">
        <v>563</v>
      </c>
      <c r="C294" s="21" t="s">
        <v>564</v>
      </c>
      <c r="D294" s="39">
        <v>1</v>
      </c>
      <c r="E294" s="40">
        <v>3629400</v>
      </c>
      <c r="F294" s="75">
        <v>3629400</v>
      </c>
      <c r="G294" s="40">
        <f t="shared" si="14"/>
        <v>3629400</v>
      </c>
      <c r="H294" s="75">
        <f t="shared" si="13"/>
        <v>3629400</v>
      </c>
      <c r="L294" s="60">
        <f t="shared" si="15"/>
        <v>0</v>
      </c>
    </row>
    <row r="295" spans="1:12" s="2" customFormat="1" outlineLevel="1">
      <c r="A295" s="21" t="s">
        <v>565</v>
      </c>
      <c r="B295" s="22" t="s">
        <v>566</v>
      </c>
      <c r="C295" s="21" t="s">
        <v>496</v>
      </c>
      <c r="D295" s="39">
        <v>1</v>
      </c>
      <c r="E295" s="40">
        <v>625000</v>
      </c>
      <c r="F295" s="75">
        <v>625000</v>
      </c>
      <c r="G295" s="40">
        <f t="shared" si="14"/>
        <v>625000</v>
      </c>
      <c r="H295" s="75">
        <f t="shared" si="13"/>
        <v>625000</v>
      </c>
      <c r="L295" s="60">
        <f t="shared" si="15"/>
        <v>0</v>
      </c>
    </row>
    <row r="296" spans="1:12" s="2" customFormat="1" outlineLevel="1">
      <c r="A296" s="21" t="s">
        <v>567</v>
      </c>
      <c r="B296" s="22" t="s">
        <v>568</v>
      </c>
      <c r="C296" s="21" t="s">
        <v>564</v>
      </c>
      <c r="D296" s="39">
        <v>1</v>
      </c>
      <c r="E296" s="40">
        <v>1202000</v>
      </c>
      <c r="F296" s="75">
        <v>1202000</v>
      </c>
      <c r="G296" s="40">
        <f t="shared" si="14"/>
        <v>1202000</v>
      </c>
      <c r="H296" s="75">
        <f t="shared" si="13"/>
        <v>1202000</v>
      </c>
      <c r="L296" s="60">
        <f t="shared" si="15"/>
        <v>0</v>
      </c>
    </row>
    <row r="297" spans="1:12" s="2" customFormat="1" outlineLevel="1">
      <c r="A297" s="21" t="s">
        <v>569</v>
      </c>
      <c r="B297" s="22" t="s">
        <v>570</v>
      </c>
      <c r="C297" s="21" t="s">
        <v>496</v>
      </c>
      <c r="D297" s="39">
        <v>1</v>
      </c>
      <c r="E297" s="40">
        <v>1778700</v>
      </c>
      <c r="F297" s="75">
        <v>1778700</v>
      </c>
      <c r="G297" s="40">
        <f t="shared" si="14"/>
        <v>1778700</v>
      </c>
      <c r="H297" s="75">
        <f t="shared" si="13"/>
        <v>1778700</v>
      </c>
      <c r="L297" s="60">
        <f t="shared" si="15"/>
        <v>0</v>
      </c>
    </row>
    <row r="298" spans="1:12" s="2" customFormat="1" outlineLevel="1">
      <c r="A298" s="21" t="s">
        <v>571</v>
      </c>
      <c r="B298" s="22" t="s">
        <v>572</v>
      </c>
      <c r="C298" s="21" t="s">
        <v>496</v>
      </c>
      <c r="D298" s="39">
        <v>1</v>
      </c>
      <c r="E298" s="40">
        <v>671500</v>
      </c>
      <c r="F298" s="75">
        <v>671500</v>
      </c>
      <c r="G298" s="40">
        <f t="shared" si="14"/>
        <v>671500</v>
      </c>
      <c r="H298" s="75">
        <f t="shared" si="13"/>
        <v>671500</v>
      </c>
      <c r="L298" s="60">
        <f t="shared" si="15"/>
        <v>0</v>
      </c>
    </row>
    <row r="299" spans="1:12" s="2" customFormat="1" outlineLevel="1">
      <c r="A299" s="21" t="s">
        <v>573</v>
      </c>
      <c r="B299" s="22" t="s">
        <v>574</v>
      </c>
      <c r="C299" s="21" t="s">
        <v>496</v>
      </c>
      <c r="D299" s="39">
        <v>1</v>
      </c>
      <c r="E299" s="40">
        <v>174100</v>
      </c>
      <c r="F299" s="75">
        <v>174100</v>
      </c>
      <c r="G299" s="40">
        <f t="shared" si="14"/>
        <v>174100</v>
      </c>
      <c r="H299" s="75">
        <f t="shared" si="13"/>
        <v>174100</v>
      </c>
      <c r="L299" s="60">
        <f t="shared" si="15"/>
        <v>0</v>
      </c>
    </row>
    <row r="300" spans="1:12" s="2" customFormat="1" outlineLevel="1">
      <c r="A300" s="21" t="s">
        <v>575</v>
      </c>
      <c r="B300" s="22" t="s">
        <v>576</v>
      </c>
      <c r="C300" s="21" t="s">
        <v>496</v>
      </c>
      <c r="D300" s="39">
        <v>5</v>
      </c>
      <c r="E300" s="40">
        <v>174100</v>
      </c>
      <c r="F300" s="75">
        <v>174100</v>
      </c>
      <c r="G300" s="40">
        <f t="shared" si="14"/>
        <v>870500</v>
      </c>
      <c r="H300" s="75">
        <f t="shared" si="13"/>
        <v>870500</v>
      </c>
      <c r="L300" s="60">
        <f t="shared" si="15"/>
        <v>0</v>
      </c>
    </row>
    <row r="301" spans="1:12" s="2" customFormat="1" outlineLevel="1">
      <c r="A301" s="21" t="s">
        <v>577</v>
      </c>
      <c r="B301" s="22" t="s">
        <v>578</v>
      </c>
      <c r="C301" s="21" t="s">
        <v>496</v>
      </c>
      <c r="D301" s="39">
        <v>3</v>
      </c>
      <c r="E301" s="40">
        <v>1798300</v>
      </c>
      <c r="F301" s="75">
        <v>1798300</v>
      </c>
      <c r="G301" s="40">
        <f t="shared" si="14"/>
        <v>5394900</v>
      </c>
      <c r="H301" s="75">
        <f t="shared" si="13"/>
        <v>5394900</v>
      </c>
      <c r="L301" s="60">
        <f t="shared" si="15"/>
        <v>0</v>
      </c>
    </row>
    <row r="302" spans="1:12" s="2" customFormat="1" outlineLevel="1">
      <c r="A302" s="21" t="s">
        <v>579</v>
      </c>
      <c r="B302" s="22" t="s">
        <v>580</v>
      </c>
      <c r="C302" s="21" t="s">
        <v>564</v>
      </c>
      <c r="D302" s="39">
        <v>1</v>
      </c>
      <c r="E302" s="40">
        <v>813100</v>
      </c>
      <c r="F302" s="75">
        <v>813100</v>
      </c>
      <c r="G302" s="40">
        <f t="shared" si="14"/>
        <v>813100</v>
      </c>
      <c r="H302" s="75">
        <f t="shared" si="13"/>
        <v>813100</v>
      </c>
      <c r="L302" s="60">
        <f t="shared" si="15"/>
        <v>0</v>
      </c>
    </row>
    <row r="303" spans="1:12" s="2" customFormat="1" outlineLevel="1">
      <c r="A303" s="21" t="s">
        <v>581</v>
      </c>
      <c r="B303" s="22" t="s">
        <v>582</v>
      </c>
      <c r="C303" s="21" t="s">
        <v>496</v>
      </c>
      <c r="D303" s="39">
        <v>1</v>
      </c>
      <c r="E303" s="40">
        <v>1765700</v>
      </c>
      <c r="F303" s="75">
        <v>1765700</v>
      </c>
      <c r="G303" s="40">
        <f t="shared" si="14"/>
        <v>1765700</v>
      </c>
      <c r="H303" s="75">
        <f t="shared" si="13"/>
        <v>1765700</v>
      </c>
      <c r="L303" s="60">
        <f t="shared" si="15"/>
        <v>0</v>
      </c>
    </row>
    <row r="304" spans="1:12" s="2" customFormat="1" outlineLevel="1">
      <c r="A304" s="21" t="s">
        <v>583</v>
      </c>
      <c r="B304" s="22" t="s">
        <v>584</v>
      </c>
      <c r="C304" s="21" t="s">
        <v>496</v>
      </c>
      <c r="D304" s="39">
        <v>2</v>
      </c>
      <c r="E304" s="40">
        <v>447400</v>
      </c>
      <c r="F304" s="75">
        <v>447400</v>
      </c>
      <c r="G304" s="40">
        <f t="shared" si="14"/>
        <v>894800</v>
      </c>
      <c r="H304" s="75">
        <f t="shared" si="13"/>
        <v>894800</v>
      </c>
      <c r="L304" s="60">
        <f t="shared" si="15"/>
        <v>0</v>
      </c>
    </row>
    <row r="305" spans="1:12" s="2" customFormat="1" outlineLevel="1">
      <c r="A305" s="21" t="s">
        <v>585</v>
      </c>
      <c r="B305" s="22" t="s">
        <v>576</v>
      </c>
      <c r="C305" s="21" t="s">
        <v>496</v>
      </c>
      <c r="D305" s="39">
        <v>2</v>
      </c>
      <c r="E305" s="40">
        <v>174100</v>
      </c>
      <c r="F305" s="75">
        <v>174100</v>
      </c>
      <c r="G305" s="40">
        <f t="shared" si="14"/>
        <v>348200</v>
      </c>
      <c r="H305" s="75">
        <f t="shared" si="13"/>
        <v>348200</v>
      </c>
      <c r="L305" s="60">
        <f t="shared" si="15"/>
        <v>0</v>
      </c>
    </row>
    <row r="306" spans="1:12" s="2" customFormat="1" outlineLevel="1">
      <c r="A306" s="21" t="s">
        <v>586</v>
      </c>
      <c r="B306" s="22" t="s">
        <v>578</v>
      </c>
      <c r="C306" s="21" t="s">
        <v>496</v>
      </c>
      <c r="D306" s="39">
        <v>2</v>
      </c>
      <c r="E306" s="40">
        <v>1798300</v>
      </c>
      <c r="F306" s="75">
        <v>1798300</v>
      </c>
      <c r="G306" s="40">
        <f t="shared" si="14"/>
        <v>3596600</v>
      </c>
      <c r="H306" s="75">
        <f t="shared" si="13"/>
        <v>3596600</v>
      </c>
      <c r="L306" s="60">
        <f t="shared" si="15"/>
        <v>0</v>
      </c>
    </row>
    <row r="307" spans="1:12" s="2" customFormat="1" outlineLevel="1">
      <c r="A307" s="21" t="s">
        <v>587</v>
      </c>
      <c r="B307" s="22" t="s">
        <v>588</v>
      </c>
      <c r="C307" s="21" t="s">
        <v>564</v>
      </c>
      <c r="D307" s="39">
        <v>1</v>
      </c>
      <c r="E307" s="40">
        <v>1225100</v>
      </c>
      <c r="F307" s="75">
        <v>1225100</v>
      </c>
      <c r="G307" s="40">
        <f t="shared" si="14"/>
        <v>1225100</v>
      </c>
      <c r="H307" s="75">
        <f t="shared" si="13"/>
        <v>1225100</v>
      </c>
      <c r="L307" s="60">
        <f t="shared" si="15"/>
        <v>0</v>
      </c>
    </row>
    <row r="308" spans="1:12" s="2" customFormat="1" outlineLevel="1">
      <c r="A308" s="21" t="s">
        <v>589</v>
      </c>
      <c r="B308" s="22" t="s">
        <v>590</v>
      </c>
      <c r="C308" s="21" t="s">
        <v>496</v>
      </c>
      <c r="D308" s="39">
        <v>1</v>
      </c>
      <c r="E308" s="40">
        <v>2651500</v>
      </c>
      <c r="F308" s="75">
        <v>2651500</v>
      </c>
      <c r="G308" s="40">
        <f t="shared" si="14"/>
        <v>2651500</v>
      </c>
      <c r="H308" s="75">
        <f t="shared" si="13"/>
        <v>2651500</v>
      </c>
      <c r="L308" s="60">
        <f t="shared" si="15"/>
        <v>0</v>
      </c>
    </row>
    <row r="309" spans="1:12" s="2" customFormat="1" outlineLevel="1">
      <c r="A309" s="21" t="s">
        <v>591</v>
      </c>
      <c r="B309" s="22" t="s">
        <v>592</v>
      </c>
      <c r="C309" s="21" t="s">
        <v>496</v>
      </c>
      <c r="D309" s="39">
        <v>1</v>
      </c>
      <c r="E309" s="40">
        <v>671500</v>
      </c>
      <c r="F309" s="75">
        <v>671500</v>
      </c>
      <c r="G309" s="40">
        <f t="shared" si="14"/>
        <v>671500</v>
      </c>
      <c r="H309" s="75">
        <f t="shared" si="13"/>
        <v>671500</v>
      </c>
      <c r="L309" s="60">
        <f t="shared" si="15"/>
        <v>0</v>
      </c>
    </row>
    <row r="310" spans="1:12" s="2" customFormat="1" outlineLevel="1">
      <c r="A310" s="21" t="s">
        <v>593</v>
      </c>
      <c r="B310" s="22" t="s">
        <v>584</v>
      </c>
      <c r="C310" s="21" t="s">
        <v>496</v>
      </c>
      <c r="D310" s="39">
        <v>1</v>
      </c>
      <c r="E310" s="40">
        <v>447400</v>
      </c>
      <c r="F310" s="75">
        <v>447400</v>
      </c>
      <c r="G310" s="40">
        <f t="shared" si="14"/>
        <v>447400</v>
      </c>
      <c r="H310" s="75">
        <f t="shared" si="13"/>
        <v>447400</v>
      </c>
      <c r="L310" s="60">
        <f t="shared" si="15"/>
        <v>0</v>
      </c>
    </row>
    <row r="311" spans="1:12" s="2" customFormat="1" outlineLevel="1">
      <c r="A311" s="21" t="s">
        <v>594</v>
      </c>
      <c r="B311" s="22" t="s">
        <v>574</v>
      </c>
      <c r="C311" s="21" t="s">
        <v>496</v>
      </c>
      <c r="D311" s="39">
        <v>6</v>
      </c>
      <c r="E311" s="40">
        <v>174100</v>
      </c>
      <c r="F311" s="75">
        <v>174100</v>
      </c>
      <c r="G311" s="40">
        <f t="shared" si="14"/>
        <v>1044600</v>
      </c>
      <c r="H311" s="75">
        <f t="shared" si="13"/>
        <v>1044600</v>
      </c>
      <c r="L311" s="60">
        <f t="shared" si="15"/>
        <v>0</v>
      </c>
    </row>
    <row r="312" spans="1:12" s="2" customFormat="1" outlineLevel="1">
      <c r="A312" s="21" t="s">
        <v>595</v>
      </c>
      <c r="B312" s="22" t="s">
        <v>576</v>
      </c>
      <c r="C312" s="21" t="s">
        <v>496</v>
      </c>
      <c r="D312" s="39">
        <v>6</v>
      </c>
      <c r="E312" s="40">
        <v>174100</v>
      </c>
      <c r="F312" s="75">
        <v>174100</v>
      </c>
      <c r="G312" s="40">
        <f t="shared" si="14"/>
        <v>1044600</v>
      </c>
      <c r="H312" s="75">
        <f t="shared" si="13"/>
        <v>1044600</v>
      </c>
      <c r="L312" s="60">
        <f t="shared" si="15"/>
        <v>0</v>
      </c>
    </row>
    <row r="313" spans="1:12" s="2" customFormat="1" outlineLevel="1">
      <c r="A313" s="21" t="s">
        <v>596</v>
      </c>
      <c r="B313" s="22" t="s">
        <v>597</v>
      </c>
      <c r="C313" s="21" t="s">
        <v>496</v>
      </c>
      <c r="D313" s="39">
        <v>1</v>
      </c>
      <c r="E313" s="40">
        <v>1896000</v>
      </c>
      <c r="F313" s="75">
        <v>1896000</v>
      </c>
      <c r="G313" s="40">
        <f t="shared" si="14"/>
        <v>1896000</v>
      </c>
      <c r="H313" s="75">
        <f t="shared" si="13"/>
        <v>1896000</v>
      </c>
      <c r="L313" s="60">
        <f t="shared" si="15"/>
        <v>0</v>
      </c>
    </row>
    <row r="314" spans="1:12" s="2" customFormat="1" ht="31.5" outlineLevel="1">
      <c r="A314" s="21" t="s">
        <v>598</v>
      </c>
      <c r="B314" s="22" t="s">
        <v>599</v>
      </c>
      <c r="C314" s="21" t="s">
        <v>491</v>
      </c>
      <c r="D314" s="39">
        <v>1</v>
      </c>
      <c r="E314" s="40">
        <v>5865400</v>
      </c>
      <c r="F314" s="75">
        <v>5865400</v>
      </c>
      <c r="G314" s="40">
        <f t="shared" si="14"/>
        <v>5865400</v>
      </c>
      <c r="H314" s="75">
        <f t="shared" si="13"/>
        <v>5865400</v>
      </c>
      <c r="L314" s="60">
        <f t="shared" si="15"/>
        <v>0</v>
      </c>
    </row>
    <row r="315" spans="1:12" s="2" customFormat="1" outlineLevel="1">
      <c r="A315" s="21" t="s">
        <v>600</v>
      </c>
      <c r="B315" s="22" t="s">
        <v>601</v>
      </c>
      <c r="C315" s="21" t="s">
        <v>113</v>
      </c>
      <c r="D315" s="39">
        <v>3</v>
      </c>
      <c r="E315" s="40">
        <v>119900</v>
      </c>
      <c r="F315" s="75">
        <v>119900</v>
      </c>
      <c r="G315" s="40">
        <f t="shared" si="14"/>
        <v>359700</v>
      </c>
      <c r="H315" s="75">
        <f t="shared" si="13"/>
        <v>359700</v>
      </c>
      <c r="L315" s="60">
        <f t="shared" si="15"/>
        <v>0</v>
      </c>
    </row>
    <row r="316" spans="1:12" s="2" customFormat="1" outlineLevel="1">
      <c r="A316" s="21" t="s">
        <v>602</v>
      </c>
      <c r="B316" s="22" t="s">
        <v>603</v>
      </c>
      <c r="C316" s="21" t="s">
        <v>511</v>
      </c>
      <c r="D316" s="39">
        <v>5</v>
      </c>
      <c r="E316" s="40">
        <v>153300</v>
      </c>
      <c r="F316" s="75">
        <v>153300</v>
      </c>
      <c r="G316" s="40">
        <f t="shared" si="14"/>
        <v>766500</v>
      </c>
      <c r="H316" s="75">
        <f t="shared" si="13"/>
        <v>766500</v>
      </c>
      <c r="L316" s="60">
        <f t="shared" si="15"/>
        <v>0</v>
      </c>
    </row>
    <row r="317" spans="1:12" s="2" customFormat="1" outlineLevel="1">
      <c r="A317" s="21" t="s">
        <v>604</v>
      </c>
      <c r="B317" s="22" t="s">
        <v>570</v>
      </c>
      <c r="C317" s="21" t="s">
        <v>496</v>
      </c>
      <c r="D317" s="39">
        <v>1</v>
      </c>
      <c r="E317" s="40">
        <v>1778700</v>
      </c>
      <c r="F317" s="75">
        <v>1778700</v>
      </c>
      <c r="G317" s="40">
        <f t="shared" si="14"/>
        <v>1778700</v>
      </c>
      <c r="H317" s="75">
        <f t="shared" si="13"/>
        <v>1778700</v>
      </c>
      <c r="L317" s="60">
        <f t="shared" si="15"/>
        <v>0</v>
      </c>
    </row>
    <row r="318" spans="1:12" s="2" customFormat="1" outlineLevel="1">
      <c r="A318" s="21" t="s">
        <v>605</v>
      </c>
      <c r="B318" s="22" t="s">
        <v>572</v>
      </c>
      <c r="C318" s="21" t="s">
        <v>496</v>
      </c>
      <c r="D318" s="39">
        <v>1</v>
      </c>
      <c r="E318" s="40">
        <v>671500</v>
      </c>
      <c r="F318" s="75">
        <v>671500</v>
      </c>
      <c r="G318" s="40">
        <f t="shared" si="14"/>
        <v>671500</v>
      </c>
      <c r="H318" s="75">
        <f t="shared" si="13"/>
        <v>671500</v>
      </c>
      <c r="L318" s="60">
        <f t="shared" si="15"/>
        <v>0</v>
      </c>
    </row>
    <row r="319" spans="1:12" s="2" customFormat="1" outlineLevel="1">
      <c r="A319" s="21" t="s">
        <v>606</v>
      </c>
      <c r="B319" s="22" t="s">
        <v>607</v>
      </c>
      <c r="C319" s="21" t="s">
        <v>496</v>
      </c>
      <c r="D319" s="39">
        <v>9</v>
      </c>
      <c r="E319" s="40">
        <v>174100</v>
      </c>
      <c r="F319" s="75">
        <v>174100</v>
      </c>
      <c r="G319" s="40">
        <f t="shared" si="14"/>
        <v>1566900</v>
      </c>
      <c r="H319" s="75">
        <f t="shared" si="13"/>
        <v>1566900</v>
      </c>
      <c r="L319" s="60">
        <f t="shared" si="15"/>
        <v>0</v>
      </c>
    </row>
    <row r="320" spans="1:12" s="2" customFormat="1" outlineLevel="1">
      <c r="A320" s="21" t="s">
        <v>608</v>
      </c>
      <c r="B320" s="22" t="s">
        <v>609</v>
      </c>
      <c r="C320" s="21" t="s">
        <v>496</v>
      </c>
      <c r="D320" s="39">
        <v>1</v>
      </c>
      <c r="E320" s="40">
        <v>163400</v>
      </c>
      <c r="F320" s="75">
        <v>163400</v>
      </c>
      <c r="G320" s="40">
        <f t="shared" si="14"/>
        <v>163400</v>
      </c>
      <c r="H320" s="75">
        <f t="shared" si="13"/>
        <v>163400</v>
      </c>
      <c r="L320" s="60">
        <f t="shared" si="15"/>
        <v>0</v>
      </c>
    </row>
    <row r="321" spans="1:12" s="2" customFormat="1" outlineLevel="1">
      <c r="A321" s="21" t="s">
        <v>610</v>
      </c>
      <c r="B321" s="22" t="s">
        <v>611</v>
      </c>
      <c r="C321" s="21" t="s">
        <v>496</v>
      </c>
      <c r="D321" s="39">
        <v>1</v>
      </c>
      <c r="E321" s="40">
        <v>1010000</v>
      </c>
      <c r="F321" s="75">
        <v>1010000</v>
      </c>
      <c r="G321" s="40">
        <f t="shared" si="14"/>
        <v>1010000</v>
      </c>
      <c r="H321" s="75">
        <f t="shared" ref="H321:H384" si="16">ROUND($D321*F321,0)</f>
        <v>1010000</v>
      </c>
      <c r="L321" s="60">
        <f t="shared" si="15"/>
        <v>0</v>
      </c>
    </row>
    <row r="322" spans="1:12" s="2" customFormat="1" outlineLevel="1">
      <c r="A322" s="21" t="s">
        <v>612</v>
      </c>
      <c r="B322" s="22" t="s">
        <v>613</v>
      </c>
      <c r="C322" s="21" t="s">
        <v>496</v>
      </c>
      <c r="D322" s="39">
        <v>1</v>
      </c>
      <c r="E322" s="40">
        <v>885800</v>
      </c>
      <c r="F322" s="75">
        <v>885800</v>
      </c>
      <c r="G322" s="40">
        <f t="shared" si="14"/>
        <v>885800</v>
      </c>
      <c r="H322" s="75">
        <f t="shared" si="16"/>
        <v>885800</v>
      </c>
      <c r="L322" s="60">
        <f t="shared" si="15"/>
        <v>0</v>
      </c>
    </row>
    <row r="323" spans="1:12" s="2" customFormat="1" ht="31.5" outlineLevel="1">
      <c r="A323" s="21" t="s">
        <v>614</v>
      </c>
      <c r="B323" s="22" t="s">
        <v>599</v>
      </c>
      <c r="C323" s="21" t="s">
        <v>491</v>
      </c>
      <c r="D323" s="39">
        <v>1</v>
      </c>
      <c r="E323" s="40">
        <v>5865400</v>
      </c>
      <c r="F323" s="75">
        <v>5865400</v>
      </c>
      <c r="G323" s="40">
        <f t="shared" ref="G323:G386" si="17">$D323*E323</f>
        <v>5865400</v>
      </c>
      <c r="H323" s="75">
        <f t="shared" si="16"/>
        <v>5865400</v>
      </c>
      <c r="L323" s="60">
        <f t="shared" si="15"/>
        <v>0</v>
      </c>
    </row>
    <row r="324" spans="1:12" s="2" customFormat="1" outlineLevel="1">
      <c r="A324" s="21" t="s">
        <v>615</v>
      </c>
      <c r="B324" s="22" t="s">
        <v>601</v>
      </c>
      <c r="C324" s="21" t="s">
        <v>113</v>
      </c>
      <c r="D324" s="39">
        <v>3</v>
      </c>
      <c r="E324" s="40">
        <v>119900</v>
      </c>
      <c r="F324" s="75">
        <v>119900</v>
      </c>
      <c r="G324" s="40">
        <f t="shared" si="17"/>
        <v>359700</v>
      </c>
      <c r="H324" s="75">
        <f t="shared" si="16"/>
        <v>359700</v>
      </c>
      <c r="L324" s="60">
        <f t="shared" si="15"/>
        <v>0</v>
      </c>
    </row>
    <row r="325" spans="1:12" s="2" customFormat="1" outlineLevel="1">
      <c r="A325" s="21" t="s">
        <v>616</v>
      </c>
      <c r="B325" s="22" t="s">
        <v>617</v>
      </c>
      <c r="C325" s="21" t="s">
        <v>511</v>
      </c>
      <c r="D325" s="39">
        <v>5</v>
      </c>
      <c r="E325" s="40">
        <v>319300</v>
      </c>
      <c r="F325" s="75">
        <v>319300</v>
      </c>
      <c r="G325" s="40">
        <f t="shared" si="17"/>
        <v>1596500</v>
      </c>
      <c r="H325" s="75">
        <f t="shared" si="16"/>
        <v>1596500</v>
      </c>
      <c r="L325" s="60">
        <f t="shared" si="15"/>
        <v>0</v>
      </c>
    </row>
    <row r="326" spans="1:12" s="2" customFormat="1" outlineLevel="1">
      <c r="A326" s="21" t="s">
        <v>618</v>
      </c>
      <c r="B326" s="22" t="s">
        <v>537</v>
      </c>
      <c r="C326" s="21" t="s">
        <v>496</v>
      </c>
      <c r="D326" s="39">
        <v>1</v>
      </c>
      <c r="E326" s="40">
        <v>4603200</v>
      </c>
      <c r="F326" s="75">
        <v>4603200</v>
      </c>
      <c r="G326" s="40">
        <f t="shared" si="17"/>
        <v>4603200</v>
      </c>
      <c r="H326" s="75">
        <f t="shared" si="16"/>
        <v>4603200</v>
      </c>
      <c r="L326" s="60">
        <f t="shared" si="15"/>
        <v>0</v>
      </c>
    </row>
    <row r="327" spans="1:12" s="2" customFormat="1" outlineLevel="1">
      <c r="A327" s="21" t="s">
        <v>619</v>
      </c>
      <c r="B327" s="22" t="s">
        <v>620</v>
      </c>
      <c r="C327" s="21" t="s">
        <v>491</v>
      </c>
      <c r="D327" s="39">
        <v>1</v>
      </c>
      <c r="E327" s="40">
        <v>1523200</v>
      </c>
      <c r="F327" s="75">
        <v>1523200</v>
      </c>
      <c r="G327" s="40">
        <f t="shared" si="17"/>
        <v>1523200</v>
      </c>
      <c r="H327" s="75">
        <f t="shared" si="16"/>
        <v>1523200</v>
      </c>
      <c r="L327" s="60">
        <f t="shared" si="15"/>
        <v>0</v>
      </c>
    </row>
    <row r="328" spans="1:12" s="2" customFormat="1" outlineLevel="1">
      <c r="A328" s="21" t="s">
        <v>621</v>
      </c>
      <c r="B328" s="22" t="s">
        <v>622</v>
      </c>
      <c r="C328" s="21" t="s">
        <v>511</v>
      </c>
      <c r="D328" s="39">
        <v>3</v>
      </c>
      <c r="E328" s="40">
        <v>127700</v>
      </c>
      <c r="F328" s="75">
        <v>127700</v>
      </c>
      <c r="G328" s="40">
        <f t="shared" si="17"/>
        <v>383100</v>
      </c>
      <c r="H328" s="75">
        <f t="shared" si="16"/>
        <v>383100</v>
      </c>
      <c r="L328" s="60">
        <f t="shared" si="15"/>
        <v>0</v>
      </c>
    </row>
    <row r="329" spans="1:12" s="2" customFormat="1" outlineLevel="1">
      <c r="A329" s="21" t="s">
        <v>623</v>
      </c>
      <c r="B329" s="22" t="s">
        <v>624</v>
      </c>
      <c r="C329" s="21" t="s">
        <v>496</v>
      </c>
      <c r="D329" s="39">
        <v>1</v>
      </c>
      <c r="E329" s="40">
        <v>1127400</v>
      </c>
      <c r="F329" s="75">
        <v>1127400</v>
      </c>
      <c r="G329" s="40">
        <f t="shared" si="17"/>
        <v>1127400</v>
      </c>
      <c r="H329" s="75">
        <f t="shared" si="16"/>
        <v>1127400</v>
      </c>
      <c r="L329" s="60">
        <f t="shared" si="15"/>
        <v>0</v>
      </c>
    </row>
    <row r="330" spans="1:12" s="2" customFormat="1" outlineLevel="1">
      <c r="A330" s="21" t="s">
        <v>625</v>
      </c>
      <c r="B330" s="22" t="s">
        <v>576</v>
      </c>
      <c r="C330" s="21" t="s">
        <v>496</v>
      </c>
      <c r="D330" s="39">
        <v>3</v>
      </c>
      <c r="E330" s="40">
        <v>174100</v>
      </c>
      <c r="F330" s="75">
        <v>174100</v>
      </c>
      <c r="G330" s="40">
        <f t="shared" si="17"/>
        <v>522300</v>
      </c>
      <c r="H330" s="75">
        <f t="shared" si="16"/>
        <v>522300</v>
      </c>
      <c r="L330" s="60">
        <f t="shared" si="15"/>
        <v>0</v>
      </c>
    </row>
    <row r="331" spans="1:12" s="2" customFormat="1" outlineLevel="1">
      <c r="A331" s="21" t="s">
        <v>626</v>
      </c>
      <c r="B331" s="22" t="s">
        <v>627</v>
      </c>
      <c r="C331" s="21" t="s">
        <v>491</v>
      </c>
      <c r="D331" s="39">
        <v>1</v>
      </c>
      <c r="E331" s="40">
        <v>2136200</v>
      </c>
      <c r="F331" s="75">
        <v>2136200</v>
      </c>
      <c r="G331" s="40">
        <f t="shared" si="17"/>
        <v>2136200</v>
      </c>
      <c r="H331" s="75">
        <f t="shared" si="16"/>
        <v>2136200</v>
      </c>
      <c r="L331" s="60">
        <f t="shared" si="15"/>
        <v>0</v>
      </c>
    </row>
    <row r="332" spans="1:12" s="2" customFormat="1" outlineLevel="1">
      <c r="A332" s="21" t="s">
        <v>628</v>
      </c>
      <c r="B332" s="22" t="s">
        <v>622</v>
      </c>
      <c r="C332" s="21" t="s">
        <v>511</v>
      </c>
      <c r="D332" s="39">
        <v>3</v>
      </c>
      <c r="E332" s="40">
        <v>127700</v>
      </c>
      <c r="F332" s="75">
        <v>127700</v>
      </c>
      <c r="G332" s="40">
        <f t="shared" si="17"/>
        <v>383100</v>
      </c>
      <c r="H332" s="75">
        <f t="shared" si="16"/>
        <v>383100</v>
      </c>
      <c r="L332" s="60">
        <f t="shared" ref="L332:L395" si="18">E332-F332</f>
        <v>0</v>
      </c>
    </row>
    <row r="333" spans="1:12" s="2" customFormat="1" outlineLevel="1">
      <c r="A333" s="21" t="s">
        <v>629</v>
      </c>
      <c r="B333" s="22" t="s">
        <v>582</v>
      </c>
      <c r="C333" s="21" t="s">
        <v>496</v>
      </c>
      <c r="D333" s="39">
        <v>1</v>
      </c>
      <c r="E333" s="40">
        <v>1765700</v>
      </c>
      <c r="F333" s="75">
        <v>1765700</v>
      </c>
      <c r="G333" s="40">
        <f t="shared" si="17"/>
        <v>1765700</v>
      </c>
      <c r="H333" s="75">
        <f t="shared" si="16"/>
        <v>1765700</v>
      </c>
      <c r="L333" s="60">
        <f t="shared" si="18"/>
        <v>0</v>
      </c>
    </row>
    <row r="334" spans="1:12" s="2" customFormat="1" outlineLevel="1">
      <c r="A334" s="21" t="s">
        <v>630</v>
      </c>
      <c r="B334" s="22" t="s">
        <v>574</v>
      </c>
      <c r="C334" s="21" t="s">
        <v>496</v>
      </c>
      <c r="D334" s="39">
        <v>1</v>
      </c>
      <c r="E334" s="40">
        <v>174100</v>
      </c>
      <c r="F334" s="75">
        <v>174100</v>
      </c>
      <c r="G334" s="40">
        <f t="shared" si="17"/>
        <v>174100</v>
      </c>
      <c r="H334" s="75">
        <f t="shared" si="16"/>
        <v>174100</v>
      </c>
      <c r="L334" s="60">
        <f t="shared" si="18"/>
        <v>0</v>
      </c>
    </row>
    <row r="335" spans="1:12" s="2" customFormat="1" outlineLevel="1">
      <c r="A335" s="21" t="s">
        <v>631</v>
      </c>
      <c r="B335" s="22" t="s">
        <v>576</v>
      </c>
      <c r="C335" s="21" t="s">
        <v>496</v>
      </c>
      <c r="D335" s="39">
        <v>2</v>
      </c>
      <c r="E335" s="40">
        <v>174100</v>
      </c>
      <c r="F335" s="75">
        <v>174100</v>
      </c>
      <c r="G335" s="40">
        <f t="shared" si="17"/>
        <v>348200</v>
      </c>
      <c r="H335" s="75">
        <f t="shared" si="16"/>
        <v>348200</v>
      </c>
      <c r="L335" s="60">
        <f t="shared" si="18"/>
        <v>0</v>
      </c>
    </row>
    <row r="336" spans="1:12" s="2" customFormat="1" outlineLevel="1">
      <c r="A336" s="21" t="s">
        <v>632</v>
      </c>
      <c r="B336" s="22" t="s">
        <v>633</v>
      </c>
      <c r="C336" s="21" t="s">
        <v>491</v>
      </c>
      <c r="D336" s="39">
        <v>1</v>
      </c>
      <c r="E336" s="40">
        <v>3924200</v>
      </c>
      <c r="F336" s="75">
        <v>3924200</v>
      </c>
      <c r="G336" s="40">
        <f t="shared" si="17"/>
        <v>3924200</v>
      </c>
      <c r="H336" s="75">
        <f t="shared" si="16"/>
        <v>3924200</v>
      </c>
      <c r="L336" s="60">
        <f t="shared" si="18"/>
        <v>0</v>
      </c>
    </row>
    <row r="337" spans="1:12" s="2" customFormat="1" outlineLevel="1">
      <c r="A337" s="21" t="s">
        <v>634</v>
      </c>
      <c r="B337" s="22" t="s">
        <v>601</v>
      </c>
      <c r="C337" s="21" t="s">
        <v>113</v>
      </c>
      <c r="D337" s="39">
        <v>3</v>
      </c>
      <c r="E337" s="40">
        <v>119900</v>
      </c>
      <c r="F337" s="75">
        <v>119900</v>
      </c>
      <c r="G337" s="40">
        <f t="shared" si="17"/>
        <v>359700</v>
      </c>
      <c r="H337" s="75">
        <f t="shared" si="16"/>
        <v>359700</v>
      </c>
      <c r="L337" s="60">
        <f t="shared" si="18"/>
        <v>0</v>
      </c>
    </row>
    <row r="338" spans="1:12" s="2" customFormat="1" outlineLevel="1">
      <c r="A338" s="21" t="s">
        <v>635</v>
      </c>
      <c r="B338" s="22" t="s">
        <v>636</v>
      </c>
      <c r="C338" s="21" t="s">
        <v>511</v>
      </c>
      <c r="D338" s="39">
        <v>5</v>
      </c>
      <c r="E338" s="40">
        <v>153300</v>
      </c>
      <c r="F338" s="75">
        <v>153300</v>
      </c>
      <c r="G338" s="40">
        <f t="shared" si="17"/>
        <v>766500</v>
      </c>
      <c r="H338" s="75">
        <f t="shared" si="16"/>
        <v>766500</v>
      </c>
      <c r="L338" s="60">
        <f t="shared" si="18"/>
        <v>0</v>
      </c>
    </row>
    <row r="339" spans="1:12" s="2" customFormat="1" outlineLevel="1">
      <c r="A339" s="21" t="s">
        <v>637</v>
      </c>
      <c r="B339" s="22" t="s">
        <v>638</v>
      </c>
      <c r="C339" s="21" t="s">
        <v>496</v>
      </c>
      <c r="D339" s="39">
        <v>1</v>
      </c>
      <c r="E339" s="40">
        <v>1765700</v>
      </c>
      <c r="F339" s="75">
        <v>1765700</v>
      </c>
      <c r="G339" s="40">
        <f t="shared" si="17"/>
        <v>1765700</v>
      </c>
      <c r="H339" s="75">
        <f t="shared" si="16"/>
        <v>1765700</v>
      </c>
      <c r="L339" s="60">
        <f t="shared" si="18"/>
        <v>0</v>
      </c>
    </row>
    <row r="340" spans="1:12" s="2" customFormat="1" outlineLevel="1">
      <c r="A340" s="21" t="s">
        <v>639</v>
      </c>
      <c r="B340" s="22" t="s">
        <v>640</v>
      </c>
      <c r="C340" s="21" t="s">
        <v>496</v>
      </c>
      <c r="D340" s="39">
        <v>3</v>
      </c>
      <c r="E340" s="40">
        <v>671500</v>
      </c>
      <c r="F340" s="75">
        <v>671500</v>
      </c>
      <c r="G340" s="40">
        <f t="shared" si="17"/>
        <v>2014500</v>
      </c>
      <c r="H340" s="75">
        <f t="shared" si="16"/>
        <v>2014500</v>
      </c>
      <c r="L340" s="60">
        <f t="shared" si="18"/>
        <v>0</v>
      </c>
    </row>
    <row r="341" spans="1:12" s="2" customFormat="1" outlineLevel="1">
      <c r="A341" s="21" t="s">
        <v>641</v>
      </c>
      <c r="B341" s="22" t="s">
        <v>642</v>
      </c>
      <c r="C341" s="21" t="s">
        <v>496</v>
      </c>
      <c r="D341" s="39">
        <v>3</v>
      </c>
      <c r="E341" s="40">
        <v>163400</v>
      </c>
      <c r="F341" s="75">
        <v>163400</v>
      </c>
      <c r="G341" s="40">
        <f t="shared" si="17"/>
        <v>490200</v>
      </c>
      <c r="H341" s="75">
        <f t="shared" si="16"/>
        <v>490200</v>
      </c>
      <c r="L341" s="60">
        <f t="shared" si="18"/>
        <v>0</v>
      </c>
    </row>
    <row r="342" spans="1:12" s="2" customFormat="1" outlineLevel="1">
      <c r="A342" s="21" t="s">
        <v>643</v>
      </c>
      <c r="B342" s="22" t="s">
        <v>644</v>
      </c>
      <c r="C342" s="21" t="s">
        <v>496</v>
      </c>
      <c r="D342" s="39">
        <v>3</v>
      </c>
      <c r="E342" s="40">
        <v>1548500</v>
      </c>
      <c r="F342" s="75">
        <v>1548500</v>
      </c>
      <c r="G342" s="40">
        <f t="shared" si="17"/>
        <v>4645500</v>
      </c>
      <c r="H342" s="75">
        <f t="shared" si="16"/>
        <v>4645500</v>
      </c>
      <c r="L342" s="60">
        <f t="shared" si="18"/>
        <v>0</v>
      </c>
    </row>
    <row r="343" spans="1:12" s="2" customFormat="1" outlineLevel="1">
      <c r="A343" s="21" t="s">
        <v>645</v>
      </c>
      <c r="B343" s="22" t="s">
        <v>646</v>
      </c>
      <c r="C343" s="21" t="s">
        <v>647</v>
      </c>
      <c r="D343" s="39">
        <v>1</v>
      </c>
      <c r="E343" s="40">
        <v>1161000</v>
      </c>
      <c r="F343" s="75">
        <v>1161000</v>
      </c>
      <c r="G343" s="40">
        <f t="shared" si="17"/>
        <v>1161000</v>
      </c>
      <c r="H343" s="75">
        <f t="shared" si="16"/>
        <v>1161000</v>
      </c>
      <c r="L343" s="60">
        <f t="shared" si="18"/>
        <v>0</v>
      </c>
    </row>
    <row r="344" spans="1:12" s="2" customFormat="1" ht="31.5" outlineLevel="1">
      <c r="A344" s="21" t="s">
        <v>648</v>
      </c>
      <c r="B344" s="22" t="s">
        <v>649</v>
      </c>
      <c r="C344" s="21" t="s">
        <v>491</v>
      </c>
      <c r="D344" s="39">
        <v>1</v>
      </c>
      <c r="E344" s="40">
        <v>3924200</v>
      </c>
      <c r="F344" s="75">
        <v>3924200</v>
      </c>
      <c r="G344" s="40">
        <f t="shared" si="17"/>
        <v>3924200</v>
      </c>
      <c r="H344" s="75">
        <f t="shared" si="16"/>
        <v>3924200</v>
      </c>
      <c r="L344" s="60">
        <f t="shared" si="18"/>
        <v>0</v>
      </c>
    </row>
    <row r="345" spans="1:12" s="2" customFormat="1" outlineLevel="1">
      <c r="A345" s="21" t="s">
        <v>650</v>
      </c>
      <c r="B345" s="22" t="s">
        <v>601</v>
      </c>
      <c r="C345" s="21" t="s">
        <v>113</v>
      </c>
      <c r="D345" s="39">
        <v>3</v>
      </c>
      <c r="E345" s="40">
        <v>119900</v>
      </c>
      <c r="F345" s="75">
        <v>119900</v>
      </c>
      <c r="G345" s="40">
        <f t="shared" si="17"/>
        <v>359700</v>
      </c>
      <c r="H345" s="75">
        <f t="shared" si="16"/>
        <v>359700</v>
      </c>
      <c r="L345" s="60">
        <f t="shared" si="18"/>
        <v>0</v>
      </c>
    </row>
    <row r="346" spans="1:12" s="2" customFormat="1" outlineLevel="1">
      <c r="A346" s="21" t="s">
        <v>651</v>
      </c>
      <c r="B346" s="22" t="s">
        <v>652</v>
      </c>
      <c r="C346" s="21" t="s">
        <v>511</v>
      </c>
      <c r="D346" s="39">
        <v>5</v>
      </c>
      <c r="E346" s="40">
        <v>191600</v>
      </c>
      <c r="F346" s="75">
        <v>191600</v>
      </c>
      <c r="G346" s="40">
        <f t="shared" si="17"/>
        <v>958000</v>
      </c>
      <c r="H346" s="75">
        <f t="shared" si="16"/>
        <v>958000</v>
      </c>
      <c r="L346" s="60">
        <f t="shared" si="18"/>
        <v>0</v>
      </c>
    </row>
    <row r="347" spans="1:12" s="2" customFormat="1" outlineLevel="1">
      <c r="A347" s="21" t="s">
        <v>653</v>
      </c>
      <c r="B347" s="22" t="s">
        <v>590</v>
      </c>
      <c r="C347" s="21" t="s">
        <v>496</v>
      </c>
      <c r="D347" s="39">
        <v>1</v>
      </c>
      <c r="E347" s="40">
        <v>2651500</v>
      </c>
      <c r="F347" s="75">
        <v>2651500</v>
      </c>
      <c r="G347" s="40">
        <f t="shared" si="17"/>
        <v>2651500</v>
      </c>
      <c r="H347" s="75">
        <f t="shared" si="16"/>
        <v>2651500</v>
      </c>
      <c r="L347" s="60">
        <f t="shared" si="18"/>
        <v>0</v>
      </c>
    </row>
    <row r="348" spans="1:12" s="2" customFormat="1" ht="31.5" outlineLevel="1">
      <c r="A348" s="21" t="s">
        <v>654</v>
      </c>
      <c r="B348" s="22" t="s">
        <v>655</v>
      </c>
      <c r="C348" s="21" t="s">
        <v>491</v>
      </c>
      <c r="D348" s="39">
        <v>1</v>
      </c>
      <c r="E348" s="40">
        <v>3924200</v>
      </c>
      <c r="F348" s="75">
        <v>3924200</v>
      </c>
      <c r="G348" s="40">
        <f t="shared" si="17"/>
        <v>3924200</v>
      </c>
      <c r="H348" s="75">
        <f t="shared" si="16"/>
        <v>3924200</v>
      </c>
      <c r="L348" s="60">
        <f t="shared" si="18"/>
        <v>0</v>
      </c>
    </row>
    <row r="349" spans="1:12" s="2" customFormat="1" outlineLevel="1">
      <c r="A349" s="21" t="s">
        <v>656</v>
      </c>
      <c r="B349" s="22" t="s">
        <v>601</v>
      </c>
      <c r="C349" s="21" t="s">
        <v>113</v>
      </c>
      <c r="D349" s="39">
        <v>3</v>
      </c>
      <c r="E349" s="40">
        <v>119900</v>
      </c>
      <c r="F349" s="75">
        <v>119900</v>
      </c>
      <c r="G349" s="40">
        <f t="shared" si="17"/>
        <v>359700</v>
      </c>
      <c r="H349" s="75">
        <f t="shared" si="16"/>
        <v>359700</v>
      </c>
      <c r="L349" s="60">
        <f t="shared" si="18"/>
        <v>0</v>
      </c>
    </row>
    <row r="350" spans="1:12" s="2" customFormat="1" outlineLevel="1">
      <c r="A350" s="21" t="s">
        <v>657</v>
      </c>
      <c r="B350" s="22" t="s">
        <v>658</v>
      </c>
      <c r="C350" s="21" t="s">
        <v>511</v>
      </c>
      <c r="D350" s="39">
        <v>5</v>
      </c>
      <c r="E350" s="40">
        <v>191600</v>
      </c>
      <c r="F350" s="75">
        <v>191600</v>
      </c>
      <c r="G350" s="40">
        <f t="shared" si="17"/>
        <v>958000</v>
      </c>
      <c r="H350" s="75">
        <f t="shared" si="16"/>
        <v>958000</v>
      </c>
      <c r="L350" s="60">
        <f t="shared" si="18"/>
        <v>0</v>
      </c>
    </row>
    <row r="351" spans="1:12" s="2" customFormat="1" outlineLevel="1">
      <c r="A351" s="21" t="s">
        <v>659</v>
      </c>
      <c r="B351" s="22" t="s">
        <v>660</v>
      </c>
      <c r="C351" s="21" t="s">
        <v>496</v>
      </c>
      <c r="D351" s="39">
        <v>1</v>
      </c>
      <c r="E351" s="40">
        <v>2665800</v>
      </c>
      <c r="F351" s="75">
        <v>2665800</v>
      </c>
      <c r="G351" s="40">
        <f t="shared" si="17"/>
        <v>2665800</v>
      </c>
      <c r="H351" s="75">
        <f t="shared" si="16"/>
        <v>2665800</v>
      </c>
      <c r="L351" s="60">
        <f t="shared" si="18"/>
        <v>0</v>
      </c>
    </row>
    <row r="352" spans="1:12" s="2" customFormat="1" outlineLevel="1">
      <c r="A352" s="21" t="s">
        <v>661</v>
      </c>
      <c r="B352" s="22" t="s">
        <v>662</v>
      </c>
      <c r="C352" s="21" t="s">
        <v>113</v>
      </c>
      <c r="D352" s="39">
        <v>30</v>
      </c>
      <c r="E352" s="40">
        <v>159200</v>
      </c>
      <c r="F352" s="75">
        <v>159200</v>
      </c>
      <c r="G352" s="40">
        <f t="shared" si="17"/>
        <v>4776000</v>
      </c>
      <c r="H352" s="75">
        <f t="shared" si="16"/>
        <v>4776000</v>
      </c>
      <c r="L352" s="60">
        <f t="shared" si="18"/>
        <v>0</v>
      </c>
    </row>
    <row r="353" spans="1:12" s="2" customFormat="1" outlineLevel="1">
      <c r="A353" s="21" t="s">
        <v>663</v>
      </c>
      <c r="B353" s="22" t="s">
        <v>664</v>
      </c>
      <c r="C353" s="21" t="s">
        <v>113</v>
      </c>
      <c r="D353" s="39">
        <v>29</v>
      </c>
      <c r="E353" s="40">
        <v>714300</v>
      </c>
      <c r="F353" s="75">
        <v>714300</v>
      </c>
      <c r="G353" s="40">
        <f t="shared" si="17"/>
        <v>20714700</v>
      </c>
      <c r="H353" s="75">
        <f t="shared" si="16"/>
        <v>20714700</v>
      </c>
      <c r="L353" s="60">
        <f t="shared" si="18"/>
        <v>0</v>
      </c>
    </row>
    <row r="354" spans="1:12" s="2" customFormat="1" outlineLevel="1">
      <c r="A354" s="21" t="s">
        <v>665</v>
      </c>
      <c r="B354" s="22" t="s">
        <v>666</v>
      </c>
      <c r="C354" s="21" t="s">
        <v>113</v>
      </c>
      <c r="D354" s="39">
        <v>14</v>
      </c>
      <c r="E354" s="40">
        <v>192900</v>
      </c>
      <c r="F354" s="75">
        <v>192900</v>
      </c>
      <c r="G354" s="40">
        <f t="shared" si="17"/>
        <v>2700600</v>
      </c>
      <c r="H354" s="75">
        <f t="shared" si="16"/>
        <v>2700600</v>
      </c>
      <c r="L354" s="60">
        <f t="shared" si="18"/>
        <v>0</v>
      </c>
    </row>
    <row r="355" spans="1:12" s="2" customFormat="1" outlineLevel="1">
      <c r="A355" s="21" t="s">
        <v>667</v>
      </c>
      <c r="B355" s="22" t="s">
        <v>668</v>
      </c>
      <c r="C355" s="21" t="s">
        <v>113</v>
      </c>
      <c r="D355" s="39">
        <v>6</v>
      </c>
      <c r="E355" s="40">
        <v>239300</v>
      </c>
      <c r="F355" s="75">
        <v>239300</v>
      </c>
      <c r="G355" s="40">
        <f t="shared" si="17"/>
        <v>1435800</v>
      </c>
      <c r="H355" s="75">
        <f t="shared" si="16"/>
        <v>1435800</v>
      </c>
      <c r="L355" s="60">
        <f t="shared" si="18"/>
        <v>0</v>
      </c>
    </row>
    <row r="356" spans="1:12" s="2" customFormat="1" outlineLevel="1">
      <c r="A356" s="21" t="s">
        <v>669</v>
      </c>
      <c r="B356" s="22" t="s">
        <v>670</v>
      </c>
      <c r="C356" s="21" t="s">
        <v>113</v>
      </c>
      <c r="D356" s="39">
        <v>30</v>
      </c>
      <c r="E356" s="40">
        <v>2586300</v>
      </c>
      <c r="F356" s="75">
        <v>2586300</v>
      </c>
      <c r="G356" s="40">
        <f t="shared" si="17"/>
        <v>77589000</v>
      </c>
      <c r="H356" s="75">
        <f t="shared" si="16"/>
        <v>77589000</v>
      </c>
      <c r="L356" s="60">
        <f t="shared" si="18"/>
        <v>0</v>
      </c>
    </row>
    <row r="357" spans="1:12" s="2" customFormat="1" outlineLevel="1">
      <c r="A357" s="21" t="s">
        <v>671</v>
      </c>
      <c r="B357" s="22" t="s">
        <v>672</v>
      </c>
      <c r="C357" s="21" t="s">
        <v>113</v>
      </c>
      <c r="D357" s="39">
        <v>35</v>
      </c>
      <c r="E357" s="40">
        <v>511100</v>
      </c>
      <c r="F357" s="75">
        <v>511100</v>
      </c>
      <c r="G357" s="40">
        <f t="shared" si="17"/>
        <v>17888500</v>
      </c>
      <c r="H357" s="75">
        <f t="shared" si="16"/>
        <v>17888500</v>
      </c>
      <c r="L357" s="60">
        <f t="shared" si="18"/>
        <v>0</v>
      </c>
    </row>
    <row r="358" spans="1:12" s="2" customFormat="1" ht="16.149999999999999" customHeight="1" outlineLevel="1">
      <c r="A358" s="21" t="s">
        <v>673</v>
      </c>
      <c r="B358" s="22" t="s">
        <v>674</v>
      </c>
      <c r="C358" s="21" t="s">
        <v>675</v>
      </c>
      <c r="D358" s="39">
        <v>18</v>
      </c>
      <c r="E358" s="40">
        <v>5234500</v>
      </c>
      <c r="F358" s="75">
        <v>5234500</v>
      </c>
      <c r="G358" s="40">
        <f t="shared" si="17"/>
        <v>94221000</v>
      </c>
      <c r="H358" s="75">
        <f t="shared" si="16"/>
        <v>94221000</v>
      </c>
      <c r="L358" s="60">
        <f t="shared" si="18"/>
        <v>0</v>
      </c>
    </row>
    <row r="359" spans="1:12" s="2" customFormat="1" outlineLevel="1">
      <c r="A359" s="21" t="s">
        <v>676</v>
      </c>
      <c r="B359" s="22" t="s">
        <v>677</v>
      </c>
      <c r="C359" s="21" t="s">
        <v>678</v>
      </c>
      <c r="D359" s="39">
        <v>18</v>
      </c>
      <c r="E359" s="40">
        <v>1357300</v>
      </c>
      <c r="F359" s="75">
        <v>1357300</v>
      </c>
      <c r="G359" s="40">
        <f t="shared" si="17"/>
        <v>24431400</v>
      </c>
      <c r="H359" s="75">
        <f t="shared" si="16"/>
        <v>24431400</v>
      </c>
      <c r="L359" s="60">
        <f t="shared" si="18"/>
        <v>0</v>
      </c>
    </row>
    <row r="360" spans="1:12" s="2" customFormat="1" outlineLevel="1">
      <c r="A360" s="21" t="s">
        <v>679</v>
      </c>
      <c r="B360" s="22" t="s">
        <v>680</v>
      </c>
      <c r="C360" s="21" t="s">
        <v>113</v>
      </c>
      <c r="D360" s="39">
        <v>18</v>
      </c>
      <c r="E360" s="40">
        <v>2742600</v>
      </c>
      <c r="F360" s="75">
        <v>2742600</v>
      </c>
      <c r="G360" s="40">
        <f t="shared" si="17"/>
        <v>49366800</v>
      </c>
      <c r="H360" s="75">
        <f t="shared" si="16"/>
        <v>49366800</v>
      </c>
      <c r="L360" s="60">
        <f t="shared" si="18"/>
        <v>0</v>
      </c>
    </row>
    <row r="361" spans="1:12" s="2" customFormat="1" outlineLevel="1">
      <c r="A361" s="21" t="s">
        <v>681</v>
      </c>
      <c r="B361" s="22" t="s">
        <v>682</v>
      </c>
      <c r="C361" s="21" t="s">
        <v>113</v>
      </c>
      <c r="D361" s="39">
        <v>10</v>
      </c>
      <c r="E361" s="40">
        <v>1312500</v>
      </c>
      <c r="F361" s="75">
        <v>1312500</v>
      </c>
      <c r="G361" s="40">
        <f t="shared" si="17"/>
        <v>13125000</v>
      </c>
      <c r="H361" s="75">
        <f t="shared" si="16"/>
        <v>13125000</v>
      </c>
      <c r="L361" s="60">
        <f t="shared" si="18"/>
        <v>0</v>
      </c>
    </row>
    <row r="362" spans="1:12" s="2" customFormat="1" outlineLevel="1">
      <c r="A362" s="21" t="s">
        <v>683</v>
      </c>
      <c r="B362" s="22" t="s">
        <v>684</v>
      </c>
      <c r="C362" s="21" t="s">
        <v>19</v>
      </c>
      <c r="D362" s="39">
        <v>0.1147</v>
      </c>
      <c r="E362" s="40">
        <v>3483000</v>
      </c>
      <c r="F362" s="75">
        <v>3483000</v>
      </c>
      <c r="G362" s="40">
        <f t="shared" si="17"/>
        <v>399500.1</v>
      </c>
      <c r="H362" s="75">
        <f t="shared" si="16"/>
        <v>399500</v>
      </c>
      <c r="L362" s="60">
        <f t="shared" si="18"/>
        <v>0</v>
      </c>
    </row>
    <row r="363" spans="1:12" s="2" customFormat="1" ht="31.5" outlineLevel="1">
      <c r="A363" s="21" t="s">
        <v>685</v>
      </c>
      <c r="B363" s="22" t="s">
        <v>22</v>
      </c>
      <c r="C363" s="21" t="s">
        <v>19</v>
      </c>
      <c r="D363" s="39">
        <v>2.6499999999999999E-2</v>
      </c>
      <c r="E363" s="40">
        <v>2902500</v>
      </c>
      <c r="F363" s="75">
        <v>2902500</v>
      </c>
      <c r="G363" s="40">
        <f t="shared" si="17"/>
        <v>76916.25</v>
      </c>
      <c r="H363" s="75">
        <f t="shared" si="16"/>
        <v>76916</v>
      </c>
      <c r="L363" s="60">
        <f t="shared" si="18"/>
        <v>0</v>
      </c>
    </row>
    <row r="364" spans="1:12" s="2" customFormat="1" ht="47.25" outlineLevel="1">
      <c r="A364" s="21" t="s">
        <v>686</v>
      </c>
      <c r="B364" s="22" t="s">
        <v>370</v>
      </c>
      <c r="C364" s="21" t="s">
        <v>29</v>
      </c>
      <c r="D364" s="39">
        <v>0.88200000000000001</v>
      </c>
      <c r="E364" s="40">
        <v>1410900</v>
      </c>
      <c r="F364" s="75">
        <v>1410900</v>
      </c>
      <c r="G364" s="40">
        <f t="shared" si="17"/>
        <v>1244413.8</v>
      </c>
      <c r="H364" s="75">
        <f t="shared" si="16"/>
        <v>1244414</v>
      </c>
      <c r="L364" s="60">
        <f t="shared" si="18"/>
        <v>0</v>
      </c>
    </row>
    <row r="365" spans="1:12" s="2" customFormat="1" ht="47.25" outlineLevel="1">
      <c r="A365" s="21" t="s">
        <v>687</v>
      </c>
      <c r="B365" s="22" t="s">
        <v>688</v>
      </c>
      <c r="C365" s="21" t="s">
        <v>29</v>
      </c>
      <c r="D365" s="39">
        <v>7.9379999999999997</v>
      </c>
      <c r="E365" s="40">
        <v>1573400</v>
      </c>
      <c r="F365" s="75">
        <v>1573400</v>
      </c>
      <c r="G365" s="40">
        <f t="shared" si="17"/>
        <v>12489649.199999999</v>
      </c>
      <c r="H365" s="75">
        <f t="shared" si="16"/>
        <v>12489649</v>
      </c>
      <c r="L365" s="60">
        <f t="shared" si="18"/>
        <v>0</v>
      </c>
    </row>
    <row r="366" spans="1:12" s="2" customFormat="1" outlineLevel="1">
      <c r="A366" s="21" t="s">
        <v>689</v>
      </c>
      <c r="B366" s="22" t="s">
        <v>690</v>
      </c>
      <c r="C366" s="21" t="s">
        <v>46</v>
      </c>
      <c r="D366" s="39">
        <v>0.4536</v>
      </c>
      <c r="E366" s="40">
        <v>15789500</v>
      </c>
      <c r="F366" s="75">
        <v>15789500</v>
      </c>
      <c r="G366" s="40">
        <f t="shared" si="17"/>
        <v>7162117.2000000002</v>
      </c>
      <c r="H366" s="75">
        <f t="shared" si="16"/>
        <v>7162117</v>
      </c>
      <c r="L366" s="60">
        <f t="shared" si="18"/>
        <v>0</v>
      </c>
    </row>
    <row r="367" spans="1:12" s="2" customFormat="1" outlineLevel="1">
      <c r="A367" s="21" t="s">
        <v>691</v>
      </c>
      <c r="B367" s="22" t="s">
        <v>692</v>
      </c>
      <c r="C367" s="21" t="s">
        <v>113</v>
      </c>
      <c r="D367" s="39">
        <v>18</v>
      </c>
      <c r="E367" s="40">
        <v>348300</v>
      </c>
      <c r="F367" s="75">
        <v>348300</v>
      </c>
      <c r="G367" s="40">
        <f t="shared" si="17"/>
        <v>6269400</v>
      </c>
      <c r="H367" s="75">
        <f t="shared" si="16"/>
        <v>6269400</v>
      </c>
      <c r="L367" s="60">
        <f t="shared" si="18"/>
        <v>0</v>
      </c>
    </row>
    <row r="368" spans="1:12" s="2" customFormat="1" ht="31.5" outlineLevel="1">
      <c r="A368" s="21" t="s">
        <v>693</v>
      </c>
      <c r="B368" s="22" t="s">
        <v>694</v>
      </c>
      <c r="C368" s="21" t="s">
        <v>113</v>
      </c>
      <c r="D368" s="39">
        <v>18</v>
      </c>
      <c r="E368" s="40">
        <v>324800</v>
      </c>
      <c r="F368" s="75">
        <v>324800</v>
      </c>
      <c r="G368" s="40">
        <f t="shared" si="17"/>
        <v>5846400</v>
      </c>
      <c r="H368" s="75">
        <f t="shared" si="16"/>
        <v>5846400</v>
      </c>
      <c r="L368" s="60">
        <f t="shared" si="18"/>
        <v>0</v>
      </c>
    </row>
    <row r="369" spans="1:12" s="2" customFormat="1" outlineLevel="1">
      <c r="A369" s="21" t="s">
        <v>695</v>
      </c>
      <c r="B369" s="22" t="s">
        <v>696</v>
      </c>
      <c r="C369" s="21" t="s">
        <v>108</v>
      </c>
      <c r="D369" s="39">
        <v>36</v>
      </c>
      <c r="E369" s="40">
        <v>96100</v>
      </c>
      <c r="F369" s="75">
        <v>96100</v>
      </c>
      <c r="G369" s="40">
        <f t="shared" si="17"/>
        <v>3459600</v>
      </c>
      <c r="H369" s="75">
        <f t="shared" si="16"/>
        <v>3459600</v>
      </c>
      <c r="L369" s="60">
        <f t="shared" si="18"/>
        <v>0</v>
      </c>
    </row>
    <row r="370" spans="1:12" s="2" customFormat="1" outlineLevel="1">
      <c r="A370" s="21" t="s">
        <v>697</v>
      </c>
      <c r="B370" s="22" t="s">
        <v>698</v>
      </c>
      <c r="C370" s="21" t="s">
        <v>564</v>
      </c>
      <c r="D370" s="39">
        <v>31</v>
      </c>
      <c r="E370" s="40">
        <v>516300</v>
      </c>
      <c r="F370" s="75">
        <v>516300</v>
      </c>
      <c r="G370" s="40">
        <f t="shared" si="17"/>
        <v>16005300</v>
      </c>
      <c r="H370" s="75">
        <f t="shared" si="16"/>
        <v>16005300</v>
      </c>
      <c r="L370" s="60">
        <f t="shared" si="18"/>
        <v>0</v>
      </c>
    </row>
    <row r="371" spans="1:12" s="2" customFormat="1" ht="31.5" outlineLevel="1">
      <c r="A371" s="21" t="s">
        <v>699</v>
      </c>
      <c r="B371" s="22" t="s">
        <v>700</v>
      </c>
      <c r="C371" s="21" t="s">
        <v>564</v>
      </c>
      <c r="D371" s="39">
        <v>10</v>
      </c>
      <c r="E371" s="40">
        <v>516300</v>
      </c>
      <c r="F371" s="75">
        <v>516300</v>
      </c>
      <c r="G371" s="40">
        <f t="shared" si="17"/>
        <v>5163000</v>
      </c>
      <c r="H371" s="75">
        <f t="shared" si="16"/>
        <v>5163000</v>
      </c>
      <c r="L371" s="60">
        <f t="shared" si="18"/>
        <v>0</v>
      </c>
    </row>
    <row r="372" spans="1:12" s="2" customFormat="1" outlineLevel="1">
      <c r="A372" s="21" t="s">
        <v>701</v>
      </c>
      <c r="B372" s="22" t="s">
        <v>702</v>
      </c>
      <c r="C372" s="21" t="s">
        <v>496</v>
      </c>
      <c r="D372" s="39">
        <v>3</v>
      </c>
      <c r="E372" s="40">
        <v>72900</v>
      </c>
      <c r="F372" s="75">
        <v>72900</v>
      </c>
      <c r="G372" s="40">
        <f t="shared" si="17"/>
        <v>218700</v>
      </c>
      <c r="H372" s="75">
        <f t="shared" si="16"/>
        <v>218700</v>
      </c>
      <c r="L372" s="60">
        <f t="shared" si="18"/>
        <v>0</v>
      </c>
    </row>
    <row r="373" spans="1:12" s="2" customFormat="1" outlineLevel="1">
      <c r="A373" s="21" t="s">
        <v>703</v>
      </c>
      <c r="B373" s="22" t="s">
        <v>704</v>
      </c>
      <c r="C373" s="21" t="s">
        <v>496</v>
      </c>
      <c r="D373" s="39">
        <v>6</v>
      </c>
      <c r="E373" s="40">
        <v>101200</v>
      </c>
      <c r="F373" s="75">
        <v>101200</v>
      </c>
      <c r="G373" s="40">
        <f t="shared" si="17"/>
        <v>607200</v>
      </c>
      <c r="H373" s="75">
        <f t="shared" si="16"/>
        <v>607200</v>
      </c>
      <c r="L373" s="60">
        <f t="shared" si="18"/>
        <v>0</v>
      </c>
    </row>
    <row r="374" spans="1:12" s="2" customFormat="1" outlineLevel="1">
      <c r="A374" s="21" t="s">
        <v>705</v>
      </c>
      <c r="B374" s="22" t="s">
        <v>706</v>
      </c>
      <c r="C374" s="21" t="s">
        <v>496</v>
      </c>
      <c r="D374" s="39">
        <v>8</v>
      </c>
      <c r="E374" s="40">
        <v>129500</v>
      </c>
      <c r="F374" s="75">
        <v>129500</v>
      </c>
      <c r="G374" s="40">
        <f t="shared" si="17"/>
        <v>1036000</v>
      </c>
      <c r="H374" s="75">
        <f t="shared" si="16"/>
        <v>1036000</v>
      </c>
      <c r="L374" s="60">
        <f t="shared" si="18"/>
        <v>0</v>
      </c>
    </row>
    <row r="375" spans="1:12" s="2" customFormat="1" outlineLevel="1">
      <c r="A375" s="21" t="s">
        <v>707</v>
      </c>
      <c r="B375" s="22" t="s">
        <v>708</v>
      </c>
      <c r="C375" s="21" t="s">
        <v>496</v>
      </c>
      <c r="D375" s="39">
        <v>29</v>
      </c>
      <c r="E375" s="40">
        <v>114800</v>
      </c>
      <c r="F375" s="75">
        <v>114800</v>
      </c>
      <c r="G375" s="40">
        <f t="shared" si="17"/>
        <v>3329200</v>
      </c>
      <c r="H375" s="75">
        <f t="shared" si="16"/>
        <v>3329200</v>
      </c>
      <c r="L375" s="60">
        <f t="shared" si="18"/>
        <v>0</v>
      </c>
    </row>
    <row r="376" spans="1:12" s="2" customFormat="1" outlineLevel="1">
      <c r="A376" s="21" t="s">
        <v>709</v>
      </c>
      <c r="B376" s="22" t="s">
        <v>710</v>
      </c>
      <c r="C376" s="21" t="s">
        <v>496</v>
      </c>
      <c r="D376" s="39">
        <v>2</v>
      </c>
      <c r="E376" s="40">
        <v>154000</v>
      </c>
      <c r="F376" s="75">
        <v>154000</v>
      </c>
      <c r="G376" s="40">
        <f t="shared" si="17"/>
        <v>308000</v>
      </c>
      <c r="H376" s="75">
        <f t="shared" si="16"/>
        <v>308000</v>
      </c>
      <c r="L376" s="60">
        <f t="shared" si="18"/>
        <v>0</v>
      </c>
    </row>
    <row r="377" spans="1:12" s="2" customFormat="1" ht="31.5" outlineLevel="1">
      <c r="A377" s="21" t="s">
        <v>711</v>
      </c>
      <c r="B377" s="22" t="s">
        <v>712</v>
      </c>
      <c r="C377" s="21" t="s">
        <v>496</v>
      </c>
      <c r="D377" s="39">
        <v>5</v>
      </c>
      <c r="E377" s="40">
        <v>172000</v>
      </c>
      <c r="F377" s="75">
        <v>172000</v>
      </c>
      <c r="G377" s="40">
        <f t="shared" si="17"/>
        <v>860000</v>
      </c>
      <c r="H377" s="75">
        <f t="shared" si="16"/>
        <v>860000</v>
      </c>
      <c r="L377" s="60">
        <f t="shared" si="18"/>
        <v>0</v>
      </c>
    </row>
    <row r="378" spans="1:12" s="2" customFormat="1" outlineLevel="1">
      <c r="A378" s="21" t="s">
        <v>713</v>
      </c>
      <c r="B378" s="22" t="s">
        <v>714</v>
      </c>
      <c r="C378" s="21" t="s">
        <v>19</v>
      </c>
      <c r="D378" s="39">
        <v>0.1492</v>
      </c>
      <c r="E378" s="40">
        <v>3483000</v>
      </c>
      <c r="F378" s="75">
        <v>3483000</v>
      </c>
      <c r="G378" s="40">
        <f t="shared" si="17"/>
        <v>519663.6</v>
      </c>
      <c r="H378" s="75">
        <f t="shared" si="16"/>
        <v>519664</v>
      </c>
      <c r="L378" s="60">
        <f t="shared" si="18"/>
        <v>0</v>
      </c>
    </row>
    <row r="379" spans="1:12" s="2" customFormat="1" ht="31.5" outlineLevel="1">
      <c r="A379" s="21" t="s">
        <v>715</v>
      </c>
      <c r="B379" s="22" t="s">
        <v>22</v>
      </c>
      <c r="C379" s="21" t="s">
        <v>19</v>
      </c>
      <c r="D379" s="39">
        <v>0.13400000000000001</v>
      </c>
      <c r="E379" s="40">
        <v>2902500</v>
      </c>
      <c r="F379" s="75">
        <v>2902500</v>
      </c>
      <c r="G379" s="40">
        <f t="shared" si="17"/>
        <v>388935</v>
      </c>
      <c r="H379" s="75">
        <f t="shared" si="16"/>
        <v>388935</v>
      </c>
      <c r="L379" s="60">
        <f t="shared" si="18"/>
        <v>0</v>
      </c>
    </row>
    <row r="380" spans="1:12" s="2" customFormat="1" ht="47.25" outlineLevel="1">
      <c r="A380" s="21" t="s">
        <v>716</v>
      </c>
      <c r="B380" s="22" t="s">
        <v>370</v>
      </c>
      <c r="C380" s="21" t="s">
        <v>29</v>
      </c>
      <c r="D380" s="39">
        <v>1.208</v>
      </c>
      <c r="E380" s="40">
        <v>1410900</v>
      </c>
      <c r="F380" s="75">
        <v>1410900</v>
      </c>
      <c r="G380" s="40">
        <f t="shared" si="17"/>
        <v>1704367.2</v>
      </c>
      <c r="H380" s="75">
        <f t="shared" si="16"/>
        <v>1704367</v>
      </c>
      <c r="L380" s="60">
        <f t="shared" si="18"/>
        <v>0</v>
      </c>
    </row>
    <row r="381" spans="1:12" s="2" customFormat="1" ht="47.25" outlineLevel="1">
      <c r="A381" s="21" t="s">
        <v>717</v>
      </c>
      <c r="B381" s="22" t="s">
        <v>402</v>
      </c>
      <c r="C381" s="21" t="s">
        <v>29</v>
      </c>
      <c r="D381" s="39">
        <v>0.31</v>
      </c>
      <c r="E381" s="40">
        <v>1671500</v>
      </c>
      <c r="F381" s="75">
        <v>1671500</v>
      </c>
      <c r="G381" s="40">
        <f t="shared" si="17"/>
        <v>518165</v>
      </c>
      <c r="H381" s="75">
        <f t="shared" si="16"/>
        <v>518165</v>
      </c>
      <c r="L381" s="60">
        <f t="shared" si="18"/>
        <v>0</v>
      </c>
    </row>
    <row r="382" spans="1:12" s="2" customFormat="1" ht="31.5" outlineLevel="1">
      <c r="A382" s="21" t="s">
        <v>718</v>
      </c>
      <c r="B382" s="22" t="s">
        <v>719</v>
      </c>
      <c r="C382" s="21" t="s">
        <v>67</v>
      </c>
      <c r="D382" s="39">
        <v>1.8599999999999998E-2</v>
      </c>
      <c r="E382" s="40">
        <v>21259200</v>
      </c>
      <c r="F382" s="75">
        <v>21259200</v>
      </c>
      <c r="G382" s="40">
        <f t="shared" si="17"/>
        <v>395421.12</v>
      </c>
      <c r="H382" s="75">
        <f t="shared" si="16"/>
        <v>395421</v>
      </c>
      <c r="L382" s="60">
        <f t="shared" si="18"/>
        <v>0</v>
      </c>
    </row>
    <row r="383" spans="1:12" s="2" customFormat="1" ht="31.5" outlineLevel="1">
      <c r="A383" s="21" t="s">
        <v>720</v>
      </c>
      <c r="B383" s="22" t="s">
        <v>721</v>
      </c>
      <c r="C383" s="21" t="s">
        <v>46</v>
      </c>
      <c r="D383" s="39">
        <v>6.2E-2</v>
      </c>
      <c r="E383" s="40">
        <v>14739900</v>
      </c>
      <c r="F383" s="75">
        <v>14739900</v>
      </c>
      <c r="G383" s="40">
        <f t="shared" si="17"/>
        <v>913873.8</v>
      </c>
      <c r="H383" s="75">
        <f t="shared" si="16"/>
        <v>913874</v>
      </c>
      <c r="L383" s="60">
        <f t="shared" si="18"/>
        <v>0</v>
      </c>
    </row>
    <row r="384" spans="1:12" s="2" customFormat="1" ht="31.5" outlineLevel="1">
      <c r="A384" s="21" t="s">
        <v>722</v>
      </c>
      <c r="B384" s="22" t="s">
        <v>418</v>
      </c>
      <c r="C384" s="21" t="s">
        <v>67</v>
      </c>
      <c r="D384" s="39">
        <v>6.7599999999999993E-2</v>
      </c>
      <c r="E384" s="40">
        <v>30802400</v>
      </c>
      <c r="F384" s="75">
        <v>30802400</v>
      </c>
      <c r="G384" s="40">
        <f t="shared" si="17"/>
        <v>2082242.2399999998</v>
      </c>
      <c r="H384" s="75">
        <f t="shared" si="16"/>
        <v>2082242</v>
      </c>
      <c r="L384" s="60">
        <f t="shared" si="18"/>
        <v>0</v>
      </c>
    </row>
    <row r="385" spans="1:12" s="2" customFormat="1" ht="31.5" outlineLevel="1">
      <c r="A385" s="21" t="s">
        <v>723</v>
      </c>
      <c r="B385" s="22" t="s">
        <v>724</v>
      </c>
      <c r="C385" s="21" t="s">
        <v>67</v>
      </c>
      <c r="D385" s="39">
        <v>6.7599999999999993E-2</v>
      </c>
      <c r="E385" s="40">
        <v>7254600</v>
      </c>
      <c r="F385" s="75">
        <v>7254600</v>
      </c>
      <c r="G385" s="40">
        <f t="shared" si="17"/>
        <v>490410.95999999996</v>
      </c>
      <c r="H385" s="75">
        <f t="shared" ref="H385:H448" si="19">ROUND($D385*F385,0)</f>
        <v>490411</v>
      </c>
      <c r="L385" s="60">
        <f t="shared" si="18"/>
        <v>0</v>
      </c>
    </row>
    <row r="386" spans="1:12" s="2" customFormat="1" ht="47.25" outlineLevel="1">
      <c r="A386" s="21" t="s">
        <v>725</v>
      </c>
      <c r="B386" s="22" t="s">
        <v>726</v>
      </c>
      <c r="C386" s="21" t="s">
        <v>29</v>
      </c>
      <c r="D386" s="39">
        <v>3.0939999999999999</v>
      </c>
      <c r="E386" s="40">
        <v>2558800</v>
      </c>
      <c r="F386" s="75">
        <v>2558800</v>
      </c>
      <c r="G386" s="40">
        <f t="shared" si="17"/>
        <v>7916927.1999999993</v>
      </c>
      <c r="H386" s="75">
        <f t="shared" si="19"/>
        <v>7916927</v>
      </c>
      <c r="L386" s="60">
        <f t="shared" si="18"/>
        <v>0</v>
      </c>
    </row>
    <row r="387" spans="1:12" s="2" customFormat="1" ht="31.5" outlineLevel="1">
      <c r="A387" s="21" t="s">
        <v>727</v>
      </c>
      <c r="B387" s="22" t="s">
        <v>429</v>
      </c>
      <c r="C387" s="21" t="s">
        <v>128</v>
      </c>
      <c r="D387" s="39">
        <v>19.72</v>
      </c>
      <c r="E387" s="40">
        <v>99900</v>
      </c>
      <c r="F387" s="75">
        <v>99900</v>
      </c>
      <c r="G387" s="40">
        <f t="shared" ref="G387:G450" si="20">$D387*E387</f>
        <v>1970028</v>
      </c>
      <c r="H387" s="75">
        <f t="shared" si="19"/>
        <v>1970028</v>
      </c>
      <c r="L387" s="60">
        <f t="shared" si="18"/>
        <v>0</v>
      </c>
    </row>
    <row r="388" spans="1:12" s="2" customFormat="1" ht="31.5" outlineLevel="1">
      <c r="A388" s="21" t="s">
        <v>728</v>
      </c>
      <c r="B388" s="22" t="s">
        <v>729</v>
      </c>
      <c r="C388" s="21" t="s">
        <v>128</v>
      </c>
      <c r="D388" s="39">
        <v>4.28</v>
      </c>
      <c r="E388" s="40">
        <v>73700</v>
      </c>
      <c r="F388" s="75">
        <v>73700</v>
      </c>
      <c r="G388" s="40">
        <f t="shared" si="20"/>
        <v>315436</v>
      </c>
      <c r="H388" s="75">
        <f t="shared" si="19"/>
        <v>315436</v>
      </c>
      <c r="L388" s="60">
        <f t="shared" si="18"/>
        <v>0</v>
      </c>
    </row>
    <row r="389" spans="1:12" s="2" customFormat="1" outlineLevel="1">
      <c r="A389" s="21" t="s">
        <v>730</v>
      </c>
      <c r="B389" s="22" t="s">
        <v>731</v>
      </c>
      <c r="C389" s="21" t="s">
        <v>496</v>
      </c>
      <c r="D389" s="39">
        <v>2</v>
      </c>
      <c r="E389" s="40">
        <v>580500</v>
      </c>
      <c r="F389" s="75">
        <v>580500</v>
      </c>
      <c r="G389" s="40">
        <f t="shared" si="20"/>
        <v>1161000</v>
      </c>
      <c r="H389" s="75">
        <f t="shared" si="19"/>
        <v>1161000</v>
      </c>
      <c r="L389" s="60">
        <f t="shared" si="18"/>
        <v>0</v>
      </c>
    </row>
    <row r="390" spans="1:12" s="2" customFormat="1" ht="31.5" outlineLevel="1">
      <c r="A390" s="21" t="s">
        <v>732</v>
      </c>
      <c r="B390" s="22" t="s">
        <v>733</v>
      </c>
      <c r="C390" s="21" t="s">
        <v>113</v>
      </c>
      <c r="D390" s="39">
        <v>6</v>
      </c>
      <c r="E390" s="40">
        <v>324800</v>
      </c>
      <c r="F390" s="75">
        <v>324800</v>
      </c>
      <c r="G390" s="40">
        <f t="shared" si="20"/>
        <v>1948800</v>
      </c>
      <c r="H390" s="75">
        <f t="shared" si="19"/>
        <v>1948800</v>
      </c>
      <c r="L390" s="60">
        <f t="shared" si="18"/>
        <v>0</v>
      </c>
    </row>
    <row r="391" spans="1:12" s="2" customFormat="1" outlineLevel="1">
      <c r="A391" s="21" t="s">
        <v>734</v>
      </c>
      <c r="B391" s="22" t="s">
        <v>696</v>
      </c>
      <c r="C391" s="21" t="s">
        <v>108</v>
      </c>
      <c r="D391" s="39">
        <v>16</v>
      </c>
      <c r="E391" s="40">
        <v>96100</v>
      </c>
      <c r="F391" s="75">
        <v>96100</v>
      </c>
      <c r="G391" s="40">
        <f t="shared" si="20"/>
        <v>1537600</v>
      </c>
      <c r="H391" s="75">
        <f t="shared" si="19"/>
        <v>1537600</v>
      </c>
      <c r="L391" s="60">
        <f t="shared" si="18"/>
        <v>0</v>
      </c>
    </row>
    <row r="392" spans="1:12" s="2" customFormat="1" outlineLevel="1">
      <c r="A392" s="21" t="s">
        <v>735</v>
      </c>
      <c r="B392" s="22" t="s">
        <v>736</v>
      </c>
      <c r="C392" s="21" t="s">
        <v>108</v>
      </c>
      <c r="D392" s="39">
        <v>144</v>
      </c>
      <c r="E392" s="40">
        <v>244800</v>
      </c>
      <c r="F392" s="75">
        <v>244800</v>
      </c>
      <c r="G392" s="40">
        <f t="shared" si="20"/>
        <v>35251200</v>
      </c>
      <c r="H392" s="75">
        <f t="shared" si="19"/>
        <v>35251200</v>
      </c>
      <c r="L392" s="60">
        <f t="shared" si="18"/>
        <v>0</v>
      </c>
    </row>
    <row r="393" spans="1:12" s="2" customFormat="1" outlineLevel="1">
      <c r="A393" s="21" t="s">
        <v>737</v>
      </c>
      <c r="B393" s="22" t="s">
        <v>738</v>
      </c>
      <c r="C393" s="21" t="s">
        <v>108</v>
      </c>
      <c r="D393" s="39">
        <v>49</v>
      </c>
      <c r="E393" s="40">
        <v>60900</v>
      </c>
      <c r="F393" s="75">
        <v>60900</v>
      </c>
      <c r="G393" s="40">
        <f t="shared" si="20"/>
        <v>2984100</v>
      </c>
      <c r="H393" s="75">
        <f t="shared" si="19"/>
        <v>2984100</v>
      </c>
      <c r="L393" s="60">
        <f t="shared" si="18"/>
        <v>0</v>
      </c>
    </row>
    <row r="394" spans="1:12" s="2" customFormat="1" outlineLevel="1">
      <c r="A394" s="21" t="s">
        <v>739</v>
      </c>
      <c r="B394" s="22" t="s">
        <v>740</v>
      </c>
      <c r="C394" s="21" t="s">
        <v>108</v>
      </c>
      <c r="D394" s="39">
        <v>62</v>
      </c>
      <c r="E394" s="40">
        <v>47400</v>
      </c>
      <c r="F394" s="75">
        <v>47400</v>
      </c>
      <c r="G394" s="40">
        <f t="shared" si="20"/>
        <v>2938800</v>
      </c>
      <c r="H394" s="75">
        <f t="shared" si="19"/>
        <v>2938800</v>
      </c>
      <c r="L394" s="60">
        <f t="shared" si="18"/>
        <v>0</v>
      </c>
    </row>
    <row r="395" spans="1:12" s="2" customFormat="1" outlineLevel="1">
      <c r="A395" s="21" t="s">
        <v>741</v>
      </c>
      <c r="B395" s="22" t="s">
        <v>742</v>
      </c>
      <c r="C395" s="21" t="s">
        <v>108</v>
      </c>
      <c r="D395" s="39">
        <v>69</v>
      </c>
      <c r="E395" s="40">
        <v>3124400</v>
      </c>
      <c r="F395" s="75">
        <v>3124400</v>
      </c>
      <c r="G395" s="40">
        <f t="shared" si="20"/>
        <v>215583600</v>
      </c>
      <c r="H395" s="75">
        <f t="shared" si="19"/>
        <v>215583600</v>
      </c>
      <c r="L395" s="60">
        <f t="shared" si="18"/>
        <v>0</v>
      </c>
    </row>
    <row r="396" spans="1:12" s="2" customFormat="1" outlineLevel="1">
      <c r="A396" s="21" t="s">
        <v>743</v>
      </c>
      <c r="B396" s="22" t="s">
        <v>744</v>
      </c>
      <c r="C396" s="21" t="s">
        <v>108</v>
      </c>
      <c r="D396" s="39">
        <v>53</v>
      </c>
      <c r="E396" s="40">
        <v>1249200</v>
      </c>
      <c r="F396" s="75">
        <v>1249200</v>
      </c>
      <c r="G396" s="40">
        <f t="shared" si="20"/>
        <v>66207600</v>
      </c>
      <c r="H396" s="75">
        <f t="shared" si="19"/>
        <v>66207600</v>
      </c>
      <c r="L396" s="60">
        <f t="shared" ref="L396:L459" si="21">E396-F396</f>
        <v>0</v>
      </c>
    </row>
    <row r="397" spans="1:12" s="2" customFormat="1" outlineLevel="1">
      <c r="A397" s="21" t="s">
        <v>745</v>
      </c>
      <c r="B397" s="22" t="s">
        <v>746</v>
      </c>
      <c r="C397" s="21" t="s">
        <v>108</v>
      </c>
      <c r="D397" s="39">
        <v>77</v>
      </c>
      <c r="E397" s="40">
        <v>650700</v>
      </c>
      <c r="F397" s="75">
        <v>650700</v>
      </c>
      <c r="G397" s="40">
        <f t="shared" si="20"/>
        <v>50103900</v>
      </c>
      <c r="H397" s="75">
        <f t="shared" si="19"/>
        <v>50103900</v>
      </c>
      <c r="L397" s="60">
        <f t="shared" si="21"/>
        <v>0</v>
      </c>
    </row>
    <row r="398" spans="1:12" s="2" customFormat="1" outlineLevel="1">
      <c r="A398" s="21" t="s">
        <v>747</v>
      </c>
      <c r="B398" s="22" t="s">
        <v>748</v>
      </c>
      <c r="C398" s="21" t="s">
        <v>108</v>
      </c>
      <c r="D398" s="39">
        <v>14</v>
      </c>
      <c r="E398" s="40">
        <v>498200</v>
      </c>
      <c r="F398" s="75">
        <v>498200</v>
      </c>
      <c r="G398" s="40">
        <f t="shared" si="20"/>
        <v>6974800</v>
      </c>
      <c r="H398" s="75">
        <f t="shared" si="19"/>
        <v>6974800</v>
      </c>
      <c r="L398" s="60">
        <f t="shared" si="21"/>
        <v>0</v>
      </c>
    </row>
    <row r="399" spans="1:12" s="2" customFormat="1" outlineLevel="1">
      <c r="A399" s="21" t="s">
        <v>749</v>
      </c>
      <c r="B399" s="22" t="s">
        <v>750</v>
      </c>
      <c r="C399" s="21" t="s">
        <v>108</v>
      </c>
      <c r="D399" s="39">
        <v>146</v>
      </c>
      <c r="E399" s="40">
        <v>244800</v>
      </c>
      <c r="F399" s="75">
        <v>244800</v>
      </c>
      <c r="G399" s="40">
        <f t="shared" si="20"/>
        <v>35740800</v>
      </c>
      <c r="H399" s="75">
        <f t="shared" si="19"/>
        <v>35740800</v>
      </c>
      <c r="L399" s="60">
        <f t="shared" si="21"/>
        <v>0</v>
      </c>
    </row>
    <row r="400" spans="1:12" s="2" customFormat="1" outlineLevel="1">
      <c r="A400" s="21" t="s">
        <v>751</v>
      </c>
      <c r="B400" s="22" t="s">
        <v>752</v>
      </c>
      <c r="C400" s="21" t="s">
        <v>108</v>
      </c>
      <c r="D400" s="39">
        <v>66</v>
      </c>
      <c r="E400" s="40">
        <v>164200</v>
      </c>
      <c r="F400" s="75">
        <v>164200</v>
      </c>
      <c r="G400" s="40">
        <f t="shared" si="20"/>
        <v>10837200</v>
      </c>
      <c r="H400" s="75">
        <f t="shared" si="19"/>
        <v>10837200</v>
      </c>
      <c r="L400" s="60">
        <f t="shared" si="21"/>
        <v>0</v>
      </c>
    </row>
    <row r="401" spans="1:12" s="2" customFormat="1" outlineLevel="1">
      <c r="A401" s="21" t="s">
        <v>753</v>
      </c>
      <c r="B401" s="22" t="s">
        <v>754</v>
      </c>
      <c r="C401" s="21" t="s">
        <v>108</v>
      </c>
      <c r="D401" s="39">
        <v>116</v>
      </c>
      <c r="E401" s="40">
        <v>112100</v>
      </c>
      <c r="F401" s="75">
        <v>112100</v>
      </c>
      <c r="G401" s="40">
        <f t="shared" si="20"/>
        <v>13003600</v>
      </c>
      <c r="H401" s="75">
        <f t="shared" si="19"/>
        <v>13003600</v>
      </c>
      <c r="L401" s="60">
        <f t="shared" si="21"/>
        <v>0</v>
      </c>
    </row>
    <row r="402" spans="1:12" s="2" customFormat="1" outlineLevel="1">
      <c r="A402" s="21" t="s">
        <v>755</v>
      </c>
      <c r="B402" s="22" t="s">
        <v>756</v>
      </c>
      <c r="C402" s="21" t="s">
        <v>108</v>
      </c>
      <c r="D402" s="39">
        <v>110</v>
      </c>
      <c r="E402" s="40">
        <v>82800</v>
      </c>
      <c r="F402" s="75">
        <v>82800</v>
      </c>
      <c r="G402" s="40">
        <f t="shared" si="20"/>
        <v>9108000</v>
      </c>
      <c r="H402" s="75">
        <f t="shared" si="19"/>
        <v>9108000</v>
      </c>
      <c r="L402" s="60">
        <f t="shared" si="21"/>
        <v>0</v>
      </c>
    </row>
    <row r="403" spans="1:12" s="2" customFormat="1" outlineLevel="1">
      <c r="A403" s="21" t="s">
        <v>757</v>
      </c>
      <c r="B403" s="22" t="s">
        <v>758</v>
      </c>
      <c r="C403" s="21" t="s">
        <v>108</v>
      </c>
      <c r="D403" s="39">
        <v>994</v>
      </c>
      <c r="E403" s="40">
        <v>48400</v>
      </c>
      <c r="F403" s="75">
        <v>48400</v>
      </c>
      <c r="G403" s="40">
        <f t="shared" si="20"/>
        <v>48109600</v>
      </c>
      <c r="H403" s="75">
        <f t="shared" si="19"/>
        <v>48109600</v>
      </c>
      <c r="L403" s="60">
        <f t="shared" si="21"/>
        <v>0</v>
      </c>
    </row>
    <row r="404" spans="1:12" s="2" customFormat="1" outlineLevel="1">
      <c r="A404" s="21" t="s">
        <v>759</v>
      </c>
      <c r="B404" s="22" t="s">
        <v>760</v>
      </c>
      <c r="C404" s="21" t="s">
        <v>108</v>
      </c>
      <c r="D404" s="39">
        <v>30</v>
      </c>
      <c r="E404" s="40">
        <v>82800</v>
      </c>
      <c r="F404" s="75">
        <v>82800</v>
      </c>
      <c r="G404" s="40">
        <f t="shared" si="20"/>
        <v>2484000</v>
      </c>
      <c r="H404" s="75">
        <f t="shared" si="19"/>
        <v>2484000</v>
      </c>
      <c r="L404" s="60">
        <f t="shared" si="21"/>
        <v>0</v>
      </c>
    </row>
    <row r="405" spans="1:12" s="2" customFormat="1" outlineLevel="1">
      <c r="A405" s="21" t="s">
        <v>761</v>
      </c>
      <c r="B405" s="22" t="s">
        <v>762</v>
      </c>
      <c r="C405" s="21" t="s">
        <v>108</v>
      </c>
      <c r="D405" s="39">
        <v>53</v>
      </c>
      <c r="E405" s="40">
        <v>159700</v>
      </c>
      <c r="F405" s="75">
        <v>159700</v>
      </c>
      <c r="G405" s="40">
        <f t="shared" si="20"/>
        <v>8464100</v>
      </c>
      <c r="H405" s="75">
        <f t="shared" si="19"/>
        <v>8464100</v>
      </c>
      <c r="L405" s="60">
        <f t="shared" si="21"/>
        <v>0</v>
      </c>
    </row>
    <row r="406" spans="1:12" s="2" customFormat="1" outlineLevel="1">
      <c r="A406" s="21" t="s">
        <v>763</v>
      </c>
      <c r="B406" s="22" t="s">
        <v>764</v>
      </c>
      <c r="C406" s="21" t="s">
        <v>108</v>
      </c>
      <c r="D406" s="39">
        <v>61</v>
      </c>
      <c r="E406" s="40">
        <v>88900</v>
      </c>
      <c r="F406" s="75">
        <v>88900</v>
      </c>
      <c r="G406" s="40">
        <f t="shared" si="20"/>
        <v>5422900</v>
      </c>
      <c r="H406" s="75">
        <f t="shared" si="19"/>
        <v>5422900</v>
      </c>
      <c r="L406" s="60">
        <f t="shared" si="21"/>
        <v>0</v>
      </c>
    </row>
    <row r="407" spans="1:12" s="2" customFormat="1" outlineLevel="1">
      <c r="A407" s="21" t="s">
        <v>765</v>
      </c>
      <c r="B407" s="22" t="s">
        <v>766</v>
      </c>
      <c r="C407" s="21" t="s">
        <v>108</v>
      </c>
      <c r="D407" s="39">
        <v>303</v>
      </c>
      <c r="E407" s="40">
        <v>68600</v>
      </c>
      <c r="F407" s="75">
        <v>68600</v>
      </c>
      <c r="G407" s="40">
        <f t="shared" si="20"/>
        <v>20785800</v>
      </c>
      <c r="H407" s="75">
        <f t="shared" si="19"/>
        <v>20785800</v>
      </c>
      <c r="L407" s="60">
        <f t="shared" si="21"/>
        <v>0</v>
      </c>
    </row>
    <row r="408" spans="1:12" s="2" customFormat="1" outlineLevel="1">
      <c r="A408" s="21" t="s">
        <v>767</v>
      </c>
      <c r="B408" s="22" t="s">
        <v>768</v>
      </c>
      <c r="C408" s="21" t="s">
        <v>108</v>
      </c>
      <c r="D408" s="39">
        <v>66</v>
      </c>
      <c r="E408" s="40">
        <v>47200</v>
      </c>
      <c r="F408" s="75">
        <v>47200</v>
      </c>
      <c r="G408" s="40">
        <f t="shared" si="20"/>
        <v>3115200</v>
      </c>
      <c r="H408" s="75">
        <f t="shared" si="19"/>
        <v>3115200</v>
      </c>
      <c r="L408" s="60">
        <f t="shared" si="21"/>
        <v>0</v>
      </c>
    </row>
    <row r="409" spans="1:12" s="2" customFormat="1" outlineLevel="1">
      <c r="A409" s="21" t="s">
        <v>769</v>
      </c>
      <c r="B409" s="22" t="s">
        <v>770</v>
      </c>
      <c r="C409" s="21" t="s">
        <v>108</v>
      </c>
      <c r="D409" s="39">
        <v>116</v>
      </c>
      <c r="E409" s="40">
        <v>31400</v>
      </c>
      <c r="F409" s="75">
        <v>31400</v>
      </c>
      <c r="G409" s="40">
        <f t="shared" si="20"/>
        <v>3642400</v>
      </c>
      <c r="H409" s="75">
        <f t="shared" si="19"/>
        <v>3642400</v>
      </c>
      <c r="L409" s="60">
        <f t="shared" si="21"/>
        <v>0</v>
      </c>
    </row>
    <row r="410" spans="1:12" s="2" customFormat="1" outlineLevel="1">
      <c r="A410" s="21" t="s">
        <v>771</v>
      </c>
      <c r="B410" s="22" t="s">
        <v>772</v>
      </c>
      <c r="C410" s="21" t="s">
        <v>108</v>
      </c>
      <c r="D410" s="39">
        <v>1184</v>
      </c>
      <c r="E410" s="40">
        <v>24200</v>
      </c>
      <c r="F410" s="75">
        <v>24200</v>
      </c>
      <c r="G410" s="40">
        <f t="shared" si="20"/>
        <v>28652800</v>
      </c>
      <c r="H410" s="75">
        <f t="shared" si="19"/>
        <v>28652800</v>
      </c>
      <c r="L410" s="60">
        <f t="shared" si="21"/>
        <v>0</v>
      </c>
    </row>
    <row r="411" spans="1:12" s="2" customFormat="1" outlineLevel="1">
      <c r="A411" s="21" t="s">
        <v>773</v>
      </c>
      <c r="B411" s="22" t="s">
        <v>774</v>
      </c>
      <c r="C411" s="21" t="s">
        <v>108</v>
      </c>
      <c r="D411" s="39">
        <v>2098</v>
      </c>
      <c r="E411" s="40">
        <v>18000</v>
      </c>
      <c r="F411" s="75">
        <v>18000</v>
      </c>
      <c r="G411" s="40">
        <f t="shared" si="20"/>
        <v>37764000</v>
      </c>
      <c r="H411" s="75">
        <f t="shared" si="19"/>
        <v>37764000</v>
      </c>
      <c r="L411" s="60">
        <f t="shared" si="21"/>
        <v>0</v>
      </c>
    </row>
    <row r="412" spans="1:12" s="2" customFormat="1" outlineLevel="1">
      <c r="A412" s="21" t="s">
        <v>775</v>
      </c>
      <c r="B412" s="22" t="s">
        <v>776</v>
      </c>
      <c r="C412" s="21" t="s">
        <v>108</v>
      </c>
      <c r="D412" s="39">
        <v>2756</v>
      </c>
      <c r="E412" s="40">
        <v>14100</v>
      </c>
      <c r="F412" s="75">
        <v>14100</v>
      </c>
      <c r="G412" s="40">
        <f t="shared" si="20"/>
        <v>38859600</v>
      </c>
      <c r="H412" s="75">
        <f t="shared" si="19"/>
        <v>38859600</v>
      </c>
      <c r="L412" s="60">
        <f t="shared" si="21"/>
        <v>0</v>
      </c>
    </row>
    <row r="413" spans="1:12" s="2" customFormat="1" outlineLevel="1">
      <c r="A413" s="21" t="s">
        <v>777</v>
      </c>
      <c r="B413" s="22" t="s">
        <v>778</v>
      </c>
      <c r="C413" s="21" t="s">
        <v>108</v>
      </c>
      <c r="D413" s="39">
        <v>369</v>
      </c>
      <c r="E413" s="40">
        <v>46200</v>
      </c>
      <c r="F413" s="75">
        <v>46200</v>
      </c>
      <c r="G413" s="40">
        <f t="shared" si="20"/>
        <v>17047800</v>
      </c>
      <c r="H413" s="75">
        <f t="shared" si="19"/>
        <v>17047800</v>
      </c>
      <c r="L413" s="60">
        <f t="shared" si="21"/>
        <v>0</v>
      </c>
    </row>
    <row r="414" spans="1:12" s="2" customFormat="1" outlineLevel="1">
      <c r="A414" s="21" t="s">
        <v>779</v>
      </c>
      <c r="B414" s="22" t="s">
        <v>780</v>
      </c>
      <c r="C414" s="21" t="s">
        <v>781</v>
      </c>
      <c r="D414" s="39">
        <v>0.65</v>
      </c>
      <c r="E414" s="40">
        <v>10045000</v>
      </c>
      <c r="F414" s="75">
        <v>10045000</v>
      </c>
      <c r="G414" s="40">
        <f t="shared" si="20"/>
        <v>6529250</v>
      </c>
      <c r="H414" s="75">
        <f t="shared" si="19"/>
        <v>6529250</v>
      </c>
      <c r="L414" s="60">
        <f t="shared" si="21"/>
        <v>0</v>
      </c>
    </row>
    <row r="415" spans="1:12" s="2" customFormat="1" outlineLevel="1">
      <c r="A415" s="21" t="s">
        <v>782</v>
      </c>
      <c r="B415" s="22" t="s">
        <v>783</v>
      </c>
      <c r="C415" s="21" t="s">
        <v>781</v>
      </c>
      <c r="D415" s="39">
        <v>2.38</v>
      </c>
      <c r="E415" s="40">
        <v>7234000</v>
      </c>
      <c r="F415" s="75">
        <v>7234000</v>
      </c>
      <c r="G415" s="40">
        <f t="shared" si="20"/>
        <v>17216920</v>
      </c>
      <c r="H415" s="75">
        <f t="shared" si="19"/>
        <v>17216920</v>
      </c>
      <c r="L415" s="60">
        <f t="shared" si="21"/>
        <v>0</v>
      </c>
    </row>
    <row r="416" spans="1:12" s="2" customFormat="1" outlineLevel="1">
      <c r="A416" s="21" t="s">
        <v>784</v>
      </c>
      <c r="B416" s="22" t="s">
        <v>785</v>
      </c>
      <c r="C416" s="21" t="s">
        <v>781</v>
      </c>
      <c r="D416" s="39">
        <v>0.27</v>
      </c>
      <c r="E416" s="40">
        <v>5167700</v>
      </c>
      <c r="F416" s="75">
        <v>5167700</v>
      </c>
      <c r="G416" s="40">
        <f t="shared" si="20"/>
        <v>1395279</v>
      </c>
      <c r="H416" s="75">
        <f t="shared" si="19"/>
        <v>1395279</v>
      </c>
      <c r="L416" s="60">
        <f t="shared" si="21"/>
        <v>0</v>
      </c>
    </row>
    <row r="417" spans="1:12" s="2" customFormat="1" outlineLevel="1">
      <c r="A417" s="21" t="s">
        <v>786</v>
      </c>
      <c r="B417" s="22" t="s">
        <v>787</v>
      </c>
      <c r="C417" s="21" t="s">
        <v>781</v>
      </c>
      <c r="D417" s="39">
        <v>1.7</v>
      </c>
      <c r="E417" s="40">
        <v>3810500</v>
      </c>
      <c r="F417" s="75">
        <v>3810500</v>
      </c>
      <c r="G417" s="40">
        <f t="shared" si="20"/>
        <v>6477850</v>
      </c>
      <c r="H417" s="75">
        <f t="shared" si="19"/>
        <v>6477850</v>
      </c>
      <c r="L417" s="60">
        <f t="shared" si="21"/>
        <v>0</v>
      </c>
    </row>
    <row r="418" spans="1:12" s="2" customFormat="1" outlineLevel="1">
      <c r="A418" s="21" t="s">
        <v>788</v>
      </c>
      <c r="B418" s="22" t="s">
        <v>789</v>
      </c>
      <c r="C418" s="21" t="s">
        <v>781</v>
      </c>
      <c r="D418" s="39">
        <v>8.0399999999999991</v>
      </c>
      <c r="E418" s="40">
        <v>2972100</v>
      </c>
      <c r="F418" s="75">
        <v>2972100</v>
      </c>
      <c r="G418" s="40">
        <f t="shared" si="20"/>
        <v>23895683.999999996</v>
      </c>
      <c r="H418" s="75">
        <f t="shared" si="19"/>
        <v>23895684</v>
      </c>
      <c r="L418" s="60">
        <f t="shared" si="21"/>
        <v>0</v>
      </c>
    </row>
    <row r="419" spans="1:12" s="2" customFormat="1" outlineLevel="1">
      <c r="A419" s="21" t="s">
        <v>790</v>
      </c>
      <c r="B419" s="22" t="s">
        <v>791</v>
      </c>
      <c r="C419" s="21" t="s">
        <v>108</v>
      </c>
      <c r="D419" s="39">
        <v>15</v>
      </c>
      <c r="E419" s="40">
        <v>36000</v>
      </c>
      <c r="F419" s="75">
        <v>36000</v>
      </c>
      <c r="G419" s="40">
        <f t="shared" si="20"/>
        <v>540000</v>
      </c>
      <c r="H419" s="75">
        <f t="shared" si="19"/>
        <v>540000</v>
      </c>
      <c r="L419" s="60">
        <f t="shared" si="21"/>
        <v>0</v>
      </c>
    </row>
    <row r="420" spans="1:12" s="2" customFormat="1" outlineLevel="1">
      <c r="A420" s="21" t="s">
        <v>792</v>
      </c>
      <c r="B420" s="22" t="s">
        <v>793</v>
      </c>
      <c r="C420" s="21" t="s">
        <v>108</v>
      </c>
      <c r="D420" s="39">
        <v>125</v>
      </c>
      <c r="E420" s="40">
        <v>19100</v>
      </c>
      <c r="F420" s="75">
        <f>E420</f>
        <v>19100</v>
      </c>
      <c r="G420" s="40">
        <f t="shared" si="20"/>
        <v>2387500</v>
      </c>
      <c r="H420" s="75">
        <f t="shared" si="19"/>
        <v>2387500</v>
      </c>
      <c r="L420" s="60">
        <f t="shared" si="21"/>
        <v>0</v>
      </c>
    </row>
    <row r="421" spans="1:12" s="2" customFormat="1" outlineLevel="1">
      <c r="A421" s="92" t="s">
        <v>794</v>
      </c>
      <c r="B421" s="93" t="s">
        <v>795</v>
      </c>
      <c r="C421" s="92" t="s">
        <v>108</v>
      </c>
      <c r="D421" s="94">
        <v>1852</v>
      </c>
      <c r="E421" s="95">
        <v>16700</v>
      </c>
      <c r="F421" s="91">
        <f>E421</f>
        <v>16700</v>
      </c>
      <c r="G421" s="95">
        <f t="shared" si="20"/>
        <v>30928400</v>
      </c>
      <c r="H421" s="91">
        <f t="shared" si="19"/>
        <v>30928400</v>
      </c>
      <c r="K421" s="95">
        <v>16700</v>
      </c>
      <c r="L421" s="60">
        <f t="shared" si="21"/>
        <v>0</v>
      </c>
    </row>
    <row r="422" spans="1:12" s="2" customFormat="1" outlineLevel="1">
      <c r="A422" s="21" t="s">
        <v>796</v>
      </c>
      <c r="B422" s="22" t="s">
        <v>797</v>
      </c>
      <c r="C422" s="21" t="s">
        <v>496</v>
      </c>
      <c r="D422" s="39">
        <v>5</v>
      </c>
      <c r="E422" s="40">
        <v>12900</v>
      </c>
      <c r="F422" s="75">
        <v>12900</v>
      </c>
      <c r="G422" s="40">
        <f t="shared" si="20"/>
        <v>64500</v>
      </c>
      <c r="H422" s="75">
        <f t="shared" si="19"/>
        <v>64500</v>
      </c>
      <c r="L422" s="60">
        <f t="shared" si="21"/>
        <v>0</v>
      </c>
    </row>
    <row r="423" spans="1:12" s="2" customFormat="1" outlineLevel="1">
      <c r="A423" s="21" t="s">
        <v>798</v>
      </c>
      <c r="B423" s="22" t="s">
        <v>799</v>
      </c>
      <c r="C423" s="21" t="s">
        <v>496</v>
      </c>
      <c r="D423" s="39">
        <v>42</v>
      </c>
      <c r="E423" s="40">
        <v>11600</v>
      </c>
      <c r="F423" s="75">
        <v>11600</v>
      </c>
      <c r="G423" s="40">
        <f t="shared" si="20"/>
        <v>487200</v>
      </c>
      <c r="H423" s="75">
        <f t="shared" si="19"/>
        <v>487200</v>
      </c>
      <c r="L423" s="60">
        <f t="shared" si="21"/>
        <v>0</v>
      </c>
    </row>
    <row r="424" spans="1:12" s="2" customFormat="1" outlineLevel="1">
      <c r="A424" s="92" t="s">
        <v>800</v>
      </c>
      <c r="B424" s="93" t="s">
        <v>801</v>
      </c>
      <c r="C424" s="92" t="s">
        <v>496</v>
      </c>
      <c r="D424" s="94">
        <v>617</v>
      </c>
      <c r="E424" s="95">
        <v>11100</v>
      </c>
      <c r="F424" s="91">
        <f>E424</f>
        <v>11100</v>
      </c>
      <c r="G424" s="95">
        <f t="shared" si="20"/>
        <v>6848700</v>
      </c>
      <c r="H424" s="91">
        <f t="shared" si="19"/>
        <v>6848700</v>
      </c>
      <c r="L424" s="60">
        <f t="shared" si="21"/>
        <v>0</v>
      </c>
    </row>
    <row r="425" spans="1:12" s="2" customFormat="1" outlineLevel="1">
      <c r="A425" s="21" t="s">
        <v>802</v>
      </c>
      <c r="B425" s="22" t="s">
        <v>803</v>
      </c>
      <c r="C425" s="21" t="s">
        <v>564</v>
      </c>
      <c r="D425" s="39">
        <v>144</v>
      </c>
      <c r="E425" s="40">
        <v>75600</v>
      </c>
      <c r="F425" s="75">
        <v>75600</v>
      </c>
      <c r="G425" s="40">
        <f t="shared" si="20"/>
        <v>10886400</v>
      </c>
      <c r="H425" s="75">
        <f t="shared" si="19"/>
        <v>10886400</v>
      </c>
      <c r="L425" s="60">
        <f t="shared" si="21"/>
        <v>0</v>
      </c>
    </row>
    <row r="426" spans="1:12" s="2" customFormat="1" outlineLevel="1">
      <c r="A426" s="21" t="s">
        <v>804</v>
      </c>
      <c r="B426" s="22" t="s">
        <v>805</v>
      </c>
      <c r="C426" s="21" t="s">
        <v>496</v>
      </c>
      <c r="D426" s="39">
        <v>86</v>
      </c>
      <c r="E426" s="40">
        <v>137500</v>
      </c>
      <c r="F426" s="75">
        <v>137500</v>
      </c>
      <c r="G426" s="40">
        <f t="shared" si="20"/>
        <v>11825000</v>
      </c>
      <c r="H426" s="75">
        <f t="shared" si="19"/>
        <v>11825000</v>
      </c>
      <c r="L426" s="60">
        <f t="shared" si="21"/>
        <v>0</v>
      </c>
    </row>
    <row r="427" spans="1:12" s="2" customFormat="1" outlineLevel="1">
      <c r="A427" s="21" t="s">
        <v>806</v>
      </c>
      <c r="B427" s="22" t="s">
        <v>807</v>
      </c>
      <c r="C427" s="21" t="s">
        <v>781</v>
      </c>
      <c r="D427" s="39">
        <v>0.82</v>
      </c>
      <c r="E427" s="40">
        <v>41769900</v>
      </c>
      <c r="F427" s="75">
        <v>41769900</v>
      </c>
      <c r="G427" s="40">
        <f t="shared" si="20"/>
        <v>34251318</v>
      </c>
      <c r="H427" s="75">
        <f t="shared" si="19"/>
        <v>34251318</v>
      </c>
      <c r="L427" s="60">
        <f t="shared" si="21"/>
        <v>0</v>
      </c>
    </row>
    <row r="428" spans="1:12" s="2" customFormat="1" outlineLevel="1">
      <c r="A428" s="21" t="s">
        <v>808</v>
      </c>
      <c r="B428" s="22" t="s">
        <v>809</v>
      </c>
      <c r="C428" s="21" t="s">
        <v>781</v>
      </c>
      <c r="D428" s="39">
        <v>0.73</v>
      </c>
      <c r="E428" s="40">
        <v>23886800</v>
      </c>
      <c r="F428" s="75">
        <v>23886800</v>
      </c>
      <c r="G428" s="40">
        <f t="shared" si="20"/>
        <v>17437364</v>
      </c>
      <c r="H428" s="75">
        <f t="shared" si="19"/>
        <v>17437364</v>
      </c>
      <c r="L428" s="60">
        <f t="shared" si="21"/>
        <v>0</v>
      </c>
    </row>
    <row r="429" spans="1:12" s="2" customFormat="1" outlineLevel="1">
      <c r="A429" s="21" t="s">
        <v>810</v>
      </c>
      <c r="B429" s="22" t="s">
        <v>811</v>
      </c>
      <c r="C429" s="21" t="s">
        <v>781</v>
      </c>
      <c r="D429" s="39">
        <v>0.56999999999999995</v>
      </c>
      <c r="E429" s="40">
        <v>12498700</v>
      </c>
      <c r="F429" s="75">
        <v>12498700</v>
      </c>
      <c r="G429" s="40">
        <f t="shared" si="20"/>
        <v>7124258.9999999991</v>
      </c>
      <c r="H429" s="75">
        <f t="shared" si="19"/>
        <v>7124259</v>
      </c>
      <c r="L429" s="60">
        <f t="shared" si="21"/>
        <v>0</v>
      </c>
    </row>
    <row r="430" spans="1:12" s="2" customFormat="1" outlineLevel="1">
      <c r="A430" s="21" t="s">
        <v>812</v>
      </c>
      <c r="B430" s="22" t="s">
        <v>813</v>
      </c>
      <c r="C430" s="21" t="s">
        <v>108</v>
      </c>
      <c r="D430" s="39">
        <v>703</v>
      </c>
      <c r="E430" s="40">
        <v>2100</v>
      </c>
      <c r="F430" s="75">
        <v>2100</v>
      </c>
      <c r="G430" s="40">
        <f t="shared" si="20"/>
        <v>1476300</v>
      </c>
      <c r="H430" s="75">
        <f t="shared" si="19"/>
        <v>1476300</v>
      </c>
      <c r="L430" s="60">
        <f t="shared" si="21"/>
        <v>0</v>
      </c>
    </row>
    <row r="431" spans="1:12" s="2" customFormat="1" outlineLevel="1">
      <c r="A431" s="21" t="s">
        <v>814</v>
      </c>
      <c r="B431" s="22" t="s">
        <v>815</v>
      </c>
      <c r="C431" s="21" t="s">
        <v>816</v>
      </c>
      <c r="D431" s="39">
        <v>6482</v>
      </c>
      <c r="E431" s="40">
        <v>1200</v>
      </c>
      <c r="F431" s="75">
        <v>1200</v>
      </c>
      <c r="G431" s="40">
        <f t="shared" si="20"/>
        <v>7778400</v>
      </c>
      <c r="H431" s="75">
        <f t="shared" si="19"/>
        <v>7778400</v>
      </c>
      <c r="L431" s="60">
        <f t="shared" si="21"/>
        <v>0</v>
      </c>
    </row>
    <row r="432" spans="1:12" s="2" customFormat="1" ht="31.5" outlineLevel="1">
      <c r="A432" s="21" t="s">
        <v>817</v>
      </c>
      <c r="B432" s="22" t="s">
        <v>818</v>
      </c>
      <c r="C432" s="21" t="s">
        <v>19</v>
      </c>
      <c r="D432" s="39">
        <v>2.6</v>
      </c>
      <c r="E432" s="40">
        <v>3483000</v>
      </c>
      <c r="F432" s="75">
        <v>3483000</v>
      </c>
      <c r="G432" s="40">
        <f t="shared" si="20"/>
        <v>9055800</v>
      </c>
      <c r="H432" s="75">
        <f t="shared" si="19"/>
        <v>9055800</v>
      </c>
      <c r="L432" s="60">
        <f t="shared" si="21"/>
        <v>0</v>
      </c>
    </row>
    <row r="433" spans="1:12" s="2" customFormat="1" outlineLevel="1">
      <c r="A433" s="21" t="s">
        <v>819</v>
      </c>
      <c r="B433" s="22" t="s">
        <v>820</v>
      </c>
      <c r="C433" s="21" t="s">
        <v>19</v>
      </c>
      <c r="D433" s="39">
        <v>2.6</v>
      </c>
      <c r="E433" s="40">
        <v>2902500</v>
      </c>
      <c r="F433" s="75">
        <v>2902500</v>
      </c>
      <c r="G433" s="40">
        <f t="shared" si="20"/>
        <v>7546500</v>
      </c>
      <c r="H433" s="75">
        <f t="shared" si="19"/>
        <v>7546500</v>
      </c>
      <c r="L433" s="60">
        <f t="shared" si="21"/>
        <v>0</v>
      </c>
    </row>
    <row r="434" spans="1:12" s="2" customFormat="1" outlineLevel="1">
      <c r="A434" s="21" t="s">
        <v>821</v>
      </c>
      <c r="B434" s="22" t="s">
        <v>822</v>
      </c>
      <c r="C434" s="21" t="s">
        <v>823</v>
      </c>
      <c r="D434" s="39">
        <v>6</v>
      </c>
      <c r="E434" s="40">
        <v>264400</v>
      </c>
      <c r="F434" s="75">
        <v>264400</v>
      </c>
      <c r="G434" s="40">
        <f t="shared" si="20"/>
        <v>1586400</v>
      </c>
      <c r="H434" s="75">
        <f t="shared" si="19"/>
        <v>1586400</v>
      </c>
      <c r="L434" s="60">
        <f t="shared" si="21"/>
        <v>0</v>
      </c>
    </row>
    <row r="435" spans="1:12" s="2" customFormat="1" outlineLevel="1">
      <c r="A435" s="21" t="s">
        <v>824</v>
      </c>
      <c r="B435" s="22" t="s">
        <v>825</v>
      </c>
      <c r="C435" s="21" t="s">
        <v>108</v>
      </c>
      <c r="D435" s="39">
        <v>24</v>
      </c>
      <c r="E435" s="40">
        <v>233700</v>
      </c>
      <c r="F435" s="75">
        <v>233700</v>
      </c>
      <c r="G435" s="40">
        <f t="shared" si="20"/>
        <v>5608800</v>
      </c>
      <c r="H435" s="75">
        <f t="shared" si="19"/>
        <v>5608800</v>
      </c>
      <c r="L435" s="60">
        <f t="shared" si="21"/>
        <v>0</v>
      </c>
    </row>
    <row r="436" spans="1:12" s="2" customFormat="1" outlineLevel="1">
      <c r="A436" s="21" t="s">
        <v>826</v>
      </c>
      <c r="B436" s="22" t="s">
        <v>827</v>
      </c>
      <c r="C436" s="21" t="s">
        <v>496</v>
      </c>
      <c r="D436" s="39">
        <v>1</v>
      </c>
      <c r="E436" s="40">
        <v>528000</v>
      </c>
      <c r="F436" s="75">
        <v>528000</v>
      </c>
      <c r="G436" s="40">
        <f t="shared" si="20"/>
        <v>528000</v>
      </c>
      <c r="H436" s="75">
        <f t="shared" si="19"/>
        <v>528000</v>
      </c>
      <c r="L436" s="60">
        <f t="shared" si="21"/>
        <v>0</v>
      </c>
    </row>
    <row r="437" spans="1:12" s="2" customFormat="1" outlineLevel="1">
      <c r="A437" s="92" t="s">
        <v>828</v>
      </c>
      <c r="B437" s="93" t="s">
        <v>829</v>
      </c>
      <c r="C437" s="92" t="s">
        <v>830</v>
      </c>
      <c r="D437" s="94">
        <v>7</v>
      </c>
      <c r="E437" s="95">
        <v>580500</v>
      </c>
      <c r="F437" s="91">
        <f>F872</f>
        <v>556000</v>
      </c>
      <c r="G437" s="95">
        <f t="shared" si="20"/>
        <v>4063500</v>
      </c>
      <c r="H437" s="91">
        <f t="shared" si="19"/>
        <v>3892000</v>
      </c>
      <c r="I437" s="2" t="s">
        <v>831</v>
      </c>
      <c r="L437" s="60">
        <f t="shared" si="21"/>
        <v>24500</v>
      </c>
    </row>
    <row r="438" spans="1:12" s="2" customFormat="1" outlineLevel="1">
      <c r="A438" s="21" t="s">
        <v>832</v>
      </c>
      <c r="B438" s="22" t="s">
        <v>833</v>
      </c>
      <c r="C438" s="21" t="s">
        <v>491</v>
      </c>
      <c r="D438" s="39">
        <v>1</v>
      </c>
      <c r="E438" s="40">
        <v>9592200</v>
      </c>
      <c r="F438" s="75">
        <v>9592200</v>
      </c>
      <c r="G438" s="40">
        <f t="shared" si="20"/>
        <v>9592200</v>
      </c>
      <c r="H438" s="75">
        <f t="shared" si="19"/>
        <v>9592200</v>
      </c>
      <c r="L438" s="60">
        <f t="shared" si="21"/>
        <v>0</v>
      </c>
    </row>
    <row r="439" spans="1:12" s="2" customFormat="1" outlineLevel="1">
      <c r="A439" s="21" t="s">
        <v>834</v>
      </c>
      <c r="B439" s="22" t="s">
        <v>835</v>
      </c>
      <c r="C439" s="21" t="s">
        <v>836</v>
      </c>
      <c r="D439" s="39">
        <v>1</v>
      </c>
      <c r="E439" s="40">
        <v>5805000</v>
      </c>
      <c r="F439" s="75">
        <v>5805000</v>
      </c>
      <c r="G439" s="40">
        <f t="shared" si="20"/>
        <v>5805000</v>
      </c>
      <c r="H439" s="75">
        <f t="shared" si="19"/>
        <v>5805000</v>
      </c>
      <c r="L439" s="60">
        <f t="shared" si="21"/>
        <v>0</v>
      </c>
    </row>
    <row r="440" spans="1:12" s="2" customFormat="1" outlineLevel="1">
      <c r="A440" s="21" t="s">
        <v>837</v>
      </c>
      <c r="B440" s="22" t="s">
        <v>838</v>
      </c>
      <c r="C440" s="21" t="s">
        <v>113</v>
      </c>
      <c r="D440" s="39">
        <v>1</v>
      </c>
      <c r="E440" s="40">
        <v>217300</v>
      </c>
      <c r="F440" s="75">
        <v>217300</v>
      </c>
      <c r="G440" s="40">
        <f t="shared" si="20"/>
        <v>217300</v>
      </c>
      <c r="H440" s="75">
        <f t="shared" si="19"/>
        <v>217300</v>
      </c>
      <c r="L440" s="60">
        <f t="shared" si="21"/>
        <v>0</v>
      </c>
    </row>
    <row r="441" spans="1:12" s="2" customFormat="1" ht="31.5" outlineLevel="1">
      <c r="A441" s="21" t="s">
        <v>839</v>
      </c>
      <c r="B441" s="22" t="s">
        <v>840</v>
      </c>
      <c r="C441" s="21" t="s">
        <v>113</v>
      </c>
      <c r="D441" s="39">
        <v>1</v>
      </c>
      <c r="E441" s="40">
        <v>12771000</v>
      </c>
      <c r="F441" s="75">
        <v>12771000</v>
      </c>
      <c r="G441" s="40">
        <f t="shared" si="20"/>
        <v>12771000</v>
      </c>
      <c r="H441" s="75">
        <f t="shared" si="19"/>
        <v>12771000</v>
      </c>
      <c r="L441" s="60">
        <f t="shared" si="21"/>
        <v>0</v>
      </c>
    </row>
    <row r="442" spans="1:12" s="2" customFormat="1" outlineLevel="1">
      <c r="A442" s="21" t="s">
        <v>841</v>
      </c>
      <c r="B442" s="22" t="s">
        <v>842</v>
      </c>
      <c r="C442" s="21" t="s">
        <v>113</v>
      </c>
      <c r="D442" s="39">
        <v>1</v>
      </c>
      <c r="E442" s="40">
        <v>2251800</v>
      </c>
      <c r="F442" s="75">
        <v>2251800</v>
      </c>
      <c r="G442" s="40">
        <f t="shared" si="20"/>
        <v>2251800</v>
      </c>
      <c r="H442" s="75">
        <f t="shared" si="19"/>
        <v>2251800</v>
      </c>
      <c r="L442" s="60">
        <f t="shared" si="21"/>
        <v>0</v>
      </c>
    </row>
    <row r="443" spans="1:12" s="2" customFormat="1" outlineLevel="1">
      <c r="A443" s="21" t="s">
        <v>843</v>
      </c>
      <c r="B443" s="22" t="s">
        <v>844</v>
      </c>
      <c r="C443" s="21" t="s">
        <v>113</v>
      </c>
      <c r="D443" s="39">
        <v>1</v>
      </c>
      <c r="E443" s="40">
        <v>2648800</v>
      </c>
      <c r="F443" s="75">
        <v>2648800</v>
      </c>
      <c r="G443" s="40">
        <f t="shared" si="20"/>
        <v>2648800</v>
      </c>
      <c r="H443" s="75">
        <f t="shared" si="19"/>
        <v>2648800</v>
      </c>
      <c r="L443" s="60">
        <f t="shared" si="21"/>
        <v>0</v>
      </c>
    </row>
    <row r="444" spans="1:12" s="2" customFormat="1" outlineLevel="1">
      <c r="A444" s="21" t="s">
        <v>845</v>
      </c>
      <c r="B444" s="22" t="s">
        <v>846</v>
      </c>
      <c r="C444" s="21" t="s">
        <v>113</v>
      </c>
      <c r="D444" s="39">
        <v>1</v>
      </c>
      <c r="E444" s="40">
        <v>1329300</v>
      </c>
      <c r="F444" s="75">
        <v>1329300</v>
      </c>
      <c r="G444" s="40">
        <f t="shared" si="20"/>
        <v>1329300</v>
      </c>
      <c r="H444" s="75">
        <f t="shared" si="19"/>
        <v>1329300</v>
      </c>
      <c r="L444" s="60">
        <f t="shared" si="21"/>
        <v>0</v>
      </c>
    </row>
    <row r="445" spans="1:12" s="2" customFormat="1" outlineLevel="1">
      <c r="A445" s="21" t="s">
        <v>847</v>
      </c>
      <c r="B445" s="22" t="s">
        <v>848</v>
      </c>
      <c r="C445" s="21" t="s">
        <v>564</v>
      </c>
      <c r="D445" s="39">
        <v>1</v>
      </c>
      <c r="E445" s="40">
        <v>332200</v>
      </c>
      <c r="F445" s="75">
        <v>332200</v>
      </c>
      <c r="G445" s="40">
        <f t="shared" si="20"/>
        <v>332200</v>
      </c>
      <c r="H445" s="75">
        <f t="shared" si="19"/>
        <v>332200</v>
      </c>
      <c r="L445" s="60">
        <f t="shared" si="21"/>
        <v>0</v>
      </c>
    </row>
    <row r="446" spans="1:12" s="2" customFormat="1" outlineLevel="1">
      <c r="A446" s="21" t="s">
        <v>849</v>
      </c>
      <c r="B446" s="22" t="s">
        <v>850</v>
      </c>
      <c r="C446" s="21" t="s">
        <v>113</v>
      </c>
      <c r="D446" s="39">
        <v>3</v>
      </c>
      <c r="E446" s="40">
        <v>1741500</v>
      </c>
      <c r="F446" s="75">
        <v>1741500</v>
      </c>
      <c r="G446" s="40">
        <f t="shared" si="20"/>
        <v>5224500</v>
      </c>
      <c r="H446" s="75">
        <f t="shared" si="19"/>
        <v>5224500</v>
      </c>
      <c r="L446" s="60">
        <f t="shared" si="21"/>
        <v>0</v>
      </c>
    </row>
    <row r="447" spans="1:12" s="2" customFormat="1" ht="31.5" outlineLevel="1">
      <c r="A447" s="21" t="s">
        <v>851</v>
      </c>
      <c r="B447" s="22" t="s">
        <v>852</v>
      </c>
      <c r="C447" s="21" t="s">
        <v>496</v>
      </c>
      <c r="D447" s="39">
        <v>2</v>
      </c>
      <c r="E447" s="40">
        <v>183700</v>
      </c>
      <c r="F447" s="75">
        <v>183700</v>
      </c>
      <c r="G447" s="40">
        <f t="shared" si="20"/>
        <v>367400</v>
      </c>
      <c r="H447" s="75">
        <f t="shared" si="19"/>
        <v>367400</v>
      </c>
      <c r="L447" s="60">
        <f t="shared" si="21"/>
        <v>0</v>
      </c>
    </row>
    <row r="448" spans="1:12" s="2" customFormat="1" ht="31.5" outlineLevel="1">
      <c r="A448" s="21" t="s">
        <v>853</v>
      </c>
      <c r="B448" s="22" t="s">
        <v>854</v>
      </c>
      <c r="C448" s="21" t="s">
        <v>496</v>
      </c>
      <c r="D448" s="39">
        <v>2</v>
      </c>
      <c r="E448" s="40">
        <v>183700</v>
      </c>
      <c r="F448" s="75">
        <v>183700</v>
      </c>
      <c r="G448" s="40">
        <f t="shared" si="20"/>
        <v>367400</v>
      </c>
      <c r="H448" s="75">
        <f t="shared" si="19"/>
        <v>367400</v>
      </c>
      <c r="L448" s="60">
        <f t="shared" si="21"/>
        <v>0</v>
      </c>
    </row>
    <row r="449" spans="1:12" s="2" customFormat="1" outlineLevel="1">
      <c r="A449" s="21" t="s">
        <v>855</v>
      </c>
      <c r="B449" s="22" t="s">
        <v>856</v>
      </c>
      <c r="C449" s="21" t="s">
        <v>113</v>
      </c>
      <c r="D449" s="39">
        <v>1</v>
      </c>
      <c r="E449" s="40">
        <v>1524800</v>
      </c>
      <c r="F449" s="75">
        <v>1524800</v>
      </c>
      <c r="G449" s="40">
        <f t="shared" si="20"/>
        <v>1524800</v>
      </c>
      <c r="H449" s="75">
        <f t="shared" ref="H449:H512" si="22">ROUND($D449*F449,0)</f>
        <v>1524800</v>
      </c>
      <c r="L449" s="60">
        <f t="shared" si="21"/>
        <v>0</v>
      </c>
    </row>
    <row r="450" spans="1:12" s="2" customFormat="1" outlineLevel="1">
      <c r="A450" s="21" t="s">
        <v>857</v>
      </c>
      <c r="B450" s="22" t="s">
        <v>858</v>
      </c>
      <c r="C450" s="21" t="s">
        <v>859</v>
      </c>
      <c r="D450" s="39">
        <v>8</v>
      </c>
      <c r="E450" s="40">
        <v>52200</v>
      </c>
      <c r="F450" s="75">
        <v>52200</v>
      </c>
      <c r="G450" s="40">
        <f t="shared" si="20"/>
        <v>417600</v>
      </c>
      <c r="H450" s="75">
        <f t="shared" si="22"/>
        <v>417600</v>
      </c>
      <c r="L450" s="60">
        <f t="shared" si="21"/>
        <v>0</v>
      </c>
    </row>
    <row r="451" spans="1:12" s="2" customFormat="1" outlineLevel="1">
      <c r="A451" s="21" t="s">
        <v>860</v>
      </c>
      <c r="B451" s="22" t="s">
        <v>861</v>
      </c>
      <c r="C451" s="21" t="s">
        <v>859</v>
      </c>
      <c r="D451" s="39">
        <v>8</v>
      </c>
      <c r="E451" s="40">
        <v>52200</v>
      </c>
      <c r="F451" s="75">
        <v>52200</v>
      </c>
      <c r="G451" s="40">
        <f t="shared" ref="G451:G504" si="23">$D451*E451</f>
        <v>417600</v>
      </c>
      <c r="H451" s="75">
        <f t="shared" si="22"/>
        <v>417600</v>
      </c>
      <c r="L451" s="60">
        <f t="shared" si="21"/>
        <v>0</v>
      </c>
    </row>
    <row r="452" spans="1:12" s="2" customFormat="1" outlineLevel="1">
      <c r="A452" s="21" t="s">
        <v>862</v>
      </c>
      <c r="B452" s="22" t="s">
        <v>863</v>
      </c>
      <c r="C452" s="21" t="s">
        <v>108</v>
      </c>
      <c r="D452" s="39">
        <v>131</v>
      </c>
      <c r="E452" s="40">
        <v>20400</v>
      </c>
      <c r="F452" s="75">
        <v>20400</v>
      </c>
      <c r="G452" s="40">
        <f t="shared" si="23"/>
        <v>2672400</v>
      </c>
      <c r="H452" s="75">
        <f t="shared" si="22"/>
        <v>2672400</v>
      </c>
      <c r="L452" s="60">
        <f t="shared" si="21"/>
        <v>0</v>
      </c>
    </row>
    <row r="453" spans="1:12" s="2" customFormat="1" outlineLevel="1">
      <c r="A453" s="21" t="s">
        <v>864</v>
      </c>
      <c r="B453" s="22" t="s">
        <v>865</v>
      </c>
      <c r="C453" s="21" t="s">
        <v>108</v>
      </c>
      <c r="D453" s="39">
        <v>42</v>
      </c>
      <c r="E453" s="40">
        <v>12200</v>
      </c>
      <c r="F453" s="75">
        <v>12200</v>
      </c>
      <c r="G453" s="40">
        <f t="shared" si="23"/>
        <v>512400</v>
      </c>
      <c r="H453" s="75">
        <f t="shared" si="22"/>
        <v>512400</v>
      </c>
      <c r="L453" s="60">
        <f t="shared" si="21"/>
        <v>0</v>
      </c>
    </row>
    <row r="454" spans="1:12" s="2" customFormat="1" ht="31.5" outlineLevel="1">
      <c r="A454" s="21" t="s">
        <v>866</v>
      </c>
      <c r="B454" s="22" t="s">
        <v>867</v>
      </c>
      <c r="C454" s="21" t="s">
        <v>108</v>
      </c>
      <c r="D454" s="39">
        <v>5</v>
      </c>
      <c r="E454" s="40">
        <v>40300</v>
      </c>
      <c r="F454" s="75">
        <v>40300</v>
      </c>
      <c r="G454" s="40">
        <f t="shared" si="23"/>
        <v>201500</v>
      </c>
      <c r="H454" s="75">
        <f t="shared" si="22"/>
        <v>201500</v>
      </c>
      <c r="L454" s="60">
        <f t="shared" si="21"/>
        <v>0</v>
      </c>
    </row>
    <row r="455" spans="1:12" s="2" customFormat="1" outlineLevel="1">
      <c r="A455" s="92" t="s">
        <v>868</v>
      </c>
      <c r="B455" s="93" t="s">
        <v>869</v>
      </c>
      <c r="C455" s="92" t="s">
        <v>108</v>
      </c>
      <c r="D455" s="94">
        <v>121</v>
      </c>
      <c r="E455" s="95">
        <v>55200</v>
      </c>
      <c r="F455" s="91">
        <v>55200</v>
      </c>
      <c r="G455" s="95">
        <f t="shared" si="23"/>
        <v>6679200</v>
      </c>
      <c r="H455" s="91">
        <f t="shared" si="22"/>
        <v>6679200</v>
      </c>
      <c r="I455" s="107"/>
      <c r="K455" s="95">
        <v>55200</v>
      </c>
      <c r="L455" s="60">
        <f t="shared" si="21"/>
        <v>0</v>
      </c>
    </row>
    <row r="456" spans="1:12" s="2" customFormat="1" outlineLevel="1">
      <c r="A456" s="21" t="s">
        <v>870</v>
      </c>
      <c r="B456" s="22" t="s">
        <v>871</v>
      </c>
      <c r="C456" s="21" t="s">
        <v>781</v>
      </c>
      <c r="D456" s="39">
        <v>0.08</v>
      </c>
      <c r="E456" s="40">
        <v>23804600</v>
      </c>
      <c r="F456" s="75">
        <v>23804600</v>
      </c>
      <c r="G456" s="40">
        <f t="shared" si="23"/>
        <v>1904368</v>
      </c>
      <c r="H456" s="75">
        <f t="shared" si="22"/>
        <v>1904368</v>
      </c>
      <c r="L456" s="60">
        <f t="shared" si="21"/>
        <v>0</v>
      </c>
    </row>
    <row r="457" spans="1:12" s="2" customFormat="1" outlineLevel="1">
      <c r="A457" s="21" t="s">
        <v>872</v>
      </c>
      <c r="B457" s="22" t="s">
        <v>785</v>
      </c>
      <c r="C457" s="21" t="s">
        <v>781</v>
      </c>
      <c r="D457" s="39">
        <v>0.9</v>
      </c>
      <c r="E457" s="40">
        <v>5167700</v>
      </c>
      <c r="F457" s="75">
        <v>5167700</v>
      </c>
      <c r="G457" s="40">
        <f t="shared" si="23"/>
        <v>4650930</v>
      </c>
      <c r="H457" s="75">
        <f t="shared" si="22"/>
        <v>4650930</v>
      </c>
      <c r="L457" s="60">
        <f t="shared" si="21"/>
        <v>0</v>
      </c>
    </row>
    <row r="458" spans="1:12" s="2" customFormat="1" outlineLevel="1">
      <c r="A458" s="21" t="s">
        <v>873</v>
      </c>
      <c r="B458" s="22" t="s">
        <v>801</v>
      </c>
      <c r="C458" s="21" t="s">
        <v>496</v>
      </c>
      <c r="D458" s="39">
        <v>41</v>
      </c>
      <c r="E458" s="40">
        <v>11100</v>
      </c>
      <c r="F458" s="75">
        <v>11100</v>
      </c>
      <c r="G458" s="40">
        <f t="shared" si="23"/>
        <v>455100</v>
      </c>
      <c r="H458" s="75">
        <f t="shared" si="22"/>
        <v>455100</v>
      </c>
      <c r="I458" s="107"/>
      <c r="L458" s="60">
        <f t="shared" si="21"/>
        <v>0</v>
      </c>
    </row>
    <row r="459" spans="1:12" s="2" customFormat="1" outlineLevel="1">
      <c r="A459" s="21" t="s">
        <v>874</v>
      </c>
      <c r="B459" s="22" t="s">
        <v>875</v>
      </c>
      <c r="C459" s="21" t="s">
        <v>496</v>
      </c>
      <c r="D459" s="39">
        <v>81</v>
      </c>
      <c r="E459" s="40">
        <v>1500</v>
      </c>
      <c r="F459" s="75">
        <v>1500</v>
      </c>
      <c r="G459" s="40">
        <f t="shared" si="23"/>
        <v>121500</v>
      </c>
      <c r="H459" s="75">
        <f t="shared" si="22"/>
        <v>121500</v>
      </c>
      <c r="I459" s="107"/>
      <c r="L459" s="60">
        <f t="shared" si="21"/>
        <v>0</v>
      </c>
    </row>
    <row r="460" spans="1:12" s="2" customFormat="1" outlineLevel="1">
      <c r="A460" s="21" t="s">
        <v>876</v>
      </c>
      <c r="B460" s="22" t="s">
        <v>877</v>
      </c>
      <c r="C460" s="21" t="s">
        <v>564</v>
      </c>
      <c r="D460" s="39">
        <v>3</v>
      </c>
      <c r="E460" s="40">
        <v>84700</v>
      </c>
      <c r="F460" s="75">
        <v>84700</v>
      </c>
      <c r="G460" s="40">
        <f t="shared" si="23"/>
        <v>254100</v>
      </c>
      <c r="H460" s="75">
        <f t="shared" si="22"/>
        <v>254100</v>
      </c>
      <c r="L460" s="60">
        <f t="shared" ref="L460:L523" si="24">E460-F460</f>
        <v>0</v>
      </c>
    </row>
    <row r="461" spans="1:12" s="2" customFormat="1" outlineLevel="1">
      <c r="A461" s="21" t="s">
        <v>878</v>
      </c>
      <c r="B461" s="22" t="s">
        <v>879</v>
      </c>
      <c r="C461" s="21" t="s">
        <v>108</v>
      </c>
      <c r="D461" s="39">
        <v>46</v>
      </c>
      <c r="E461" s="40">
        <v>219300</v>
      </c>
      <c r="F461" s="75">
        <v>219300</v>
      </c>
      <c r="G461" s="40">
        <f t="shared" si="23"/>
        <v>10087800</v>
      </c>
      <c r="H461" s="75">
        <f t="shared" si="22"/>
        <v>10087800</v>
      </c>
      <c r="L461" s="60">
        <f t="shared" si="24"/>
        <v>0</v>
      </c>
    </row>
    <row r="462" spans="1:12" s="2" customFormat="1" outlineLevel="1">
      <c r="A462" s="21" t="s">
        <v>880</v>
      </c>
      <c r="B462" s="22" t="s">
        <v>881</v>
      </c>
      <c r="C462" s="21" t="s">
        <v>496</v>
      </c>
      <c r="D462" s="39">
        <v>3</v>
      </c>
      <c r="E462" s="40">
        <v>177700</v>
      </c>
      <c r="F462" s="75">
        <v>177700</v>
      </c>
      <c r="G462" s="40">
        <f t="shared" si="23"/>
        <v>533100</v>
      </c>
      <c r="H462" s="75">
        <f t="shared" si="22"/>
        <v>533100</v>
      </c>
      <c r="L462" s="60">
        <f t="shared" si="24"/>
        <v>0</v>
      </c>
    </row>
    <row r="463" spans="1:12" s="2" customFormat="1" outlineLevel="1">
      <c r="A463" s="21" t="s">
        <v>882</v>
      </c>
      <c r="B463" s="22" t="s">
        <v>883</v>
      </c>
      <c r="C463" s="21" t="s">
        <v>496</v>
      </c>
      <c r="D463" s="39">
        <v>1</v>
      </c>
      <c r="E463" s="40">
        <v>160200</v>
      </c>
      <c r="F463" s="75">
        <v>160200</v>
      </c>
      <c r="G463" s="40">
        <f t="shared" si="23"/>
        <v>160200</v>
      </c>
      <c r="H463" s="75">
        <f t="shared" si="22"/>
        <v>160200</v>
      </c>
      <c r="L463" s="60">
        <f t="shared" si="24"/>
        <v>0</v>
      </c>
    </row>
    <row r="464" spans="1:12" s="2" customFormat="1" outlineLevel="1">
      <c r="A464" s="21" t="s">
        <v>884</v>
      </c>
      <c r="B464" s="22" t="s">
        <v>885</v>
      </c>
      <c r="C464" s="21" t="s">
        <v>496</v>
      </c>
      <c r="D464" s="39">
        <v>15</v>
      </c>
      <c r="E464" s="40">
        <v>167200</v>
      </c>
      <c r="F464" s="75">
        <v>167200</v>
      </c>
      <c r="G464" s="40">
        <f t="shared" si="23"/>
        <v>2508000</v>
      </c>
      <c r="H464" s="75">
        <f t="shared" si="22"/>
        <v>2508000</v>
      </c>
      <c r="L464" s="60">
        <f t="shared" si="24"/>
        <v>0</v>
      </c>
    </row>
    <row r="465" spans="1:12" s="2" customFormat="1" outlineLevel="1">
      <c r="A465" s="21" t="s">
        <v>886</v>
      </c>
      <c r="B465" s="22" t="s">
        <v>887</v>
      </c>
      <c r="C465" s="21" t="s">
        <v>108</v>
      </c>
      <c r="D465" s="39">
        <v>90</v>
      </c>
      <c r="E465" s="40">
        <v>2100</v>
      </c>
      <c r="F465" s="75">
        <v>2100</v>
      </c>
      <c r="G465" s="40">
        <f t="shared" si="23"/>
        <v>189000</v>
      </c>
      <c r="H465" s="75">
        <f t="shared" si="22"/>
        <v>189000</v>
      </c>
      <c r="L465" s="60">
        <f t="shared" si="24"/>
        <v>0</v>
      </c>
    </row>
    <row r="466" spans="1:12" s="2" customFormat="1" outlineLevel="1">
      <c r="A466" s="21" t="s">
        <v>888</v>
      </c>
      <c r="B466" s="22" t="s">
        <v>815</v>
      </c>
      <c r="C466" s="21" t="s">
        <v>816</v>
      </c>
      <c r="D466" s="39">
        <v>818</v>
      </c>
      <c r="E466" s="40">
        <v>1200</v>
      </c>
      <c r="F466" s="75">
        <v>1200</v>
      </c>
      <c r="G466" s="40">
        <f t="shared" si="23"/>
        <v>981600</v>
      </c>
      <c r="H466" s="75">
        <f t="shared" si="22"/>
        <v>981600</v>
      </c>
      <c r="L466" s="60">
        <f t="shared" si="24"/>
        <v>0</v>
      </c>
    </row>
    <row r="467" spans="1:12" s="2" customFormat="1" outlineLevel="1">
      <c r="A467" s="21" t="s">
        <v>889</v>
      </c>
      <c r="B467" s="22" t="s">
        <v>822</v>
      </c>
      <c r="C467" s="21" t="s">
        <v>823</v>
      </c>
      <c r="D467" s="39">
        <v>7</v>
      </c>
      <c r="E467" s="40">
        <v>264400</v>
      </c>
      <c r="F467" s="75">
        <v>264400</v>
      </c>
      <c r="G467" s="40">
        <f t="shared" si="23"/>
        <v>1850800</v>
      </c>
      <c r="H467" s="75">
        <f t="shared" si="22"/>
        <v>1850800</v>
      </c>
      <c r="L467" s="60">
        <f t="shared" si="24"/>
        <v>0</v>
      </c>
    </row>
    <row r="468" spans="1:12" s="2" customFormat="1" outlineLevel="1">
      <c r="A468" s="21" t="s">
        <v>890</v>
      </c>
      <c r="B468" s="22" t="s">
        <v>825</v>
      </c>
      <c r="C468" s="21" t="s">
        <v>108</v>
      </c>
      <c r="D468" s="39">
        <v>20</v>
      </c>
      <c r="E468" s="40">
        <v>233700</v>
      </c>
      <c r="F468" s="75">
        <v>233700</v>
      </c>
      <c r="G468" s="40">
        <f t="shared" si="23"/>
        <v>4674000</v>
      </c>
      <c r="H468" s="75">
        <f t="shared" si="22"/>
        <v>4674000</v>
      </c>
      <c r="L468" s="60">
        <f t="shared" si="24"/>
        <v>0</v>
      </c>
    </row>
    <row r="469" spans="1:12" s="2" customFormat="1" outlineLevel="1">
      <c r="A469" s="21" t="s">
        <v>891</v>
      </c>
      <c r="B469" s="22" t="s">
        <v>892</v>
      </c>
      <c r="C469" s="21" t="s">
        <v>108</v>
      </c>
      <c r="D469" s="39">
        <v>21</v>
      </c>
      <c r="E469" s="40">
        <v>88900</v>
      </c>
      <c r="F469" s="75">
        <v>88900</v>
      </c>
      <c r="G469" s="40">
        <f t="shared" si="23"/>
        <v>1866900</v>
      </c>
      <c r="H469" s="75">
        <f t="shared" si="22"/>
        <v>1866900</v>
      </c>
      <c r="L469" s="60">
        <f t="shared" si="24"/>
        <v>0</v>
      </c>
    </row>
    <row r="470" spans="1:12" s="2" customFormat="1" outlineLevel="1">
      <c r="A470" s="21" t="s">
        <v>893</v>
      </c>
      <c r="B470" s="22" t="s">
        <v>827</v>
      </c>
      <c r="C470" s="21" t="s">
        <v>496</v>
      </c>
      <c r="D470" s="39">
        <v>1</v>
      </c>
      <c r="E470" s="40">
        <v>528000</v>
      </c>
      <c r="F470" s="75">
        <v>528000</v>
      </c>
      <c r="G470" s="40">
        <f t="shared" si="23"/>
        <v>528000</v>
      </c>
      <c r="H470" s="75">
        <f t="shared" si="22"/>
        <v>528000</v>
      </c>
      <c r="L470" s="60">
        <f t="shared" si="24"/>
        <v>0</v>
      </c>
    </row>
    <row r="471" spans="1:12" s="2" customFormat="1" outlineLevel="1">
      <c r="A471" s="92" t="s">
        <v>894</v>
      </c>
      <c r="B471" s="93" t="s">
        <v>829</v>
      </c>
      <c r="C471" s="92" t="s">
        <v>830</v>
      </c>
      <c r="D471" s="94">
        <v>8</v>
      </c>
      <c r="E471" s="95">
        <v>580500</v>
      </c>
      <c r="F471" s="91">
        <f>F872</f>
        <v>556000</v>
      </c>
      <c r="G471" s="95">
        <f t="shared" si="23"/>
        <v>4644000</v>
      </c>
      <c r="H471" s="91">
        <f t="shared" si="22"/>
        <v>4448000</v>
      </c>
      <c r="I471" s="2" t="str">
        <f>I437</f>
        <v>Điều chỉnh giống PCCC 7.74</v>
      </c>
      <c r="L471" s="60">
        <f t="shared" si="24"/>
        <v>24500</v>
      </c>
    </row>
    <row r="472" spans="1:12" s="2" customFormat="1" outlineLevel="1">
      <c r="A472" s="21" t="s">
        <v>895</v>
      </c>
      <c r="B472" s="22" t="s">
        <v>896</v>
      </c>
      <c r="C472" s="21" t="s">
        <v>113</v>
      </c>
      <c r="D472" s="39">
        <v>1</v>
      </c>
      <c r="E472" s="40">
        <v>2468300</v>
      </c>
      <c r="F472" s="75">
        <v>2468300</v>
      </c>
      <c r="G472" s="40">
        <f t="shared" si="23"/>
        <v>2468300</v>
      </c>
      <c r="H472" s="75">
        <f t="shared" si="22"/>
        <v>2468300</v>
      </c>
      <c r="L472" s="60">
        <f t="shared" si="24"/>
        <v>0</v>
      </c>
    </row>
    <row r="473" spans="1:12" s="2" customFormat="1" outlineLevel="1">
      <c r="A473" s="21" t="s">
        <v>897</v>
      </c>
      <c r="B473" s="22" t="s">
        <v>898</v>
      </c>
      <c r="C473" s="21" t="s">
        <v>899</v>
      </c>
      <c r="D473" s="39">
        <v>1</v>
      </c>
      <c r="E473" s="40">
        <v>8018700</v>
      </c>
      <c r="F473" s="75">
        <v>8018700</v>
      </c>
      <c r="G473" s="40">
        <f t="shared" si="23"/>
        <v>8018700</v>
      </c>
      <c r="H473" s="75">
        <f t="shared" si="22"/>
        <v>8018700</v>
      </c>
      <c r="L473" s="60">
        <f t="shared" si="24"/>
        <v>0</v>
      </c>
    </row>
    <row r="474" spans="1:12" s="2" customFormat="1" outlineLevel="1">
      <c r="A474" s="21" t="s">
        <v>900</v>
      </c>
      <c r="B474" s="22" t="s">
        <v>901</v>
      </c>
      <c r="C474" s="21" t="s">
        <v>113</v>
      </c>
      <c r="D474" s="39">
        <v>1</v>
      </c>
      <c r="E474" s="40">
        <v>2089400</v>
      </c>
      <c r="F474" s="75">
        <v>2089400</v>
      </c>
      <c r="G474" s="40">
        <f t="shared" si="23"/>
        <v>2089400</v>
      </c>
      <c r="H474" s="75">
        <f t="shared" si="22"/>
        <v>2089400</v>
      </c>
      <c r="L474" s="60">
        <f t="shared" si="24"/>
        <v>0</v>
      </c>
    </row>
    <row r="475" spans="1:12" s="2" customFormat="1" outlineLevel="1">
      <c r="A475" s="21" t="s">
        <v>902</v>
      </c>
      <c r="B475" s="22" t="s">
        <v>903</v>
      </c>
      <c r="C475" s="21" t="s">
        <v>904</v>
      </c>
      <c r="D475" s="39">
        <v>0.1</v>
      </c>
      <c r="E475" s="40">
        <v>153817400</v>
      </c>
      <c r="F475" s="75">
        <v>153817400</v>
      </c>
      <c r="G475" s="40">
        <f t="shared" si="23"/>
        <v>15381740</v>
      </c>
      <c r="H475" s="75">
        <f t="shared" si="22"/>
        <v>15381740</v>
      </c>
      <c r="L475" s="60">
        <f t="shared" si="24"/>
        <v>0</v>
      </c>
    </row>
    <row r="476" spans="1:12" s="2" customFormat="1" outlineLevel="1">
      <c r="A476" s="21" t="s">
        <v>905</v>
      </c>
      <c r="B476" s="22" t="s">
        <v>906</v>
      </c>
      <c r="C476" s="21" t="s">
        <v>899</v>
      </c>
      <c r="D476" s="39">
        <v>1</v>
      </c>
      <c r="E476" s="40">
        <v>8018700</v>
      </c>
      <c r="F476" s="75">
        <v>8018700</v>
      </c>
      <c r="G476" s="40">
        <f t="shared" si="23"/>
        <v>8018700</v>
      </c>
      <c r="H476" s="75">
        <f t="shared" si="22"/>
        <v>8018700</v>
      </c>
      <c r="L476" s="60">
        <f t="shared" si="24"/>
        <v>0</v>
      </c>
    </row>
    <row r="477" spans="1:12" s="2" customFormat="1" outlineLevel="1">
      <c r="A477" s="21" t="s">
        <v>907</v>
      </c>
      <c r="B477" s="22" t="s">
        <v>908</v>
      </c>
      <c r="C477" s="21" t="s">
        <v>899</v>
      </c>
      <c r="D477" s="39">
        <v>1</v>
      </c>
      <c r="E477" s="40">
        <v>13122700</v>
      </c>
      <c r="F477" s="75">
        <v>13122700</v>
      </c>
      <c r="G477" s="40">
        <f t="shared" si="23"/>
        <v>13122700</v>
      </c>
      <c r="H477" s="75">
        <f t="shared" si="22"/>
        <v>13122700</v>
      </c>
      <c r="L477" s="60">
        <f t="shared" si="24"/>
        <v>0</v>
      </c>
    </row>
    <row r="478" spans="1:12" s="2" customFormat="1" outlineLevel="1">
      <c r="A478" s="21" t="s">
        <v>909</v>
      </c>
      <c r="B478" s="22" t="s">
        <v>910</v>
      </c>
      <c r="C478" s="21" t="s">
        <v>113</v>
      </c>
      <c r="D478" s="39">
        <v>1</v>
      </c>
      <c r="E478" s="40">
        <v>5277100</v>
      </c>
      <c r="F478" s="75">
        <v>5277100</v>
      </c>
      <c r="G478" s="40">
        <f t="shared" si="23"/>
        <v>5277100</v>
      </c>
      <c r="H478" s="75">
        <f t="shared" si="22"/>
        <v>5277100</v>
      </c>
      <c r="L478" s="60">
        <f t="shared" si="24"/>
        <v>0</v>
      </c>
    </row>
    <row r="479" spans="1:12" s="2" customFormat="1" outlineLevel="1">
      <c r="A479" s="21" t="s">
        <v>911</v>
      </c>
      <c r="B479" s="22" t="s">
        <v>912</v>
      </c>
      <c r="C479" s="21" t="s">
        <v>113</v>
      </c>
      <c r="D479" s="39">
        <v>1</v>
      </c>
      <c r="E479" s="40">
        <v>756700</v>
      </c>
      <c r="F479" s="75">
        <v>756700</v>
      </c>
      <c r="G479" s="40">
        <f t="shared" si="23"/>
        <v>756700</v>
      </c>
      <c r="H479" s="75">
        <f t="shared" si="22"/>
        <v>756700</v>
      </c>
      <c r="L479" s="60">
        <f t="shared" si="24"/>
        <v>0</v>
      </c>
    </row>
    <row r="480" spans="1:12" s="2" customFormat="1" outlineLevel="1">
      <c r="A480" s="21" t="s">
        <v>913</v>
      </c>
      <c r="B480" s="22" t="s">
        <v>914</v>
      </c>
      <c r="C480" s="21" t="s">
        <v>899</v>
      </c>
      <c r="D480" s="39">
        <v>1</v>
      </c>
      <c r="E480" s="40">
        <v>10067700</v>
      </c>
      <c r="F480" s="75">
        <v>10067700</v>
      </c>
      <c r="G480" s="40">
        <f t="shared" si="23"/>
        <v>10067700</v>
      </c>
      <c r="H480" s="75">
        <f t="shared" si="22"/>
        <v>10067700</v>
      </c>
      <c r="L480" s="60">
        <f t="shared" si="24"/>
        <v>0</v>
      </c>
    </row>
    <row r="481" spans="1:12" s="2" customFormat="1" outlineLevel="1">
      <c r="A481" s="21" t="s">
        <v>915</v>
      </c>
      <c r="B481" s="22" t="s">
        <v>916</v>
      </c>
      <c r="C481" s="21" t="s">
        <v>113</v>
      </c>
      <c r="D481" s="39">
        <v>8</v>
      </c>
      <c r="E481" s="40">
        <v>296400</v>
      </c>
      <c r="F481" s="75">
        <v>296400</v>
      </c>
      <c r="G481" s="40">
        <f t="shared" si="23"/>
        <v>2371200</v>
      </c>
      <c r="H481" s="75">
        <f t="shared" si="22"/>
        <v>2371200</v>
      </c>
      <c r="L481" s="60">
        <f t="shared" si="24"/>
        <v>0</v>
      </c>
    </row>
    <row r="482" spans="1:12" s="2" customFormat="1" outlineLevel="1">
      <c r="A482" s="21" t="s">
        <v>917</v>
      </c>
      <c r="B482" s="22" t="s">
        <v>918</v>
      </c>
      <c r="C482" s="21" t="s">
        <v>113</v>
      </c>
      <c r="D482" s="39">
        <v>3</v>
      </c>
      <c r="E482" s="40">
        <v>1133500</v>
      </c>
      <c r="F482" s="75">
        <v>1133500</v>
      </c>
      <c r="G482" s="40">
        <f t="shared" si="23"/>
        <v>3400500</v>
      </c>
      <c r="H482" s="75">
        <f t="shared" si="22"/>
        <v>3400500</v>
      </c>
      <c r="L482" s="60">
        <f t="shared" si="24"/>
        <v>0</v>
      </c>
    </row>
    <row r="483" spans="1:12" s="2" customFormat="1" outlineLevel="1">
      <c r="A483" s="21" t="s">
        <v>919</v>
      </c>
      <c r="B483" s="22" t="s">
        <v>920</v>
      </c>
      <c r="C483" s="21" t="s">
        <v>113</v>
      </c>
      <c r="D483" s="39">
        <v>6</v>
      </c>
      <c r="E483" s="40">
        <v>1103600</v>
      </c>
      <c r="F483" s="75">
        <v>1103600</v>
      </c>
      <c r="G483" s="40">
        <f t="shared" si="23"/>
        <v>6621600</v>
      </c>
      <c r="H483" s="75">
        <f t="shared" si="22"/>
        <v>6621600</v>
      </c>
      <c r="L483" s="60">
        <f t="shared" si="24"/>
        <v>0</v>
      </c>
    </row>
    <row r="484" spans="1:12" s="2" customFormat="1" outlineLevel="1">
      <c r="A484" s="21" t="s">
        <v>921</v>
      </c>
      <c r="B484" s="22" t="s">
        <v>922</v>
      </c>
      <c r="C484" s="21" t="s">
        <v>108</v>
      </c>
      <c r="D484" s="39">
        <v>265</v>
      </c>
      <c r="E484" s="40">
        <v>39900</v>
      </c>
      <c r="F484" s="75">
        <v>39900</v>
      </c>
      <c r="G484" s="40">
        <f t="shared" si="23"/>
        <v>10573500</v>
      </c>
      <c r="H484" s="75">
        <f t="shared" si="22"/>
        <v>10573500</v>
      </c>
      <c r="L484" s="60">
        <f t="shared" si="24"/>
        <v>0</v>
      </c>
    </row>
    <row r="485" spans="1:12" s="2" customFormat="1" outlineLevel="1">
      <c r="A485" s="92" t="s">
        <v>923</v>
      </c>
      <c r="B485" s="93" t="s">
        <v>869</v>
      </c>
      <c r="C485" s="92" t="s">
        <v>108</v>
      </c>
      <c r="D485" s="94">
        <v>212</v>
      </c>
      <c r="E485" s="95">
        <v>55200</v>
      </c>
      <c r="F485" s="91">
        <v>55200</v>
      </c>
      <c r="G485" s="95">
        <f t="shared" si="23"/>
        <v>11702400</v>
      </c>
      <c r="H485" s="91">
        <f t="shared" si="22"/>
        <v>11702400</v>
      </c>
      <c r="I485" s="107"/>
      <c r="K485" s="95">
        <v>55200</v>
      </c>
      <c r="L485" s="60">
        <f t="shared" si="24"/>
        <v>0</v>
      </c>
    </row>
    <row r="486" spans="1:12" s="2" customFormat="1" outlineLevel="1">
      <c r="A486" s="92" t="s">
        <v>924</v>
      </c>
      <c r="B486" s="93" t="s">
        <v>925</v>
      </c>
      <c r="C486" s="92" t="s">
        <v>496</v>
      </c>
      <c r="D486" s="94">
        <v>73</v>
      </c>
      <c r="E486" s="95">
        <v>11500</v>
      </c>
      <c r="F486" s="91">
        <f>F424</f>
        <v>11100</v>
      </c>
      <c r="G486" s="95">
        <f t="shared" si="23"/>
        <v>839500</v>
      </c>
      <c r="H486" s="91">
        <f t="shared" si="22"/>
        <v>810300</v>
      </c>
      <c r="I486" s="107" t="s">
        <v>926</v>
      </c>
      <c r="L486" s="60">
        <f t="shared" si="24"/>
        <v>400</v>
      </c>
    </row>
    <row r="487" spans="1:12" s="2" customFormat="1" outlineLevel="1">
      <c r="A487" s="21" t="s">
        <v>927</v>
      </c>
      <c r="B487" s="22" t="s">
        <v>875</v>
      </c>
      <c r="C487" s="21" t="s">
        <v>496</v>
      </c>
      <c r="D487" s="39">
        <v>141</v>
      </c>
      <c r="E487" s="40">
        <v>1500</v>
      </c>
      <c r="F487" s="75">
        <v>1500</v>
      </c>
      <c r="G487" s="40">
        <f t="shared" si="23"/>
        <v>211500</v>
      </c>
      <c r="H487" s="75">
        <f t="shared" si="22"/>
        <v>211500</v>
      </c>
      <c r="I487" s="107"/>
      <c r="L487" s="60">
        <f t="shared" si="24"/>
        <v>0</v>
      </c>
    </row>
    <row r="488" spans="1:12" s="2" customFormat="1" outlineLevel="1">
      <c r="A488" s="21" t="s">
        <v>928</v>
      </c>
      <c r="B488" s="22" t="s">
        <v>929</v>
      </c>
      <c r="C488" s="21" t="s">
        <v>564</v>
      </c>
      <c r="D488" s="39">
        <v>17</v>
      </c>
      <c r="E488" s="40">
        <v>78300</v>
      </c>
      <c r="F488" s="75">
        <v>78300</v>
      </c>
      <c r="G488" s="40">
        <f t="shared" si="23"/>
        <v>1331100</v>
      </c>
      <c r="H488" s="75">
        <f t="shared" si="22"/>
        <v>1331100</v>
      </c>
      <c r="L488" s="60">
        <f t="shared" si="24"/>
        <v>0</v>
      </c>
    </row>
    <row r="489" spans="1:12" s="2" customFormat="1" outlineLevel="1">
      <c r="A489" s="21" t="s">
        <v>930</v>
      </c>
      <c r="B489" s="22" t="s">
        <v>931</v>
      </c>
      <c r="C489" s="21" t="s">
        <v>108</v>
      </c>
      <c r="D489" s="39">
        <v>17</v>
      </c>
      <c r="E489" s="40">
        <v>51500</v>
      </c>
      <c r="F489" s="75">
        <v>51500</v>
      </c>
      <c r="G489" s="40">
        <f t="shared" si="23"/>
        <v>875500</v>
      </c>
      <c r="H489" s="75">
        <f t="shared" si="22"/>
        <v>875500</v>
      </c>
      <c r="I489" s="107"/>
      <c r="L489" s="60">
        <f t="shared" si="24"/>
        <v>0</v>
      </c>
    </row>
    <row r="490" spans="1:12" s="2" customFormat="1" outlineLevel="1">
      <c r="A490" s="21" t="s">
        <v>932</v>
      </c>
      <c r="B490" s="22" t="s">
        <v>933</v>
      </c>
      <c r="C490" s="21" t="s">
        <v>113</v>
      </c>
      <c r="D490" s="39">
        <v>1</v>
      </c>
      <c r="E490" s="40">
        <v>3868400</v>
      </c>
      <c r="F490" s="75">
        <v>3868400</v>
      </c>
      <c r="G490" s="40">
        <f t="shared" si="23"/>
        <v>3868400</v>
      </c>
      <c r="H490" s="75">
        <f t="shared" si="22"/>
        <v>3868400</v>
      </c>
      <c r="L490" s="60">
        <f t="shared" si="24"/>
        <v>0</v>
      </c>
    </row>
    <row r="491" spans="1:12" s="2" customFormat="1" outlineLevel="1">
      <c r="A491" s="21" t="s">
        <v>934</v>
      </c>
      <c r="B491" s="22" t="s">
        <v>935</v>
      </c>
      <c r="C491" s="21" t="s">
        <v>113</v>
      </c>
      <c r="D491" s="39">
        <v>1</v>
      </c>
      <c r="E491" s="40">
        <v>1455800</v>
      </c>
      <c r="F491" s="75">
        <v>1455800</v>
      </c>
      <c r="G491" s="40">
        <f t="shared" si="23"/>
        <v>1455800</v>
      </c>
      <c r="H491" s="75">
        <f t="shared" si="22"/>
        <v>1455800</v>
      </c>
      <c r="L491" s="60">
        <f t="shared" si="24"/>
        <v>0</v>
      </c>
    </row>
    <row r="492" spans="1:12" s="2" customFormat="1" outlineLevel="1">
      <c r="A492" s="21" t="s">
        <v>936</v>
      </c>
      <c r="B492" s="22" t="s">
        <v>937</v>
      </c>
      <c r="C492" s="21" t="s">
        <v>899</v>
      </c>
      <c r="D492" s="39">
        <v>1</v>
      </c>
      <c r="E492" s="40">
        <v>4505200</v>
      </c>
      <c r="F492" s="75">
        <v>4505200</v>
      </c>
      <c r="G492" s="40">
        <f t="shared" si="23"/>
        <v>4505200</v>
      </c>
      <c r="H492" s="75">
        <f t="shared" si="22"/>
        <v>4505200</v>
      </c>
      <c r="L492" s="60">
        <f t="shared" si="24"/>
        <v>0</v>
      </c>
    </row>
    <row r="493" spans="1:12" s="2" customFormat="1" outlineLevel="1">
      <c r="A493" s="21" t="s">
        <v>938</v>
      </c>
      <c r="B493" s="22" t="s">
        <v>939</v>
      </c>
      <c r="C493" s="21" t="s">
        <v>899</v>
      </c>
      <c r="D493" s="39">
        <v>1</v>
      </c>
      <c r="E493" s="40">
        <v>13418700</v>
      </c>
      <c r="F493" s="75">
        <v>13418700</v>
      </c>
      <c r="G493" s="40">
        <f t="shared" si="23"/>
        <v>13418700</v>
      </c>
      <c r="H493" s="75">
        <f t="shared" si="22"/>
        <v>13418700</v>
      </c>
      <c r="L493" s="60">
        <f t="shared" si="24"/>
        <v>0</v>
      </c>
    </row>
    <row r="494" spans="1:12" s="2" customFormat="1" outlineLevel="1">
      <c r="A494" s="21" t="s">
        <v>940</v>
      </c>
      <c r="B494" s="22" t="s">
        <v>941</v>
      </c>
      <c r="C494" s="21" t="s">
        <v>113</v>
      </c>
      <c r="D494" s="39">
        <v>1</v>
      </c>
      <c r="E494" s="40">
        <v>7256300</v>
      </c>
      <c r="F494" s="75">
        <v>7256300</v>
      </c>
      <c r="G494" s="40">
        <f t="shared" si="23"/>
        <v>7256300</v>
      </c>
      <c r="H494" s="75">
        <f t="shared" si="22"/>
        <v>7256300</v>
      </c>
      <c r="L494" s="60">
        <f t="shared" si="24"/>
        <v>0</v>
      </c>
    </row>
    <row r="495" spans="1:12" s="2" customFormat="1" ht="47.25" outlineLevel="1">
      <c r="A495" s="21" t="s">
        <v>942</v>
      </c>
      <c r="B495" s="22" t="s">
        <v>943</v>
      </c>
      <c r="C495" s="21" t="s">
        <v>899</v>
      </c>
      <c r="D495" s="39">
        <v>3</v>
      </c>
      <c r="E495" s="40">
        <v>1782400</v>
      </c>
      <c r="F495" s="75">
        <v>1782400</v>
      </c>
      <c r="G495" s="40">
        <f t="shared" si="23"/>
        <v>5347200</v>
      </c>
      <c r="H495" s="75">
        <f t="shared" si="22"/>
        <v>5347200</v>
      </c>
      <c r="L495" s="60">
        <f t="shared" si="24"/>
        <v>0</v>
      </c>
    </row>
    <row r="496" spans="1:12" s="2" customFormat="1" ht="31.5" outlineLevel="1">
      <c r="A496" s="21" t="s">
        <v>944</v>
      </c>
      <c r="B496" s="22" t="s">
        <v>945</v>
      </c>
      <c r="C496" s="21" t="s">
        <v>899</v>
      </c>
      <c r="D496" s="39">
        <v>2</v>
      </c>
      <c r="E496" s="40">
        <v>1782400</v>
      </c>
      <c r="F496" s="75">
        <v>1782400</v>
      </c>
      <c r="G496" s="40">
        <f t="shared" si="23"/>
        <v>3564800</v>
      </c>
      <c r="H496" s="75">
        <f t="shared" si="22"/>
        <v>3564800</v>
      </c>
      <c r="L496" s="60">
        <f t="shared" si="24"/>
        <v>0</v>
      </c>
    </row>
    <row r="497" spans="1:12" s="2" customFormat="1" ht="31.5" outlineLevel="1">
      <c r="A497" s="21" t="s">
        <v>946</v>
      </c>
      <c r="B497" s="22" t="s">
        <v>947</v>
      </c>
      <c r="C497" s="21" t="s">
        <v>899</v>
      </c>
      <c r="D497" s="39">
        <v>8</v>
      </c>
      <c r="E497" s="40">
        <v>1782400</v>
      </c>
      <c r="F497" s="75">
        <v>1782400</v>
      </c>
      <c r="G497" s="40">
        <f t="shared" si="23"/>
        <v>14259200</v>
      </c>
      <c r="H497" s="75">
        <f t="shared" si="22"/>
        <v>14259200</v>
      </c>
      <c r="L497" s="60">
        <f t="shared" si="24"/>
        <v>0</v>
      </c>
    </row>
    <row r="498" spans="1:12" s="2" customFormat="1" outlineLevel="1">
      <c r="A498" s="21" t="s">
        <v>948</v>
      </c>
      <c r="B498" s="22" t="s">
        <v>949</v>
      </c>
      <c r="C498" s="21" t="s">
        <v>859</v>
      </c>
      <c r="D498" s="39">
        <v>1</v>
      </c>
      <c r="E498" s="40">
        <v>127700</v>
      </c>
      <c r="F498" s="75">
        <v>127700</v>
      </c>
      <c r="G498" s="40">
        <f t="shared" si="23"/>
        <v>127700</v>
      </c>
      <c r="H498" s="75">
        <f t="shared" si="22"/>
        <v>127700</v>
      </c>
      <c r="L498" s="60">
        <f t="shared" si="24"/>
        <v>0</v>
      </c>
    </row>
    <row r="499" spans="1:12" s="2" customFormat="1" outlineLevel="1">
      <c r="A499" s="21" t="s">
        <v>950</v>
      </c>
      <c r="B499" s="22" t="s">
        <v>863</v>
      </c>
      <c r="C499" s="21" t="s">
        <v>108</v>
      </c>
      <c r="D499" s="39">
        <v>526</v>
      </c>
      <c r="E499" s="40">
        <v>20400</v>
      </c>
      <c r="F499" s="75">
        <v>20400</v>
      </c>
      <c r="G499" s="40">
        <f t="shared" si="23"/>
        <v>10730400</v>
      </c>
      <c r="H499" s="75">
        <f t="shared" si="22"/>
        <v>10730400</v>
      </c>
      <c r="L499" s="60">
        <f t="shared" si="24"/>
        <v>0</v>
      </c>
    </row>
    <row r="500" spans="1:12" s="2" customFormat="1" outlineLevel="1">
      <c r="A500" s="92" t="s">
        <v>951</v>
      </c>
      <c r="B500" s="93" t="s">
        <v>869</v>
      </c>
      <c r="C500" s="92" t="s">
        <v>108</v>
      </c>
      <c r="D500" s="94">
        <v>368</v>
      </c>
      <c r="E500" s="95">
        <v>55200</v>
      </c>
      <c r="F500" s="91">
        <v>55200</v>
      </c>
      <c r="G500" s="95">
        <f t="shared" si="23"/>
        <v>20313600</v>
      </c>
      <c r="H500" s="91">
        <f t="shared" si="22"/>
        <v>20313600</v>
      </c>
      <c r="I500" s="107">
        <f>I485</f>
        <v>0</v>
      </c>
      <c r="K500" s="95">
        <v>55200</v>
      </c>
      <c r="L500" s="60">
        <f t="shared" si="24"/>
        <v>0</v>
      </c>
    </row>
    <row r="501" spans="1:12" s="2" customFormat="1" outlineLevel="1">
      <c r="A501" s="92" t="s">
        <v>952</v>
      </c>
      <c r="B501" s="93" t="s">
        <v>925</v>
      </c>
      <c r="C501" s="92" t="s">
        <v>496</v>
      </c>
      <c r="D501" s="94">
        <v>127</v>
      </c>
      <c r="E501" s="95">
        <v>11500</v>
      </c>
      <c r="F501" s="91">
        <f>F486</f>
        <v>11100</v>
      </c>
      <c r="G501" s="95">
        <f t="shared" si="23"/>
        <v>1460500</v>
      </c>
      <c r="H501" s="91">
        <f t="shared" si="22"/>
        <v>1409700</v>
      </c>
      <c r="I501" s="107" t="str">
        <f>I486</f>
        <v>Điều chỉnh giống 5.166</v>
      </c>
      <c r="L501" s="60">
        <f t="shared" si="24"/>
        <v>400</v>
      </c>
    </row>
    <row r="502" spans="1:12" s="2" customFormat="1" outlineLevel="1">
      <c r="A502" s="21" t="s">
        <v>953</v>
      </c>
      <c r="B502" s="22" t="s">
        <v>875</v>
      </c>
      <c r="C502" s="21" t="s">
        <v>496</v>
      </c>
      <c r="D502" s="39">
        <v>246</v>
      </c>
      <c r="E502" s="40">
        <v>1500</v>
      </c>
      <c r="F502" s="75">
        <v>1500</v>
      </c>
      <c r="G502" s="40">
        <f t="shared" si="23"/>
        <v>369000</v>
      </c>
      <c r="H502" s="75">
        <f t="shared" si="22"/>
        <v>369000</v>
      </c>
      <c r="I502" s="107"/>
      <c r="L502" s="60">
        <f t="shared" si="24"/>
        <v>0</v>
      </c>
    </row>
    <row r="503" spans="1:12" s="2" customFormat="1" outlineLevel="1">
      <c r="A503" s="21" t="s">
        <v>954</v>
      </c>
      <c r="B503" s="22" t="s">
        <v>955</v>
      </c>
      <c r="C503" s="21" t="s">
        <v>564</v>
      </c>
      <c r="D503" s="39">
        <v>13</v>
      </c>
      <c r="E503" s="40">
        <v>96600</v>
      </c>
      <c r="F503" s="75">
        <v>96600</v>
      </c>
      <c r="G503" s="40">
        <f t="shared" si="23"/>
        <v>1255800</v>
      </c>
      <c r="H503" s="75">
        <f t="shared" si="22"/>
        <v>1255800</v>
      </c>
      <c r="L503" s="60">
        <f t="shared" si="24"/>
        <v>0</v>
      </c>
    </row>
    <row r="504" spans="1:12" s="2" customFormat="1" ht="31.9" customHeight="1" outlineLevel="1">
      <c r="A504" s="23" t="s">
        <v>956</v>
      </c>
      <c r="B504" s="24" t="s">
        <v>957</v>
      </c>
      <c r="C504" s="23" t="s">
        <v>958</v>
      </c>
      <c r="D504" s="41">
        <v>1</v>
      </c>
      <c r="E504" s="42">
        <v>1161000</v>
      </c>
      <c r="F504" s="79">
        <v>1161000</v>
      </c>
      <c r="G504" s="40">
        <f t="shared" si="23"/>
        <v>1161000</v>
      </c>
      <c r="H504" s="75">
        <f t="shared" si="22"/>
        <v>1161000</v>
      </c>
      <c r="L504" s="60">
        <f t="shared" si="24"/>
        <v>0</v>
      </c>
    </row>
    <row r="505" spans="1:12" s="2" customFormat="1">
      <c r="A505" s="25" t="s">
        <v>959</v>
      </c>
      <c r="B505" s="28" t="s">
        <v>960</v>
      </c>
      <c r="C505" s="30"/>
      <c r="D505" s="27"/>
      <c r="E505" s="32"/>
      <c r="F505" s="67"/>
      <c r="G505" s="32"/>
      <c r="H505" s="124"/>
      <c r="L505" s="60">
        <f t="shared" si="24"/>
        <v>0</v>
      </c>
    </row>
    <row r="506" spans="1:12" s="2" customFormat="1" ht="31.5" outlineLevel="1">
      <c r="A506" s="19" t="s">
        <v>961</v>
      </c>
      <c r="B506" s="20" t="s">
        <v>962</v>
      </c>
      <c r="C506" s="19" t="s">
        <v>496</v>
      </c>
      <c r="D506" s="37">
        <v>1</v>
      </c>
      <c r="E506" s="38">
        <v>2195200</v>
      </c>
      <c r="F506" s="71">
        <v>2195200</v>
      </c>
      <c r="G506" s="40">
        <f t="shared" ref="G506:G569" si="25">$D506*E506</f>
        <v>2195200</v>
      </c>
      <c r="H506" s="75">
        <f t="shared" si="22"/>
        <v>2195200</v>
      </c>
      <c r="L506" s="60">
        <f t="shared" si="24"/>
        <v>0</v>
      </c>
    </row>
    <row r="507" spans="1:12" s="2" customFormat="1" outlineLevel="1">
      <c r="A507" s="21" t="s">
        <v>963</v>
      </c>
      <c r="B507" s="22" t="s">
        <v>964</v>
      </c>
      <c r="C507" s="21" t="s">
        <v>496</v>
      </c>
      <c r="D507" s="39">
        <v>2</v>
      </c>
      <c r="E507" s="40">
        <v>436200</v>
      </c>
      <c r="F507" s="75">
        <v>436200</v>
      </c>
      <c r="G507" s="40">
        <f t="shared" si="25"/>
        <v>872400</v>
      </c>
      <c r="H507" s="75">
        <f t="shared" si="22"/>
        <v>872400</v>
      </c>
      <c r="L507" s="60">
        <f t="shared" si="24"/>
        <v>0</v>
      </c>
    </row>
    <row r="508" spans="1:12" s="2" customFormat="1" outlineLevel="1">
      <c r="A508" s="21" t="s">
        <v>965</v>
      </c>
      <c r="B508" s="22" t="s">
        <v>966</v>
      </c>
      <c r="C508" s="21" t="s">
        <v>496</v>
      </c>
      <c r="D508" s="39">
        <v>1</v>
      </c>
      <c r="E508" s="40">
        <v>258700</v>
      </c>
      <c r="F508" s="75">
        <v>258700</v>
      </c>
      <c r="G508" s="40">
        <f t="shared" si="25"/>
        <v>258700</v>
      </c>
      <c r="H508" s="75">
        <f t="shared" si="22"/>
        <v>258700</v>
      </c>
      <c r="L508" s="60">
        <f t="shared" si="24"/>
        <v>0</v>
      </c>
    </row>
    <row r="509" spans="1:12" s="2" customFormat="1" outlineLevel="1">
      <c r="A509" s="21" t="s">
        <v>967</v>
      </c>
      <c r="B509" s="22" t="s">
        <v>968</v>
      </c>
      <c r="C509" s="21" t="s">
        <v>496</v>
      </c>
      <c r="D509" s="39">
        <v>1</v>
      </c>
      <c r="E509" s="40">
        <v>313400</v>
      </c>
      <c r="F509" s="75">
        <v>313400</v>
      </c>
      <c r="G509" s="40">
        <f t="shared" si="25"/>
        <v>313400</v>
      </c>
      <c r="H509" s="75">
        <f t="shared" si="22"/>
        <v>313400</v>
      </c>
      <c r="L509" s="60">
        <f t="shared" si="24"/>
        <v>0</v>
      </c>
    </row>
    <row r="510" spans="1:12" s="2" customFormat="1" outlineLevel="1">
      <c r="A510" s="21" t="s">
        <v>969</v>
      </c>
      <c r="B510" s="22" t="s">
        <v>970</v>
      </c>
      <c r="C510" s="21" t="s">
        <v>496</v>
      </c>
      <c r="D510" s="39">
        <v>1</v>
      </c>
      <c r="E510" s="40">
        <v>232600</v>
      </c>
      <c r="F510" s="75">
        <v>232600</v>
      </c>
      <c r="G510" s="40">
        <f t="shared" si="25"/>
        <v>232600</v>
      </c>
      <c r="H510" s="75">
        <f t="shared" si="22"/>
        <v>232600</v>
      </c>
      <c r="L510" s="60">
        <f t="shared" si="24"/>
        <v>0</v>
      </c>
    </row>
    <row r="511" spans="1:12" s="2" customFormat="1" outlineLevel="1">
      <c r="A511" s="21" t="s">
        <v>971</v>
      </c>
      <c r="B511" s="22" t="s">
        <v>972</v>
      </c>
      <c r="C511" s="21" t="s">
        <v>496</v>
      </c>
      <c r="D511" s="39">
        <v>1</v>
      </c>
      <c r="E511" s="40">
        <v>1657000</v>
      </c>
      <c r="F511" s="75">
        <v>1657000</v>
      </c>
      <c r="G511" s="40">
        <f t="shared" si="25"/>
        <v>1657000</v>
      </c>
      <c r="H511" s="75">
        <f t="shared" si="22"/>
        <v>1657000</v>
      </c>
      <c r="L511" s="60">
        <f t="shared" si="24"/>
        <v>0</v>
      </c>
    </row>
    <row r="512" spans="1:12" s="2" customFormat="1" ht="31.5" outlineLevel="1">
      <c r="A512" s="21" t="s">
        <v>973</v>
      </c>
      <c r="B512" s="22" t="s">
        <v>974</v>
      </c>
      <c r="C512" s="21" t="s">
        <v>113</v>
      </c>
      <c r="D512" s="39">
        <v>7</v>
      </c>
      <c r="E512" s="40">
        <v>938200</v>
      </c>
      <c r="F512" s="75">
        <v>938200</v>
      </c>
      <c r="G512" s="40">
        <f t="shared" si="25"/>
        <v>6567400</v>
      </c>
      <c r="H512" s="75">
        <f t="shared" si="22"/>
        <v>6567400</v>
      </c>
      <c r="L512" s="60">
        <f t="shared" si="24"/>
        <v>0</v>
      </c>
    </row>
    <row r="513" spans="1:12" s="2" customFormat="1" outlineLevel="1">
      <c r="A513" s="21" t="s">
        <v>975</v>
      </c>
      <c r="B513" s="22" t="s">
        <v>976</v>
      </c>
      <c r="C513" s="21" t="s">
        <v>496</v>
      </c>
      <c r="D513" s="39">
        <v>4</v>
      </c>
      <c r="E513" s="40">
        <v>328000</v>
      </c>
      <c r="F513" s="75">
        <v>328000</v>
      </c>
      <c r="G513" s="40">
        <f t="shared" si="25"/>
        <v>1312000</v>
      </c>
      <c r="H513" s="75">
        <f t="shared" ref="H513:H576" si="26">ROUND($D513*F513,0)</f>
        <v>1312000</v>
      </c>
      <c r="L513" s="60">
        <f t="shared" si="24"/>
        <v>0</v>
      </c>
    </row>
    <row r="514" spans="1:12" s="2" customFormat="1" outlineLevel="1">
      <c r="A514" s="21" t="s">
        <v>977</v>
      </c>
      <c r="B514" s="22" t="s">
        <v>978</v>
      </c>
      <c r="C514" s="21" t="s">
        <v>496</v>
      </c>
      <c r="D514" s="39">
        <v>2</v>
      </c>
      <c r="E514" s="40">
        <v>171200</v>
      </c>
      <c r="F514" s="75">
        <v>171200</v>
      </c>
      <c r="G514" s="40">
        <f t="shared" si="25"/>
        <v>342400</v>
      </c>
      <c r="H514" s="75">
        <f t="shared" si="26"/>
        <v>342400</v>
      </c>
      <c r="L514" s="60">
        <f t="shared" si="24"/>
        <v>0</v>
      </c>
    </row>
    <row r="515" spans="1:12" s="2" customFormat="1" outlineLevel="1">
      <c r="A515" s="21" t="s">
        <v>979</v>
      </c>
      <c r="B515" s="22" t="s">
        <v>980</v>
      </c>
      <c r="C515" s="21" t="s">
        <v>496</v>
      </c>
      <c r="D515" s="39">
        <v>2</v>
      </c>
      <c r="E515" s="40">
        <v>1197500</v>
      </c>
      <c r="F515" s="75">
        <v>1197500</v>
      </c>
      <c r="G515" s="40">
        <f t="shared" si="25"/>
        <v>2395000</v>
      </c>
      <c r="H515" s="75">
        <f t="shared" si="26"/>
        <v>2395000</v>
      </c>
      <c r="L515" s="60">
        <f t="shared" si="24"/>
        <v>0</v>
      </c>
    </row>
    <row r="516" spans="1:12" s="2" customFormat="1" outlineLevel="1">
      <c r="A516" s="21" t="s">
        <v>981</v>
      </c>
      <c r="B516" s="22" t="s">
        <v>982</v>
      </c>
      <c r="C516" s="21" t="s">
        <v>496</v>
      </c>
      <c r="D516" s="39">
        <v>2</v>
      </c>
      <c r="E516" s="40">
        <v>209700</v>
      </c>
      <c r="F516" s="75">
        <v>209700</v>
      </c>
      <c r="G516" s="40">
        <f t="shared" si="25"/>
        <v>419400</v>
      </c>
      <c r="H516" s="75">
        <f t="shared" si="26"/>
        <v>419400</v>
      </c>
      <c r="L516" s="60">
        <f t="shared" si="24"/>
        <v>0</v>
      </c>
    </row>
    <row r="517" spans="1:12" s="2" customFormat="1" outlineLevel="1">
      <c r="A517" s="21" t="s">
        <v>983</v>
      </c>
      <c r="B517" s="22" t="s">
        <v>984</v>
      </c>
      <c r="C517" s="21" t="s">
        <v>496</v>
      </c>
      <c r="D517" s="39">
        <v>2</v>
      </c>
      <c r="E517" s="40">
        <v>218100</v>
      </c>
      <c r="F517" s="75">
        <v>218100</v>
      </c>
      <c r="G517" s="40">
        <f t="shared" si="25"/>
        <v>436200</v>
      </c>
      <c r="H517" s="75">
        <f t="shared" si="26"/>
        <v>436200</v>
      </c>
      <c r="L517" s="60">
        <f t="shared" si="24"/>
        <v>0</v>
      </c>
    </row>
    <row r="518" spans="1:12" s="2" customFormat="1" outlineLevel="1">
      <c r="A518" s="21" t="s">
        <v>985</v>
      </c>
      <c r="B518" s="22" t="s">
        <v>986</v>
      </c>
      <c r="C518" s="21" t="s">
        <v>496</v>
      </c>
      <c r="D518" s="39">
        <v>8</v>
      </c>
      <c r="E518" s="40">
        <v>95100</v>
      </c>
      <c r="F518" s="75">
        <v>95100</v>
      </c>
      <c r="G518" s="40">
        <f t="shared" si="25"/>
        <v>760800</v>
      </c>
      <c r="H518" s="75">
        <f t="shared" si="26"/>
        <v>760800</v>
      </c>
      <c r="L518" s="60">
        <f t="shared" si="24"/>
        <v>0</v>
      </c>
    </row>
    <row r="519" spans="1:12" s="2" customFormat="1" outlineLevel="1">
      <c r="A519" s="21" t="s">
        <v>987</v>
      </c>
      <c r="B519" s="22" t="s">
        <v>988</v>
      </c>
      <c r="C519" s="21" t="s">
        <v>496</v>
      </c>
      <c r="D519" s="39">
        <v>4</v>
      </c>
      <c r="E519" s="40">
        <v>82200</v>
      </c>
      <c r="F519" s="75">
        <v>82200</v>
      </c>
      <c r="G519" s="40">
        <f t="shared" si="25"/>
        <v>328800</v>
      </c>
      <c r="H519" s="75">
        <f t="shared" si="26"/>
        <v>328800</v>
      </c>
      <c r="L519" s="60">
        <f t="shared" si="24"/>
        <v>0</v>
      </c>
    </row>
    <row r="520" spans="1:12" s="2" customFormat="1" outlineLevel="1">
      <c r="A520" s="21" t="s">
        <v>989</v>
      </c>
      <c r="B520" s="22" t="s">
        <v>990</v>
      </c>
      <c r="C520" s="21" t="s">
        <v>496</v>
      </c>
      <c r="D520" s="39">
        <v>2</v>
      </c>
      <c r="E520" s="40">
        <v>2612300</v>
      </c>
      <c r="F520" s="75">
        <v>2612300</v>
      </c>
      <c r="G520" s="40">
        <f t="shared" si="25"/>
        <v>5224600</v>
      </c>
      <c r="H520" s="75">
        <f t="shared" si="26"/>
        <v>5224600</v>
      </c>
      <c r="L520" s="60">
        <f t="shared" si="24"/>
        <v>0</v>
      </c>
    </row>
    <row r="521" spans="1:12" s="2" customFormat="1" outlineLevel="1">
      <c r="A521" s="21" t="s">
        <v>991</v>
      </c>
      <c r="B521" s="22" t="s">
        <v>992</v>
      </c>
      <c r="C521" s="21" t="s">
        <v>993</v>
      </c>
      <c r="D521" s="39">
        <v>2</v>
      </c>
      <c r="E521" s="40">
        <v>10666700</v>
      </c>
      <c r="F521" s="75">
        <v>10666700</v>
      </c>
      <c r="G521" s="40">
        <f t="shared" si="25"/>
        <v>21333400</v>
      </c>
      <c r="H521" s="75">
        <f t="shared" si="26"/>
        <v>21333400</v>
      </c>
      <c r="L521" s="60">
        <f t="shared" si="24"/>
        <v>0</v>
      </c>
    </row>
    <row r="522" spans="1:12" s="2" customFormat="1" outlineLevel="1">
      <c r="A522" s="21" t="s">
        <v>994</v>
      </c>
      <c r="B522" s="22" t="s">
        <v>995</v>
      </c>
      <c r="C522" s="21" t="s">
        <v>496</v>
      </c>
      <c r="D522" s="39">
        <v>2</v>
      </c>
      <c r="E522" s="40">
        <v>292400</v>
      </c>
      <c r="F522" s="75">
        <v>292400</v>
      </c>
      <c r="G522" s="40">
        <f t="shared" si="25"/>
        <v>584800</v>
      </c>
      <c r="H522" s="75">
        <f t="shared" si="26"/>
        <v>584800</v>
      </c>
      <c r="L522" s="60">
        <f t="shared" si="24"/>
        <v>0</v>
      </c>
    </row>
    <row r="523" spans="1:12" s="2" customFormat="1" outlineLevel="1">
      <c r="A523" s="21" t="s">
        <v>996</v>
      </c>
      <c r="B523" s="22" t="s">
        <v>997</v>
      </c>
      <c r="C523" s="21" t="s">
        <v>496</v>
      </c>
      <c r="D523" s="39">
        <v>1</v>
      </c>
      <c r="E523" s="40">
        <v>763800</v>
      </c>
      <c r="F523" s="75">
        <v>763800</v>
      </c>
      <c r="G523" s="40">
        <f t="shared" si="25"/>
        <v>763800</v>
      </c>
      <c r="H523" s="75">
        <f t="shared" si="26"/>
        <v>763800</v>
      </c>
      <c r="L523" s="60">
        <f t="shared" si="24"/>
        <v>0</v>
      </c>
    </row>
    <row r="524" spans="1:12" s="2" customFormat="1" outlineLevel="1">
      <c r="A524" s="21" t="s">
        <v>998</v>
      </c>
      <c r="B524" s="22" t="s">
        <v>999</v>
      </c>
      <c r="C524" s="21" t="s">
        <v>496</v>
      </c>
      <c r="D524" s="39">
        <v>2</v>
      </c>
      <c r="E524" s="40">
        <v>292400</v>
      </c>
      <c r="F524" s="75">
        <v>292400</v>
      </c>
      <c r="G524" s="40">
        <f t="shared" si="25"/>
        <v>584800</v>
      </c>
      <c r="H524" s="75">
        <f t="shared" si="26"/>
        <v>584800</v>
      </c>
      <c r="L524" s="60">
        <f t="shared" ref="L524:L587" si="27">E524-F524</f>
        <v>0</v>
      </c>
    </row>
    <row r="525" spans="1:12" s="2" customFormat="1" ht="31.9" customHeight="1" outlineLevel="1">
      <c r="A525" s="21" t="s">
        <v>1000</v>
      </c>
      <c r="B525" s="22" t="s">
        <v>1001</v>
      </c>
      <c r="C525" s="21" t="s">
        <v>108</v>
      </c>
      <c r="D525" s="39">
        <v>10</v>
      </c>
      <c r="E525" s="40">
        <v>115300</v>
      </c>
      <c r="F525" s="75">
        <v>115300</v>
      </c>
      <c r="G525" s="40">
        <f t="shared" si="25"/>
        <v>1153000</v>
      </c>
      <c r="H525" s="75">
        <f t="shared" si="26"/>
        <v>1153000</v>
      </c>
      <c r="L525" s="60">
        <f t="shared" si="27"/>
        <v>0</v>
      </c>
    </row>
    <row r="526" spans="1:12" s="2" customFormat="1" outlineLevel="1">
      <c r="A526" s="21" t="s">
        <v>1002</v>
      </c>
      <c r="B526" s="22" t="s">
        <v>1003</v>
      </c>
      <c r="C526" s="21" t="s">
        <v>108</v>
      </c>
      <c r="D526" s="39">
        <v>20</v>
      </c>
      <c r="E526" s="40">
        <v>38900</v>
      </c>
      <c r="F526" s="75">
        <v>38900</v>
      </c>
      <c r="G526" s="40">
        <f t="shared" si="25"/>
        <v>778000</v>
      </c>
      <c r="H526" s="75">
        <f t="shared" si="26"/>
        <v>778000</v>
      </c>
      <c r="L526" s="60">
        <f t="shared" si="27"/>
        <v>0</v>
      </c>
    </row>
    <row r="527" spans="1:12" s="2" customFormat="1" outlineLevel="1">
      <c r="A527" s="21" t="s">
        <v>1004</v>
      </c>
      <c r="B527" s="22" t="s">
        <v>1005</v>
      </c>
      <c r="C527" s="21" t="s">
        <v>108</v>
      </c>
      <c r="D527" s="39">
        <v>30</v>
      </c>
      <c r="E527" s="40">
        <v>57800</v>
      </c>
      <c r="F527" s="75">
        <v>57800</v>
      </c>
      <c r="G527" s="40">
        <f t="shared" si="25"/>
        <v>1734000</v>
      </c>
      <c r="H527" s="75">
        <f t="shared" si="26"/>
        <v>1734000</v>
      </c>
      <c r="L527" s="60">
        <f t="shared" si="27"/>
        <v>0</v>
      </c>
    </row>
    <row r="528" spans="1:12" s="2" customFormat="1" outlineLevel="1">
      <c r="A528" s="21" t="s">
        <v>1006</v>
      </c>
      <c r="B528" s="22" t="s">
        <v>1007</v>
      </c>
      <c r="C528" s="21" t="s">
        <v>113</v>
      </c>
      <c r="D528" s="39">
        <v>11</v>
      </c>
      <c r="E528" s="40">
        <v>1383100</v>
      </c>
      <c r="F528" s="75">
        <v>1383100</v>
      </c>
      <c r="G528" s="40">
        <f t="shared" si="25"/>
        <v>15214100</v>
      </c>
      <c r="H528" s="75">
        <f t="shared" si="26"/>
        <v>15214100</v>
      </c>
      <c r="L528" s="60">
        <f t="shared" si="27"/>
        <v>0</v>
      </c>
    </row>
    <row r="529" spans="1:12" s="2" customFormat="1" outlineLevel="1">
      <c r="A529" s="21" t="s">
        <v>1008</v>
      </c>
      <c r="B529" s="22" t="s">
        <v>1009</v>
      </c>
      <c r="C529" s="21" t="s">
        <v>113</v>
      </c>
      <c r="D529" s="39">
        <v>11</v>
      </c>
      <c r="E529" s="40">
        <v>1008800</v>
      </c>
      <c r="F529" s="75">
        <v>1008800</v>
      </c>
      <c r="G529" s="40">
        <f t="shared" si="25"/>
        <v>11096800</v>
      </c>
      <c r="H529" s="75">
        <f t="shared" si="26"/>
        <v>11096800</v>
      </c>
      <c r="L529" s="60">
        <f t="shared" si="27"/>
        <v>0</v>
      </c>
    </row>
    <row r="530" spans="1:12" s="2" customFormat="1" outlineLevel="1">
      <c r="A530" s="21" t="s">
        <v>1010</v>
      </c>
      <c r="B530" s="22" t="s">
        <v>1011</v>
      </c>
      <c r="C530" s="21" t="s">
        <v>496</v>
      </c>
      <c r="D530" s="39">
        <v>11</v>
      </c>
      <c r="E530" s="40">
        <v>201300</v>
      </c>
      <c r="F530" s="75">
        <v>201300</v>
      </c>
      <c r="G530" s="40">
        <f t="shared" si="25"/>
        <v>2214300</v>
      </c>
      <c r="H530" s="75">
        <f t="shared" si="26"/>
        <v>2214300</v>
      </c>
      <c r="L530" s="60">
        <f t="shared" si="27"/>
        <v>0</v>
      </c>
    </row>
    <row r="531" spans="1:12" s="2" customFormat="1" outlineLevel="1">
      <c r="A531" s="21" t="s">
        <v>1012</v>
      </c>
      <c r="B531" s="22" t="s">
        <v>1013</v>
      </c>
      <c r="C531" s="21" t="s">
        <v>496</v>
      </c>
      <c r="D531" s="39">
        <v>11</v>
      </c>
      <c r="E531" s="40">
        <v>233700</v>
      </c>
      <c r="F531" s="75">
        <v>233700</v>
      </c>
      <c r="G531" s="40">
        <f t="shared" si="25"/>
        <v>2570700</v>
      </c>
      <c r="H531" s="75">
        <f t="shared" si="26"/>
        <v>2570700</v>
      </c>
      <c r="L531" s="60">
        <f t="shared" si="27"/>
        <v>0</v>
      </c>
    </row>
    <row r="532" spans="1:12" s="2" customFormat="1" outlineLevel="1">
      <c r="A532" s="21" t="s">
        <v>1014</v>
      </c>
      <c r="B532" s="22" t="s">
        <v>1015</v>
      </c>
      <c r="C532" s="21" t="s">
        <v>113</v>
      </c>
      <c r="D532" s="39">
        <v>9</v>
      </c>
      <c r="E532" s="40">
        <v>2682700</v>
      </c>
      <c r="F532" s="75">
        <v>2682700</v>
      </c>
      <c r="G532" s="40">
        <f t="shared" si="25"/>
        <v>24144300</v>
      </c>
      <c r="H532" s="75">
        <f t="shared" si="26"/>
        <v>24144300</v>
      </c>
      <c r="L532" s="60">
        <f t="shared" si="27"/>
        <v>0</v>
      </c>
    </row>
    <row r="533" spans="1:12" s="2" customFormat="1" outlineLevel="1">
      <c r="A533" s="21" t="s">
        <v>1016</v>
      </c>
      <c r="B533" s="22" t="s">
        <v>1017</v>
      </c>
      <c r="C533" s="21" t="s">
        <v>496</v>
      </c>
      <c r="D533" s="39">
        <v>9</v>
      </c>
      <c r="E533" s="40">
        <v>201300</v>
      </c>
      <c r="F533" s="75">
        <v>201300</v>
      </c>
      <c r="G533" s="40">
        <f t="shared" si="25"/>
        <v>1811700</v>
      </c>
      <c r="H533" s="75">
        <f t="shared" si="26"/>
        <v>1811700</v>
      </c>
      <c r="L533" s="60">
        <f t="shared" si="27"/>
        <v>0</v>
      </c>
    </row>
    <row r="534" spans="1:12" s="2" customFormat="1" outlineLevel="1">
      <c r="A534" s="21" t="s">
        <v>1018</v>
      </c>
      <c r="B534" s="22" t="s">
        <v>1019</v>
      </c>
      <c r="C534" s="21" t="s">
        <v>496</v>
      </c>
      <c r="D534" s="39">
        <v>9</v>
      </c>
      <c r="E534" s="40">
        <v>247700</v>
      </c>
      <c r="F534" s="75">
        <v>247700</v>
      </c>
      <c r="G534" s="40">
        <f t="shared" si="25"/>
        <v>2229300</v>
      </c>
      <c r="H534" s="75">
        <f t="shared" si="26"/>
        <v>2229300</v>
      </c>
      <c r="L534" s="60">
        <f t="shared" si="27"/>
        <v>0</v>
      </c>
    </row>
    <row r="535" spans="1:12" s="2" customFormat="1" outlineLevel="1">
      <c r="A535" s="21" t="s">
        <v>1020</v>
      </c>
      <c r="B535" s="22" t="s">
        <v>1021</v>
      </c>
      <c r="C535" s="21" t="s">
        <v>113</v>
      </c>
      <c r="D535" s="39">
        <v>9</v>
      </c>
      <c r="E535" s="40">
        <v>452500</v>
      </c>
      <c r="F535" s="75">
        <v>452500</v>
      </c>
      <c r="G535" s="40">
        <f t="shared" si="25"/>
        <v>4072500</v>
      </c>
      <c r="H535" s="75">
        <f t="shared" si="26"/>
        <v>4072500</v>
      </c>
      <c r="L535" s="60">
        <f t="shared" si="27"/>
        <v>0</v>
      </c>
    </row>
    <row r="536" spans="1:12" s="2" customFormat="1" outlineLevel="1">
      <c r="A536" s="21" t="s">
        <v>1022</v>
      </c>
      <c r="B536" s="22" t="s">
        <v>1023</v>
      </c>
      <c r="C536" s="21" t="s">
        <v>113</v>
      </c>
      <c r="D536" s="39">
        <v>4</v>
      </c>
      <c r="E536" s="40">
        <v>3300700</v>
      </c>
      <c r="F536" s="75">
        <v>3300700</v>
      </c>
      <c r="G536" s="40">
        <f t="shared" si="25"/>
        <v>13202800</v>
      </c>
      <c r="H536" s="75">
        <f t="shared" si="26"/>
        <v>13202800</v>
      </c>
      <c r="L536" s="60">
        <f t="shared" si="27"/>
        <v>0</v>
      </c>
    </row>
    <row r="537" spans="1:12" s="2" customFormat="1" outlineLevel="1">
      <c r="A537" s="21" t="s">
        <v>1024</v>
      </c>
      <c r="B537" s="22" t="s">
        <v>1025</v>
      </c>
      <c r="C537" s="21" t="s">
        <v>113</v>
      </c>
      <c r="D537" s="39">
        <v>4</v>
      </c>
      <c r="E537" s="40">
        <v>2791700</v>
      </c>
      <c r="F537" s="75">
        <v>2791700</v>
      </c>
      <c r="G537" s="40">
        <f t="shared" si="25"/>
        <v>11166800</v>
      </c>
      <c r="H537" s="75">
        <f t="shared" si="26"/>
        <v>11166800</v>
      </c>
      <c r="L537" s="60">
        <f t="shared" si="27"/>
        <v>0</v>
      </c>
    </row>
    <row r="538" spans="1:12" s="2" customFormat="1" outlineLevel="1">
      <c r="A538" s="21" t="s">
        <v>1026</v>
      </c>
      <c r="B538" s="22" t="s">
        <v>1027</v>
      </c>
      <c r="C538" s="21" t="s">
        <v>496</v>
      </c>
      <c r="D538" s="39">
        <v>4</v>
      </c>
      <c r="E538" s="40">
        <v>201300</v>
      </c>
      <c r="F538" s="75">
        <v>201300</v>
      </c>
      <c r="G538" s="40">
        <f t="shared" si="25"/>
        <v>805200</v>
      </c>
      <c r="H538" s="75">
        <f t="shared" si="26"/>
        <v>805200</v>
      </c>
      <c r="L538" s="60">
        <f t="shared" si="27"/>
        <v>0</v>
      </c>
    </row>
    <row r="539" spans="1:12" s="2" customFormat="1" outlineLevel="1">
      <c r="A539" s="21" t="s">
        <v>1028</v>
      </c>
      <c r="B539" s="22" t="s">
        <v>1029</v>
      </c>
      <c r="C539" s="21" t="s">
        <v>496</v>
      </c>
      <c r="D539" s="39">
        <v>14</v>
      </c>
      <c r="E539" s="40">
        <v>247700</v>
      </c>
      <c r="F539" s="75">
        <v>247700</v>
      </c>
      <c r="G539" s="40">
        <f t="shared" si="25"/>
        <v>3467800</v>
      </c>
      <c r="H539" s="75">
        <f t="shared" si="26"/>
        <v>3467800</v>
      </c>
      <c r="L539" s="60">
        <f t="shared" si="27"/>
        <v>0</v>
      </c>
    </row>
    <row r="540" spans="1:12" s="2" customFormat="1" outlineLevel="1">
      <c r="A540" s="21" t="s">
        <v>1030</v>
      </c>
      <c r="B540" s="22" t="s">
        <v>1031</v>
      </c>
      <c r="C540" s="21" t="s">
        <v>113</v>
      </c>
      <c r="D540" s="39">
        <v>4</v>
      </c>
      <c r="E540" s="40">
        <v>1536700</v>
      </c>
      <c r="F540" s="75">
        <v>1536700</v>
      </c>
      <c r="G540" s="40">
        <f t="shared" si="25"/>
        <v>6146800</v>
      </c>
      <c r="H540" s="75">
        <f t="shared" si="26"/>
        <v>6146800</v>
      </c>
      <c r="L540" s="60">
        <f t="shared" si="27"/>
        <v>0</v>
      </c>
    </row>
    <row r="541" spans="1:12" s="2" customFormat="1" outlineLevel="1">
      <c r="A541" s="21" t="s">
        <v>1032</v>
      </c>
      <c r="B541" s="22" t="s">
        <v>1033</v>
      </c>
      <c r="C541" s="21" t="s">
        <v>496</v>
      </c>
      <c r="D541" s="39">
        <v>4</v>
      </c>
      <c r="E541" s="40">
        <v>343300</v>
      </c>
      <c r="F541" s="75">
        <v>343300</v>
      </c>
      <c r="G541" s="40">
        <f t="shared" si="25"/>
        <v>1373200</v>
      </c>
      <c r="H541" s="75">
        <f t="shared" si="26"/>
        <v>1373200</v>
      </c>
      <c r="L541" s="60">
        <f t="shared" si="27"/>
        <v>0</v>
      </c>
    </row>
    <row r="542" spans="1:12" s="2" customFormat="1" outlineLevel="1">
      <c r="A542" s="21" t="s">
        <v>1034</v>
      </c>
      <c r="B542" s="22" t="s">
        <v>1035</v>
      </c>
      <c r="C542" s="21" t="s">
        <v>496</v>
      </c>
      <c r="D542" s="39">
        <v>14</v>
      </c>
      <c r="E542" s="40">
        <v>393200</v>
      </c>
      <c r="F542" s="75">
        <v>393200</v>
      </c>
      <c r="G542" s="40">
        <f t="shared" si="25"/>
        <v>5504800</v>
      </c>
      <c r="H542" s="75">
        <f t="shared" si="26"/>
        <v>5504800</v>
      </c>
      <c r="L542" s="60">
        <f t="shared" si="27"/>
        <v>0</v>
      </c>
    </row>
    <row r="543" spans="1:12" s="2" customFormat="1" outlineLevel="1">
      <c r="A543" s="21" t="s">
        <v>1036</v>
      </c>
      <c r="B543" s="22" t="s">
        <v>1037</v>
      </c>
      <c r="C543" s="21" t="s">
        <v>496</v>
      </c>
      <c r="D543" s="39">
        <v>8</v>
      </c>
      <c r="E543" s="40">
        <v>520900</v>
      </c>
      <c r="F543" s="75">
        <v>520900</v>
      </c>
      <c r="G543" s="40">
        <f t="shared" si="25"/>
        <v>4167200</v>
      </c>
      <c r="H543" s="75">
        <f t="shared" si="26"/>
        <v>4167200</v>
      </c>
      <c r="L543" s="60">
        <f t="shared" si="27"/>
        <v>0</v>
      </c>
    </row>
    <row r="544" spans="1:12" s="2" customFormat="1" outlineLevel="1">
      <c r="A544" s="21" t="s">
        <v>1038</v>
      </c>
      <c r="B544" s="22" t="s">
        <v>1039</v>
      </c>
      <c r="C544" s="21" t="s">
        <v>113</v>
      </c>
      <c r="D544" s="39">
        <v>2</v>
      </c>
      <c r="E544" s="40">
        <v>229900</v>
      </c>
      <c r="F544" s="75">
        <v>229900</v>
      </c>
      <c r="G544" s="40">
        <f t="shared" si="25"/>
        <v>459800</v>
      </c>
      <c r="H544" s="75">
        <f t="shared" si="26"/>
        <v>459800</v>
      </c>
      <c r="L544" s="60">
        <f t="shared" si="27"/>
        <v>0</v>
      </c>
    </row>
    <row r="545" spans="1:12" s="2" customFormat="1" outlineLevel="1">
      <c r="A545" s="21" t="s">
        <v>1040</v>
      </c>
      <c r="B545" s="22" t="s">
        <v>1041</v>
      </c>
      <c r="C545" s="21" t="s">
        <v>496</v>
      </c>
      <c r="D545" s="39">
        <v>6</v>
      </c>
      <c r="E545" s="40">
        <v>226800</v>
      </c>
      <c r="F545" s="75">
        <v>226800</v>
      </c>
      <c r="G545" s="40">
        <f t="shared" si="25"/>
        <v>1360800</v>
      </c>
      <c r="H545" s="75">
        <f t="shared" si="26"/>
        <v>1360800</v>
      </c>
      <c r="L545" s="60">
        <f t="shared" si="27"/>
        <v>0</v>
      </c>
    </row>
    <row r="546" spans="1:12" s="2" customFormat="1" outlineLevel="1">
      <c r="A546" s="21" t="s">
        <v>1042</v>
      </c>
      <c r="B546" s="22" t="s">
        <v>1043</v>
      </c>
      <c r="C546" s="21" t="s">
        <v>496</v>
      </c>
      <c r="D546" s="39">
        <v>4</v>
      </c>
      <c r="E546" s="40">
        <v>159600</v>
      </c>
      <c r="F546" s="75">
        <v>159600</v>
      </c>
      <c r="G546" s="40">
        <f t="shared" si="25"/>
        <v>638400</v>
      </c>
      <c r="H546" s="75">
        <f t="shared" si="26"/>
        <v>638400</v>
      </c>
      <c r="L546" s="60">
        <f t="shared" si="27"/>
        <v>0</v>
      </c>
    </row>
    <row r="547" spans="1:12" s="2" customFormat="1" outlineLevel="1">
      <c r="A547" s="21" t="s">
        <v>1044</v>
      </c>
      <c r="B547" s="22" t="s">
        <v>1045</v>
      </c>
      <c r="C547" s="21" t="s">
        <v>496</v>
      </c>
      <c r="D547" s="39">
        <v>1</v>
      </c>
      <c r="E547" s="40">
        <v>128400</v>
      </c>
      <c r="F547" s="75">
        <v>128400</v>
      </c>
      <c r="G547" s="40">
        <f t="shared" si="25"/>
        <v>128400</v>
      </c>
      <c r="H547" s="75">
        <f t="shared" si="26"/>
        <v>128400</v>
      </c>
      <c r="L547" s="60">
        <f t="shared" si="27"/>
        <v>0</v>
      </c>
    </row>
    <row r="548" spans="1:12" s="2" customFormat="1" outlineLevel="1">
      <c r="A548" s="21" t="s">
        <v>1046</v>
      </c>
      <c r="B548" s="22" t="s">
        <v>1047</v>
      </c>
      <c r="C548" s="21" t="s">
        <v>496</v>
      </c>
      <c r="D548" s="39">
        <v>1</v>
      </c>
      <c r="E548" s="40">
        <v>128400</v>
      </c>
      <c r="F548" s="75">
        <v>128400</v>
      </c>
      <c r="G548" s="40">
        <f t="shared" si="25"/>
        <v>128400</v>
      </c>
      <c r="H548" s="75">
        <f t="shared" si="26"/>
        <v>128400</v>
      </c>
      <c r="L548" s="60">
        <f t="shared" si="27"/>
        <v>0</v>
      </c>
    </row>
    <row r="549" spans="1:12" s="2" customFormat="1" ht="31.5" outlineLevel="1">
      <c r="A549" s="21" t="s">
        <v>1048</v>
      </c>
      <c r="B549" s="22" t="s">
        <v>1049</v>
      </c>
      <c r="C549" s="21" t="s">
        <v>19</v>
      </c>
      <c r="D549" s="39">
        <v>0.71850000000000003</v>
      </c>
      <c r="E549" s="40">
        <v>3483000</v>
      </c>
      <c r="F549" s="75">
        <v>3483000</v>
      </c>
      <c r="G549" s="40">
        <f t="shared" si="25"/>
        <v>2502535.5</v>
      </c>
      <c r="H549" s="75">
        <f t="shared" si="26"/>
        <v>2502536</v>
      </c>
      <c r="L549" s="60">
        <f t="shared" si="27"/>
        <v>0</v>
      </c>
    </row>
    <row r="550" spans="1:12" s="2" customFormat="1" ht="31.5" outlineLevel="1">
      <c r="A550" s="21" t="s">
        <v>1050</v>
      </c>
      <c r="B550" s="22" t="s">
        <v>22</v>
      </c>
      <c r="C550" s="21" t="s">
        <v>19</v>
      </c>
      <c r="D550" s="39">
        <v>0.25319999999999998</v>
      </c>
      <c r="E550" s="40">
        <v>2902500</v>
      </c>
      <c r="F550" s="75">
        <v>2902500</v>
      </c>
      <c r="G550" s="40">
        <f t="shared" si="25"/>
        <v>734913</v>
      </c>
      <c r="H550" s="75">
        <f t="shared" si="26"/>
        <v>734913</v>
      </c>
      <c r="L550" s="60">
        <f t="shared" si="27"/>
        <v>0</v>
      </c>
    </row>
    <row r="551" spans="1:12" s="2" customFormat="1" ht="47.25" outlineLevel="1">
      <c r="A551" s="21" t="s">
        <v>1051</v>
      </c>
      <c r="B551" s="22" t="s">
        <v>1052</v>
      </c>
      <c r="C551" s="21" t="s">
        <v>29</v>
      </c>
      <c r="D551" s="39">
        <v>4.7039999999999997</v>
      </c>
      <c r="E551" s="40">
        <v>1489500</v>
      </c>
      <c r="F551" s="75">
        <v>1489500</v>
      </c>
      <c r="G551" s="40">
        <f t="shared" si="25"/>
        <v>7006608</v>
      </c>
      <c r="H551" s="75">
        <f t="shared" si="26"/>
        <v>7006608</v>
      </c>
      <c r="L551" s="60">
        <f t="shared" si="27"/>
        <v>0</v>
      </c>
    </row>
    <row r="552" spans="1:12" s="2" customFormat="1" ht="48" customHeight="1" outlineLevel="1">
      <c r="A552" s="21" t="s">
        <v>1053</v>
      </c>
      <c r="B552" s="22" t="s">
        <v>1054</v>
      </c>
      <c r="C552" s="21" t="s">
        <v>29</v>
      </c>
      <c r="D552" s="39">
        <v>3.96</v>
      </c>
      <c r="E552" s="40">
        <v>1739400</v>
      </c>
      <c r="F552" s="75">
        <v>1739400</v>
      </c>
      <c r="G552" s="40">
        <f t="shared" si="25"/>
        <v>6888024</v>
      </c>
      <c r="H552" s="75">
        <f t="shared" si="26"/>
        <v>6888024</v>
      </c>
      <c r="L552" s="60">
        <f t="shared" si="27"/>
        <v>0</v>
      </c>
    </row>
    <row r="553" spans="1:12" s="2" customFormat="1" ht="47.25" outlineLevel="1">
      <c r="A553" s="21" t="s">
        <v>1055</v>
      </c>
      <c r="B553" s="22" t="s">
        <v>1056</v>
      </c>
      <c r="C553" s="21" t="s">
        <v>29</v>
      </c>
      <c r="D553" s="39">
        <v>7.56</v>
      </c>
      <c r="E553" s="40">
        <v>1882500</v>
      </c>
      <c r="F553" s="75">
        <v>1882500</v>
      </c>
      <c r="G553" s="40">
        <f t="shared" si="25"/>
        <v>14231700</v>
      </c>
      <c r="H553" s="75">
        <f t="shared" si="26"/>
        <v>14231700</v>
      </c>
      <c r="L553" s="60">
        <f t="shared" si="27"/>
        <v>0</v>
      </c>
    </row>
    <row r="554" spans="1:12" s="2" customFormat="1" ht="31.5" outlineLevel="1">
      <c r="A554" s="21" t="s">
        <v>1057</v>
      </c>
      <c r="B554" s="22" t="s">
        <v>1058</v>
      </c>
      <c r="C554" s="21" t="s">
        <v>29</v>
      </c>
      <c r="D554" s="39">
        <v>2.778</v>
      </c>
      <c r="E554" s="40">
        <v>1712300</v>
      </c>
      <c r="F554" s="75">
        <v>1712300</v>
      </c>
      <c r="G554" s="40">
        <f t="shared" si="25"/>
        <v>4756769.4000000004</v>
      </c>
      <c r="H554" s="75">
        <f t="shared" si="26"/>
        <v>4756769</v>
      </c>
      <c r="L554" s="60">
        <f t="shared" si="27"/>
        <v>0</v>
      </c>
    </row>
    <row r="555" spans="1:12" s="2" customFormat="1" ht="31.5" outlineLevel="1">
      <c r="A555" s="21" t="s">
        <v>1059</v>
      </c>
      <c r="B555" s="22" t="s">
        <v>1060</v>
      </c>
      <c r="C555" s="21" t="s">
        <v>108</v>
      </c>
      <c r="D555" s="39">
        <v>17</v>
      </c>
      <c r="E555" s="40">
        <v>97100</v>
      </c>
      <c r="F555" s="75">
        <v>97100</v>
      </c>
      <c r="G555" s="40">
        <f t="shared" si="25"/>
        <v>1650700</v>
      </c>
      <c r="H555" s="75">
        <f t="shared" si="26"/>
        <v>1650700</v>
      </c>
      <c r="L555" s="60">
        <f t="shared" si="27"/>
        <v>0</v>
      </c>
    </row>
    <row r="556" spans="1:12" s="2" customFormat="1" ht="47.25" outlineLevel="1">
      <c r="A556" s="21" t="s">
        <v>1061</v>
      </c>
      <c r="B556" s="22" t="s">
        <v>1062</v>
      </c>
      <c r="C556" s="21" t="s">
        <v>29</v>
      </c>
      <c r="D556" s="39">
        <v>0.128</v>
      </c>
      <c r="E556" s="40">
        <v>1743900</v>
      </c>
      <c r="F556" s="75">
        <v>1743900</v>
      </c>
      <c r="G556" s="40">
        <f t="shared" si="25"/>
        <v>223219.20000000001</v>
      </c>
      <c r="H556" s="75">
        <f t="shared" si="26"/>
        <v>223219</v>
      </c>
      <c r="L556" s="60">
        <f t="shared" si="27"/>
        <v>0</v>
      </c>
    </row>
    <row r="557" spans="1:12" s="2" customFormat="1" outlineLevel="1">
      <c r="A557" s="21" t="s">
        <v>1063</v>
      </c>
      <c r="B557" s="22" t="s">
        <v>406</v>
      </c>
      <c r="C557" s="21" t="s">
        <v>46</v>
      </c>
      <c r="D557" s="39">
        <v>3.8800000000000001E-2</v>
      </c>
      <c r="E557" s="40">
        <v>15789500</v>
      </c>
      <c r="F557" s="75">
        <v>15789500</v>
      </c>
      <c r="G557" s="40">
        <f t="shared" si="25"/>
        <v>612632.6</v>
      </c>
      <c r="H557" s="75">
        <f t="shared" si="26"/>
        <v>612633</v>
      </c>
      <c r="L557" s="60">
        <f t="shared" si="27"/>
        <v>0</v>
      </c>
    </row>
    <row r="558" spans="1:12" s="2" customFormat="1" ht="31.5" outlineLevel="1">
      <c r="A558" s="21" t="s">
        <v>1064</v>
      </c>
      <c r="B558" s="22" t="s">
        <v>1065</v>
      </c>
      <c r="C558" s="21" t="s">
        <v>46</v>
      </c>
      <c r="D558" s="39">
        <v>0.75600000000000001</v>
      </c>
      <c r="E558" s="40">
        <v>16980900</v>
      </c>
      <c r="F558" s="75">
        <v>16980900</v>
      </c>
      <c r="G558" s="40">
        <f t="shared" si="25"/>
        <v>12837560.4</v>
      </c>
      <c r="H558" s="75">
        <f t="shared" si="26"/>
        <v>12837560</v>
      </c>
      <c r="L558" s="60">
        <f t="shared" si="27"/>
        <v>0</v>
      </c>
    </row>
    <row r="559" spans="1:12" s="2" customFormat="1" ht="47.25" outlineLevel="1">
      <c r="A559" s="21" t="s">
        <v>1066</v>
      </c>
      <c r="B559" s="22" t="s">
        <v>410</v>
      </c>
      <c r="C559" s="21" t="s">
        <v>46</v>
      </c>
      <c r="D559" s="39">
        <v>0.21279999999999999</v>
      </c>
      <c r="E559" s="40">
        <v>17268500</v>
      </c>
      <c r="F559" s="75">
        <v>17268500</v>
      </c>
      <c r="G559" s="40">
        <f t="shared" si="25"/>
        <v>3674736.8</v>
      </c>
      <c r="H559" s="75">
        <f t="shared" si="26"/>
        <v>3674737</v>
      </c>
      <c r="L559" s="60">
        <f t="shared" si="27"/>
        <v>0</v>
      </c>
    </row>
    <row r="560" spans="1:12" s="2" customFormat="1" ht="31.5" outlineLevel="1">
      <c r="A560" s="21" t="s">
        <v>1067</v>
      </c>
      <c r="B560" s="22" t="s">
        <v>412</v>
      </c>
      <c r="C560" s="21" t="s">
        <v>46</v>
      </c>
      <c r="D560" s="39">
        <v>1.2800000000000001E-2</v>
      </c>
      <c r="E560" s="40">
        <v>14699500</v>
      </c>
      <c r="F560" s="75">
        <v>14699500</v>
      </c>
      <c r="G560" s="40">
        <f t="shared" si="25"/>
        <v>188153.60000000001</v>
      </c>
      <c r="H560" s="75">
        <f t="shared" si="26"/>
        <v>188154</v>
      </c>
      <c r="L560" s="60">
        <f t="shared" si="27"/>
        <v>0</v>
      </c>
    </row>
    <row r="561" spans="1:12" s="2" customFormat="1" ht="31.5" outlineLevel="1">
      <c r="A561" s="21" t="s">
        <v>1068</v>
      </c>
      <c r="B561" s="22" t="s">
        <v>1069</v>
      </c>
      <c r="C561" s="21" t="s">
        <v>67</v>
      </c>
      <c r="D561" s="39">
        <v>1.258</v>
      </c>
      <c r="E561" s="40">
        <v>21019200</v>
      </c>
      <c r="F561" s="75">
        <v>21019200</v>
      </c>
      <c r="G561" s="40">
        <f t="shared" si="25"/>
        <v>26442153.600000001</v>
      </c>
      <c r="H561" s="75">
        <f t="shared" si="26"/>
        <v>26442154</v>
      </c>
      <c r="L561" s="60">
        <f t="shared" si="27"/>
        <v>0</v>
      </c>
    </row>
    <row r="562" spans="1:12" s="2" customFormat="1" ht="31.5" outlineLevel="1">
      <c r="A562" s="21" t="s">
        <v>1070</v>
      </c>
      <c r="B562" s="22" t="s">
        <v>418</v>
      </c>
      <c r="C562" s="21" t="s">
        <v>67</v>
      </c>
      <c r="D562" s="39">
        <v>5.0200000000000002E-2</v>
      </c>
      <c r="E562" s="40">
        <v>25033900</v>
      </c>
      <c r="F562" s="75">
        <v>25033900</v>
      </c>
      <c r="G562" s="40">
        <f t="shared" si="25"/>
        <v>1256701.78</v>
      </c>
      <c r="H562" s="75">
        <f t="shared" si="26"/>
        <v>1256702</v>
      </c>
      <c r="L562" s="60">
        <f t="shared" si="27"/>
        <v>0</v>
      </c>
    </row>
    <row r="563" spans="1:12" s="2" customFormat="1" ht="31.5" outlineLevel="1">
      <c r="A563" s="21" t="s">
        <v>1071</v>
      </c>
      <c r="B563" s="22" t="s">
        <v>420</v>
      </c>
      <c r="C563" s="21" t="s">
        <v>67</v>
      </c>
      <c r="D563" s="39">
        <v>5.0200000000000002E-2</v>
      </c>
      <c r="E563" s="40">
        <v>5453000</v>
      </c>
      <c r="F563" s="75">
        <v>5453000</v>
      </c>
      <c r="G563" s="40">
        <f t="shared" si="25"/>
        <v>273740.60000000003</v>
      </c>
      <c r="H563" s="75">
        <f t="shared" si="26"/>
        <v>273741</v>
      </c>
      <c r="L563" s="60">
        <f t="shared" si="27"/>
        <v>0</v>
      </c>
    </row>
    <row r="564" spans="1:12" s="2" customFormat="1" ht="31.5" outlineLevel="1">
      <c r="A564" s="21" t="s">
        <v>1072</v>
      </c>
      <c r="B564" s="22" t="s">
        <v>422</v>
      </c>
      <c r="C564" s="106" t="s">
        <v>423</v>
      </c>
      <c r="D564" s="39">
        <v>16</v>
      </c>
      <c r="E564" s="40">
        <v>37600</v>
      </c>
      <c r="F564" s="75">
        <v>37600</v>
      </c>
      <c r="G564" s="40">
        <f t="shared" si="25"/>
        <v>601600</v>
      </c>
      <c r="H564" s="75">
        <f t="shared" si="26"/>
        <v>601600</v>
      </c>
      <c r="L564" s="60">
        <f t="shared" si="27"/>
        <v>0</v>
      </c>
    </row>
    <row r="565" spans="1:12" s="2" customFormat="1" ht="31.5" outlineLevel="1">
      <c r="A565" s="21" t="s">
        <v>1073</v>
      </c>
      <c r="B565" s="22" t="s">
        <v>1074</v>
      </c>
      <c r="C565" s="21" t="s">
        <v>128</v>
      </c>
      <c r="D565" s="39">
        <v>15.2</v>
      </c>
      <c r="E565" s="40">
        <v>89100</v>
      </c>
      <c r="F565" s="75">
        <v>89100</v>
      </c>
      <c r="G565" s="40">
        <f t="shared" si="25"/>
        <v>1354320</v>
      </c>
      <c r="H565" s="75">
        <f t="shared" si="26"/>
        <v>1354320</v>
      </c>
      <c r="L565" s="60">
        <f t="shared" si="27"/>
        <v>0</v>
      </c>
    </row>
    <row r="566" spans="1:12" s="2" customFormat="1" ht="31.5" outlineLevel="1">
      <c r="A566" s="21" t="s">
        <v>1075</v>
      </c>
      <c r="B566" s="22" t="s">
        <v>158</v>
      </c>
      <c r="C566" s="21" t="s">
        <v>128</v>
      </c>
      <c r="D566" s="39">
        <v>42.48</v>
      </c>
      <c r="E566" s="40">
        <v>99900</v>
      </c>
      <c r="F566" s="75">
        <v>99900</v>
      </c>
      <c r="G566" s="40">
        <f t="shared" si="25"/>
        <v>4243752</v>
      </c>
      <c r="H566" s="75">
        <f t="shared" si="26"/>
        <v>4243752</v>
      </c>
      <c r="L566" s="60">
        <f t="shared" si="27"/>
        <v>0</v>
      </c>
    </row>
    <row r="567" spans="1:12" s="2" customFormat="1" outlineLevel="1">
      <c r="A567" s="21" t="s">
        <v>1076</v>
      </c>
      <c r="B567" s="22" t="s">
        <v>1077</v>
      </c>
      <c r="C567" s="21" t="s">
        <v>128</v>
      </c>
      <c r="D567" s="39">
        <v>57.68</v>
      </c>
      <c r="E567" s="40">
        <v>209000</v>
      </c>
      <c r="F567" s="75">
        <v>209000</v>
      </c>
      <c r="G567" s="40">
        <f t="shared" si="25"/>
        <v>12055120</v>
      </c>
      <c r="H567" s="75">
        <f t="shared" si="26"/>
        <v>12055120</v>
      </c>
      <c r="L567" s="60">
        <f t="shared" si="27"/>
        <v>0</v>
      </c>
    </row>
    <row r="568" spans="1:12" s="2" customFormat="1" ht="31.5" outlineLevel="1">
      <c r="A568" s="21" t="s">
        <v>1078</v>
      </c>
      <c r="B568" s="22" t="s">
        <v>1079</v>
      </c>
      <c r="C568" s="21" t="s">
        <v>113</v>
      </c>
      <c r="D568" s="39">
        <v>2</v>
      </c>
      <c r="E568" s="40">
        <v>4876200</v>
      </c>
      <c r="F568" s="75">
        <v>4876200</v>
      </c>
      <c r="G568" s="40">
        <f t="shared" si="25"/>
        <v>9752400</v>
      </c>
      <c r="H568" s="75">
        <f t="shared" si="26"/>
        <v>9752400</v>
      </c>
      <c r="L568" s="60">
        <f t="shared" si="27"/>
        <v>0</v>
      </c>
    </row>
    <row r="569" spans="1:12" s="2" customFormat="1" outlineLevel="1">
      <c r="A569" s="21" t="s">
        <v>1080</v>
      </c>
      <c r="B569" s="22" t="s">
        <v>1081</v>
      </c>
      <c r="C569" s="21" t="s">
        <v>781</v>
      </c>
      <c r="D569" s="39">
        <v>0.08</v>
      </c>
      <c r="E569" s="40">
        <v>27212100</v>
      </c>
      <c r="F569" s="75">
        <v>27212100</v>
      </c>
      <c r="G569" s="40">
        <f t="shared" si="25"/>
        <v>2176968</v>
      </c>
      <c r="H569" s="75">
        <f t="shared" si="26"/>
        <v>2176968</v>
      </c>
      <c r="L569" s="60">
        <f t="shared" si="27"/>
        <v>0</v>
      </c>
    </row>
    <row r="570" spans="1:12" s="2" customFormat="1" outlineLevel="1">
      <c r="A570" s="21" t="s">
        <v>1082</v>
      </c>
      <c r="B570" s="22" t="s">
        <v>1083</v>
      </c>
      <c r="C570" s="21" t="s">
        <v>781</v>
      </c>
      <c r="D570" s="39">
        <v>0.16</v>
      </c>
      <c r="E570" s="40">
        <v>35376600</v>
      </c>
      <c r="F570" s="75">
        <v>35376600</v>
      </c>
      <c r="G570" s="40">
        <f t="shared" ref="G570:G633" si="28">$D570*E570</f>
        <v>5660256</v>
      </c>
      <c r="H570" s="75">
        <f t="shared" si="26"/>
        <v>5660256</v>
      </c>
      <c r="L570" s="60">
        <f t="shared" si="27"/>
        <v>0</v>
      </c>
    </row>
    <row r="571" spans="1:12" s="2" customFormat="1" outlineLevel="1">
      <c r="A571" s="21" t="s">
        <v>1084</v>
      </c>
      <c r="B571" s="22" t="s">
        <v>1085</v>
      </c>
      <c r="C571" s="21" t="s">
        <v>781</v>
      </c>
      <c r="D571" s="39">
        <v>0.17</v>
      </c>
      <c r="E571" s="40">
        <v>1376700</v>
      </c>
      <c r="F571" s="75">
        <v>1376700</v>
      </c>
      <c r="G571" s="40">
        <f t="shared" si="28"/>
        <v>234039.00000000003</v>
      </c>
      <c r="H571" s="75">
        <f t="shared" si="26"/>
        <v>234039</v>
      </c>
      <c r="L571" s="60">
        <f t="shared" si="27"/>
        <v>0</v>
      </c>
    </row>
    <row r="572" spans="1:12" s="2" customFormat="1" outlineLevel="1">
      <c r="A572" s="21" t="s">
        <v>1086</v>
      </c>
      <c r="B572" s="22" t="s">
        <v>1087</v>
      </c>
      <c r="C572" s="21" t="s">
        <v>781</v>
      </c>
      <c r="D572" s="39">
        <v>1.82</v>
      </c>
      <c r="E572" s="40">
        <v>5870900</v>
      </c>
      <c r="F572" s="75">
        <v>5870900</v>
      </c>
      <c r="G572" s="40">
        <f t="shared" si="28"/>
        <v>10685038</v>
      </c>
      <c r="H572" s="75">
        <f t="shared" si="26"/>
        <v>10685038</v>
      </c>
      <c r="L572" s="60">
        <f t="shared" si="27"/>
        <v>0</v>
      </c>
    </row>
    <row r="573" spans="1:12" s="2" customFormat="1" outlineLevel="1">
      <c r="A573" s="21" t="s">
        <v>1088</v>
      </c>
      <c r="B573" s="22" t="s">
        <v>1089</v>
      </c>
      <c r="C573" s="21" t="s">
        <v>781</v>
      </c>
      <c r="D573" s="39">
        <v>1.32</v>
      </c>
      <c r="E573" s="40">
        <v>10961300</v>
      </c>
      <c r="F573" s="75">
        <v>10961300</v>
      </c>
      <c r="G573" s="40">
        <f t="shared" si="28"/>
        <v>14468916</v>
      </c>
      <c r="H573" s="75">
        <f t="shared" si="26"/>
        <v>14468916</v>
      </c>
      <c r="L573" s="60">
        <f t="shared" si="27"/>
        <v>0</v>
      </c>
    </row>
    <row r="574" spans="1:12" s="2" customFormat="1" outlineLevel="1">
      <c r="A574" s="21" t="s">
        <v>1090</v>
      </c>
      <c r="B574" s="22" t="s">
        <v>1091</v>
      </c>
      <c r="C574" s="21" t="s">
        <v>781</v>
      </c>
      <c r="D574" s="39">
        <v>0.52</v>
      </c>
      <c r="E574" s="40">
        <v>2760900</v>
      </c>
      <c r="F574" s="75">
        <v>2760900</v>
      </c>
      <c r="G574" s="40">
        <f t="shared" si="28"/>
        <v>1435668</v>
      </c>
      <c r="H574" s="75">
        <f t="shared" si="26"/>
        <v>1435668</v>
      </c>
      <c r="L574" s="60">
        <f t="shared" si="27"/>
        <v>0</v>
      </c>
    </row>
    <row r="575" spans="1:12" s="2" customFormat="1" outlineLevel="1">
      <c r="A575" s="21" t="s">
        <v>1092</v>
      </c>
      <c r="B575" s="22" t="s">
        <v>1093</v>
      </c>
      <c r="C575" s="21" t="s">
        <v>781</v>
      </c>
      <c r="D575" s="39">
        <v>0.57999999999999996</v>
      </c>
      <c r="E575" s="40">
        <v>3462500</v>
      </c>
      <c r="F575" s="75">
        <v>3462500</v>
      </c>
      <c r="G575" s="40">
        <f t="shared" si="28"/>
        <v>2008249.9999999998</v>
      </c>
      <c r="H575" s="75">
        <f t="shared" si="26"/>
        <v>2008250</v>
      </c>
      <c r="L575" s="60">
        <f t="shared" si="27"/>
        <v>0</v>
      </c>
    </row>
    <row r="576" spans="1:12" s="2" customFormat="1" outlineLevel="1">
      <c r="A576" s="21" t="s">
        <v>1094</v>
      </c>
      <c r="B576" s="22" t="s">
        <v>1095</v>
      </c>
      <c r="C576" s="21" t="s">
        <v>781</v>
      </c>
      <c r="D576" s="39">
        <v>0.21</v>
      </c>
      <c r="E576" s="40">
        <v>4906900</v>
      </c>
      <c r="F576" s="75">
        <v>4906900</v>
      </c>
      <c r="G576" s="40">
        <f t="shared" si="28"/>
        <v>1030449</v>
      </c>
      <c r="H576" s="75">
        <f t="shared" si="26"/>
        <v>1030449</v>
      </c>
      <c r="L576" s="60">
        <f t="shared" si="27"/>
        <v>0</v>
      </c>
    </row>
    <row r="577" spans="1:12" s="2" customFormat="1" outlineLevel="1">
      <c r="A577" s="21" t="s">
        <v>1096</v>
      </c>
      <c r="B577" s="22" t="s">
        <v>1097</v>
      </c>
      <c r="C577" s="21" t="s">
        <v>781</v>
      </c>
      <c r="D577" s="39">
        <v>0.33</v>
      </c>
      <c r="E577" s="40">
        <v>6043100</v>
      </c>
      <c r="F577" s="75">
        <v>6043100</v>
      </c>
      <c r="G577" s="40">
        <f t="shared" si="28"/>
        <v>1994223</v>
      </c>
      <c r="H577" s="75">
        <f t="shared" ref="H577:H640" si="29">ROUND($D577*F577,0)</f>
        <v>1994223</v>
      </c>
      <c r="L577" s="60">
        <f t="shared" si="27"/>
        <v>0</v>
      </c>
    </row>
    <row r="578" spans="1:12" s="2" customFormat="1" outlineLevel="1">
      <c r="A578" s="21" t="s">
        <v>1098</v>
      </c>
      <c r="B578" s="22" t="s">
        <v>1099</v>
      </c>
      <c r="C578" s="21" t="s">
        <v>781</v>
      </c>
      <c r="D578" s="39">
        <v>0.42</v>
      </c>
      <c r="E578" s="40">
        <v>8153200</v>
      </c>
      <c r="F578" s="75">
        <v>8153200</v>
      </c>
      <c r="G578" s="40">
        <f t="shared" si="28"/>
        <v>3424344</v>
      </c>
      <c r="H578" s="75">
        <f t="shared" si="29"/>
        <v>3424344</v>
      </c>
      <c r="L578" s="60">
        <f t="shared" si="27"/>
        <v>0</v>
      </c>
    </row>
    <row r="579" spans="1:12" s="2" customFormat="1" outlineLevel="1">
      <c r="A579" s="21" t="s">
        <v>1100</v>
      </c>
      <c r="B579" s="22" t="s">
        <v>1101</v>
      </c>
      <c r="C579" s="21" t="s">
        <v>496</v>
      </c>
      <c r="D579" s="39">
        <v>7</v>
      </c>
      <c r="E579" s="40">
        <v>20400</v>
      </c>
      <c r="F579" s="75">
        <v>20400</v>
      </c>
      <c r="G579" s="40">
        <f t="shared" si="28"/>
        <v>142800</v>
      </c>
      <c r="H579" s="75">
        <f t="shared" si="29"/>
        <v>142800</v>
      </c>
      <c r="L579" s="60">
        <f t="shared" si="27"/>
        <v>0</v>
      </c>
    </row>
    <row r="580" spans="1:12" s="2" customFormat="1" outlineLevel="1">
      <c r="A580" s="21" t="s">
        <v>1102</v>
      </c>
      <c r="B580" s="22" t="s">
        <v>1103</v>
      </c>
      <c r="C580" s="21" t="s">
        <v>496</v>
      </c>
      <c r="D580" s="39">
        <v>8</v>
      </c>
      <c r="E580" s="40">
        <v>44800</v>
      </c>
      <c r="F580" s="75">
        <v>44800</v>
      </c>
      <c r="G580" s="40">
        <f t="shared" si="28"/>
        <v>358400</v>
      </c>
      <c r="H580" s="75">
        <f t="shared" si="29"/>
        <v>358400</v>
      </c>
      <c r="L580" s="60">
        <f t="shared" si="27"/>
        <v>0</v>
      </c>
    </row>
    <row r="581" spans="1:12" s="2" customFormat="1" outlineLevel="1">
      <c r="A581" s="21" t="s">
        <v>1104</v>
      </c>
      <c r="B581" s="22" t="s">
        <v>1105</v>
      </c>
      <c r="C581" s="21" t="s">
        <v>496</v>
      </c>
      <c r="D581" s="39">
        <v>4</v>
      </c>
      <c r="E581" s="40">
        <v>87800</v>
      </c>
      <c r="F581" s="75">
        <v>87800</v>
      </c>
      <c r="G581" s="40">
        <f t="shared" si="28"/>
        <v>351200</v>
      </c>
      <c r="H581" s="75">
        <f t="shared" si="29"/>
        <v>351200</v>
      </c>
      <c r="L581" s="60">
        <f t="shared" si="27"/>
        <v>0</v>
      </c>
    </row>
    <row r="582" spans="1:12" s="2" customFormat="1" outlineLevel="1">
      <c r="A582" s="21" t="s">
        <v>1106</v>
      </c>
      <c r="B582" s="22" t="s">
        <v>1107</v>
      </c>
      <c r="C582" s="21" t="s">
        <v>496</v>
      </c>
      <c r="D582" s="39">
        <v>4</v>
      </c>
      <c r="E582" s="40">
        <v>269700</v>
      </c>
      <c r="F582" s="75">
        <v>269700</v>
      </c>
      <c r="G582" s="40">
        <f t="shared" si="28"/>
        <v>1078800</v>
      </c>
      <c r="H582" s="75">
        <f t="shared" si="29"/>
        <v>1078800</v>
      </c>
      <c r="L582" s="60">
        <f t="shared" si="27"/>
        <v>0</v>
      </c>
    </row>
    <row r="583" spans="1:12" s="2" customFormat="1" outlineLevel="1">
      <c r="A583" s="21" t="s">
        <v>1108</v>
      </c>
      <c r="B583" s="22" t="s">
        <v>1109</v>
      </c>
      <c r="C583" s="21" t="s">
        <v>496</v>
      </c>
      <c r="D583" s="39">
        <v>2</v>
      </c>
      <c r="E583" s="40">
        <v>274100</v>
      </c>
      <c r="F583" s="75">
        <v>274100</v>
      </c>
      <c r="G583" s="40">
        <f t="shared" si="28"/>
        <v>548200</v>
      </c>
      <c r="H583" s="75">
        <f t="shared" si="29"/>
        <v>548200</v>
      </c>
      <c r="L583" s="60">
        <f t="shared" si="27"/>
        <v>0</v>
      </c>
    </row>
    <row r="584" spans="1:12" s="2" customFormat="1" outlineLevel="1">
      <c r="A584" s="21" t="s">
        <v>1110</v>
      </c>
      <c r="B584" s="22" t="s">
        <v>1111</v>
      </c>
      <c r="C584" s="21" t="s">
        <v>496</v>
      </c>
      <c r="D584" s="39">
        <v>1</v>
      </c>
      <c r="E584" s="40">
        <v>269700</v>
      </c>
      <c r="F584" s="75">
        <v>269700</v>
      </c>
      <c r="G584" s="40">
        <f t="shared" si="28"/>
        <v>269700</v>
      </c>
      <c r="H584" s="75">
        <f t="shared" si="29"/>
        <v>269700</v>
      </c>
      <c r="L584" s="60">
        <f t="shared" si="27"/>
        <v>0</v>
      </c>
    </row>
    <row r="585" spans="1:12" s="2" customFormat="1" outlineLevel="1">
      <c r="A585" s="21" t="s">
        <v>1112</v>
      </c>
      <c r="B585" s="22" t="s">
        <v>1113</v>
      </c>
      <c r="C585" s="21" t="s">
        <v>496</v>
      </c>
      <c r="D585" s="39">
        <v>1</v>
      </c>
      <c r="E585" s="40">
        <v>374800</v>
      </c>
      <c r="F585" s="75">
        <v>374800</v>
      </c>
      <c r="G585" s="40">
        <f t="shared" si="28"/>
        <v>374800</v>
      </c>
      <c r="H585" s="75">
        <f t="shared" si="29"/>
        <v>374800</v>
      </c>
      <c r="L585" s="60">
        <f t="shared" si="27"/>
        <v>0</v>
      </c>
    </row>
    <row r="586" spans="1:12" s="2" customFormat="1" outlineLevel="1">
      <c r="A586" s="21" t="s">
        <v>1114</v>
      </c>
      <c r="B586" s="22" t="s">
        <v>1115</v>
      </c>
      <c r="C586" s="21" t="s">
        <v>496</v>
      </c>
      <c r="D586" s="39">
        <v>1</v>
      </c>
      <c r="E586" s="40">
        <v>159200</v>
      </c>
      <c r="F586" s="75">
        <v>159200</v>
      </c>
      <c r="G586" s="40">
        <f t="shared" si="28"/>
        <v>159200</v>
      </c>
      <c r="H586" s="75">
        <f t="shared" si="29"/>
        <v>159200</v>
      </c>
      <c r="L586" s="60">
        <f t="shared" si="27"/>
        <v>0</v>
      </c>
    </row>
    <row r="587" spans="1:12" s="2" customFormat="1" outlineLevel="1">
      <c r="A587" s="21" t="s">
        <v>1116</v>
      </c>
      <c r="B587" s="22" t="s">
        <v>1117</v>
      </c>
      <c r="C587" s="21" t="s">
        <v>496</v>
      </c>
      <c r="D587" s="39">
        <v>2</v>
      </c>
      <c r="E587" s="40">
        <v>187900</v>
      </c>
      <c r="F587" s="75">
        <v>187900</v>
      </c>
      <c r="G587" s="40">
        <f t="shared" si="28"/>
        <v>375800</v>
      </c>
      <c r="H587" s="75">
        <f t="shared" si="29"/>
        <v>375800</v>
      </c>
      <c r="L587" s="60">
        <f t="shared" si="27"/>
        <v>0</v>
      </c>
    </row>
    <row r="588" spans="1:12" s="2" customFormat="1" outlineLevel="1">
      <c r="A588" s="21" t="s">
        <v>1118</v>
      </c>
      <c r="B588" s="22" t="s">
        <v>1119</v>
      </c>
      <c r="C588" s="21" t="s">
        <v>496</v>
      </c>
      <c r="D588" s="39">
        <v>2</v>
      </c>
      <c r="E588" s="40">
        <v>112800</v>
      </c>
      <c r="F588" s="75">
        <v>112800</v>
      </c>
      <c r="G588" s="40">
        <f t="shared" si="28"/>
        <v>225600</v>
      </c>
      <c r="H588" s="75">
        <f t="shared" si="29"/>
        <v>225600</v>
      </c>
      <c r="L588" s="60">
        <f t="shared" ref="L588:L651" si="30">E588-F588</f>
        <v>0</v>
      </c>
    </row>
    <row r="589" spans="1:12" s="2" customFormat="1" outlineLevel="1">
      <c r="A589" s="21" t="s">
        <v>1120</v>
      </c>
      <c r="B589" s="22" t="s">
        <v>1121</v>
      </c>
      <c r="C589" s="21" t="s">
        <v>496</v>
      </c>
      <c r="D589" s="39">
        <v>42</v>
      </c>
      <c r="E589" s="40">
        <v>28500</v>
      </c>
      <c r="F589" s="75">
        <v>28500</v>
      </c>
      <c r="G589" s="40">
        <f t="shared" si="28"/>
        <v>1197000</v>
      </c>
      <c r="H589" s="75">
        <f t="shared" si="29"/>
        <v>1197000</v>
      </c>
      <c r="L589" s="60">
        <f t="shared" si="30"/>
        <v>0</v>
      </c>
    </row>
    <row r="590" spans="1:12" s="2" customFormat="1" outlineLevel="1">
      <c r="A590" s="21" t="s">
        <v>1122</v>
      </c>
      <c r="B590" s="22" t="s">
        <v>1123</v>
      </c>
      <c r="C590" s="21" t="s">
        <v>496</v>
      </c>
      <c r="D590" s="39">
        <v>25</v>
      </c>
      <c r="E590" s="40">
        <v>32400</v>
      </c>
      <c r="F590" s="75">
        <v>32400</v>
      </c>
      <c r="G590" s="40">
        <f t="shared" si="28"/>
        <v>810000</v>
      </c>
      <c r="H590" s="75">
        <f t="shared" si="29"/>
        <v>810000</v>
      </c>
      <c r="L590" s="60">
        <f t="shared" si="30"/>
        <v>0</v>
      </c>
    </row>
    <row r="591" spans="1:12" s="2" customFormat="1" outlineLevel="1">
      <c r="A591" s="21" t="s">
        <v>1124</v>
      </c>
      <c r="B591" s="22" t="s">
        <v>1125</v>
      </c>
      <c r="C591" s="21" t="s">
        <v>496</v>
      </c>
      <c r="D591" s="39">
        <v>14</v>
      </c>
      <c r="E591" s="40">
        <v>38000</v>
      </c>
      <c r="F591" s="75">
        <v>38000</v>
      </c>
      <c r="G591" s="40">
        <f t="shared" si="28"/>
        <v>532000</v>
      </c>
      <c r="H591" s="75">
        <f t="shared" si="29"/>
        <v>532000</v>
      </c>
      <c r="L591" s="60">
        <f t="shared" si="30"/>
        <v>0</v>
      </c>
    </row>
    <row r="592" spans="1:12" s="2" customFormat="1" outlineLevel="1">
      <c r="A592" s="21" t="s">
        <v>1126</v>
      </c>
      <c r="B592" s="22" t="s">
        <v>1127</v>
      </c>
      <c r="C592" s="21" t="s">
        <v>496</v>
      </c>
      <c r="D592" s="39">
        <v>17</v>
      </c>
      <c r="E592" s="40">
        <v>47200</v>
      </c>
      <c r="F592" s="75">
        <v>47200</v>
      </c>
      <c r="G592" s="40">
        <f t="shared" si="28"/>
        <v>802400</v>
      </c>
      <c r="H592" s="75">
        <f t="shared" si="29"/>
        <v>802400</v>
      </c>
      <c r="L592" s="60">
        <f t="shared" si="30"/>
        <v>0</v>
      </c>
    </row>
    <row r="593" spans="1:12" s="2" customFormat="1" outlineLevel="1">
      <c r="A593" s="21" t="s">
        <v>1128</v>
      </c>
      <c r="B593" s="22" t="s">
        <v>1129</v>
      </c>
      <c r="C593" s="21" t="s">
        <v>496</v>
      </c>
      <c r="D593" s="39">
        <v>5</v>
      </c>
      <c r="E593" s="40">
        <v>90400</v>
      </c>
      <c r="F593" s="75">
        <v>90400</v>
      </c>
      <c r="G593" s="40">
        <f t="shared" si="28"/>
        <v>452000</v>
      </c>
      <c r="H593" s="75">
        <f t="shared" si="29"/>
        <v>452000</v>
      </c>
      <c r="L593" s="60">
        <f t="shared" si="30"/>
        <v>0</v>
      </c>
    </row>
    <row r="594" spans="1:12" s="2" customFormat="1" outlineLevel="1">
      <c r="A594" s="21" t="s">
        <v>1130</v>
      </c>
      <c r="B594" s="22" t="s">
        <v>1131</v>
      </c>
      <c r="C594" s="21" t="s">
        <v>496</v>
      </c>
      <c r="D594" s="39">
        <v>26</v>
      </c>
      <c r="E594" s="40">
        <v>49300</v>
      </c>
      <c r="F594" s="75">
        <v>49300</v>
      </c>
      <c r="G594" s="40">
        <f t="shared" si="28"/>
        <v>1281800</v>
      </c>
      <c r="H594" s="75">
        <f t="shared" si="29"/>
        <v>1281800</v>
      </c>
      <c r="L594" s="60">
        <f t="shared" si="30"/>
        <v>0</v>
      </c>
    </row>
    <row r="595" spans="1:12" s="2" customFormat="1" outlineLevel="1">
      <c r="A595" s="21" t="s">
        <v>1132</v>
      </c>
      <c r="B595" s="22" t="s">
        <v>1133</v>
      </c>
      <c r="C595" s="21" t="s">
        <v>496</v>
      </c>
      <c r="D595" s="39">
        <v>18</v>
      </c>
      <c r="E595" s="40">
        <v>59200</v>
      </c>
      <c r="F595" s="75">
        <v>59200</v>
      </c>
      <c r="G595" s="40">
        <f t="shared" si="28"/>
        <v>1065600</v>
      </c>
      <c r="H595" s="75">
        <f t="shared" si="29"/>
        <v>1065600</v>
      </c>
      <c r="L595" s="60">
        <f t="shared" si="30"/>
        <v>0</v>
      </c>
    </row>
    <row r="596" spans="1:12" s="2" customFormat="1" outlineLevel="1">
      <c r="A596" s="21" t="s">
        <v>1134</v>
      </c>
      <c r="B596" s="22" t="s">
        <v>1135</v>
      </c>
      <c r="C596" s="21" t="s">
        <v>496</v>
      </c>
      <c r="D596" s="39">
        <v>5</v>
      </c>
      <c r="E596" s="40">
        <v>40200</v>
      </c>
      <c r="F596" s="75">
        <v>40200</v>
      </c>
      <c r="G596" s="40">
        <f t="shared" si="28"/>
        <v>201000</v>
      </c>
      <c r="H596" s="75">
        <f t="shared" si="29"/>
        <v>201000</v>
      </c>
      <c r="L596" s="60">
        <f t="shared" si="30"/>
        <v>0</v>
      </c>
    </row>
    <row r="597" spans="1:12" s="2" customFormat="1" outlineLevel="1">
      <c r="A597" s="21" t="s">
        <v>1136</v>
      </c>
      <c r="B597" s="22" t="s">
        <v>1137</v>
      </c>
      <c r="C597" s="21" t="s">
        <v>496</v>
      </c>
      <c r="D597" s="39">
        <v>17</v>
      </c>
      <c r="E597" s="40">
        <v>43700</v>
      </c>
      <c r="F597" s="75">
        <v>43700</v>
      </c>
      <c r="G597" s="40">
        <f t="shared" si="28"/>
        <v>742900</v>
      </c>
      <c r="H597" s="75">
        <f t="shared" si="29"/>
        <v>742900</v>
      </c>
      <c r="L597" s="60">
        <f t="shared" si="30"/>
        <v>0</v>
      </c>
    </row>
    <row r="598" spans="1:12" s="2" customFormat="1" outlineLevel="1">
      <c r="A598" s="21" t="s">
        <v>1138</v>
      </c>
      <c r="B598" s="22" t="s">
        <v>1139</v>
      </c>
      <c r="C598" s="21" t="s">
        <v>496</v>
      </c>
      <c r="D598" s="39">
        <v>8</v>
      </c>
      <c r="E598" s="40">
        <v>48700</v>
      </c>
      <c r="F598" s="75">
        <v>48700</v>
      </c>
      <c r="G598" s="40">
        <f t="shared" si="28"/>
        <v>389600</v>
      </c>
      <c r="H598" s="75">
        <f t="shared" si="29"/>
        <v>389600</v>
      </c>
      <c r="L598" s="60">
        <f t="shared" si="30"/>
        <v>0</v>
      </c>
    </row>
    <row r="599" spans="1:12" s="2" customFormat="1" outlineLevel="1">
      <c r="A599" s="21" t="s">
        <v>1140</v>
      </c>
      <c r="B599" s="22" t="s">
        <v>1141</v>
      </c>
      <c r="C599" s="21" t="s">
        <v>496</v>
      </c>
      <c r="D599" s="39">
        <v>7</v>
      </c>
      <c r="E599" s="40">
        <v>60300</v>
      </c>
      <c r="F599" s="75">
        <v>60300</v>
      </c>
      <c r="G599" s="40">
        <f t="shared" si="28"/>
        <v>422100</v>
      </c>
      <c r="H599" s="75">
        <f t="shared" si="29"/>
        <v>422100</v>
      </c>
      <c r="L599" s="60">
        <f t="shared" si="30"/>
        <v>0</v>
      </c>
    </row>
    <row r="600" spans="1:12" s="2" customFormat="1" outlineLevel="1">
      <c r="A600" s="21" t="s">
        <v>1142</v>
      </c>
      <c r="B600" s="22" t="s">
        <v>1143</v>
      </c>
      <c r="C600" s="21" t="s">
        <v>496</v>
      </c>
      <c r="D600" s="39">
        <v>1</v>
      </c>
      <c r="E600" s="40">
        <v>72500</v>
      </c>
      <c r="F600" s="75">
        <v>72500</v>
      </c>
      <c r="G600" s="40">
        <f t="shared" si="28"/>
        <v>72500</v>
      </c>
      <c r="H600" s="75">
        <f t="shared" si="29"/>
        <v>72500</v>
      </c>
      <c r="L600" s="60">
        <f t="shared" si="30"/>
        <v>0</v>
      </c>
    </row>
    <row r="601" spans="1:12" s="2" customFormat="1" outlineLevel="1">
      <c r="A601" s="21" t="s">
        <v>1144</v>
      </c>
      <c r="B601" s="22" t="s">
        <v>1145</v>
      </c>
      <c r="C601" s="21" t="s">
        <v>496</v>
      </c>
      <c r="D601" s="39">
        <v>6</v>
      </c>
      <c r="E601" s="40">
        <v>43700</v>
      </c>
      <c r="F601" s="75">
        <v>43700</v>
      </c>
      <c r="G601" s="40">
        <f t="shared" si="28"/>
        <v>262200</v>
      </c>
      <c r="H601" s="75">
        <f t="shared" si="29"/>
        <v>262200</v>
      </c>
      <c r="L601" s="60">
        <f t="shared" si="30"/>
        <v>0</v>
      </c>
    </row>
    <row r="602" spans="1:12" s="2" customFormat="1" outlineLevel="1">
      <c r="A602" s="21" t="s">
        <v>1146</v>
      </c>
      <c r="B602" s="22" t="s">
        <v>1147</v>
      </c>
      <c r="C602" s="21" t="s">
        <v>496</v>
      </c>
      <c r="D602" s="39">
        <v>8</v>
      </c>
      <c r="E602" s="40">
        <v>49400</v>
      </c>
      <c r="F602" s="75">
        <v>49400</v>
      </c>
      <c r="G602" s="40">
        <f t="shared" si="28"/>
        <v>395200</v>
      </c>
      <c r="H602" s="75">
        <f t="shared" si="29"/>
        <v>395200</v>
      </c>
      <c r="L602" s="60">
        <f t="shared" si="30"/>
        <v>0</v>
      </c>
    </row>
    <row r="603" spans="1:12" s="2" customFormat="1" outlineLevel="1">
      <c r="A603" s="21" t="s">
        <v>1148</v>
      </c>
      <c r="B603" s="22" t="s">
        <v>1149</v>
      </c>
      <c r="C603" s="21" t="s">
        <v>496</v>
      </c>
      <c r="D603" s="39">
        <v>2</v>
      </c>
      <c r="E603" s="40">
        <v>61900</v>
      </c>
      <c r="F603" s="75">
        <v>61900</v>
      </c>
      <c r="G603" s="40">
        <f t="shared" si="28"/>
        <v>123800</v>
      </c>
      <c r="H603" s="75">
        <f t="shared" si="29"/>
        <v>123800</v>
      </c>
      <c r="L603" s="60">
        <f t="shared" si="30"/>
        <v>0</v>
      </c>
    </row>
    <row r="604" spans="1:12" s="2" customFormat="1" outlineLevel="1">
      <c r="A604" s="21" t="s">
        <v>1150</v>
      </c>
      <c r="B604" s="22" t="s">
        <v>1151</v>
      </c>
      <c r="C604" s="21" t="s">
        <v>496</v>
      </c>
      <c r="D604" s="39">
        <v>2</v>
      </c>
      <c r="E604" s="40">
        <v>81600</v>
      </c>
      <c r="F604" s="75">
        <v>81600</v>
      </c>
      <c r="G604" s="40">
        <f t="shared" si="28"/>
        <v>163200</v>
      </c>
      <c r="H604" s="75">
        <f t="shared" si="29"/>
        <v>163200</v>
      </c>
      <c r="L604" s="60">
        <f t="shared" si="30"/>
        <v>0</v>
      </c>
    </row>
    <row r="605" spans="1:12" s="2" customFormat="1" outlineLevel="1">
      <c r="A605" s="21" t="s">
        <v>1152</v>
      </c>
      <c r="B605" s="22" t="s">
        <v>1153</v>
      </c>
      <c r="C605" s="21" t="s">
        <v>496</v>
      </c>
      <c r="D605" s="39">
        <v>2</v>
      </c>
      <c r="E605" s="40">
        <v>82000</v>
      </c>
      <c r="F605" s="75">
        <v>82000</v>
      </c>
      <c r="G605" s="40">
        <f t="shared" si="28"/>
        <v>164000</v>
      </c>
      <c r="H605" s="75">
        <f t="shared" si="29"/>
        <v>164000</v>
      </c>
      <c r="L605" s="60">
        <f t="shared" si="30"/>
        <v>0</v>
      </c>
    </row>
    <row r="606" spans="1:12" s="2" customFormat="1" outlineLevel="1">
      <c r="A606" s="21" t="s">
        <v>1154</v>
      </c>
      <c r="B606" s="22" t="s">
        <v>1155</v>
      </c>
      <c r="C606" s="21" t="s">
        <v>496</v>
      </c>
      <c r="D606" s="39">
        <v>30</v>
      </c>
      <c r="E606" s="40">
        <v>27900</v>
      </c>
      <c r="F606" s="75">
        <v>27900</v>
      </c>
      <c r="G606" s="40">
        <f t="shared" si="28"/>
        <v>837000</v>
      </c>
      <c r="H606" s="75">
        <f t="shared" si="29"/>
        <v>837000</v>
      </c>
      <c r="L606" s="60">
        <f t="shared" si="30"/>
        <v>0</v>
      </c>
    </row>
    <row r="607" spans="1:12" s="2" customFormat="1" outlineLevel="1">
      <c r="A607" s="21" t="s">
        <v>1156</v>
      </c>
      <c r="B607" s="22" t="s">
        <v>1157</v>
      </c>
      <c r="C607" s="21" t="s">
        <v>496</v>
      </c>
      <c r="D607" s="39">
        <v>11</v>
      </c>
      <c r="E607" s="40">
        <v>30100</v>
      </c>
      <c r="F607" s="75">
        <v>30100</v>
      </c>
      <c r="G607" s="40">
        <f t="shared" si="28"/>
        <v>331100</v>
      </c>
      <c r="H607" s="75">
        <f t="shared" si="29"/>
        <v>331100</v>
      </c>
      <c r="L607" s="60">
        <f t="shared" si="30"/>
        <v>0</v>
      </c>
    </row>
    <row r="608" spans="1:12" s="2" customFormat="1" outlineLevel="1">
      <c r="A608" s="21" t="s">
        <v>1158</v>
      </c>
      <c r="B608" s="22" t="s">
        <v>1159</v>
      </c>
      <c r="C608" s="21" t="s">
        <v>496</v>
      </c>
      <c r="D608" s="39">
        <v>1</v>
      </c>
      <c r="E608" s="40">
        <v>32800</v>
      </c>
      <c r="F608" s="75">
        <v>32800</v>
      </c>
      <c r="G608" s="40">
        <f t="shared" si="28"/>
        <v>32800</v>
      </c>
      <c r="H608" s="75">
        <f t="shared" si="29"/>
        <v>32800</v>
      </c>
      <c r="L608" s="60">
        <f t="shared" si="30"/>
        <v>0</v>
      </c>
    </row>
    <row r="609" spans="1:12" s="2" customFormat="1" outlineLevel="1">
      <c r="A609" s="21" t="s">
        <v>1160</v>
      </c>
      <c r="B609" s="22" t="s">
        <v>1161</v>
      </c>
      <c r="C609" s="21" t="s">
        <v>496</v>
      </c>
      <c r="D609" s="39">
        <v>1</v>
      </c>
      <c r="E609" s="40">
        <v>39100</v>
      </c>
      <c r="F609" s="75">
        <v>39100</v>
      </c>
      <c r="G609" s="40">
        <f t="shared" si="28"/>
        <v>39100</v>
      </c>
      <c r="H609" s="75">
        <f t="shared" si="29"/>
        <v>39100</v>
      </c>
      <c r="L609" s="60">
        <f t="shared" si="30"/>
        <v>0</v>
      </c>
    </row>
    <row r="610" spans="1:12" s="2" customFormat="1" outlineLevel="1">
      <c r="A610" s="21" t="s">
        <v>1162</v>
      </c>
      <c r="B610" s="22" t="s">
        <v>1163</v>
      </c>
      <c r="C610" s="21" t="s">
        <v>496</v>
      </c>
      <c r="D610" s="39">
        <v>2</v>
      </c>
      <c r="E610" s="40">
        <v>39200</v>
      </c>
      <c r="F610" s="75">
        <v>39200</v>
      </c>
      <c r="G610" s="40">
        <f t="shared" si="28"/>
        <v>78400</v>
      </c>
      <c r="H610" s="75">
        <f t="shared" si="29"/>
        <v>78400</v>
      </c>
      <c r="L610" s="60">
        <f t="shared" si="30"/>
        <v>0</v>
      </c>
    </row>
    <row r="611" spans="1:12" s="2" customFormat="1" outlineLevel="1">
      <c r="A611" s="21" t="s">
        <v>1164</v>
      </c>
      <c r="B611" s="22" t="s">
        <v>1165</v>
      </c>
      <c r="C611" s="21" t="s">
        <v>496</v>
      </c>
      <c r="D611" s="39">
        <v>13</v>
      </c>
      <c r="E611" s="40">
        <v>26100</v>
      </c>
      <c r="F611" s="75">
        <v>26100</v>
      </c>
      <c r="G611" s="40">
        <f t="shared" si="28"/>
        <v>339300</v>
      </c>
      <c r="H611" s="75">
        <f t="shared" si="29"/>
        <v>339300</v>
      </c>
      <c r="L611" s="60">
        <f t="shared" si="30"/>
        <v>0</v>
      </c>
    </row>
    <row r="612" spans="1:12" s="2" customFormat="1" outlineLevel="1">
      <c r="A612" s="21" t="s">
        <v>1166</v>
      </c>
      <c r="B612" s="22" t="s">
        <v>1167</v>
      </c>
      <c r="C612" s="21" t="s">
        <v>496</v>
      </c>
      <c r="D612" s="39">
        <v>14</v>
      </c>
      <c r="E612" s="40">
        <v>28200</v>
      </c>
      <c r="F612" s="75">
        <v>28200</v>
      </c>
      <c r="G612" s="40">
        <f t="shared" si="28"/>
        <v>394800</v>
      </c>
      <c r="H612" s="75">
        <f t="shared" si="29"/>
        <v>394800</v>
      </c>
      <c r="L612" s="60">
        <f t="shared" si="30"/>
        <v>0</v>
      </c>
    </row>
    <row r="613" spans="1:12" s="2" customFormat="1" outlineLevel="1">
      <c r="A613" s="21" t="s">
        <v>1168</v>
      </c>
      <c r="B613" s="22" t="s">
        <v>1169</v>
      </c>
      <c r="C613" s="21" t="s">
        <v>496</v>
      </c>
      <c r="D613" s="39">
        <v>5</v>
      </c>
      <c r="E613" s="40">
        <v>30600</v>
      </c>
      <c r="F613" s="75">
        <v>30600</v>
      </c>
      <c r="G613" s="40">
        <f t="shared" si="28"/>
        <v>153000</v>
      </c>
      <c r="H613" s="75">
        <f t="shared" si="29"/>
        <v>153000</v>
      </c>
      <c r="L613" s="60">
        <f t="shared" si="30"/>
        <v>0</v>
      </c>
    </row>
    <row r="614" spans="1:12" s="2" customFormat="1" outlineLevel="1">
      <c r="A614" s="21" t="s">
        <v>1170</v>
      </c>
      <c r="B614" s="22" t="s">
        <v>1171</v>
      </c>
      <c r="C614" s="21" t="s">
        <v>496</v>
      </c>
      <c r="D614" s="39">
        <v>8</v>
      </c>
      <c r="E614" s="40">
        <v>33800</v>
      </c>
      <c r="F614" s="75">
        <v>33800</v>
      </c>
      <c r="G614" s="40">
        <f t="shared" si="28"/>
        <v>270400</v>
      </c>
      <c r="H614" s="75">
        <f t="shared" si="29"/>
        <v>270400</v>
      </c>
      <c r="L614" s="60">
        <f t="shared" si="30"/>
        <v>0</v>
      </c>
    </row>
    <row r="615" spans="1:12" s="2" customFormat="1" outlineLevel="1">
      <c r="A615" s="21" t="s">
        <v>1172</v>
      </c>
      <c r="B615" s="22" t="s">
        <v>1173</v>
      </c>
      <c r="C615" s="21" t="s">
        <v>496</v>
      </c>
      <c r="D615" s="39">
        <v>12</v>
      </c>
      <c r="E615" s="40">
        <v>41300</v>
      </c>
      <c r="F615" s="75">
        <v>41300</v>
      </c>
      <c r="G615" s="40">
        <f t="shared" si="28"/>
        <v>495600</v>
      </c>
      <c r="H615" s="75">
        <f t="shared" si="29"/>
        <v>495600</v>
      </c>
      <c r="L615" s="60">
        <f t="shared" si="30"/>
        <v>0</v>
      </c>
    </row>
    <row r="616" spans="1:12" s="2" customFormat="1" outlineLevel="1">
      <c r="A616" s="21" t="s">
        <v>1174</v>
      </c>
      <c r="B616" s="22" t="s">
        <v>1175</v>
      </c>
      <c r="C616" s="21" t="s">
        <v>496</v>
      </c>
      <c r="D616" s="39">
        <v>4</v>
      </c>
      <c r="E616" s="40">
        <v>71100</v>
      </c>
      <c r="F616" s="75">
        <v>71100</v>
      </c>
      <c r="G616" s="40">
        <f t="shared" si="28"/>
        <v>284400</v>
      </c>
      <c r="H616" s="75">
        <f t="shared" si="29"/>
        <v>284400</v>
      </c>
      <c r="L616" s="60">
        <f t="shared" si="30"/>
        <v>0</v>
      </c>
    </row>
    <row r="617" spans="1:12" s="2" customFormat="1" outlineLevel="1">
      <c r="A617" s="21" t="s">
        <v>1176</v>
      </c>
      <c r="B617" s="22" t="s">
        <v>1177</v>
      </c>
      <c r="C617" s="21" t="s">
        <v>496</v>
      </c>
      <c r="D617" s="39">
        <v>10</v>
      </c>
      <c r="E617" s="40">
        <v>183800</v>
      </c>
      <c r="F617" s="75">
        <v>183800</v>
      </c>
      <c r="G617" s="40">
        <f t="shared" si="28"/>
        <v>1838000</v>
      </c>
      <c r="H617" s="75">
        <f t="shared" si="29"/>
        <v>1838000</v>
      </c>
      <c r="L617" s="60">
        <f t="shared" si="30"/>
        <v>0</v>
      </c>
    </row>
    <row r="618" spans="1:12" s="2" customFormat="1" outlineLevel="1">
      <c r="A618" s="21" t="s">
        <v>1178</v>
      </c>
      <c r="B618" s="22" t="s">
        <v>1179</v>
      </c>
      <c r="C618" s="21" t="s">
        <v>496</v>
      </c>
      <c r="D618" s="39">
        <v>26</v>
      </c>
      <c r="E618" s="40">
        <v>10800</v>
      </c>
      <c r="F618" s="75">
        <v>10800</v>
      </c>
      <c r="G618" s="40">
        <f t="shared" si="28"/>
        <v>280800</v>
      </c>
      <c r="H618" s="75">
        <f t="shared" si="29"/>
        <v>280800</v>
      </c>
      <c r="L618" s="60">
        <f t="shared" si="30"/>
        <v>0</v>
      </c>
    </row>
    <row r="619" spans="1:12" s="2" customFormat="1" outlineLevel="1">
      <c r="A619" s="21" t="s">
        <v>1180</v>
      </c>
      <c r="B619" s="22" t="s">
        <v>1181</v>
      </c>
      <c r="C619" s="21" t="s">
        <v>496</v>
      </c>
      <c r="D619" s="39">
        <v>18</v>
      </c>
      <c r="E619" s="40">
        <v>10600</v>
      </c>
      <c r="F619" s="75">
        <v>10600</v>
      </c>
      <c r="G619" s="40">
        <f t="shared" si="28"/>
        <v>190800</v>
      </c>
      <c r="H619" s="75">
        <f t="shared" si="29"/>
        <v>190800</v>
      </c>
      <c r="L619" s="60">
        <f t="shared" si="30"/>
        <v>0</v>
      </c>
    </row>
    <row r="620" spans="1:12" s="2" customFormat="1" outlineLevel="1">
      <c r="A620" s="21" t="s">
        <v>1182</v>
      </c>
      <c r="B620" s="22" t="s">
        <v>1183</v>
      </c>
      <c r="C620" s="21" t="s">
        <v>781</v>
      </c>
      <c r="D620" s="39">
        <v>0.15</v>
      </c>
      <c r="E620" s="40">
        <v>3331600</v>
      </c>
      <c r="F620" s="75">
        <v>3331600</v>
      </c>
      <c r="G620" s="40">
        <f t="shared" si="28"/>
        <v>499740</v>
      </c>
      <c r="H620" s="75">
        <f t="shared" si="29"/>
        <v>499740</v>
      </c>
      <c r="L620" s="60">
        <f t="shared" si="30"/>
        <v>0</v>
      </c>
    </row>
    <row r="621" spans="1:12" s="2" customFormat="1" outlineLevel="1">
      <c r="A621" s="21" t="s">
        <v>1184</v>
      </c>
      <c r="B621" s="22" t="s">
        <v>1185</v>
      </c>
      <c r="C621" s="21" t="s">
        <v>781</v>
      </c>
      <c r="D621" s="39">
        <v>0.46</v>
      </c>
      <c r="E621" s="40">
        <v>4876400</v>
      </c>
      <c r="F621" s="75">
        <v>4876400</v>
      </c>
      <c r="G621" s="40">
        <f t="shared" si="28"/>
        <v>2243144</v>
      </c>
      <c r="H621" s="75">
        <f t="shared" si="29"/>
        <v>2243144</v>
      </c>
      <c r="L621" s="60">
        <f t="shared" si="30"/>
        <v>0</v>
      </c>
    </row>
    <row r="622" spans="1:12" s="2" customFormat="1" outlineLevel="1">
      <c r="A622" s="21" t="s">
        <v>1186</v>
      </c>
      <c r="B622" s="22" t="s">
        <v>1187</v>
      </c>
      <c r="C622" s="21" t="s">
        <v>781</v>
      </c>
      <c r="D622" s="39">
        <v>0.2</v>
      </c>
      <c r="E622" s="40">
        <v>8580100</v>
      </c>
      <c r="F622" s="75">
        <v>8580100</v>
      </c>
      <c r="G622" s="40">
        <f t="shared" si="28"/>
        <v>1716020</v>
      </c>
      <c r="H622" s="75">
        <f t="shared" si="29"/>
        <v>1716020</v>
      </c>
      <c r="L622" s="60">
        <f t="shared" si="30"/>
        <v>0</v>
      </c>
    </row>
    <row r="623" spans="1:12" s="2" customFormat="1" outlineLevel="1">
      <c r="A623" s="21" t="s">
        <v>1188</v>
      </c>
      <c r="B623" s="22" t="s">
        <v>1189</v>
      </c>
      <c r="C623" s="21" t="s">
        <v>781</v>
      </c>
      <c r="D623" s="39">
        <v>0.28000000000000003</v>
      </c>
      <c r="E623" s="40">
        <v>12325000</v>
      </c>
      <c r="F623" s="75">
        <v>12325000</v>
      </c>
      <c r="G623" s="40">
        <f t="shared" si="28"/>
        <v>3451000.0000000005</v>
      </c>
      <c r="H623" s="75">
        <f t="shared" si="29"/>
        <v>3451000</v>
      </c>
      <c r="L623" s="60">
        <f t="shared" si="30"/>
        <v>0</v>
      </c>
    </row>
    <row r="624" spans="1:12" s="2" customFormat="1" outlineLevel="1">
      <c r="A624" s="21" t="s">
        <v>1190</v>
      </c>
      <c r="B624" s="22" t="s">
        <v>1191</v>
      </c>
      <c r="C624" s="21" t="s">
        <v>781</v>
      </c>
      <c r="D624" s="39">
        <v>0.77</v>
      </c>
      <c r="E624" s="40">
        <v>36954100</v>
      </c>
      <c r="F624" s="75">
        <v>36954100</v>
      </c>
      <c r="G624" s="40">
        <f t="shared" si="28"/>
        <v>28454657</v>
      </c>
      <c r="H624" s="75">
        <f t="shared" si="29"/>
        <v>28454657</v>
      </c>
      <c r="L624" s="60">
        <f t="shared" si="30"/>
        <v>0</v>
      </c>
    </row>
    <row r="625" spans="1:12" s="2" customFormat="1" outlineLevel="1">
      <c r="A625" s="21" t="s">
        <v>1192</v>
      </c>
      <c r="B625" s="22" t="s">
        <v>1193</v>
      </c>
      <c r="C625" s="21" t="s">
        <v>1194</v>
      </c>
      <c r="D625" s="39">
        <v>39</v>
      </c>
      <c r="E625" s="40">
        <v>116100</v>
      </c>
      <c r="F625" s="75">
        <v>116100</v>
      </c>
      <c r="G625" s="40">
        <f t="shared" si="28"/>
        <v>4527900</v>
      </c>
      <c r="H625" s="75">
        <f t="shared" si="29"/>
        <v>4527900</v>
      </c>
      <c r="L625" s="60">
        <f t="shared" si="30"/>
        <v>0</v>
      </c>
    </row>
    <row r="626" spans="1:12" s="2" customFormat="1" ht="31.5" outlineLevel="1">
      <c r="A626" s="21" t="s">
        <v>1195</v>
      </c>
      <c r="B626" s="22" t="s">
        <v>1196</v>
      </c>
      <c r="C626" s="21" t="s">
        <v>19</v>
      </c>
      <c r="D626" s="39">
        <v>0.1133</v>
      </c>
      <c r="E626" s="40">
        <v>3483000</v>
      </c>
      <c r="F626" s="75">
        <v>3483000</v>
      </c>
      <c r="G626" s="40">
        <f t="shared" si="28"/>
        <v>394623.89999999997</v>
      </c>
      <c r="H626" s="75">
        <f t="shared" si="29"/>
        <v>394624</v>
      </c>
      <c r="L626" s="60">
        <f t="shared" si="30"/>
        <v>0</v>
      </c>
    </row>
    <row r="627" spans="1:12" s="2" customFormat="1" ht="31.5" outlineLevel="1">
      <c r="A627" s="21" t="s">
        <v>1197</v>
      </c>
      <c r="B627" s="22" t="s">
        <v>1198</v>
      </c>
      <c r="C627" s="21" t="s">
        <v>19</v>
      </c>
      <c r="D627" s="39">
        <v>5.2499999999999998E-2</v>
      </c>
      <c r="E627" s="40">
        <v>2902500</v>
      </c>
      <c r="F627" s="75">
        <v>2902500</v>
      </c>
      <c r="G627" s="40">
        <f t="shared" si="28"/>
        <v>152381.25</v>
      </c>
      <c r="H627" s="75">
        <f t="shared" si="29"/>
        <v>152381</v>
      </c>
      <c r="L627" s="60">
        <f t="shared" si="30"/>
        <v>0</v>
      </c>
    </row>
    <row r="628" spans="1:12" s="2" customFormat="1" ht="31.5" outlineLevel="1">
      <c r="A628" s="21" t="s">
        <v>1199</v>
      </c>
      <c r="B628" s="22" t="s">
        <v>1200</v>
      </c>
      <c r="C628" s="21" t="s">
        <v>19</v>
      </c>
      <c r="D628" s="39">
        <v>6.08E-2</v>
      </c>
      <c r="E628" s="40">
        <v>1372900</v>
      </c>
      <c r="F628" s="75">
        <v>1372900</v>
      </c>
      <c r="G628" s="40">
        <f t="shared" si="28"/>
        <v>83472.320000000007</v>
      </c>
      <c r="H628" s="75">
        <f t="shared" si="29"/>
        <v>83472</v>
      </c>
      <c r="L628" s="60">
        <f t="shared" si="30"/>
        <v>0</v>
      </c>
    </row>
    <row r="629" spans="1:12" s="2" customFormat="1" ht="31.9" customHeight="1" outlineLevel="1">
      <c r="A629" s="21" t="s">
        <v>1201</v>
      </c>
      <c r="B629" s="22" t="s">
        <v>1202</v>
      </c>
      <c r="C629" s="21" t="s">
        <v>29</v>
      </c>
      <c r="D629" s="39">
        <v>0.72599999999999998</v>
      </c>
      <c r="E629" s="40">
        <v>1410900</v>
      </c>
      <c r="F629" s="75">
        <v>1410900</v>
      </c>
      <c r="G629" s="40">
        <f t="shared" si="28"/>
        <v>1024313.4</v>
      </c>
      <c r="H629" s="75">
        <f t="shared" si="29"/>
        <v>1024313</v>
      </c>
      <c r="L629" s="60">
        <f t="shared" si="30"/>
        <v>0</v>
      </c>
    </row>
    <row r="630" spans="1:12" s="2" customFormat="1" ht="31.5" outlineLevel="1">
      <c r="A630" s="21" t="s">
        <v>1203</v>
      </c>
      <c r="B630" s="22" t="s">
        <v>1204</v>
      </c>
      <c r="C630" s="21" t="s">
        <v>29</v>
      </c>
      <c r="D630" s="39">
        <v>3.5640000000000001</v>
      </c>
      <c r="E630" s="40">
        <v>1689500</v>
      </c>
      <c r="F630" s="75">
        <v>1689500</v>
      </c>
      <c r="G630" s="40">
        <f t="shared" si="28"/>
        <v>6021378</v>
      </c>
      <c r="H630" s="75">
        <f t="shared" si="29"/>
        <v>6021378</v>
      </c>
      <c r="L630" s="60">
        <f t="shared" si="30"/>
        <v>0</v>
      </c>
    </row>
    <row r="631" spans="1:12" s="2" customFormat="1" ht="31.5" outlineLevel="1">
      <c r="A631" s="21" t="s">
        <v>1205</v>
      </c>
      <c r="B631" s="22" t="s">
        <v>1206</v>
      </c>
      <c r="C631" s="21" t="s">
        <v>29</v>
      </c>
      <c r="D631" s="39">
        <v>0.29399999999999998</v>
      </c>
      <c r="E631" s="40">
        <v>1671500</v>
      </c>
      <c r="F631" s="75">
        <v>1671500</v>
      </c>
      <c r="G631" s="40">
        <f t="shared" si="28"/>
        <v>491421</v>
      </c>
      <c r="H631" s="75">
        <f t="shared" si="29"/>
        <v>491421</v>
      </c>
      <c r="L631" s="60">
        <f t="shared" si="30"/>
        <v>0</v>
      </c>
    </row>
    <row r="632" spans="1:12" s="2" customFormat="1" ht="31.5" outlineLevel="1">
      <c r="A632" s="21" t="s">
        <v>1207</v>
      </c>
      <c r="B632" s="22" t="s">
        <v>1208</v>
      </c>
      <c r="C632" s="21" t="s">
        <v>46</v>
      </c>
      <c r="D632" s="39">
        <v>2.64E-2</v>
      </c>
      <c r="E632" s="40">
        <v>15789500</v>
      </c>
      <c r="F632" s="75">
        <v>15789500</v>
      </c>
      <c r="G632" s="40">
        <f t="shared" si="28"/>
        <v>416842.8</v>
      </c>
      <c r="H632" s="75">
        <f t="shared" si="29"/>
        <v>416843</v>
      </c>
      <c r="L632" s="60">
        <f t="shared" si="30"/>
        <v>0</v>
      </c>
    </row>
    <row r="633" spans="1:12" s="2" customFormat="1" ht="47.25" outlineLevel="1">
      <c r="A633" s="21" t="s">
        <v>1209</v>
      </c>
      <c r="B633" s="22" t="s">
        <v>1210</v>
      </c>
      <c r="C633" s="21" t="s">
        <v>46</v>
      </c>
      <c r="D633" s="39">
        <v>0.378</v>
      </c>
      <c r="E633" s="40">
        <v>16490000</v>
      </c>
      <c r="F633" s="75">
        <v>16490000</v>
      </c>
      <c r="G633" s="40">
        <f t="shared" si="28"/>
        <v>6233220</v>
      </c>
      <c r="H633" s="75">
        <f t="shared" si="29"/>
        <v>6233220</v>
      </c>
      <c r="L633" s="60">
        <f t="shared" si="30"/>
        <v>0</v>
      </c>
    </row>
    <row r="634" spans="1:12" s="2" customFormat="1" ht="31.5" outlineLevel="1">
      <c r="A634" s="21" t="s">
        <v>1211</v>
      </c>
      <c r="B634" s="22" t="s">
        <v>1212</v>
      </c>
      <c r="C634" s="21" t="s">
        <v>46</v>
      </c>
      <c r="D634" s="39">
        <v>2.9399999999999999E-2</v>
      </c>
      <c r="E634" s="40">
        <v>14699500</v>
      </c>
      <c r="F634" s="75">
        <v>14699500</v>
      </c>
      <c r="G634" s="40">
        <f t="shared" ref="G634:G697" si="31">$D634*E634</f>
        <v>432165.3</v>
      </c>
      <c r="H634" s="75">
        <f t="shared" si="29"/>
        <v>432165</v>
      </c>
      <c r="L634" s="60">
        <f t="shared" si="30"/>
        <v>0</v>
      </c>
    </row>
    <row r="635" spans="1:12" s="2" customFormat="1" ht="31.5" outlineLevel="1">
      <c r="A635" s="21" t="s">
        <v>1213</v>
      </c>
      <c r="B635" s="22" t="s">
        <v>1214</v>
      </c>
      <c r="C635" s="21" t="s">
        <v>67</v>
      </c>
      <c r="D635" s="39">
        <v>0.75049999999999994</v>
      </c>
      <c r="E635" s="40">
        <v>21019200</v>
      </c>
      <c r="F635" s="75">
        <v>21019200</v>
      </c>
      <c r="G635" s="40">
        <f t="shared" si="31"/>
        <v>15774909.6</v>
      </c>
      <c r="H635" s="75">
        <f t="shared" si="29"/>
        <v>15774910</v>
      </c>
      <c r="L635" s="60">
        <f t="shared" si="30"/>
        <v>0</v>
      </c>
    </row>
    <row r="636" spans="1:12" s="2" customFormat="1" ht="31.5" outlineLevel="1">
      <c r="A636" s="21" t="s">
        <v>1215</v>
      </c>
      <c r="B636" s="22" t="s">
        <v>418</v>
      </c>
      <c r="C636" s="21" t="s">
        <v>67</v>
      </c>
      <c r="D636" s="39">
        <v>0.13189999999999999</v>
      </c>
      <c r="E636" s="40">
        <v>30802400</v>
      </c>
      <c r="F636" s="75">
        <v>30802400</v>
      </c>
      <c r="G636" s="40">
        <f t="shared" si="31"/>
        <v>4062836.5599999996</v>
      </c>
      <c r="H636" s="75">
        <f t="shared" si="29"/>
        <v>4062837</v>
      </c>
      <c r="L636" s="60">
        <f t="shared" si="30"/>
        <v>0</v>
      </c>
    </row>
    <row r="637" spans="1:12" s="2" customFormat="1" ht="31.5" outlineLevel="1">
      <c r="A637" s="21" t="s">
        <v>1216</v>
      </c>
      <c r="B637" s="22" t="s">
        <v>420</v>
      </c>
      <c r="C637" s="21" t="s">
        <v>67</v>
      </c>
      <c r="D637" s="39">
        <v>0.13189999999999999</v>
      </c>
      <c r="E637" s="40">
        <v>5453000</v>
      </c>
      <c r="F637" s="75">
        <v>5453000</v>
      </c>
      <c r="G637" s="40">
        <f t="shared" si="31"/>
        <v>719250.7</v>
      </c>
      <c r="H637" s="75">
        <f t="shared" si="29"/>
        <v>719251</v>
      </c>
      <c r="L637" s="60">
        <f t="shared" si="30"/>
        <v>0</v>
      </c>
    </row>
    <row r="638" spans="1:12" s="2" customFormat="1" ht="31.5" outlineLevel="1">
      <c r="A638" s="21" t="s">
        <v>1217</v>
      </c>
      <c r="B638" s="22" t="s">
        <v>422</v>
      </c>
      <c r="C638" s="106" t="s">
        <v>423</v>
      </c>
      <c r="D638" s="39">
        <v>6</v>
      </c>
      <c r="E638" s="40">
        <v>37600</v>
      </c>
      <c r="F638" s="75">
        <v>37600</v>
      </c>
      <c r="G638" s="40">
        <f t="shared" si="31"/>
        <v>225600</v>
      </c>
      <c r="H638" s="75">
        <f t="shared" si="29"/>
        <v>225600</v>
      </c>
      <c r="L638" s="60">
        <f t="shared" si="30"/>
        <v>0</v>
      </c>
    </row>
    <row r="639" spans="1:12" s="2" customFormat="1" ht="31.5" outlineLevel="1">
      <c r="A639" s="21" t="s">
        <v>1218</v>
      </c>
      <c r="B639" s="22" t="s">
        <v>1219</v>
      </c>
      <c r="C639" s="21" t="s">
        <v>128</v>
      </c>
      <c r="D639" s="39">
        <v>15.12</v>
      </c>
      <c r="E639" s="40">
        <v>106500</v>
      </c>
      <c r="F639" s="75">
        <v>106500</v>
      </c>
      <c r="G639" s="40">
        <f t="shared" si="31"/>
        <v>1610280</v>
      </c>
      <c r="H639" s="75">
        <f t="shared" si="29"/>
        <v>1610280</v>
      </c>
      <c r="L639" s="60">
        <f t="shared" si="30"/>
        <v>0</v>
      </c>
    </row>
    <row r="640" spans="1:12" s="2" customFormat="1" ht="31.5" outlineLevel="1">
      <c r="A640" s="21" t="s">
        <v>1220</v>
      </c>
      <c r="B640" s="22" t="s">
        <v>1221</v>
      </c>
      <c r="C640" s="21" t="s">
        <v>128</v>
      </c>
      <c r="D640" s="39">
        <v>2.16</v>
      </c>
      <c r="E640" s="40">
        <v>73700</v>
      </c>
      <c r="F640" s="75">
        <v>73700</v>
      </c>
      <c r="G640" s="40">
        <f t="shared" si="31"/>
        <v>159192</v>
      </c>
      <c r="H640" s="75">
        <f t="shared" si="29"/>
        <v>159192</v>
      </c>
      <c r="L640" s="60">
        <f t="shared" si="30"/>
        <v>0</v>
      </c>
    </row>
    <row r="641" spans="1:12" s="2" customFormat="1" outlineLevel="1">
      <c r="A641" s="21" t="s">
        <v>1222</v>
      </c>
      <c r="B641" s="22" t="s">
        <v>1223</v>
      </c>
      <c r="C641" s="21" t="s">
        <v>496</v>
      </c>
      <c r="D641" s="39">
        <v>11</v>
      </c>
      <c r="E641" s="40">
        <v>36900</v>
      </c>
      <c r="F641" s="75">
        <v>36900</v>
      </c>
      <c r="G641" s="40">
        <f t="shared" si="31"/>
        <v>405900</v>
      </c>
      <c r="H641" s="75">
        <f t="shared" ref="H641:H704" si="32">ROUND($D641*F641,0)</f>
        <v>405900</v>
      </c>
      <c r="L641" s="60">
        <f t="shared" si="30"/>
        <v>0</v>
      </c>
    </row>
    <row r="642" spans="1:12" s="2" customFormat="1" outlineLevel="1">
      <c r="A642" s="21" t="s">
        <v>1224</v>
      </c>
      <c r="B642" s="22" t="s">
        <v>1225</v>
      </c>
      <c r="C642" s="21" t="s">
        <v>496</v>
      </c>
      <c r="D642" s="39">
        <v>1</v>
      </c>
      <c r="E642" s="40">
        <v>97900</v>
      </c>
      <c r="F642" s="75">
        <v>97900</v>
      </c>
      <c r="G642" s="40">
        <f t="shared" si="31"/>
        <v>97900</v>
      </c>
      <c r="H642" s="75">
        <f t="shared" si="32"/>
        <v>97900</v>
      </c>
      <c r="L642" s="60">
        <f t="shared" si="30"/>
        <v>0</v>
      </c>
    </row>
    <row r="643" spans="1:12" s="2" customFormat="1" outlineLevel="1">
      <c r="A643" s="21" t="s">
        <v>1226</v>
      </c>
      <c r="B643" s="22" t="s">
        <v>1227</v>
      </c>
      <c r="C643" s="21" t="s">
        <v>496</v>
      </c>
      <c r="D643" s="39">
        <v>7</v>
      </c>
      <c r="E643" s="40">
        <v>135100</v>
      </c>
      <c r="F643" s="75">
        <v>135100</v>
      </c>
      <c r="G643" s="40">
        <f t="shared" si="31"/>
        <v>945700</v>
      </c>
      <c r="H643" s="75">
        <f t="shared" si="32"/>
        <v>945700</v>
      </c>
      <c r="L643" s="60">
        <f t="shared" si="30"/>
        <v>0</v>
      </c>
    </row>
    <row r="644" spans="1:12" s="2" customFormat="1" outlineLevel="1">
      <c r="A644" s="21" t="s">
        <v>1228</v>
      </c>
      <c r="B644" s="22" t="s">
        <v>1229</v>
      </c>
      <c r="C644" s="21" t="s">
        <v>496</v>
      </c>
      <c r="D644" s="39">
        <v>6</v>
      </c>
      <c r="E644" s="40">
        <v>51300</v>
      </c>
      <c r="F644" s="75">
        <v>51300</v>
      </c>
      <c r="G644" s="40">
        <f t="shared" si="31"/>
        <v>307800</v>
      </c>
      <c r="H644" s="75">
        <f t="shared" si="32"/>
        <v>307800</v>
      </c>
      <c r="L644" s="60">
        <f t="shared" si="30"/>
        <v>0</v>
      </c>
    </row>
    <row r="645" spans="1:12" s="2" customFormat="1" outlineLevel="1">
      <c r="A645" s="21" t="s">
        <v>1230</v>
      </c>
      <c r="B645" s="22" t="s">
        <v>1231</v>
      </c>
      <c r="C645" s="21" t="s">
        <v>496</v>
      </c>
      <c r="D645" s="39">
        <v>2</v>
      </c>
      <c r="E645" s="40">
        <v>77200</v>
      </c>
      <c r="F645" s="75">
        <v>77200</v>
      </c>
      <c r="G645" s="40">
        <f t="shared" si="31"/>
        <v>154400</v>
      </c>
      <c r="H645" s="75">
        <f t="shared" si="32"/>
        <v>154400</v>
      </c>
      <c r="L645" s="60">
        <f t="shared" si="30"/>
        <v>0</v>
      </c>
    </row>
    <row r="646" spans="1:12" s="2" customFormat="1" outlineLevel="1">
      <c r="A646" s="21" t="s">
        <v>1232</v>
      </c>
      <c r="B646" s="22" t="s">
        <v>1233</v>
      </c>
      <c r="C646" s="21" t="s">
        <v>496</v>
      </c>
      <c r="D646" s="39">
        <v>18</v>
      </c>
      <c r="E646" s="40">
        <v>23600</v>
      </c>
      <c r="F646" s="75">
        <v>23600</v>
      </c>
      <c r="G646" s="40">
        <f t="shared" si="31"/>
        <v>424800</v>
      </c>
      <c r="H646" s="75">
        <f t="shared" si="32"/>
        <v>424800</v>
      </c>
      <c r="L646" s="60">
        <f t="shared" si="30"/>
        <v>0</v>
      </c>
    </row>
    <row r="647" spans="1:12" s="2" customFormat="1" outlineLevel="1">
      <c r="A647" s="21" t="s">
        <v>1234</v>
      </c>
      <c r="B647" s="22" t="s">
        <v>1235</v>
      </c>
      <c r="C647" s="21" t="s">
        <v>496</v>
      </c>
      <c r="D647" s="39">
        <v>6</v>
      </c>
      <c r="E647" s="40">
        <v>40300</v>
      </c>
      <c r="F647" s="75">
        <v>40300</v>
      </c>
      <c r="G647" s="40">
        <f t="shared" si="31"/>
        <v>241800</v>
      </c>
      <c r="H647" s="75">
        <f t="shared" si="32"/>
        <v>241800</v>
      </c>
      <c r="L647" s="60">
        <f t="shared" si="30"/>
        <v>0</v>
      </c>
    </row>
    <row r="648" spans="1:12" s="2" customFormat="1" outlineLevel="1">
      <c r="A648" s="21" t="s">
        <v>1236</v>
      </c>
      <c r="B648" s="22" t="s">
        <v>1237</v>
      </c>
      <c r="C648" s="21" t="s">
        <v>496</v>
      </c>
      <c r="D648" s="39">
        <v>26</v>
      </c>
      <c r="E648" s="40">
        <v>65700</v>
      </c>
      <c r="F648" s="75">
        <v>65700</v>
      </c>
      <c r="G648" s="40">
        <f t="shared" si="31"/>
        <v>1708200</v>
      </c>
      <c r="H648" s="75">
        <f t="shared" si="32"/>
        <v>1708200</v>
      </c>
      <c r="L648" s="60">
        <f t="shared" si="30"/>
        <v>0</v>
      </c>
    </row>
    <row r="649" spans="1:12" s="2" customFormat="1" outlineLevel="1">
      <c r="A649" s="21" t="s">
        <v>1238</v>
      </c>
      <c r="B649" s="22" t="s">
        <v>1239</v>
      </c>
      <c r="C649" s="21" t="s">
        <v>496</v>
      </c>
      <c r="D649" s="39">
        <v>15</v>
      </c>
      <c r="E649" s="40">
        <v>22200</v>
      </c>
      <c r="F649" s="75">
        <v>22200</v>
      </c>
      <c r="G649" s="40">
        <f t="shared" si="31"/>
        <v>333000</v>
      </c>
      <c r="H649" s="75">
        <f t="shared" si="32"/>
        <v>333000</v>
      </c>
      <c r="L649" s="60">
        <f t="shared" si="30"/>
        <v>0</v>
      </c>
    </row>
    <row r="650" spans="1:12" s="2" customFormat="1" outlineLevel="1">
      <c r="A650" s="21" t="s">
        <v>1240</v>
      </c>
      <c r="B650" s="22" t="s">
        <v>1241</v>
      </c>
      <c r="C650" s="21" t="s">
        <v>496</v>
      </c>
      <c r="D650" s="39">
        <v>8</v>
      </c>
      <c r="E650" s="40">
        <v>44000</v>
      </c>
      <c r="F650" s="75">
        <v>44000</v>
      </c>
      <c r="G650" s="40">
        <f t="shared" si="31"/>
        <v>352000</v>
      </c>
      <c r="H650" s="75">
        <f t="shared" si="32"/>
        <v>352000</v>
      </c>
      <c r="L650" s="60">
        <f t="shared" si="30"/>
        <v>0</v>
      </c>
    </row>
    <row r="651" spans="1:12" s="2" customFormat="1" outlineLevel="1">
      <c r="A651" s="21" t="s">
        <v>1242</v>
      </c>
      <c r="B651" s="22" t="s">
        <v>1243</v>
      </c>
      <c r="C651" s="21" t="s">
        <v>496</v>
      </c>
      <c r="D651" s="39">
        <v>2</v>
      </c>
      <c r="E651" s="40">
        <v>53700</v>
      </c>
      <c r="F651" s="75">
        <v>53700</v>
      </c>
      <c r="G651" s="40">
        <f t="shared" si="31"/>
        <v>107400</v>
      </c>
      <c r="H651" s="75">
        <f t="shared" si="32"/>
        <v>107400</v>
      </c>
      <c r="L651" s="60">
        <f t="shared" si="30"/>
        <v>0</v>
      </c>
    </row>
    <row r="652" spans="1:12" s="2" customFormat="1" outlineLevel="1">
      <c r="A652" s="21" t="s">
        <v>1244</v>
      </c>
      <c r="B652" s="22" t="s">
        <v>1245</v>
      </c>
      <c r="C652" s="21" t="s">
        <v>496</v>
      </c>
      <c r="D652" s="39">
        <v>2</v>
      </c>
      <c r="E652" s="40">
        <v>52900</v>
      </c>
      <c r="F652" s="75">
        <v>52900</v>
      </c>
      <c r="G652" s="40">
        <f t="shared" si="31"/>
        <v>105800</v>
      </c>
      <c r="H652" s="75">
        <f t="shared" si="32"/>
        <v>105800</v>
      </c>
      <c r="L652" s="60">
        <f t="shared" ref="L652:L715" si="33">E652-F652</f>
        <v>0</v>
      </c>
    </row>
    <row r="653" spans="1:12" s="2" customFormat="1" outlineLevel="1">
      <c r="A653" s="21" t="s">
        <v>1246</v>
      </c>
      <c r="B653" s="22" t="s">
        <v>1247</v>
      </c>
      <c r="C653" s="21" t="s">
        <v>496</v>
      </c>
      <c r="D653" s="39">
        <v>2</v>
      </c>
      <c r="E653" s="40">
        <v>70000</v>
      </c>
      <c r="F653" s="75">
        <v>70000</v>
      </c>
      <c r="G653" s="40">
        <f t="shared" si="31"/>
        <v>140000</v>
      </c>
      <c r="H653" s="75">
        <f t="shared" si="32"/>
        <v>140000</v>
      </c>
      <c r="L653" s="60">
        <f t="shared" si="33"/>
        <v>0</v>
      </c>
    </row>
    <row r="654" spans="1:12" s="2" customFormat="1" outlineLevel="1">
      <c r="A654" s="21" t="s">
        <v>1248</v>
      </c>
      <c r="B654" s="22" t="s">
        <v>1249</v>
      </c>
      <c r="C654" s="21" t="s">
        <v>496</v>
      </c>
      <c r="D654" s="39">
        <v>15</v>
      </c>
      <c r="E654" s="40">
        <v>18100</v>
      </c>
      <c r="F654" s="75">
        <v>18100</v>
      </c>
      <c r="G654" s="40">
        <f t="shared" si="31"/>
        <v>271500</v>
      </c>
      <c r="H654" s="75">
        <f t="shared" si="32"/>
        <v>271500</v>
      </c>
      <c r="L654" s="60">
        <f t="shared" si="33"/>
        <v>0</v>
      </c>
    </row>
    <row r="655" spans="1:12" s="2" customFormat="1" outlineLevel="1">
      <c r="A655" s="21" t="s">
        <v>1250</v>
      </c>
      <c r="B655" s="22" t="s">
        <v>1251</v>
      </c>
      <c r="C655" s="21" t="s">
        <v>496</v>
      </c>
      <c r="D655" s="39">
        <v>14</v>
      </c>
      <c r="E655" s="40">
        <v>57900</v>
      </c>
      <c r="F655" s="75">
        <v>57900</v>
      </c>
      <c r="G655" s="40">
        <f t="shared" si="31"/>
        <v>810600</v>
      </c>
      <c r="H655" s="75">
        <f t="shared" si="32"/>
        <v>810600</v>
      </c>
      <c r="L655" s="60">
        <f t="shared" si="33"/>
        <v>0</v>
      </c>
    </row>
    <row r="656" spans="1:12" s="2" customFormat="1" outlineLevel="1">
      <c r="A656" s="21" t="s">
        <v>1252</v>
      </c>
      <c r="B656" s="22" t="s">
        <v>1253</v>
      </c>
      <c r="C656" s="21" t="s">
        <v>496</v>
      </c>
      <c r="D656" s="39">
        <v>2</v>
      </c>
      <c r="E656" s="40">
        <v>889600</v>
      </c>
      <c r="F656" s="75">
        <v>889600</v>
      </c>
      <c r="G656" s="40">
        <f t="shared" si="31"/>
        <v>1779200</v>
      </c>
      <c r="H656" s="75">
        <f t="shared" si="32"/>
        <v>1779200</v>
      </c>
      <c r="L656" s="60">
        <f t="shared" si="33"/>
        <v>0</v>
      </c>
    </row>
    <row r="657" spans="1:12" s="2" customFormat="1" outlineLevel="1">
      <c r="A657" s="21" t="s">
        <v>1254</v>
      </c>
      <c r="B657" s="22" t="s">
        <v>1255</v>
      </c>
      <c r="C657" s="21" t="s">
        <v>496</v>
      </c>
      <c r="D657" s="39">
        <v>2</v>
      </c>
      <c r="E657" s="40">
        <v>932300</v>
      </c>
      <c r="F657" s="75">
        <v>932300</v>
      </c>
      <c r="G657" s="40">
        <f t="shared" si="31"/>
        <v>1864600</v>
      </c>
      <c r="H657" s="75">
        <f t="shared" si="32"/>
        <v>1864600</v>
      </c>
      <c r="L657" s="60">
        <f t="shared" si="33"/>
        <v>0</v>
      </c>
    </row>
    <row r="658" spans="1:12" s="2" customFormat="1" outlineLevel="1">
      <c r="A658" s="21" t="s">
        <v>1256</v>
      </c>
      <c r="B658" s="22" t="s">
        <v>1257</v>
      </c>
      <c r="C658" s="21" t="s">
        <v>496</v>
      </c>
      <c r="D658" s="39">
        <v>15</v>
      </c>
      <c r="E658" s="40">
        <v>18700</v>
      </c>
      <c r="F658" s="75">
        <v>18700</v>
      </c>
      <c r="G658" s="40">
        <f t="shared" si="31"/>
        <v>280500</v>
      </c>
      <c r="H658" s="75">
        <f t="shared" si="32"/>
        <v>280500</v>
      </c>
      <c r="L658" s="60">
        <f t="shared" si="33"/>
        <v>0</v>
      </c>
    </row>
    <row r="659" spans="1:12" s="2" customFormat="1" outlineLevel="1">
      <c r="A659" s="21" t="s">
        <v>1258</v>
      </c>
      <c r="B659" s="22" t="s">
        <v>1259</v>
      </c>
      <c r="C659" s="21" t="s">
        <v>496</v>
      </c>
      <c r="D659" s="39">
        <v>14</v>
      </c>
      <c r="E659" s="40">
        <v>31100</v>
      </c>
      <c r="F659" s="75">
        <v>31100</v>
      </c>
      <c r="G659" s="40">
        <f t="shared" si="31"/>
        <v>435400</v>
      </c>
      <c r="H659" s="75">
        <f t="shared" si="32"/>
        <v>435400</v>
      </c>
      <c r="L659" s="60">
        <f t="shared" si="33"/>
        <v>0</v>
      </c>
    </row>
    <row r="660" spans="1:12" s="2" customFormat="1" outlineLevel="1">
      <c r="A660" s="21" t="s">
        <v>1260</v>
      </c>
      <c r="B660" s="22" t="s">
        <v>1261</v>
      </c>
      <c r="C660" s="21" t="s">
        <v>496</v>
      </c>
      <c r="D660" s="39">
        <v>9</v>
      </c>
      <c r="E660" s="40">
        <v>93700</v>
      </c>
      <c r="F660" s="75">
        <v>93700</v>
      </c>
      <c r="G660" s="40">
        <f t="shared" si="31"/>
        <v>843300</v>
      </c>
      <c r="H660" s="75">
        <f t="shared" si="32"/>
        <v>843300</v>
      </c>
      <c r="L660" s="60">
        <f t="shared" si="33"/>
        <v>0</v>
      </c>
    </row>
    <row r="661" spans="1:12" s="2" customFormat="1" outlineLevel="1">
      <c r="A661" s="21" t="s">
        <v>1262</v>
      </c>
      <c r="B661" s="22" t="s">
        <v>1263</v>
      </c>
      <c r="C661" s="21" t="s">
        <v>496</v>
      </c>
      <c r="D661" s="39">
        <v>5</v>
      </c>
      <c r="E661" s="40">
        <v>448200</v>
      </c>
      <c r="F661" s="75">
        <v>448200</v>
      </c>
      <c r="G661" s="40">
        <f t="shared" si="31"/>
        <v>2241000</v>
      </c>
      <c r="H661" s="75">
        <f t="shared" si="32"/>
        <v>2241000</v>
      </c>
      <c r="L661" s="60">
        <f t="shared" si="33"/>
        <v>0</v>
      </c>
    </row>
    <row r="662" spans="1:12" s="2" customFormat="1" outlineLevel="1">
      <c r="A662" s="21" t="s">
        <v>1264</v>
      </c>
      <c r="B662" s="22" t="s">
        <v>1265</v>
      </c>
      <c r="C662" s="21" t="s">
        <v>496</v>
      </c>
      <c r="D662" s="39">
        <v>1</v>
      </c>
      <c r="E662" s="40">
        <v>374800</v>
      </c>
      <c r="F662" s="75">
        <v>374800</v>
      </c>
      <c r="G662" s="40">
        <f t="shared" si="31"/>
        <v>374800</v>
      </c>
      <c r="H662" s="75">
        <f t="shared" si="32"/>
        <v>374800</v>
      </c>
      <c r="L662" s="60">
        <f t="shared" si="33"/>
        <v>0</v>
      </c>
    </row>
    <row r="663" spans="1:12" s="2" customFormat="1" outlineLevel="1">
      <c r="A663" s="21" t="s">
        <v>1266</v>
      </c>
      <c r="B663" s="22" t="s">
        <v>1267</v>
      </c>
      <c r="C663" s="21" t="s">
        <v>781</v>
      </c>
      <c r="D663" s="39">
        <v>0.08</v>
      </c>
      <c r="E663" s="40">
        <v>23300000</v>
      </c>
      <c r="F663" s="75">
        <v>23300000</v>
      </c>
      <c r="G663" s="40">
        <f t="shared" si="31"/>
        <v>1864000</v>
      </c>
      <c r="H663" s="75">
        <f t="shared" si="32"/>
        <v>1864000</v>
      </c>
      <c r="L663" s="60">
        <f t="shared" si="33"/>
        <v>0</v>
      </c>
    </row>
    <row r="664" spans="1:12" s="2" customFormat="1" ht="31.5" outlineLevel="1">
      <c r="A664" s="21" t="s">
        <v>1268</v>
      </c>
      <c r="B664" s="22" t="s">
        <v>1269</v>
      </c>
      <c r="C664" s="21" t="s">
        <v>19</v>
      </c>
      <c r="D664" s="39">
        <v>0.28139999999999998</v>
      </c>
      <c r="E664" s="40">
        <v>3483000</v>
      </c>
      <c r="F664" s="75">
        <v>3483000</v>
      </c>
      <c r="G664" s="40">
        <f t="shared" si="31"/>
        <v>980116.2</v>
      </c>
      <c r="H664" s="75">
        <f t="shared" si="32"/>
        <v>980116</v>
      </c>
      <c r="L664" s="60">
        <f t="shared" si="33"/>
        <v>0</v>
      </c>
    </row>
    <row r="665" spans="1:12" s="2" customFormat="1" ht="31.5" outlineLevel="1">
      <c r="A665" s="21" t="s">
        <v>1270</v>
      </c>
      <c r="B665" s="22" t="s">
        <v>22</v>
      </c>
      <c r="C665" s="21" t="s">
        <v>19</v>
      </c>
      <c r="D665" s="39">
        <v>9.1200000000000003E-2</v>
      </c>
      <c r="E665" s="40">
        <v>2902500</v>
      </c>
      <c r="F665" s="75">
        <v>2902500</v>
      </c>
      <c r="G665" s="40">
        <f t="shared" si="31"/>
        <v>264708</v>
      </c>
      <c r="H665" s="75">
        <f t="shared" si="32"/>
        <v>264708</v>
      </c>
      <c r="L665" s="60">
        <f t="shared" si="33"/>
        <v>0</v>
      </c>
    </row>
    <row r="666" spans="1:12" s="2" customFormat="1" ht="47.25" outlineLevel="1">
      <c r="A666" s="21" t="s">
        <v>1271</v>
      </c>
      <c r="B666" s="22" t="s">
        <v>1272</v>
      </c>
      <c r="C666" s="21" t="s">
        <v>29</v>
      </c>
      <c r="D666" s="39">
        <v>0.96199999999999997</v>
      </c>
      <c r="E666" s="40">
        <v>1410900</v>
      </c>
      <c r="F666" s="75">
        <v>1410900</v>
      </c>
      <c r="G666" s="40">
        <f t="shared" si="31"/>
        <v>1357285.8</v>
      </c>
      <c r="H666" s="75">
        <f t="shared" si="32"/>
        <v>1357286</v>
      </c>
      <c r="L666" s="60">
        <f t="shared" si="33"/>
        <v>0</v>
      </c>
    </row>
    <row r="667" spans="1:12" s="2" customFormat="1" ht="31.5" outlineLevel="1">
      <c r="A667" s="21" t="s">
        <v>1273</v>
      </c>
      <c r="B667" s="22" t="s">
        <v>1274</v>
      </c>
      <c r="C667" s="21" t="s">
        <v>29</v>
      </c>
      <c r="D667" s="39">
        <v>6.3780000000000001</v>
      </c>
      <c r="E667" s="40">
        <v>1646800</v>
      </c>
      <c r="F667" s="75">
        <v>1646800</v>
      </c>
      <c r="G667" s="40">
        <f t="shared" si="31"/>
        <v>10503290.4</v>
      </c>
      <c r="H667" s="75">
        <f t="shared" si="32"/>
        <v>10503290</v>
      </c>
      <c r="L667" s="60">
        <f t="shared" si="33"/>
        <v>0</v>
      </c>
    </row>
    <row r="668" spans="1:12" s="2" customFormat="1" outlineLevel="1">
      <c r="A668" s="21" t="s">
        <v>1275</v>
      </c>
      <c r="B668" s="22" t="s">
        <v>1276</v>
      </c>
      <c r="C668" s="21" t="s">
        <v>108</v>
      </c>
      <c r="D668" s="39">
        <v>11.8</v>
      </c>
      <c r="E668" s="40">
        <v>146300</v>
      </c>
      <c r="F668" s="75">
        <v>146300</v>
      </c>
      <c r="G668" s="40">
        <f t="shared" si="31"/>
        <v>1726340</v>
      </c>
      <c r="H668" s="75">
        <f t="shared" si="32"/>
        <v>1726340</v>
      </c>
      <c r="L668" s="60">
        <f t="shared" si="33"/>
        <v>0</v>
      </c>
    </row>
    <row r="669" spans="1:12" s="2" customFormat="1" ht="47.25" outlineLevel="1">
      <c r="A669" s="21" t="s">
        <v>1277</v>
      </c>
      <c r="B669" s="22" t="s">
        <v>1278</v>
      </c>
      <c r="C669" s="21" t="s">
        <v>29</v>
      </c>
      <c r="D669" s="39">
        <v>2.8799999999999999E-2</v>
      </c>
      <c r="E669" s="40">
        <v>1555400</v>
      </c>
      <c r="F669" s="75">
        <v>1555400</v>
      </c>
      <c r="G669" s="40">
        <f t="shared" si="31"/>
        <v>44795.519999999997</v>
      </c>
      <c r="H669" s="75">
        <f t="shared" si="32"/>
        <v>44796</v>
      </c>
      <c r="L669" s="60">
        <f t="shared" si="33"/>
        <v>0</v>
      </c>
    </row>
    <row r="670" spans="1:12" s="2" customFormat="1" outlineLevel="1">
      <c r="A670" s="21" t="s">
        <v>1279</v>
      </c>
      <c r="B670" s="22" t="s">
        <v>406</v>
      </c>
      <c r="C670" s="21" t="s">
        <v>46</v>
      </c>
      <c r="D670" s="39">
        <v>3.6200000000000003E-2</v>
      </c>
      <c r="E670" s="40">
        <v>15789500</v>
      </c>
      <c r="F670" s="75">
        <v>15789500</v>
      </c>
      <c r="G670" s="40">
        <f t="shared" si="31"/>
        <v>571579.9</v>
      </c>
      <c r="H670" s="75">
        <f t="shared" si="32"/>
        <v>571580</v>
      </c>
      <c r="L670" s="60">
        <f t="shared" si="33"/>
        <v>0</v>
      </c>
    </row>
    <row r="671" spans="1:12" s="2" customFormat="1" ht="47.25" outlineLevel="1">
      <c r="A671" s="21" t="s">
        <v>1280</v>
      </c>
      <c r="B671" s="22" t="s">
        <v>1281</v>
      </c>
      <c r="C671" s="21" t="s">
        <v>46</v>
      </c>
      <c r="D671" s="39">
        <v>0.45400000000000001</v>
      </c>
      <c r="E671" s="40">
        <v>16490000</v>
      </c>
      <c r="F671" s="75">
        <v>16490000</v>
      </c>
      <c r="G671" s="40">
        <f t="shared" si="31"/>
        <v>7486460</v>
      </c>
      <c r="H671" s="75">
        <f t="shared" si="32"/>
        <v>7486460</v>
      </c>
      <c r="L671" s="60">
        <f t="shared" si="33"/>
        <v>0</v>
      </c>
    </row>
    <row r="672" spans="1:12" s="2" customFormat="1" ht="31.5" outlineLevel="1">
      <c r="A672" s="21" t="s">
        <v>1282</v>
      </c>
      <c r="B672" s="22" t="s">
        <v>1283</v>
      </c>
      <c r="C672" s="21" t="s">
        <v>46</v>
      </c>
      <c r="D672" s="39">
        <v>3.5999999999999999E-3</v>
      </c>
      <c r="E672" s="40">
        <v>14699500</v>
      </c>
      <c r="F672" s="75">
        <v>14699500</v>
      </c>
      <c r="G672" s="40">
        <f t="shared" si="31"/>
        <v>52918.2</v>
      </c>
      <c r="H672" s="75">
        <f t="shared" si="32"/>
        <v>52918</v>
      </c>
      <c r="L672" s="60">
        <f t="shared" si="33"/>
        <v>0</v>
      </c>
    </row>
    <row r="673" spans="1:12" s="2" customFormat="1" ht="31.5" outlineLevel="1">
      <c r="A673" s="21" t="s">
        <v>1284</v>
      </c>
      <c r="B673" s="22" t="s">
        <v>1285</v>
      </c>
      <c r="C673" s="21" t="s">
        <v>67</v>
      </c>
      <c r="D673" s="39">
        <v>0.81599999999999995</v>
      </c>
      <c r="E673" s="40">
        <v>23348800</v>
      </c>
      <c r="F673" s="75">
        <v>23348800</v>
      </c>
      <c r="G673" s="40">
        <f t="shared" si="31"/>
        <v>19052620.799999997</v>
      </c>
      <c r="H673" s="75">
        <f t="shared" si="32"/>
        <v>19052621</v>
      </c>
      <c r="L673" s="60">
        <f t="shared" si="33"/>
        <v>0</v>
      </c>
    </row>
    <row r="674" spans="1:12" s="2" customFormat="1" ht="31.5" outlineLevel="1">
      <c r="A674" s="21" t="s">
        <v>1286</v>
      </c>
      <c r="B674" s="22" t="s">
        <v>418</v>
      </c>
      <c r="C674" s="21" t="s">
        <v>67</v>
      </c>
      <c r="D674" s="39">
        <v>2.0400000000000001E-2</v>
      </c>
      <c r="E674" s="40">
        <v>30802400</v>
      </c>
      <c r="F674" s="75">
        <v>30802400</v>
      </c>
      <c r="G674" s="40">
        <f t="shared" si="31"/>
        <v>628368.96000000008</v>
      </c>
      <c r="H674" s="75">
        <f t="shared" si="32"/>
        <v>628369</v>
      </c>
      <c r="L674" s="60">
        <f t="shared" si="33"/>
        <v>0</v>
      </c>
    </row>
    <row r="675" spans="1:12" s="2" customFormat="1" ht="31.5" outlineLevel="1">
      <c r="A675" s="21" t="s">
        <v>1287</v>
      </c>
      <c r="B675" s="22" t="s">
        <v>724</v>
      </c>
      <c r="C675" s="21" t="s">
        <v>67</v>
      </c>
      <c r="D675" s="39">
        <v>2.0400000000000001E-2</v>
      </c>
      <c r="E675" s="40">
        <v>7254600</v>
      </c>
      <c r="F675" s="75">
        <v>7254600</v>
      </c>
      <c r="G675" s="40">
        <f t="shared" si="31"/>
        <v>147993.84</v>
      </c>
      <c r="H675" s="75">
        <f t="shared" si="32"/>
        <v>147994</v>
      </c>
      <c r="L675" s="60">
        <f t="shared" si="33"/>
        <v>0</v>
      </c>
    </row>
    <row r="676" spans="1:12" s="2" customFormat="1" ht="31.5" outlineLevel="1">
      <c r="A676" s="21" t="s">
        <v>1288</v>
      </c>
      <c r="B676" s="22" t="s">
        <v>422</v>
      </c>
      <c r="C676" s="106" t="s">
        <v>423</v>
      </c>
      <c r="D676" s="39">
        <v>1</v>
      </c>
      <c r="E676" s="40">
        <v>37600</v>
      </c>
      <c r="F676" s="75">
        <v>37600</v>
      </c>
      <c r="G676" s="40">
        <f t="shared" si="31"/>
        <v>37600</v>
      </c>
      <c r="H676" s="75">
        <f t="shared" si="32"/>
        <v>37600</v>
      </c>
      <c r="L676" s="60">
        <f t="shared" si="33"/>
        <v>0</v>
      </c>
    </row>
    <row r="677" spans="1:12" s="2" customFormat="1" ht="31.5" outlineLevel="1">
      <c r="A677" s="21" t="s">
        <v>1289</v>
      </c>
      <c r="B677" s="22" t="s">
        <v>1219</v>
      </c>
      <c r="C677" s="21" t="s">
        <v>128</v>
      </c>
      <c r="D677" s="39">
        <v>28.82</v>
      </c>
      <c r="E677" s="40">
        <v>106500</v>
      </c>
      <c r="F677" s="75">
        <v>106500</v>
      </c>
      <c r="G677" s="40">
        <f t="shared" si="31"/>
        <v>3069330</v>
      </c>
      <c r="H677" s="75">
        <f t="shared" si="32"/>
        <v>3069330</v>
      </c>
      <c r="L677" s="60">
        <f t="shared" si="33"/>
        <v>0</v>
      </c>
    </row>
    <row r="678" spans="1:12" s="2" customFormat="1" ht="31.5" outlineLevel="1">
      <c r="A678" s="21" t="s">
        <v>1290</v>
      </c>
      <c r="B678" s="22" t="s">
        <v>1221</v>
      </c>
      <c r="C678" s="21" t="s">
        <v>128</v>
      </c>
      <c r="D678" s="39">
        <v>5.84</v>
      </c>
      <c r="E678" s="40">
        <v>73700</v>
      </c>
      <c r="F678" s="75">
        <v>73700</v>
      </c>
      <c r="G678" s="40">
        <f t="shared" si="31"/>
        <v>430408</v>
      </c>
      <c r="H678" s="75">
        <f t="shared" si="32"/>
        <v>430408</v>
      </c>
      <c r="L678" s="60">
        <f t="shared" si="33"/>
        <v>0</v>
      </c>
    </row>
    <row r="679" spans="1:12" s="2" customFormat="1" outlineLevel="1">
      <c r="A679" s="21" t="s">
        <v>1291</v>
      </c>
      <c r="B679" s="22" t="s">
        <v>1292</v>
      </c>
      <c r="C679" s="21" t="s">
        <v>1293</v>
      </c>
      <c r="D679" s="39">
        <v>320</v>
      </c>
      <c r="E679" s="40">
        <v>498800</v>
      </c>
      <c r="F679" s="75">
        <v>498800</v>
      </c>
      <c r="G679" s="40">
        <f t="shared" si="31"/>
        <v>159616000</v>
      </c>
      <c r="H679" s="75">
        <f t="shared" si="32"/>
        <v>159616000</v>
      </c>
      <c r="L679" s="60">
        <f t="shared" si="33"/>
        <v>0</v>
      </c>
    </row>
    <row r="680" spans="1:12" s="2" customFormat="1" outlineLevel="1">
      <c r="A680" s="21" t="s">
        <v>1294</v>
      </c>
      <c r="B680" s="22" t="s">
        <v>1295</v>
      </c>
      <c r="C680" s="21" t="s">
        <v>1293</v>
      </c>
      <c r="D680" s="39">
        <v>137</v>
      </c>
      <c r="E680" s="40">
        <v>655200</v>
      </c>
      <c r="F680" s="75">
        <v>655200</v>
      </c>
      <c r="G680" s="40">
        <f t="shared" si="31"/>
        <v>89762400</v>
      </c>
      <c r="H680" s="75">
        <f t="shared" si="32"/>
        <v>89762400</v>
      </c>
      <c r="L680" s="60">
        <f t="shared" si="33"/>
        <v>0</v>
      </c>
    </row>
    <row r="681" spans="1:12" s="2" customFormat="1" outlineLevel="1">
      <c r="A681" s="21" t="s">
        <v>1296</v>
      </c>
      <c r="B681" s="22" t="s">
        <v>1297</v>
      </c>
      <c r="C681" s="21" t="s">
        <v>1293</v>
      </c>
      <c r="D681" s="39">
        <v>33</v>
      </c>
      <c r="E681" s="40">
        <v>666800</v>
      </c>
      <c r="F681" s="75">
        <v>666800</v>
      </c>
      <c r="G681" s="40">
        <f t="shared" si="31"/>
        <v>22004400</v>
      </c>
      <c r="H681" s="75">
        <f t="shared" si="32"/>
        <v>22004400</v>
      </c>
      <c r="L681" s="60">
        <f t="shared" si="33"/>
        <v>0</v>
      </c>
    </row>
    <row r="682" spans="1:12" s="2" customFormat="1" outlineLevel="1">
      <c r="A682" s="21" t="s">
        <v>1298</v>
      </c>
      <c r="B682" s="22" t="s">
        <v>1299</v>
      </c>
      <c r="C682" s="21" t="s">
        <v>1293</v>
      </c>
      <c r="D682" s="39">
        <v>9</v>
      </c>
      <c r="E682" s="40">
        <v>807400</v>
      </c>
      <c r="F682" s="75">
        <v>807400</v>
      </c>
      <c r="G682" s="40">
        <f t="shared" si="31"/>
        <v>7266600</v>
      </c>
      <c r="H682" s="75">
        <f t="shared" si="32"/>
        <v>7266600</v>
      </c>
      <c r="L682" s="60">
        <f t="shared" si="33"/>
        <v>0</v>
      </c>
    </row>
    <row r="683" spans="1:12" s="2" customFormat="1" outlineLevel="1">
      <c r="A683" s="21" t="s">
        <v>1300</v>
      </c>
      <c r="B683" s="22" t="s">
        <v>1301</v>
      </c>
      <c r="C683" s="21" t="s">
        <v>781</v>
      </c>
      <c r="D683" s="39">
        <v>1.95</v>
      </c>
      <c r="E683" s="40">
        <v>8580100</v>
      </c>
      <c r="F683" s="75">
        <v>8580100</v>
      </c>
      <c r="G683" s="40">
        <f t="shared" si="31"/>
        <v>16731195</v>
      </c>
      <c r="H683" s="75">
        <f t="shared" si="32"/>
        <v>16731195</v>
      </c>
      <c r="L683" s="60">
        <f t="shared" si="33"/>
        <v>0</v>
      </c>
    </row>
    <row r="684" spans="1:12" s="2" customFormat="1" outlineLevel="1">
      <c r="A684" s="21" t="s">
        <v>1302</v>
      </c>
      <c r="B684" s="22" t="s">
        <v>1303</v>
      </c>
      <c r="C684" s="21" t="s">
        <v>781</v>
      </c>
      <c r="D684" s="39">
        <v>2.02</v>
      </c>
      <c r="E684" s="40">
        <v>12325000</v>
      </c>
      <c r="F684" s="75">
        <v>12325000</v>
      </c>
      <c r="G684" s="40">
        <f t="shared" si="31"/>
        <v>24896500</v>
      </c>
      <c r="H684" s="75">
        <f t="shared" si="32"/>
        <v>24896500</v>
      </c>
      <c r="L684" s="60">
        <f t="shared" si="33"/>
        <v>0</v>
      </c>
    </row>
    <row r="685" spans="1:12" s="2" customFormat="1" outlineLevel="1">
      <c r="A685" s="21" t="s">
        <v>1304</v>
      </c>
      <c r="B685" s="22" t="s">
        <v>1305</v>
      </c>
      <c r="C685" s="21" t="s">
        <v>781</v>
      </c>
      <c r="D685" s="39">
        <v>0.33</v>
      </c>
      <c r="E685" s="40">
        <v>18537400</v>
      </c>
      <c r="F685" s="75">
        <v>18537400</v>
      </c>
      <c r="G685" s="40">
        <f t="shared" si="31"/>
        <v>6117342</v>
      </c>
      <c r="H685" s="75">
        <f t="shared" si="32"/>
        <v>6117342</v>
      </c>
      <c r="L685" s="60">
        <f t="shared" si="33"/>
        <v>0</v>
      </c>
    </row>
    <row r="686" spans="1:12" s="2" customFormat="1" outlineLevel="1">
      <c r="A686" s="21" t="s">
        <v>1306</v>
      </c>
      <c r="B686" s="22" t="s">
        <v>1307</v>
      </c>
      <c r="C686" s="21" t="s">
        <v>781</v>
      </c>
      <c r="D686" s="39">
        <v>0.09</v>
      </c>
      <c r="E686" s="40">
        <v>23300000</v>
      </c>
      <c r="F686" s="75">
        <v>23300000</v>
      </c>
      <c r="G686" s="40">
        <f t="shared" si="31"/>
        <v>2097000</v>
      </c>
      <c r="H686" s="75">
        <f t="shared" si="32"/>
        <v>2097000</v>
      </c>
      <c r="L686" s="60">
        <f t="shared" si="33"/>
        <v>0</v>
      </c>
    </row>
    <row r="687" spans="1:12" s="2" customFormat="1" outlineLevel="1">
      <c r="A687" s="21" t="s">
        <v>1308</v>
      </c>
      <c r="B687" s="22" t="s">
        <v>1309</v>
      </c>
      <c r="C687" s="21" t="s">
        <v>1194</v>
      </c>
      <c r="D687" s="39">
        <v>80</v>
      </c>
      <c r="E687" s="40">
        <v>41500</v>
      </c>
      <c r="F687" s="75">
        <v>41500</v>
      </c>
      <c r="G687" s="40">
        <f t="shared" si="31"/>
        <v>3320000</v>
      </c>
      <c r="H687" s="75">
        <f t="shared" si="32"/>
        <v>3320000</v>
      </c>
      <c r="L687" s="60">
        <f t="shared" si="33"/>
        <v>0</v>
      </c>
    </row>
    <row r="688" spans="1:12" s="2" customFormat="1" outlineLevel="1">
      <c r="A688" s="21" t="s">
        <v>1310</v>
      </c>
      <c r="B688" s="22" t="s">
        <v>1311</v>
      </c>
      <c r="C688" s="21" t="s">
        <v>1194</v>
      </c>
      <c r="D688" s="39">
        <v>43</v>
      </c>
      <c r="E688" s="40">
        <v>54800</v>
      </c>
      <c r="F688" s="75">
        <v>54800</v>
      </c>
      <c r="G688" s="40">
        <f t="shared" si="31"/>
        <v>2356400</v>
      </c>
      <c r="H688" s="75">
        <f t="shared" si="32"/>
        <v>2356400</v>
      </c>
      <c r="L688" s="60">
        <f t="shared" si="33"/>
        <v>0</v>
      </c>
    </row>
    <row r="689" spans="1:12" s="2" customFormat="1" outlineLevel="1">
      <c r="A689" s="21" t="s">
        <v>1312</v>
      </c>
      <c r="B689" s="22" t="s">
        <v>1313</v>
      </c>
      <c r="C689" s="21" t="s">
        <v>1194</v>
      </c>
      <c r="D689" s="39">
        <v>2</v>
      </c>
      <c r="E689" s="40">
        <v>63900</v>
      </c>
      <c r="F689" s="75">
        <v>63900</v>
      </c>
      <c r="G689" s="40">
        <f t="shared" si="31"/>
        <v>127800</v>
      </c>
      <c r="H689" s="75">
        <f t="shared" si="32"/>
        <v>127800</v>
      </c>
      <c r="L689" s="60">
        <f t="shared" si="33"/>
        <v>0</v>
      </c>
    </row>
    <row r="690" spans="1:12" s="2" customFormat="1" outlineLevel="1">
      <c r="A690" s="21" t="s">
        <v>1314</v>
      </c>
      <c r="B690" s="22" t="s">
        <v>1315</v>
      </c>
      <c r="C690" s="21" t="s">
        <v>1194</v>
      </c>
      <c r="D690" s="39">
        <v>128</v>
      </c>
      <c r="E690" s="40">
        <v>185400</v>
      </c>
      <c r="F690" s="75">
        <v>185400</v>
      </c>
      <c r="G690" s="40">
        <f t="shared" si="31"/>
        <v>23731200</v>
      </c>
      <c r="H690" s="75">
        <f t="shared" si="32"/>
        <v>23731200</v>
      </c>
      <c r="L690" s="60">
        <f t="shared" si="33"/>
        <v>0</v>
      </c>
    </row>
    <row r="691" spans="1:12" s="2" customFormat="1" outlineLevel="1">
      <c r="A691" s="21" t="s">
        <v>1316</v>
      </c>
      <c r="B691" s="22" t="s">
        <v>1317</v>
      </c>
      <c r="C691" s="21" t="s">
        <v>1194</v>
      </c>
      <c r="D691" s="39">
        <v>68</v>
      </c>
      <c r="E691" s="40">
        <v>220100</v>
      </c>
      <c r="F691" s="75">
        <v>220100</v>
      </c>
      <c r="G691" s="40">
        <f t="shared" si="31"/>
        <v>14966800</v>
      </c>
      <c r="H691" s="75">
        <f t="shared" si="32"/>
        <v>14966800</v>
      </c>
      <c r="L691" s="60">
        <f t="shared" si="33"/>
        <v>0</v>
      </c>
    </row>
    <row r="692" spans="1:12" s="2" customFormat="1" outlineLevel="1">
      <c r="A692" s="21" t="s">
        <v>1318</v>
      </c>
      <c r="B692" s="22" t="s">
        <v>1319</v>
      </c>
      <c r="C692" s="21" t="s">
        <v>1194</v>
      </c>
      <c r="D692" s="39">
        <v>4</v>
      </c>
      <c r="E692" s="40">
        <v>273200</v>
      </c>
      <c r="F692" s="75">
        <v>273200</v>
      </c>
      <c r="G692" s="40">
        <f t="shared" si="31"/>
        <v>1092800</v>
      </c>
      <c r="H692" s="75">
        <f t="shared" si="32"/>
        <v>1092800</v>
      </c>
      <c r="L692" s="60">
        <f t="shared" si="33"/>
        <v>0</v>
      </c>
    </row>
    <row r="693" spans="1:12" s="2" customFormat="1" outlineLevel="1">
      <c r="A693" s="21" t="s">
        <v>1320</v>
      </c>
      <c r="B693" s="22" t="s">
        <v>1235</v>
      </c>
      <c r="C693" s="21" t="s">
        <v>496</v>
      </c>
      <c r="D693" s="39">
        <v>92</v>
      </c>
      <c r="E693" s="40">
        <v>40300</v>
      </c>
      <c r="F693" s="75">
        <v>40300</v>
      </c>
      <c r="G693" s="40">
        <f t="shared" si="31"/>
        <v>3707600</v>
      </c>
      <c r="H693" s="75">
        <f t="shared" si="32"/>
        <v>3707600</v>
      </c>
      <c r="L693" s="60">
        <f t="shared" si="33"/>
        <v>0</v>
      </c>
    </row>
    <row r="694" spans="1:12" s="2" customFormat="1" outlineLevel="1">
      <c r="A694" s="21" t="s">
        <v>1321</v>
      </c>
      <c r="B694" s="22" t="s">
        <v>1237</v>
      </c>
      <c r="C694" s="21" t="s">
        <v>496</v>
      </c>
      <c r="D694" s="39">
        <v>67</v>
      </c>
      <c r="E694" s="40">
        <v>65700</v>
      </c>
      <c r="F694" s="75">
        <v>65700</v>
      </c>
      <c r="G694" s="40">
        <f t="shared" si="31"/>
        <v>4401900</v>
      </c>
      <c r="H694" s="75">
        <f t="shared" si="32"/>
        <v>4401900</v>
      </c>
      <c r="L694" s="60">
        <f t="shared" si="33"/>
        <v>0</v>
      </c>
    </row>
    <row r="695" spans="1:12" s="2" customFormat="1" outlineLevel="1">
      <c r="A695" s="21" t="s">
        <v>1322</v>
      </c>
      <c r="B695" s="22" t="s">
        <v>1323</v>
      </c>
      <c r="C695" s="21" t="s">
        <v>496</v>
      </c>
      <c r="D695" s="39">
        <v>4</v>
      </c>
      <c r="E695" s="40">
        <v>110700</v>
      </c>
      <c r="F695" s="75">
        <v>110700</v>
      </c>
      <c r="G695" s="40">
        <f t="shared" si="31"/>
        <v>442800</v>
      </c>
      <c r="H695" s="75">
        <f t="shared" si="32"/>
        <v>442800</v>
      </c>
      <c r="L695" s="60">
        <f t="shared" si="33"/>
        <v>0</v>
      </c>
    </row>
    <row r="696" spans="1:12" s="2" customFormat="1" outlineLevel="1">
      <c r="A696" s="21" t="s">
        <v>1324</v>
      </c>
      <c r="B696" s="22" t="s">
        <v>1325</v>
      </c>
      <c r="C696" s="21" t="s">
        <v>496</v>
      </c>
      <c r="D696" s="39">
        <v>2</v>
      </c>
      <c r="E696" s="40">
        <v>159600</v>
      </c>
      <c r="F696" s="75">
        <v>159600</v>
      </c>
      <c r="G696" s="40">
        <f t="shared" si="31"/>
        <v>319200</v>
      </c>
      <c r="H696" s="75">
        <f t="shared" si="32"/>
        <v>319200</v>
      </c>
      <c r="L696" s="60">
        <f t="shared" si="33"/>
        <v>0</v>
      </c>
    </row>
    <row r="697" spans="1:12" s="2" customFormat="1" outlineLevel="1">
      <c r="A697" s="21" t="s">
        <v>1326</v>
      </c>
      <c r="B697" s="22" t="s">
        <v>1227</v>
      </c>
      <c r="C697" s="21" t="s">
        <v>496</v>
      </c>
      <c r="D697" s="39">
        <v>2</v>
      </c>
      <c r="E697" s="40">
        <v>135100</v>
      </c>
      <c r="F697" s="75">
        <v>135100</v>
      </c>
      <c r="G697" s="40">
        <f t="shared" si="31"/>
        <v>270200</v>
      </c>
      <c r="H697" s="75">
        <f t="shared" si="32"/>
        <v>270200</v>
      </c>
      <c r="L697" s="60">
        <f t="shared" si="33"/>
        <v>0</v>
      </c>
    </row>
    <row r="698" spans="1:12" s="2" customFormat="1" outlineLevel="1">
      <c r="A698" s="21" t="s">
        <v>1327</v>
      </c>
      <c r="B698" s="22" t="s">
        <v>1328</v>
      </c>
      <c r="C698" s="21" t="s">
        <v>496</v>
      </c>
      <c r="D698" s="39">
        <v>12</v>
      </c>
      <c r="E698" s="40">
        <v>173700</v>
      </c>
      <c r="F698" s="75">
        <v>173700</v>
      </c>
      <c r="G698" s="40">
        <f t="shared" ref="G698:G759" si="34">$D698*E698</f>
        <v>2084400</v>
      </c>
      <c r="H698" s="75">
        <f t="shared" si="32"/>
        <v>2084400</v>
      </c>
      <c r="L698" s="60">
        <f t="shared" si="33"/>
        <v>0</v>
      </c>
    </row>
    <row r="699" spans="1:12" s="2" customFormat="1" outlineLevel="1">
      <c r="A699" s="21" t="s">
        <v>1329</v>
      </c>
      <c r="B699" s="22" t="s">
        <v>1330</v>
      </c>
      <c r="C699" s="21" t="s">
        <v>496</v>
      </c>
      <c r="D699" s="39">
        <v>6</v>
      </c>
      <c r="E699" s="40">
        <v>96300</v>
      </c>
      <c r="F699" s="75">
        <v>96300</v>
      </c>
      <c r="G699" s="40">
        <f t="shared" si="34"/>
        <v>577800</v>
      </c>
      <c r="H699" s="75">
        <f t="shared" si="32"/>
        <v>577800</v>
      </c>
      <c r="L699" s="60">
        <f t="shared" si="33"/>
        <v>0</v>
      </c>
    </row>
    <row r="700" spans="1:12" s="2" customFormat="1" outlineLevel="1">
      <c r="A700" s="21" t="s">
        <v>1331</v>
      </c>
      <c r="B700" s="22" t="s">
        <v>1332</v>
      </c>
      <c r="C700" s="21" t="s">
        <v>496</v>
      </c>
      <c r="D700" s="39">
        <v>2</v>
      </c>
      <c r="E700" s="40">
        <v>187200</v>
      </c>
      <c r="F700" s="75">
        <v>187200</v>
      </c>
      <c r="G700" s="40">
        <f t="shared" si="34"/>
        <v>374400</v>
      </c>
      <c r="H700" s="75">
        <f t="shared" si="32"/>
        <v>374400</v>
      </c>
      <c r="L700" s="60">
        <f t="shared" si="33"/>
        <v>0</v>
      </c>
    </row>
    <row r="701" spans="1:12" s="2" customFormat="1" outlineLevel="1">
      <c r="A701" s="21" t="s">
        <v>1333</v>
      </c>
      <c r="B701" s="22" t="s">
        <v>1334</v>
      </c>
      <c r="C701" s="21" t="s">
        <v>496</v>
      </c>
      <c r="D701" s="39">
        <v>8</v>
      </c>
      <c r="E701" s="40">
        <v>105800</v>
      </c>
      <c r="F701" s="75">
        <v>105800</v>
      </c>
      <c r="G701" s="40">
        <f t="shared" si="34"/>
        <v>846400</v>
      </c>
      <c r="H701" s="75">
        <f t="shared" si="32"/>
        <v>846400</v>
      </c>
      <c r="L701" s="60">
        <f t="shared" si="33"/>
        <v>0</v>
      </c>
    </row>
    <row r="702" spans="1:12" s="2" customFormat="1" outlineLevel="1">
      <c r="A702" s="21" t="s">
        <v>1335</v>
      </c>
      <c r="B702" s="22" t="s">
        <v>1336</v>
      </c>
      <c r="C702" s="21" t="s">
        <v>496</v>
      </c>
      <c r="D702" s="39">
        <v>14</v>
      </c>
      <c r="E702" s="40">
        <v>142000</v>
      </c>
      <c r="F702" s="75">
        <v>142000</v>
      </c>
      <c r="G702" s="40">
        <f t="shared" si="34"/>
        <v>1988000</v>
      </c>
      <c r="H702" s="75">
        <f t="shared" si="32"/>
        <v>1988000</v>
      </c>
      <c r="L702" s="60">
        <f t="shared" si="33"/>
        <v>0</v>
      </c>
    </row>
    <row r="703" spans="1:12" s="2" customFormat="1" outlineLevel="1">
      <c r="A703" s="21" t="s">
        <v>1337</v>
      </c>
      <c r="B703" s="22" t="s">
        <v>1338</v>
      </c>
      <c r="C703" s="21" t="s">
        <v>496</v>
      </c>
      <c r="D703" s="39">
        <v>4</v>
      </c>
      <c r="E703" s="40">
        <v>84200</v>
      </c>
      <c r="F703" s="75">
        <v>84200</v>
      </c>
      <c r="G703" s="40">
        <f t="shared" si="34"/>
        <v>336800</v>
      </c>
      <c r="H703" s="75">
        <f t="shared" si="32"/>
        <v>336800</v>
      </c>
      <c r="L703" s="60">
        <f t="shared" si="33"/>
        <v>0</v>
      </c>
    </row>
    <row r="704" spans="1:12" s="2" customFormat="1" ht="31.5" outlineLevel="1">
      <c r="A704" s="21" t="s">
        <v>1339</v>
      </c>
      <c r="B704" s="22" t="s">
        <v>1196</v>
      </c>
      <c r="C704" s="21" t="s">
        <v>19</v>
      </c>
      <c r="D704" s="39">
        <v>0.8095</v>
      </c>
      <c r="E704" s="40">
        <v>3483000</v>
      </c>
      <c r="F704" s="75">
        <v>3483000</v>
      </c>
      <c r="G704" s="40">
        <f t="shared" si="34"/>
        <v>2819488.5</v>
      </c>
      <c r="H704" s="75">
        <f t="shared" si="32"/>
        <v>2819489</v>
      </c>
      <c r="L704" s="60">
        <f t="shared" si="33"/>
        <v>0</v>
      </c>
    </row>
    <row r="705" spans="1:12" s="2" customFormat="1" ht="31.5" outlineLevel="1">
      <c r="A705" s="21" t="s">
        <v>1340</v>
      </c>
      <c r="B705" s="22" t="s">
        <v>1198</v>
      </c>
      <c r="C705" s="21" t="s">
        <v>19</v>
      </c>
      <c r="D705" s="39">
        <v>0.33679999999999999</v>
      </c>
      <c r="E705" s="40">
        <v>2902500</v>
      </c>
      <c r="F705" s="75">
        <v>2902500</v>
      </c>
      <c r="G705" s="40">
        <f t="shared" si="34"/>
        <v>977562</v>
      </c>
      <c r="H705" s="75">
        <f t="shared" ref="H705:H728" si="35">ROUND($D705*F705,0)</f>
        <v>977562</v>
      </c>
      <c r="L705" s="60">
        <f t="shared" si="33"/>
        <v>0</v>
      </c>
    </row>
    <row r="706" spans="1:12" s="2" customFormat="1" ht="31.5" outlineLevel="1">
      <c r="A706" s="21" t="s">
        <v>1341</v>
      </c>
      <c r="B706" s="22" t="s">
        <v>1200</v>
      </c>
      <c r="C706" s="21" t="s">
        <v>19</v>
      </c>
      <c r="D706" s="39">
        <v>0.47270000000000001</v>
      </c>
      <c r="E706" s="40">
        <v>1372900</v>
      </c>
      <c r="F706" s="75">
        <v>1372900</v>
      </c>
      <c r="G706" s="40">
        <f t="shared" si="34"/>
        <v>648969.82999999996</v>
      </c>
      <c r="H706" s="75">
        <f t="shared" si="35"/>
        <v>648970</v>
      </c>
      <c r="L706" s="60">
        <f t="shared" si="33"/>
        <v>0</v>
      </c>
    </row>
    <row r="707" spans="1:12" s="2" customFormat="1" ht="31.9" customHeight="1" outlineLevel="1">
      <c r="A707" s="21" t="s">
        <v>1342</v>
      </c>
      <c r="B707" s="22" t="s">
        <v>1202</v>
      </c>
      <c r="C707" s="21" t="s">
        <v>29</v>
      </c>
      <c r="D707" s="39">
        <v>5.1890000000000001</v>
      </c>
      <c r="E707" s="40">
        <v>1410900</v>
      </c>
      <c r="F707" s="75">
        <v>1410900</v>
      </c>
      <c r="G707" s="40">
        <f t="shared" si="34"/>
        <v>7321160.0999999996</v>
      </c>
      <c r="H707" s="75">
        <f t="shared" si="35"/>
        <v>7321160</v>
      </c>
      <c r="L707" s="60">
        <f t="shared" si="33"/>
        <v>0</v>
      </c>
    </row>
    <row r="708" spans="1:12" s="2" customFormat="1" ht="31.5" outlineLevel="1">
      <c r="A708" s="21" t="s">
        <v>1343</v>
      </c>
      <c r="B708" s="22" t="s">
        <v>1204</v>
      </c>
      <c r="C708" s="21" t="s">
        <v>29</v>
      </c>
      <c r="D708" s="39">
        <v>24.3005</v>
      </c>
      <c r="E708" s="40">
        <v>1689500</v>
      </c>
      <c r="F708" s="75">
        <v>1689500</v>
      </c>
      <c r="G708" s="40">
        <f t="shared" si="34"/>
        <v>41055694.75</v>
      </c>
      <c r="H708" s="75">
        <f t="shared" si="35"/>
        <v>41055695</v>
      </c>
      <c r="L708" s="60">
        <f t="shared" si="33"/>
        <v>0</v>
      </c>
    </row>
    <row r="709" spans="1:12" s="2" customFormat="1" ht="31.5" outlineLevel="1">
      <c r="A709" s="21" t="s">
        <v>1344</v>
      </c>
      <c r="B709" s="22" t="s">
        <v>1206</v>
      </c>
      <c r="C709" s="21" t="s">
        <v>29</v>
      </c>
      <c r="D709" s="39">
        <v>2.669</v>
      </c>
      <c r="E709" s="40">
        <v>1671500</v>
      </c>
      <c r="F709" s="75">
        <v>1671500</v>
      </c>
      <c r="G709" s="40">
        <f t="shared" si="34"/>
        <v>4461233.5</v>
      </c>
      <c r="H709" s="75">
        <f t="shared" si="35"/>
        <v>4461234</v>
      </c>
      <c r="L709" s="60">
        <f t="shared" si="33"/>
        <v>0</v>
      </c>
    </row>
    <row r="710" spans="1:12" s="2" customFormat="1" ht="31.5" outlineLevel="1">
      <c r="A710" s="21" t="s">
        <v>1345</v>
      </c>
      <c r="B710" s="22" t="s">
        <v>1346</v>
      </c>
      <c r="C710" s="21" t="s">
        <v>1347</v>
      </c>
      <c r="D710" s="39">
        <v>272</v>
      </c>
      <c r="E710" s="40">
        <v>6400</v>
      </c>
      <c r="F710" s="75">
        <v>6400</v>
      </c>
      <c r="G710" s="40">
        <f t="shared" si="34"/>
        <v>1740800</v>
      </c>
      <c r="H710" s="75">
        <f t="shared" si="35"/>
        <v>1740800</v>
      </c>
      <c r="L710" s="60">
        <f t="shared" si="33"/>
        <v>0</v>
      </c>
    </row>
    <row r="711" spans="1:12" s="2" customFormat="1" ht="31.5" outlineLevel="1">
      <c r="A711" s="21" t="s">
        <v>1348</v>
      </c>
      <c r="B711" s="22" t="s">
        <v>1208</v>
      </c>
      <c r="C711" s="21" t="s">
        <v>46</v>
      </c>
      <c r="D711" s="39">
        <v>0.22020000000000001</v>
      </c>
      <c r="E711" s="40">
        <v>15789500</v>
      </c>
      <c r="F711" s="75">
        <v>15789500</v>
      </c>
      <c r="G711" s="40">
        <f t="shared" si="34"/>
        <v>3476847.9</v>
      </c>
      <c r="H711" s="75">
        <f t="shared" si="35"/>
        <v>3476848</v>
      </c>
      <c r="L711" s="60">
        <f t="shared" si="33"/>
        <v>0</v>
      </c>
    </row>
    <row r="712" spans="1:12" s="2" customFormat="1" ht="47.25" outlineLevel="1">
      <c r="A712" s="21" t="s">
        <v>1349</v>
      </c>
      <c r="B712" s="22" t="s">
        <v>1210</v>
      </c>
      <c r="C712" s="21" t="s">
        <v>46</v>
      </c>
      <c r="D712" s="39">
        <v>2.3184</v>
      </c>
      <c r="E712" s="40">
        <v>16490000</v>
      </c>
      <c r="F712" s="75">
        <v>16490000</v>
      </c>
      <c r="G712" s="40">
        <f t="shared" si="34"/>
        <v>38230416</v>
      </c>
      <c r="H712" s="75">
        <f t="shared" si="35"/>
        <v>38230416</v>
      </c>
      <c r="L712" s="60">
        <f t="shared" si="33"/>
        <v>0</v>
      </c>
    </row>
    <row r="713" spans="1:12" s="2" customFormat="1" ht="31.5" outlineLevel="1">
      <c r="A713" s="21" t="s">
        <v>1350</v>
      </c>
      <c r="B713" s="22" t="s">
        <v>1212</v>
      </c>
      <c r="C713" s="21" t="s">
        <v>46</v>
      </c>
      <c r="D713" s="39">
        <v>0.26690000000000003</v>
      </c>
      <c r="E713" s="40">
        <v>14699500</v>
      </c>
      <c r="F713" s="75">
        <v>14699500</v>
      </c>
      <c r="G713" s="40">
        <f t="shared" si="34"/>
        <v>3923296.5500000003</v>
      </c>
      <c r="H713" s="75">
        <f t="shared" si="35"/>
        <v>3923297</v>
      </c>
      <c r="L713" s="60">
        <f t="shared" si="33"/>
        <v>0</v>
      </c>
    </row>
    <row r="714" spans="1:12" s="2" customFormat="1" ht="31.5" outlineLevel="1">
      <c r="A714" s="21" t="s">
        <v>1351</v>
      </c>
      <c r="B714" s="22" t="s">
        <v>1214</v>
      </c>
      <c r="C714" s="21" t="s">
        <v>67</v>
      </c>
      <c r="D714" s="39">
        <v>4.4649000000000001</v>
      </c>
      <c r="E714" s="40">
        <v>23348800</v>
      </c>
      <c r="F714" s="75">
        <v>23348800</v>
      </c>
      <c r="G714" s="40">
        <f t="shared" si="34"/>
        <v>104250057.12</v>
      </c>
      <c r="H714" s="75">
        <f t="shared" si="35"/>
        <v>104250057</v>
      </c>
      <c r="L714" s="60">
        <f t="shared" si="33"/>
        <v>0</v>
      </c>
    </row>
    <row r="715" spans="1:12" s="2" customFormat="1" ht="31.5" outlineLevel="1">
      <c r="A715" s="21" t="s">
        <v>1352</v>
      </c>
      <c r="B715" s="22" t="s">
        <v>418</v>
      </c>
      <c r="C715" s="21" t="s">
        <v>67</v>
      </c>
      <c r="D715" s="39">
        <v>0.81640000000000001</v>
      </c>
      <c r="E715" s="40">
        <v>30802400</v>
      </c>
      <c r="F715" s="75">
        <v>30802400</v>
      </c>
      <c r="G715" s="40">
        <f t="shared" si="34"/>
        <v>25147079.359999999</v>
      </c>
      <c r="H715" s="75">
        <f t="shared" si="35"/>
        <v>25147079</v>
      </c>
      <c r="L715" s="60">
        <f t="shared" si="33"/>
        <v>0</v>
      </c>
    </row>
    <row r="716" spans="1:12" s="2" customFormat="1" ht="31.5" outlineLevel="1">
      <c r="A716" s="21" t="s">
        <v>1353</v>
      </c>
      <c r="B716" s="22" t="s">
        <v>420</v>
      </c>
      <c r="C716" s="21" t="s">
        <v>67</v>
      </c>
      <c r="D716" s="39">
        <v>0.81640000000000001</v>
      </c>
      <c r="E716" s="40">
        <v>5453000</v>
      </c>
      <c r="F716" s="75">
        <v>5453000</v>
      </c>
      <c r="G716" s="40">
        <f t="shared" si="34"/>
        <v>4451829.2</v>
      </c>
      <c r="H716" s="75">
        <f t="shared" si="35"/>
        <v>4451829</v>
      </c>
      <c r="L716" s="60">
        <f t="shared" ref="L716:L779" si="36">E716-F716</f>
        <v>0</v>
      </c>
    </row>
    <row r="717" spans="1:12" s="2" customFormat="1" ht="31.5" outlineLevel="1">
      <c r="A717" s="21" t="s">
        <v>1354</v>
      </c>
      <c r="B717" s="22" t="s">
        <v>422</v>
      </c>
      <c r="C717" s="106" t="s">
        <v>423</v>
      </c>
      <c r="D717" s="39">
        <v>26</v>
      </c>
      <c r="E717" s="40">
        <v>37600</v>
      </c>
      <c r="F717" s="75">
        <v>37600</v>
      </c>
      <c r="G717" s="40">
        <f t="shared" si="34"/>
        <v>977600</v>
      </c>
      <c r="H717" s="75">
        <f t="shared" si="35"/>
        <v>977600</v>
      </c>
      <c r="L717" s="60">
        <f t="shared" si="36"/>
        <v>0</v>
      </c>
    </row>
    <row r="718" spans="1:12" s="2" customFormat="1" ht="31.5" outlineLevel="1">
      <c r="A718" s="21" t="s">
        <v>1355</v>
      </c>
      <c r="B718" s="22" t="s">
        <v>1219</v>
      </c>
      <c r="C718" s="21" t="s">
        <v>128</v>
      </c>
      <c r="D718" s="39">
        <v>99.54</v>
      </c>
      <c r="E718" s="40">
        <v>106500</v>
      </c>
      <c r="F718" s="75">
        <v>106500</v>
      </c>
      <c r="G718" s="40">
        <f t="shared" si="34"/>
        <v>10601010</v>
      </c>
      <c r="H718" s="75">
        <f t="shared" si="35"/>
        <v>10601010</v>
      </c>
      <c r="L718" s="60">
        <f t="shared" si="36"/>
        <v>0</v>
      </c>
    </row>
    <row r="719" spans="1:12" s="2" customFormat="1" ht="31.5" outlineLevel="1">
      <c r="A719" s="21" t="s">
        <v>1356</v>
      </c>
      <c r="B719" s="22" t="s">
        <v>1221</v>
      </c>
      <c r="C719" s="21" t="s">
        <v>128</v>
      </c>
      <c r="D719" s="39">
        <v>21.69</v>
      </c>
      <c r="E719" s="40">
        <v>73700</v>
      </c>
      <c r="F719" s="75">
        <v>73700</v>
      </c>
      <c r="G719" s="40">
        <f t="shared" si="34"/>
        <v>1598553</v>
      </c>
      <c r="H719" s="75">
        <f t="shared" si="35"/>
        <v>1598553</v>
      </c>
      <c r="L719" s="60">
        <f t="shared" si="36"/>
        <v>0</v>
      </c>
    </row>
    <row r="720" spans="1:12" s="2" customFormat="1" outlineLevel="1">
      <c r="A720" s="21" t="s">
        <v>1357</v>
      </c>
      <c r="B720" s="22" t="s">
        <v>1358</v>
      </c>
      <c r="C720" s="21" t="s">
        <v>496</v>
      </c>
      <c r="D720" s="39">
        <v>1</v>
      </c>
      <c r="E720" s="40">
        <v>1161000</v>
      </c>
      <c r="F720" s="75">
        <v>1161000</v>
      </c>
      <c r="G720" s="40">
        <f t="shared" si="34"/>
        <v>1161000</v>
      </c>
      <c r="H720" s="75">
        <f t="shared" si="35"/>
        <v>1161000</v>
      </c>
      <c r="L720" s="60">
        <f t="shared" si="36"/>
        <v>0</v>
      </c>
    </row>
    <row r="721" spans="1:12" s="2" customFormat="1" ht="31.5" outlineLevel="1">
      <c r="A721" s="21" t="s">
        <v>1359</v>
      </c>
      <c r="B721" s="22" t="s">
        <v>1360</v>
      </c>
      <c r="C721" s="21" t="s">
        <v>19</v>
      </c>
      <c r="D721" s="39">
        <v>7.0137</v>
      </c>
      <c r="E721" s="40">
        <v>3483000</v>
      </c>
      <c r="F721" s="75">
        <v>3483000</v>
      </c>
      <c r="G721" s="40">
        <f t="shared" si="34"/>
        <v>24428717.100000001</v>
      </c>
      <c r="H721" s="75">
        <f t="shared" si="35"/>
        <v>24428717</v>
      </c>
      <c r="L721" s="60">
        <f t="shared" si="36"/>
        <v>0</v>
      </c>
    </row>
    <row r="722" spans="1:12" s="2" customFormat="1" ht="31.5" outlineLevel="1">
      <c r="A722" s="21" t="s">
        <v>1361</v>
      </c>
      <c r="B722" s="22" t="s">
        <v>1362</v>
      </c>
      <c r="C722" s="21" t="s">
        <v>19</v>
      </c>
      <c r="D722" s="39">
        <v>6.4602000000000004</v>
      </c>
      <c r="E722" s="40">
        <v>2902500</v>
      </c>
      <c r="F722" s="75">
        <v>2902500</v>
      </c>
      <c r="G722" s="40">
        <f t="shared" si="34"/>
        <v>18750730.5</v>
      </c>
      <c r="H722" s="75">
        <f t="shared" si="35"/>
        <v>18750731</v>
      </c>
      <c r="L722" s="60">
        <f t="shared" si="36"/>
        <v>0</v>
      </c>
    </row>
    <row r="723" spans="1:12" s="2" customFormat="1" ht="31.5" outlineLevel="1">
      <c r="A723" s="21" t="s">
        <v>1363</v>
      </c>
      <c r="B723" s="22" t="s">
        <v>1364</v>
      </c>
      <c r="C723" s="21" t="s">
        <v>29</v>
      </c>
      <c r="D723" s="39">
        <v>25.46</v>
      </c>
      <c r="E723" s="40">
        <v>1489500</v>
      </c>
      <c r="F723" s="75">
        <v>1489500</v>
      </c>
      <c r="G723" s="40">
        <f t="shared" si="34"/>
        <v>37922670</v>
      </c>
      <c r="H723" s="75">
        <f t="shared" si="35"/>
        <v>37922670</v>
      </c>
      <c r="L723" s="60">
        <f t="shared" si="36"/>
        <v>0</v>
      </c>
    </row>
    <row r="724" spans="1:12" s="2" customFormat="1" ht="31.5" outlineLevel="1">
      <c r="A724" s="21" t="s">
        <v>1365</v>
      </c>
      <c r="B724" s="22" t="s">
        <v>1366</v>
      </c>
      <c r="C724" s="21" t="s">
        <v>19</v>
      </c>
      <c r="D724" s="39">
        <v>9.0899999999999995E-2</v>
      </c>
      <c r="E724" s="40">
        <v>44107400</v>
      </c>
      <c r="F724" s="75">
        <v>44107400</v>
      </c>
      <c r="G724" s="40">
        <f t="shared" si="34"/>
        <v>4009362.6599999997</v>
      </c>
      <c r="H724" s="75">
        <f t="shared" si="35"/>
        <v>4009363</v>
      </c>
      <c r="L724" s="60">
        <f t="shared" si="36"/>
        <v>0</v>
      </c>
    </row>
    <row r="725" spans="1:12" s="2" customFormat="1" outlineLevel="1">
      <c r="A725" s="21" t="s">
        <v>1367</v>
      </c>
      <c r="B725" s="22" t="s">
        <v>1368</v>
      </c>
      <c r="C725" s="21" t="s">
        <v>958</v>
      </c>
      <c r="D725" s="39">
        <v>1</v>
      </c>
      <c r="E725" s="40">
        <v>3483000</v>
      </c>
      <c r="F725" s="75">
        <v>3483000</v>
      </c>
      <c r="G725" s="40">
        <f t="shared" si="34"/>
        <v>3483000</v>
      </c>
      <c r="H725" s="75">
        <f t="shared" si="35"/>
        <v>3483000</v>
      </c>
      <c r="L725" s="60">
        <f t="shared" si="36"/>
        <v>0</v>
      </c>
    </row>
    <row r="726" spans="1:12" s="2" customFormat="1" outlineLevel="1">
      <c r="A726" s="21" t="s">
        <v>1369</v>
      </c>
      <c r="B726" s="22" t="s">
        <v>1370</v>
      </c>
      <c r="C726" s="21" t="s">
        <v>958</v>
      </c>
      <c r="D726" s="39">
        <v>1</v>
      </c>
      <c r="E726" s="40">
        <v>1161000</v>
      </c>
      <c r="F726" s="75">
        <v>1161000</v>
      </c>
      <c r="G726" s="40">
        <f t="shared" si="34"/>
        <v>1161000</v>
      </c>
      <c r="H726" s="75">
        <f t="shared" si="35"/>
        <v>1161000</v>
      </c>
      <c r="L726" s="60">
        <f t="shared" si="36"/>
        <v>0</v>
      </c>
    </row>
    <row r="727" spans="1:12" s="2" customFormat="1" ht="16.149999999999999" customHeight="1" outlineLevel="1">
      <c r="A727" s="21" t="s">
        <v>1371</v>
      </c>
      <c r="B727" s="22" t="s">
        <v>1372</v>
      </c>
      <c r="C727" s="21" t="s">
        <v>958</v>
      </c>
      <c r="D727" s="39">
        <v>1</v>
      </c>
      <c r="E727" s="40">
        <v>1161000</v>
      </c>
      <c r="F727" s="75">
        <v>1161000</v>
      </c>
      <c r="G727" s="40">
        <f t="shared" si="34"/>
        <v>1161000</v>
      </c>
      <c r="H727" s="75">
        <f t="shared" si="35"/>
        <v>1161000</v>
      </c>
      <c r="L727" s="60">
        <f t="shared" si="36"/>
        <v>0</v>
      </c>
    </row>
    <row r="728" spans="1:12" s="2" customFormat="1" ht="31.5" outlineLevel="1">
      <c r="A728" s="23" t="s">
        <v>1373</v>
      </c>
      <c r="B728" s="24" t="s">
        <v>1374</v>
      </c>
      <c r="C728" s="23" t="s">
        <v>958</v>
      </c>
      <c r="D728" s="41">
        <v>1</v>
      </c>
      <c r="E728" s="42">
        <v>1161000</v>
      </c>
      <c r="F728" s="104">
        <v>1161000</v>
      </c>
      <c r="G728" s="40">
        <f t="shared" si="34"/>
        <v>1161000</v>
      </c>
      <c r="H728" s="75">
        <f t="shared" si="35"/>
        <v>1161000</v>
      </c>
      <c r="L728" s="60">
        <f t="shared" si="36"/>
        <v>0</v>
      </c>
    </row>
    <row r="729" spans="1:12" s="2" customFormat="1">
      <c r="A729" s="25" t="s">
        <v>1375</v>
      </c>
      <c r="B729" s="28" t="s">
        <v>1376</v>
      </c>
      <c r="C729" s="30"/>
      <c r="D729" s="27"/>
      <c r="E729" s="32"/>
      <c r="F729" s="67"/>
      <c r="G729" s="32"/>
      <c r="H729" s="67"/>
      <c r="L729" s="60">
        <f t="shared" si="36"/>
        <v>0</v>
      </c>
    </row>
    <row r="730" spans="1:12" s="2" customFormat="1" outlineLevel="1">
      <c r="A730" s="19" t="s">
        <v>1377</v>
      </c>
      <c r="B730" s="20" t="s">
        <v>1378</v>
      </c>
      <c r="C730" s="19"/>
      <c r="D730" s="37"/>
      <c r="E730" s="38"/>
      <c r="F730" s="105"/>
      <c r="G730" s="103"/>
      <c r="H730" s="105"/>
      <c r="L730" s="60">
        <f t="shared" si="36"/>
        <v>0</v>
      </c>
    </row>
    <row r="731" spans="1:12" s="2" customFormat="1" outlineLevel="1">
      <c r="A731" s="21" t="s">
        <v>1379</v>
      </c>
      <c r="B731" s="22" t="s">
        <v>1380</v>
      </c>
      <c r="C731" s="21" t="s">
        <v>113</v>
      </c>
      <c r="D731" s="39">
        <v>4</v>
      </c>
      <c r="E731" s="40">
        <v>160825500</v>
      </c>
      <c r="F731" s="75">
        <v>160825500</v>
      </c>
      <c r="G731" s="40">
        <f t="shared" si="34"/>
        <v>643302000</v>
      </c>
      <c r="H731" s="75">
        <f t="shared" ref="H731:H759" si="37">ROUND($D731*F731,0)</f>
        <v>643302000</v>
      </c>
      <c r="L731" s="60">
        <f t="shared" si="36"/>
        <v>0</v>
      </c>
    </row>
    <row r="732" spans="1:12" s="2" customFormat="1" outlineLevel="1">
      <c r="A732" s="21" t="s">
        <v>1381</v>
      </c>
      <c r="B732" s="22" t="s">
        <v>1382</v>
      </c>
      <c r="C732" s="21" t="s">
        <v>1383</v>
      </c>
      <c r="D732" s="39">
        <v>2</v>
      </c>
      <c r="E732" s="40">
        <v>709000</v>
      </c>
      <c r="F732" s="75">
        <v>709000</v>
      </c>
      <c r="G732" s="40">
        <f t="shared" si="34"/>
        <v>1418000</v>
      </c>
      <c r="H732" s="75">
        <f t="shared" si="37"/>
        <v>1418000</v>
      </c>
      <c r="L732" s="60">
        <f t="shared" si="36"/>
        <v>0</v>
      </c>
    </row>
    <row r="733" spans="1:12" s="2" customFormat="1" outlineLevel="1">
      <c r="A733" s="21" t="s">
        <v>1384</v>
      </c>
      <c r="B733" s="22" t="s">
        <v>1385</v>
      </c>
      <c r="C733" s="21" t="s">
        <v>1383</v>
      </c>
      <c r="D733" s="39">
        <v>16</v>
      </c>
      <c r="E733" s="40">
        <v>514100</v>
      </c>
      <c r="F733" s="75">
        <v>514100</v>
      </c>
      <c r="G733" s="40">
        <f t="shared" si="34"/>
        <v>8225600</v>
      </c>
      <c r="H733" s="75">
        <f t="shared" si="37"/>
        <v>8225600</v>
      </c>
      <c r="L733" s="60">
        <f t="shared" si="36"/>
        <v>0</v>
      </c>
    </row>
    <row r="734" spans="1:12" s="2" customFormat="1" outlineLevel="1">
      <c r="A734" s="21" t="s">
        <v>1386</v>
      </c>
      <c r="B734" s="22" t="s">
        <v>1387</v>
      </c>
      <c r="C734" s="21" t="s">
        <v>1388</v>
      </c>
      <c r="D734" s="39">
        <v>6</v>
      </c>
      <c r="E734" s="40">
        <v>7359000</v>
      </c>
      <c r="F734" s="75">
        <v>7359000</v>
      </c>
      <c r="G734" s="40">
        <f t="shared" si="34"/>
        <v>44154000</v>
      </c>
      <c r="H734" s="75">
        <f t="shared" si="37"/>
        <v>44154000</v>
      </c>
      <c r="L734" s="60">
        <f t="shared" si="36"/>
        <v>0</v>
      </c>
    </row>
    <row r="735" spans="1:12" s="2" customFormat="1" outlineLevel="1">
      <c r="A735" s="21" t="s">
        <v>1389</v>
      </c>
      <c r="B735" s="22" t="s">
        <v>1390</v>
      </c>
      <c r="C735" s="21" t="s">
        <v>1388</v>
      </c>
      <c r="D735" s="39">
        <v>1</v>
      </c>
      <c r="E735" s="40">
        <v>9578800</v>
      </c>
      <c r="F735" s="75">
        <v>9578800</v>
      </c>
      <c r="G735" s="40">
        <f t="shared" si="34"/>
        <v>9578800</v>
      </c>
      <c r="H735" s="75">
        <f t="shared" si="37"/>
        <v>9578800</v>
      </c>
      <c r="L735" s="60">
        <f t="shared" si="36"/>
        <v>0</v>
      </c>
    </row>
    <row r="736" spans="1:12" s="2" customFormat="1" outlineLevel="1">
      <c r="A736" s="21" t="s">
        <v>1391</v>
      </c>
      <c r="B736" s="22" t="s">
        <v>1392</v>
      </c>
      <c r="C736" s="21" t="s">
        <v>1388</v>
      </c>
      <c r="D736" s="39">
        <v>4</v>
      </c>
      <c r="E736" s="40">
        <v>12183800</v>
      </c>
      <c r="F736" s="75">
        <v>12183800</v>
      </c>
      <c r="G736" s="40">
        <f t="shared" si="34"/>
        <v>48735200</v>
      </c>
      <c r="H736" s="75">
        <f t="shared" si="37"/>
        <v>48735200</v>
      </c>
      <c r="L736" s="60">
        <f t="shared" si="36"/>
        <v>0</v>
      </c>
    </row>
    <row r="737" spans="1:12" s="2" customFormat="1" outlineLevel="1">
      <c r="A737" s="21" t="s">
        <v>1393</v>
      </c>
      <c r="B737" s="22" t="s">
        <v>1394</v>
      </c>
      <c r="C737" s="21" t="s">
        <v>1388</v>
      </c>
      <c r="D737" s="39">
        <v>4</v>
      </c>
      <c r="E737" s="40">
        <v>7651400</v>
      </c>
      <c r="F737" s="75">
        <v>7651400</v>
      </c>
      <c r="G737" s="40">
        <f t="shared" si="34"/>
        <v>30605600</v>
      </c>
      <c r="H737" s="75">
        <f t="shared" si="37"/>
        <v>30605600</v>
      </c>
      <c r="L737" s="60">
        <f t="shared" si="36"/>
        <v>0</v>
      </c>
    </row>
    <row r="738" spans="1:12" s="2" customFormat="1" outlineLevel="1">
      <c r="A738" s="21" t="s">
        <v>1395</v>
      </c>
      <c r="B738" s="22" t="s">
        <v>1396</v>
      </c>
      <c r="C738" s="21" t="s">
        <v>1388</v>
      </c>
      <c r="D738" s="39">
        <v>4</v>
      </c>
      <c r="E738" s="40">
        <v>5653300</v>
      </c>
      <c r="F738" s="75">
        <v>5653300</v>
      </c>
      <c r="G738" s="40">
        <f t="shared" si="34"/>
        <v>22613200</v>
      </c>
      <c r="H738" s="75">
        <f t="shared" si="37"/>
        <v>22613200</v>
      </c>
      <c r="L738" s="60">
        <f t="shared" si="36"/>
        <v>0</v>
      </c>
    </row>
    <row r="739" spans="1:12" s="2" customFormat="1" ht="31.5" outlineLevel="1">
      <c r="A739" s="21" t="s">
        <v>1397</v>
      </c>
      <c r="B739" s="22" t="s">
        <v>1398</v>
      </c>
      <c r="C739" s="21" t="s">
        <v>1399</v>
      </c>
      <c r="D739" s="39">
        <v>4</v>
      </c>
      <c r="E739" s="40">
        <v>7310300</v>
      </c>
      <c r="F739" s="75">
        <v>7310300</v>
      </c>
      <c r="G739" s="40">
        <f t="shared" si="34"/>
        <v>29241200</v>
      </c>
      <c r="H739" s="75">
        <f t="shared" si="37"/>
        <v>29241200</v>
      </c>
      <c r="L739" s="60">
        <f t="shared" si="36"/>
        <v>0</v>
      </c>
    </row>
    <row r="740" spans="1:12" s="2" customFormat="1" ht="31.5" outlineLevel="1">
      <c r="A740" s="21" t="s">
        <v>1400</v>
      </c>
      <c r="B740" s="22" t="s">
        <v>1401</v>
      </c>
      <c r="C740" s="21" t="s">
        <v>1383</v>
      </c>
      <c r="D740" s="39">
        <v>1</v>
      </c>
      <c r="E740" s="40">
        <v>52633800</v>
      </c>
      <c r="F740" s="75">
        <v>52633800</v>
      </c>
      <c r="G740" s="40">
        <f t="shared" si="34"/>
        <v>52633800</v>
      </c>
      <c r="H740" s="75">
        <f t="shared" si="37"/>
        <v>52633800</v>
      </c>
      <c r="L740" s="60">
        <f t="shared" si="36"/>
        <v>0</v>
      </c>
    </row>
    <row r="741" spans="1:12" s="2" customFormat="1" outlineLevel="1">
      <c r="A741" s="21" t="s">
        <v>1402</v>
      </c>
      <c r="B741" s="22" t="s">
        <v>1403</v>
      </c>
      <c r="C741" s="21" t="s">
        <v>1388</v>
      </c>
      <c r="D741" s="39">
        <v>4</v>
      </c>
      <c r="E741" s="40">
        <v>9259700</v>
      </c>
      <c r="F741" s="75">
        <v>9259700</v>
      </c>
      <c r="G741" s="40">
        <f t="shared" si="34"/>
        <v>37038800</v>
      </c>
      <c r="H741" s="75">
        <f t="shared" si="37"/>
        <v>37038800</v>
      </c>
      <c r="L741" s="60">
        <f t="shared" si="36"/>
        <v>0</v>
      </c>
    </row>
    <row r="742" spans="1:12" s="2" customFormat="1" outlineLevel="1">
      <c r="A742" s="21" t="s">
        <v>1404</v>
      </c>
      <c r="B742" s="22" t="s">
        <v>1405</v>
      </c>
      <c r="C742" s="21" t="s">
        <v>1388</v>
      </c>
      <c r="D742" s="39">
        <v>1</v>
      </c>
      <c r="E742" s="40">
        <v>18032000</v>
      </c>
      <c r="F742" s="75">
        <v>18032000</v>
      </c>
      <c r="G742" s="40">
        <f t="shared" si="34"/>
        <v>18032000</v>
      </c>
      <c r="H742" s="75">
        <f t="shared" si="37"/>
        <v>18032000</v>
      </c>
      <c r="L742" s="60">
        <f t="shared" si="36"/>
        <v>0</v>
      </c>
    </row>
    <row r="743" spans="1:12" s="2" customFormat="1" ht="47.25" outlineLevel="1">
      <c r="A743" s="21" t="s">
        <v>1406</v>
      </c>
      <c r="B743" s="22" t="s">
        <v>1407</v>
      </c>
      <c r="C743" s="21" t="s">
        <v>1399</v>
      </c>
      <c r="D743" s="39">
        <v>6</v>
      </c>
      <c r="E743" s="40">
        <v>9308400</v>
      </c>
      <c r="F743" s="75">
        <v>9308400</v>
      </c>
      <c r="G743" s="40">
        <f t="shared" si="34"/>
        <v>55850400</v>
      </c>
      <c r="H743" s="75">
        <f t="shared" si="37"/>
        <v>55850400</v>
      </c>
      <c r="L743" s="60">
        <f t="shared" si="36"/>
        <v>0</v>
      </c>
    </row>
    <row r="744" spans="1:12" s="2" customFormat="1" outlineLevel="1">
      <c r="A744" s="21" t="s">
        <v>1408</v>
      </c>
      <c r="B744" s="22" t="s">
        <v>1409</v>
      </c>
      <c r="C744" s="21" t="s">
        <v>496</v>
      </c>
      <c r="D744" s="39">
        <v>4</v>
      </c>
      <c r="E744" s="40">
        <v>7895100</v>
      </c>
      <c r="F744" s="75">
        <v>7895100</v>
      </c>
      <c r="G744" s="40">
        <f t="shared" si="34"/>
        <v>31580400</v>
      </c>
      <c r="H744" s="75">
        <f t="shared" si="37"/>
        <v>31580400</v>
      </c>
      <c r="L744" s="60">
        <f t="shared" si="36"/>
        <v>0</v>
      </c>
    </row>
    <row r="745" spans="1:12" s="2" customFormat="1" outlineLevel="1">
      <c r="A745" s="21" t="s">
        <v>1410</v>
      </c>
      <c r="B745" s="22" t="s">
        <v>1411</v>
      </c>
      <c r="C745" s="21"/>
      <c r="D745" s="39"/>
      <c r="E745" s="40"/>
      <c r="F745" s="75"/>
      <c r="G745" s="40"/>
      <c r="H745" s="75">
        <f t="shared" si="37"/>
        <v>0</v>
      </c>
      <c r="L745" s="60">
        <f t="shared" si="36"/>
        <v>0</v>
      </c>
    </row>
    <row r="746" spans="1:12" s="2" customFormat="1" outlineLevel="1">
      <c r="A746" s="21" t="s">
        <v>1412</v>
      </c>
      <c r="B746" s="22" t="s">
        <v>1380</v>
      </c>
      <c r="C746" s="21" t="s">
        <v>113</v>
      </c>
      <c r="D746" s="39">
        <v>8</v>
      </c>
      <c r="E746" s="40">
        <v>160825500</v>
      </c>
      <c r="F746" s="75">
        <v>160825500</v>
      </c>
      <c r="G746" s="40">
        <f t="shared" si="34"/>
        <v>1286604000</v>
      </c>
      <c r="H746" s="75">
        <f t="shared" si="37"/>
        <v>1286604000</v>
      </c>
      <c r="L746" s="60">
        <f t="shared" si="36"/>
        <v>0</v>
      </c>
    </row>
    <row r="747" spans="1:12" s="2" customFormat="1" ht="31.5" outlineLevel="1">
      <c r="A747" s="21" t="s">
        <v>1413</v>
      </c>
      <c r="B747" s="22" t="s">
        <v>1414</v>
      </c>
      <c r="C747" s="21" t="s">
        <v>1383</v>
      </c>
      <c r="D747" s="39">
        <v>2</v>
      </c>
      <c r="E747" s="40">
        <v>709000</v>
      </c>
      <c r="F747" s="75">
        <v>709000</v>
      </c>
      <c r="G747" s="40">
        <f t="shared" si="34"/>
        <v>1418000</v>
      </c>
      <c r="H747" s="75">
        <f t="shared" si="37"/>
        <v>1418000</v>
      </c>
      <c r="L747" s="60">
        <f t="shared" si="36"/>
        <v>0</v>
      </c>
    </row>
    <row r="748" spans="1:12" s="2" customFormat="1" outlineLevel="1">
      <c r="A748" s="21" t="s">
        <v>1415</v>
      </c>
      <c r="B748" s="22" t="s">
        <v>1385</v>
      </c>
      <c r="C748" s="21" t="s">
        <v>1383</v>
      </c>
      <c r="D748" s="39">
        <v>24</v>
      </c>
      <c r="E748" s="40">
        <v>514100</v>
      </c>
      <c r="F748" s="75">
        <v>514100</v>
      </c>
      <c r="G748" s="40">
        <f t="shared" si="34"/>
        <v>12338400</v>
      </c>
      <c r="H748" s="75">
        <f t="shared" si="37"/>
        <v>12338400</v>
      </c>
      <c r="L748" s="60">
        <f t="shared" si="36"/>
        <v>0</v>
      </c>
    </row>
    <row r="749" spans="1:12" s="2" customFormat="1" outlineLevel="1">
      <c r="A749" s="21" t="s">
        <v>1416</v>
      </c>
      <c r="B749" s="22" t="s">
        <v>1387</v>
      </c>
      <c r="C749" s="21" t="s">
        <v>1383</v>
      </c>
      <c r="D749" s="39">
        <v>14</v>
      </c>
      <c r="E749" s="40">
        <v>7359000</v>
      </c>
      <c r="F749" s="75">
        <v>7359000</v>
      </c>
      <c r="G749" s="40">
        <f t="shared" si="34"/>
        <v>103026000</v>
      </c>
      <c r="H749" s="75">
        <f t="shared" si="37"/>
        <v>103026000</v>
      </c>
      <c r="L749" s="60">
        <f t="shared" si="36"/>
        <v>0</v>
      </c>
    </row>
    <row r="750" spans="1:12" s="2" customFormat="1" ht="81" customHeight="1" outlineLevel="1">
      <c r="A750" s="21" t="s">
        <v>1417</v>
      </c>
      <c r="B750" s="22" t="s">
        <v>1418</v>
      </c>
      <c r="C750" s="21" t="s">
        <v>1388</v>
      </c>
      <c r="D750" s="39">
        <v>1</v>
      </c>
      <c r="E750" s="40">
        <v>9578800</v>
      </c>
      <c r="F750" s="75">
        <v>9578800</v>
      </c>
      <c r="G750" s="40">
        <f t="shared" si="34"/>
        <v>9578800</v>
      </c>
      <c r="H750" s="75">
        <f t="shared" si="37"/>
        <v>9578800</v>
      </c>
      <c r="L750" s="60">
        <f t="shared" si="36"/>
        <v>0</v>
      </c>
    </row>
    <row r="751" spans="1:12" s="2" customFormat="1" outlineLevel="1">
      <c r="A751" s="21" t="s">
        <v>1419</v>
      </c>
      <c r="B751" s="22" t="s">
        <v>1392</v>
      </c>
      <c r="C751" s="21" t="s">
        <v>1388</v>
      </c>
      <c r="D751" s="39">
        <v>8</v>
      </c>
      <c r="E751" s="40">
        <v>12183800</v>
      </c>
      <c r="F751" s="75">
        <v>12183800</v>
      </c>
      <c r="G751" s="40">
        <f t="shared" si="34"/>
        <v>97470400</v>
      </c>
      <c r="H751" s="75">
        <f t="shared" si="37"/>
        <v>97470400</v>
      </c>
      <c r="L751" s="60">
        <f t="shared" si="36"/>
        <v>0</v>
      </c>
    </row>
    <row r="752" spans="1:12" s="2" customFormat="1" outlineLevel="1">
      <c r="A752" s="21" t="s">
        <v>1420</v>
      </c>
      <c r="B752" s="22" t="s">
        <v>1394</v>
      </c>
      <c r="C752" s="21" t="s">
        <v>1388</v>
      </c>
      <c r="D752" s="39">
        <v>8</v>
      </c>
      <c r="E752" s="40">
        <v>7651400</v>
      </c>
      <c r="F752" s="75">
        <v>7651400</v>
      </c>
      <c r="G752" s="40">
        <f t="shared" si="34"/>
        <v>61211200</v>
      </c>
      <c r="H752" s="75">
        <f t="shared" si="37"/>
        <v>61211200</v>
      </c>
      <c r="L752" s="60">
        <f t="shared" si="36"/>
        <v>0</v>
      </c>
    </row>
    <row r="753" spans="1:12" s="2" customFormat="1" outlineLevel="1">
      <c r="A753" s="21" t="s">
        <v>1421</v>
      </c>
      <c r="B753" s="22" t="s">
        <v>1396</v>
      </c>
      <c r="C753" s="21" t="s">
        <v>1388</v>
      </c>
      <c r="D753" s="39">
        <v>8</v>
      </c>
      <c r="E753" s="40">
        <v>5653300</v>
      </c>
      <c r="F753" s="75">
        <v>5653300</v>
      </c>
      <c r="G753" s="40">
        <f t="shared" si="34"/>
        <v>45226400</v>
      </c>
      <c r="H753" s="75">
        <f t="shared" si="37"/>
        <v>45226400</v>
      </c>
      <c r="L753" s="60">
        <f t="shared" si="36"/>
        <v>0</v>
      </c>
    </row>
    <row r="754" spans="1:12" s="2" customFormat="1" ht="31.5" outlineLevel="1">
      <c r="A754" s="21" t="s">
        <v>1422</v>
      </c>
      <c r="B754" s="22" t="s">
        <v>1398</v>
      </c>
      <c r="C754" s="21" t="s">
        <v>1399</v>
      </c>
      <c r="D754" s="39">
        <v>8</v>
      </c>
      <c r="E754" s="40">
        <v>7310300</v>
      </c>
      <c r="F754" s="75">
        <v>7310300</v>
      </c>
      <c r="G754" s="40">
        <f t="shared" si="34"/>
        <v>58482400</v>
      </c>
      <c r="H754" s="75">
        <f t="shared" si="37"/>
        <v>58482400</v>
      </c>
      <c r="L754" s="60">
        <f t="shared" si="36"/>
        <v>0</v>
      </c>
    </row>
    <row r="755" spans="1:12" s="2" customFormat="1" ht="31.5" outlineLevel="1">
      <c r="A755" s="21" t="s">
        <v>1423</v>
      </c>
      <c r="B755" s="22" t="s">
        <v>1401</v>
      </c>
      <c r="C755" s="21" t="s">
        <v>1383</v>
      </c>
      <c r="D755" s="39">
        <v>1</v>
      </c>
      <c r="E755" s="40">
        <v>86184000</v>
      </c>
      <c r="F755" s="75">
        <v>86184000</v>
      </c>
      <c r="G755" s="40">
        <f t="shared" si="34"/>
        <v>86184000</v>
      </c>
      <c r="H755" s="75">
        <f t="shared" si="37"/>
        <v>86184000</v>
      </c>
      <c r="L755" s="60">
        <f t="shared" si="36"/>
        <v>0</v>
      </c>
    </row>
    <row r="756" spans="1:12" s="2" customFormat="1" outlineLevel="1">
      <c r="A756" s="21" t="s">
        <v>1424</v>
      </c>
      <c r="B756" s="22" t="s">
        <v>1403</v>
      </c>
      <c r="C756" s="21" t="s">
        <v>1388</v>
      </c>
      <c r="D756" s="39">
        <v>8</v>
      </c>
      <c r="E756" s="40">
        <v>9259700</v>
      </c>
      <c r="F756" s="75">
        <v>9259700</v>
      </c>
      <c r="G756" s="40">
        <f t="shared" si="34"/>
        <v>74077600</v>
      </c>
      <c r="H756" s="75">
        <f t="shared" si="37"/>
        <v>74077600</v>
      </c>
      <c r="L756" s="60">
        <f t="shared" si="36"/>
        <v>0</v>
      </c>
    </row>
    <row r="757" spans="1:12" s="2" customFormat="1" outlineLevel="1">
      <c r="A757" s="21" t="s">
        <v>1425</v>
      </c>
      <c r="B757" s="22" t="s">
        <v>1405</v>
      </c>
      <c r="C757" s="21" t="s">
        <v>1388</v>
      </c>
      <c r="D757" s="39">
        <v>1</v>
      </c>
      <c r="E757" s="40">
        <v>18032000</v>
      </c>
      <c r="F757" s="75">
        <v>18032000</v>
      </c>
      <c r="G757" s="40">
        <f t="shared" si="34"/>
        <v>18032000</v>
      </c>
      <c r="H757" s="75">
        <f t="shared" si="37"/>
        <v>18032000</v>
      </c>
      <c r="L757" s="60">
        <f t="shared" si="36"/>
        <v>0</v>
      </c>
    </row>
    <row r="758" spans="1:12" s="2" customFormat="1" ht="47.25" outlineLevel="1">
      <c r="A758" s="21" t="s">
        <v>1426</v>
      </c>
      <c r="B758" s="22" t="s">
        <v>1407</v>
      </c>
      <c r="C758" s="21" t="s">
        <v>1399</v>
      </c>
      <c r="D758" s="39">
        <v>6</v>
      </c>
      <c r="E758" s="40">
        <v>9308400</v>
      </c>
      <c r="F758" s="75">
        <v>9308400</v>
      </c>
      <c r="G758" s="40">
        <f t="shared" si="34"/>
        <v>55850400</v>
      </c>
      <c r="H758" s="75">
        <f t="shared" si="37"/>
        <v>55850400</v>
      </c>
      <c r="L758" s="60">
        <f t="shared" si="36"/>
        <v>0</v>
      </c>
    </row>
    <row r="759" spans="1:12" s="2" customFormat="1" outlineLevel="1">
      <c r="A759" s="23" t="s">
        <v>1427</v>
      </c>
      <c r="B759" s="24" t="s">
        <v>1409</v>
      </c>
      <c r="C759" s="23" t="s">
        <v>496</v>
      </c>
      <c r="D759" s="41">
        <v>8</v>
      </c>
      <c r="E759" s="42">
        <v>7895100</v>
      </c>
      <c r="F759" s="104">
        <v>7895100</v>
      </c>
      <c r="G759" s="40">
        <f t="shared" si="34"/>
        <v>63160800</v>
      </c>
      <c r="H759" s="75">
        <f t="shared" si="37"/>
        <v>63160800</v>
      </c>
      <c r="L759" s="60">
        <f t="shared" si="36"/>
        <v>0</v>
      </c>
    </row>
    <row r="760" spans="1:12" s="2" customFormat="1">
      <c r="A760" s="25" t="s">
        <v>1428</v>
      </c>
      <c r="B760" s="28" t="s">
        <v>1429</v>
      </c>
      <c r="C760" s="30"/>
      <c r="D760" s="27"/>
      <c r="E760" s="32"/>
      <c r="F760" s="67"/>
      <c r="G760" s="32"/>
      <c r="H760" s="124"/>
      <c r="L760" s="60">
        <f t="shared" si="36"/>
        <v>0</v>
      </c>
    </row>
    <row r="761" spans="1:12" s="2" customFormat="1" outlineLevel="1">
      <c r="A761" s="19" t="s">
        <v>1430</v>
      </c>
      <c r="B761" s="20" t="s">
        <v>1431</v>
      </c>
      <c r="C761" s="19"/>
      <c r="D761" s="29"/>
      <c r="E761" s="38"/>
      <c r="F761" s="105"/>
      <c r="G761" s="103"/>
      <c r="H761" s="125"/>
      <c r="L761" s="60">
        <f t="shared" si="36"/>
        <v>0</v>
      </c>
    </row>
    <row r="762" spans="1:12" s="2" customFormat="1" outlineLevel="1">
      <c r="A762" s="21" t="s">
        <v>1432</v>
      </c>
      <c r="B762" s="22" t="s">
        <v>1433</v>
      </c>
      <c r="C762" s="21" t="s">
        <v>1388</v>
      </c>
      <c r="D762" s="39">
        <v>2</v>
      </c>
      <c r="E762" s="40">
        <v>21989300</v>
      </c>
      <c r="F762" s="75">
        <v>21989300</v>
      </c>
      <c r="G762" s="40">
        <f t="shared" ref="G762:G763" si="38">$D762*E762</f>
        <v>43978600</v>
      </c>
      <c r="H762" s="75">
        <f t="shared" ref="H762:H765" si="39">ROUND($D762*F762,0)</f>
        <v>43978600</v>
      </c>
      <c r="L762" s="60">
        <f t="shared" si="36"/>
        <v>0</v>
      </c>
    </row>
    <row r="763" spans="1:12" s="2" customFormat="1" outlineLevel="1">
      <c r="A763" s="21" t="s">
        <v>1434</v>
      </c>
      <c r="B763" s="22" t="s">
        <v>1435</v>
      </c>
      <c r="C763" s="21" t="s">
        <v>1388</v>
      </c>
      <c r="D763" s="39">
        <v>1</v>
      </c>
      <c r="E763" s="40">
        <v>5805000</v>
      </c>
      <c r="F763" s="75">
        <v>5805000</v>
      </c>
      <c r="G763" s="40">
        <f t="shared" si="38"/>
        <v>5805000</v>
      </c>
      <c r="H763" s="75">
        <f t="shared" si="39"/>
        <v>5805000</v>
      </c>
      <c r="L763" s="60">
        <f t="shared" si="36"/>
        <v>0</v>
      </c>
    </row>
    <row r="764" spans="1:12" s="2" customFormat="1" outlineLevel="1">
      <c r="A764" s="21" t="s">
        <v>1436</v>
      </c>
      <c r="B764" s="22" t="s">
        <v>1437</v>
      </c>
      <c r="C764" s="21"/>
      <c r="D764" s="39"/>
      <c r="E764" s="40"/>
      <c r="F764" s="75"/>
      <c r="G764" s="40"/>
      <c r="H764" s="125"/>
      <c r="L764" s="60">
        <f t="shared" si="36"/>
        <v>0</v>
      </c>
    </row>
    <row r="765" spans="1:12" s="2" customFormat="1" outlineLevel="1">
      <c r="A765" s="23" t="s">
        <v>1438</v>
      </c>
      <c r="B765" s="24" t="s">
        <v>1439</v>
      </c>
      <c r="C765" s="23" t="s">
        <v>1388</v>
      </c>
      <c r="D765" s="41">
        <v>1</v>
      </c>
      <c r="E765" s="42">
        <v>161250000</v>
      </c>
      <c r="F765" s="79">
        <v>161250000</v>
      </c>
      <c r="G765" s="40">
        <f t="shared" ref="G765" si="40">$D765*E765</f>
        <v>161250000</v>
      </c>
      <c r="H765" s="75">
        <f t="shared" si="39"/>
        <v>161250000</v>
      </c>
      <c r="L765" s="60">
        <f t="shared" si="36"/>
        <v>0</v>
      </c>
    </row>
    <row r="766" spans="1:12" s="2" customFormat="1">
      <c r="A766" s="25">
        <v>10</v>
      </c>
      <c r="B766" s="28" t="s">
        <v>1440</v>
      </c>
      <c r="C766" s="30"/>
      <c r="D766" s="31"/>
      <c r="E766" s="32"/>
      <c r="F766" s="67"/>
      <c r="G766" s="32"/>
      <c r="H766" s="124"/>
      <c r="L766" s="60">
        <f t="shared" si="36"/>
        <v>0</v>
      </c>
    </row>
    <row r="767" spans="1:12" s="2" customFormat="1" outlineLevel="1">
      <c r="A767" s="19" t="s">
        <v>1441</v>
      </c>
      <c r="B767" s="33" t="s">
        <v>1442</v>
      </c>
      <c r="C767" s="19"/>
      <c r="D767" s="37"/>
      <c r="E767" s="38"/>
      <c r="F767" s="105"/>
      <c r="G767" s="103"/>
      <c r="H767" s="125"/>
      <c r="L767" s="60">
        <f t="shared" si="36"/>
        <v>0</v>
      </c>
    </row>
    <row r="768" spans="1:12" s="2" customFormat="1" outlineLevel="1">
      <c r="A768" s="21" t="s">
        <v>1443</v>
      </c>
      <c r="B768" s="22" t="s">
        <v>1444</v>
      </c>
      <c r="C768" s="21" t="s">
        <v>1388</v>
      </c>
      <c r="D768" s="39">
        <v>2</v>
      </c>
      <c r="E768" s="40">
        <v>10108800</v>
      </c>
      <c r="F768" s="75">
        <v>10108800</v>
      </c>
      <c r="G768" s="40">
        <f t="shared" ref="G768:G796" si="41">$D768*E768</f>
        <v>20217600</v>
      </c>
      <c r="H768" s="75">
        <f t="shared" ref="H768" si="42">ROUND($D768*F768,0)</f>
        <v>20217600</v>
      </c>
      <c r="L768" s="60">
        <f t="shared" si="36"/>
        <v>0</v>
      </c>
    </row>
    <row r="769" spans="1:12" s="2" customFormat="1" outlineLevel="1">
      <c r="A769" s="21" t="s">
        <v>1445</v>
      </c>
      <c r="B769" s="34" t="s">
        <v>1446</v>
      </c>
      <c r="C769" s="21"/>
      <c r="D769" s="39"/>
      <c r="E769" s="40"/>
      <c r="F769" s="75"/>
      <c r="G769" s="40"/>
      <c r="H769" s="75"/>
      <c r="L769" s="60">
        <f t="shared" si="36"/>
        <v>0</v>
      </c>
    </row>
    <row r="770" spans="1:12" s="2" customFormat="1" outlineLevel="1">
      <c r="A770" s="21" t="s">
        <v>1447</v>
      </c>
      <c r="B770" s="22" t="s">
        <v>1444</v>
      </c>
      <c r="C770" s="21" t="s">
        <v>1388</v>
      </c>
      <c r="D770" s="39">
        <v>2</v>
      </c>
      <c r="E770" s="40">
        <v>10108800</v>
      </c>
      <c r="F770" s="75">
        <v>10108800</v>
      </c>
      <c r="G770" s="40">
        <f t="shared" si="41"/>
        <v>20217600</v>
      </c>
      <c r="H770" s="75">
        <f t="shared" ref="H770:H771" si="43">ROUND($D770*F770,0)</f>
        <v>20217600</v>
      </c>
      <c r="L770" s="60">
        <f t="shared" si="36"/>
        <v>0</v>
      </c>
    </row>
    <row r="771" spans="1:12" s="2" customFormat="1" outlineLevel="1">
      <c r="A771" s="21" t="s">
        <v>1448</v>
      </c>
      <c r="B771" s="22" t="s">
        <v>1449</v>
      </c>
      <c r="C771" s="21" t="s">
        <v>1388</v>
      </c>
      <c r="D771" s="39">
        <v>1</v>
      </c>
      <c r="E771" s="40">
        <v>18954000</v>
      </c>
      <c r="F771" s="75">
        <v>18954000</v>
      </c>
      <c r="G771" s="40">
        <f t="shared" si="41"/>
        <v>18954000</v>
      </c>
      <c r="H771" s="75">
        <f t="shared" si="43"/>
        <v>18954000</v>
      </c>
      <c r="L771" s="60">
        <f t="shared" si="36"/>
        <v>0</v>
      </c>
    </row>
    <row r="772" spans="1:12" s="2" customFormat="1" outlineLevel="1">
      <c r="A772" s="21" t="s">
        <v>1450</v>
      </c>
      <c r="B772" s="34" t="s">
        <v>1451</v>
      </c>
      <c r="C772" s="21"/>
      <c r="D772" s="39"/>
      <c r="E772" s="40"/>
      <c r="F772" s="75"/>
      <c r="G772" s="40"/>
      <c r="H772" s="75"/>
      <c r="L772" s="60">
        <f t="shared" si="36"/>
        <v>0</v>
      </c>
    </row>
    <row r="773" spans="1:12" s="2" customFormat="1" outlineLevel="1">
      <c r="A773" s="21" t="s">
        <v>1452</v>
      </c>
      <c r="B773" s="22" t="s">
        <v>1453</v>
      </c>
      <c r="C773" s="21" t="s">
        <v>1388</v>
      </c>
      <c r="D773" s="39">
        <v>1</v>
      </c>
      <c r="E773" s="40">
        <v>21384000</v>
      </c>
      <c r="F773" s="75">
        <v>21384000</v>
      </c>
      <c r="G773" s="40">
        <f t="shared" si="41"/>
        <v>21384000</v>
      </c>
      <c r="H773" s="75">
        <f t="shared" ref="H773:H775" si="44">ROUND($D773*F773,0)</f>
        <v>21384000</v>
      </c>
      <c r="L773" s="60">
        <f t="shared" si="36"/>
        <v>0</v>
      </c>
    </row>
    <row r="774" spans="1:12" s="2" customFormat="1" outlineLevel="1">
      <c r="A774" s="21" t="s">
        <v>1454</v>
      </c>
      <c r="B774" s="22" t="s">
        <v>1455</v>
      </c>
      <c r="C774" s="21" t="s">
        <v>1388</v>
      </c>
      <c r="D774" s="39">
        <v>1</v>
      </c>
      <c r="E774" s="40">
        <v>11664000</v>
      </c>
      <c r="F774" s="75">
        <v>11664000</v>
      </c>
      <c r="G774" s="40">
        <f t="shared" si="41"/>
        <v>11664000</v>
      </c>
      <c r="H774" s="75">
        <f t="shared" si="44"/>
        <v>11664000</v>
      </c>
      <c r="L774" s="60">
        <f t="shared" si="36"/>
        <v>0</v>
      </c>
    </row>
    <row r="775" spans="1:12" s="2" customFormat="1" outlineLevel="1">
      <c r="A775" s="21" t="s">
        <v>1456</v>
      </c>
      <c r="B775" s="22" t="s">
        <v>1457</v>
      </c>
      <c r="C775" s="21" t="s">
        <v>1458</v>
      </c>
      <c r="D775" s="39">
        <v>1</v>
      </c>
      <c r="E775" s="40">
        <v>31104000</v>
      </c>
      <c r="F775" s="75">
        <v>31104000</v>
      </c>
      <c r="G775" s="40">
        <f t="shared" si="41"/>
        <v>31104000</v>
      </c>
      <c r="H775" s="75">
        <f t="shared" si="44"/>
        <v>31104000</v>
      </c>
      <c r="L775" s="60">
        <f t="shared" si="36"/>
        <v>0</v>
      </c>
    </row>
    <row r="776" spans="1:12" s="2" customFormat="1" outlineLevel="1">
      <c r="A776" s="21" t="s">
        <v>1459</v>
      </c>
      <c r="B776" s="34" t="s">
        <v>1460</v>
      </c>
      <c r="C776" s="21"/>
      <c r="D776" s="39"/>
      <c r="E776" s="40"/>
      <c r="F776" s="75"/>
      <c r="G776" s="40"/>
      <c r="H776" s="75"/>
      <c r="L776" s="60">
        <f t="shared" si="36"/>
        <v>0</v>
      </c>
    </row>
    <row r="777" spans="1:12" s="2" customFormat="1" outlineLevel="1">
      <c r="A777" s="21" t="s">
        <v>1461</v>
      </c>
      <c r="B777" s="22" t="s">
        <v>1462</v>
      </c>
      <c r="C777" s="21" t="s">
        <v>1388</v>
      </c>
      <c r="D777" s="39">
        <v>2</v>
      </c>
      <c r="E777" s="40">
        <v>64152000</v>
      </c>
      <c r="F777" s="75">
        <v>64152000</v>
      </c>
      <c r="G777" s="40">
        <f t="shared" si="41"/>
        <v>128304000</v>
      </c>
      <c r="H777" s="75">
        <f t="shared" ref="H777:H779" si="45">ROUND($D777*F777,0)</f>
        <v>128304000</v>
      </c>
      <c r="L777" s="60">
        <f t="shared" si="36"/>
        <v>0</v>
      </c>
    </row>
    <row r="778" spans="1:12" s="2" customFormat="1" outlineLevel="1">
      <c r="A778" s="21" t="s">
        <v>1463</v>
      </c>
      <c r="B778" s="22" t="s">
        <v>1464</v>
      </c>
      <c r="C778" s="21" t="s">
        <v>1383</v>
      </c>
      <c r="D778" s="39">
        <v>16</v>
      </c>
      <c r="E778" s="40">
        <v>6804000</v>
      </c>
      <c r="F778" s="75">
        <v>6804000</v>
      </c>
      <c r="G778" s="40">
        <f t="shared" si="41"/>
        <v>108864000</v>
      </c>
      <c r="H778" s="75">
        <f t="shared" si="45"/>
        <v>108864000</v>
      </c>
      <c r="L778" s="60">
        <f t="shared" si="36"/>
        <v>0</v>
      </c>
    </row>
    <row r="779" spans="1:12" s="2" customFormat="1" outlineLevel="1">
      <c r="A779" s="21" t="s">
        <v>1465</v>
      </c>
      <c r="B779" s="22" t="s">
        <v>1444</v>
      </c>
      <c r="C779" s="21" t="s">
        <v>1388</v>
      </c>
      <c r="D779" s="39">
        <v>2</v>
      </c>
      <c r="E779" s="40">
        <v>10108800</v>
      </c>
      <c r="F779" s="75">
        <v>10108800</v>
      </c>
      <c r="G779" s="40">
        <f t="shared" si="41"/>
        <v>20217600</v>
      </c>
      <c r="H779" s="75">
        <f t="shared" si="45"/>
        <v>20217600</v>
      </c>
      <c r="L779" s="60">
        <f t="shared" si="36"/>
        <v>0</v>
      </c>
    </row>
    <row r="780" spans="1:12" s="2" customFormat="1" outlineLevel="1">
      <c r="A780" s="21" t="s">
        <v>1466</v>
      </c>
      <c r="B780" s="34" t="s">
        <v>1467</v>
      </c>
      <c r="C780" s="21"/>
      <c r="D780" s="39"/>
      <c r="E780" s="40"/>
      <c r="F780" s="75"/>
      <c r="G780" s="40"/>
      <c r="H780" s="75"/>
      <c r="L780" s="60">
        <f t="shared" ref="L780:L796" si="46">E780-F780</f>
        <v>0</v>
      </c>
    </row>
    <row r="781" spans="1:12" s="2" customFormat="1" ht="31.5" outlineLevel="1">
      <c r="A781" s="21" t="s">
        <v>1468</v>
      </c>
      <c r="B781" s="22" t="s">
        <v>1469</v>
      </c>
      <c r="C781" s="21" t="s">
        <v>1388</v>
      </c>
      <c r="D781" s="39">
        <v>1</v>
      </c>
      <c r="E781" s="40">
        <v>24494400</v>
      </c>
      <c r="F781" s="75">
        <v>24494400</v>
      </c>
      <c r="G781" s="40">
        <f t="shared" si="41"/>
        <v>24494400</v>
      </c>
      <c r="H781" s="75">
        <f t="shared" ref="H781:H796" si="47">ROUND($D781*F781,0)</f>
        <v>24494400</v>
      </c>
      <c r="L781" s="60">
        <f t="shared" si="46"/>
        <v>0</v>
      </c>
    </row>
    <row r="782" spans="1:12" s="2" customFormat="1" outlineLevel="1">
      <c r="A782" s="21" t="s">
        <v>1470</v>
      </c>
      <c r="B782" s="22" t="s">
        <v>1471</v>
      </c>
      <c r="C782" s="21" t="s">
        <v>1388</v>
      </c>
      <c r="D782" s="39">
        <v>4</v>
      </c>
      <c r="E782" s="40">
        <v>11275200</v>
      </c>
      <c r="F782" s="75">
        <v>11275200</v>
      </c>
      <c r="G782" s="40">
        <f t="shared" si="41"/>
        <v>45100800</v>
      </c>
      <c r="H782" s="75">
        <f t="shared" si="47"/>
        <v>45100800</v>
      </c>
      <c r="L782" s="60">
        <f t="shared" si="46"/>
        <v>0</v>
      </c>
    </row>
    <row r="783" spans="1:12" s="2" customFormat="1" outlineLevel="1">
      <c r="A783" s="21" t="s">
        <v>1472</v>
      </c>
      <c r="B783" s="22" t="s">
        <v>1473</v>
      </c>
      <c r="C783" s="21" t="s">
        <v>1388</v>
      </c>
      <c r="D783" s="39">
        <v>1</v>
      </c>
      <c r="E783" s="40">
        <v>7970400</v>
      </c>
      <c r="F783" s="75">
        <v>7970400</v>
      </c>
      <c r="G783" s="40">
        <f t="shared" si="41"/>
        <v>7970400</v>
      </c>
      <c r="H783" s="75">
        <f t="shared" si="47"/>
        <v>7970400</v>
      </c>
      <c r="L783" s="60">
        <f t="shared" si="46"/>
        <v>0</v>
      </c>
    </row>
    <row r="784" spans="1:12" s="2" customFormat="1" ht="31.5" outlineLevel="1">
      <c r="A784" s="21" t="s">
        <v>1474</v>
      </c>
      <c r="B784" s="22" t="s">
        <v>1475</v>
      </c>
      <c r="C784" s="21" t="s">
        <v>1458</v>
      </c>
      <c r="D784" s="39">
        <v>1</v>
      </c>
      <c r="E784" s="40">
        <v>21384000</v>
      </c>
      <c r="F784" s="75">
        <v>21384000</v>
      </c>
      <c r="G784" s="40">
        <f t="shared" si="41"/>
        <v>21384000</v>
      </c>
      <c r="H784" s="75">
        <f t="shared" si="47"/>
        <v>21384000</v>
      </c>
      <c r="L784" s="60">
        <f t="shared" si="46"/>
        <v>0</v>
      </c>
    </row>
    <row r="785" spans="1:12" s="2" customFormat="1" outlineLevel="1">
      <c r="A785" s="21" t="s">
        <v>1476</v>
      </c>
      <c r="B785" s="22" t="s">
        <v>1477</v>
      </c>
      <c r="C785" s="21" t="s">
        <v>1388</v>
      </c>
      <c r="D785" s="39">
        <v>3</v>
      </c>
      <c r="E785" s="40">
        <v>826200</v>
      </c>
      <c r="F785" s="75">
        <v>826200</v>
      </c>
      <c r="G785" s="40">
        <f t="shared" si="41"/>
        <v>2478600</v>
      </c>
      <c r="H785" s="75">
        <f t="shared" si="47"/>
        <v>2478600</v>
      </c>
      <c r="L785" s="60">
        <f t="shared" si="46"/>
        <v>0</v>
      </c>
    </row>
    <row r="786" spans="1:12" s="2" customFormat="1" outlineLevel="1">
      <c r="A786" s="21" t="s">
        <v>1478</v>
      </c>
      <c r="B786" s="34" t="s">
        <v>1479</v>
      </c>
      <c r="C786" s="21"/>
      <c r="D786" s="39"/>
      <c r="E786" s="40"/>
      <c r="F786" s="75"/>
      <c r="G786" s="40"/>
      <c r="H786" s="75"/>
      <c r="L786" s="60">
        <f t="shared" si="46"/>
        <v>0</v>
      </c>
    </row>
    <row r="787" spans="1:12" s="2" customFormat="1" ht="31.5" outlineLevel="1">
      <c r="A787" s="21" t="s">
        <v>1480</v>
      </c>
      <c r="B787" s="22" t="s">
        <v>1481</v>
      </c>
      <c r="C787" s="21" t="s">
        <v>1458</v>
      </c>
      <c r="D787" s="39">
        <v>1</v>
      </c>
      <c r="E787" s="40">
        <v>25272000</v>
      </c>
      <c r="F787" s="75">
        <v>25272000</v>
      </c>
      <c r="G787" s="40">
        <f t="shared" si="41"/>
        <v>25272000</v>
      </c>
      <c r="H787" s="75">
        <f t="shared" si="47"/>
        <v>25272000</v>
      </c>
      <c r="L787" s="60">
        <f t="shared" si="46"/>
        <v>0</v>
      </c>
    </row>
    <row r="788" spans="1:12" s="2" customFormat="1" outlineLevel="1">
      <c r="A788" s="21" t="s">
        <v>1482</v>
      </c>
      <c r="B788" s="34" t="s">
        <v>1483</v>
      </c>
      <c r="C788" s="21"/>
      <c r="D788" s="39"/>
      <c r="E788" s="40"/>
      <c r="F788" s="75"/>
      <c r="G788" s="40"/>
      <c r="H788" s="75"/>
      <c r="L788" s="60">
        <f t="shared" si="46"/>
        <v>0</v>
      </c>
    </row>
    <row r="789" spans="1:12" s="2" customFormat="1" outlineLevel="1">
      <c r="A789" s="21" t="s">
        <v>1484</v>
      </c>
      <c r="B789" s="22" t="s">
        <v>1485</v>
      </c>
      <c r="C789" s="21" t="s">
        <v>1458</v>
      </c>
      <c r="D789" s="39">
        <v>1</v>
      </c>
      <c r="E789" s="40">
        <v>54432000</v>
      </c>
      <c r="F789" s="75">
        <v>54432000</v>
      </c>
      <c r="G789" s="40">
        <f t="shared" si="41"/>
        <v>54432000</v>
      </c>
      <c r="H789" s="75">
        <f t="shared" si="47"/>
        <v>54432000</v>
      </c>
      <c r="L789" s="60">
        <f t="shared" si="46"/>
        <v>0</v>
      </c>
    </row>
    <row r="790" spans="1:12" s="2" customFormat="1" outlineLevel="1">
      <c r="A790" s="21" t="s">
        <v>1486</v>
      </c>
      <c r="B790" s="34" t="s">
        <v>1487</v>
      </c>
      <c r="C790" s="21"/>
      <c r="D790" s="39"/>
      <c r="E790" s="40"/>
      <c r="F790" s="75"/>
      <c r="G790" s="40"/>
      <c r="H790" s="75"/>
      <c r="L790" s="60">
        <f t="shared" si="46"/>
        <v>0</v>
      </c>
    </row>
    <row r="791" spans="1:12" s="2" customFormat="1" outlineLevel="1">
      <c r="A791" s="21" t="s">
        <v>1488</v>
      </c>
      <c r="B791" s="22" t="s">
        <v>1489</v>
      </c>
      <c r="C791" s="21" t="s">
        <v>1388</v>
      </c>
      <c r="D791" s="39">
        <v>1</v>
      </c>
      <c r="E791" s="40">
        <v>21384000</v>
      </c>
      <c r="F791" s="75">
        <v>21384000</v>
      </c>
      <c r="G791" s="40">
        <f t="shared" si="41"/>
        <v>21384000</v>
      </c>
      <c r="H791" s="75">
        <f t="shared" si="47"/>
        <v>21384000</v>
      </c>
      <c r="L791" s="60">
        <f t="shared" si="46"/>
        <v>0</v>
      </c>
    </row>
    <row r="792" spans="1:12" s="2" customFormat="1" outlineLevel="1">
      <c r="A792" s="21" t="s">
        <v>1490</v>
      </c>
      <c r="B792" s="34" t="s">
        <v>1491</v>
      </c>
      <c r="C792" s="21"/>
      <c r="D792" s="39"/>
      <c r="E792" s="40"/>
      <c r="F792" s="75"/>
      <c r="G792" s="40"/>
      <c r="H792" s="75"/>
      <c r="L792" s="60">
        <f t="shared" si="46"/>
        <v>0</v>
      </c>
    </row>
    <row r="793" spans="1:12" s="2" customFormat="1" outlineLevel="1">
      <c r="A793" s="21" t="s">
        <v>1492</v>
      </c>
      <c r="B793" s="22" t="s">
        <v>1493</v>
      </c>
      <c r="C793" s="21" t="s">
        <v>1458</v>
      </c>
      <c r="D793" s="39">
        <v>1</v>
      </c>
      <c r="E793" s="40">
        <v>60264000</v>
      </c>
      <c r="F793" s="75">
        <v>60264000</v>
      </c>
      <c r="G793" s="40">
        <f t="shared" si="41"/>
        <v>60264000</v>
      </c>
      <c r="H793" s="75">
        <f t="shared" si="47"/>
        <v>60264000</v>
      </c>
      <c r="L793" s="60">
        <f t="shared" si="46"/>
        <v>0</v>
      </c>
    </row>
    <row r="794" spans="1:12" s="2" customFormat="1" outlineLevel="1">
      <c r="A794" s="21" t="s">
        <v>1494</v>
      </c>
      <c r="B794" s="22" t="s">
        <v>1495</v>
      </c>
      <c r="C794" s="21" t="s">
        <v>1458</v>
      </c>
      <c r="D794" s="39">
        <v>1</v>
      </c>
      <c r="E794" s="40">
        <v>4860000</v>
      </c>
      <c r="F794" s="75">
        <v>4860000</v>
      </c>
      <c r="G794" s="40">
        <f t="shared" si="41"/>
        <v>4860000</v>
      </c>
      <c r="H794" s="75">
        <f t="shared" si="47"/>
        <v>4860000</v>
      </c>
      <c r="L794" s="60">
        <f t="shared" si="46"/>
        <v>0</v>
      </c>
    </row>
    <row r="795" spans="1:12" s="2" customFormat="1" ht="31.5" outlineLevel="1">
      <c r="A795" s="21" t="s">
        <v>1496</v>
      </c>
      <c r="B795" s="22" t="s">
        <v>1497</v>
      </c>
      <c r="C795" s="21" t="s">
        <v>1458</v>
      </c>
      <c r="D795" s="39">
        <v>1</v>
      </c>
      <c r="E795" s="40">
        <v>34992000</v>
      </c>
      <c r="F795" s="75">
        <v>34992000</v>
      </c>
      <c r="G795" s="40">
        <f t="shared" si="41"/>
        <v>34992000</v>
      </c>
      <c r="H795" s="75">
        <f t="shared" si="47"/>
        <v>34992000</v>
      </c>
      <c r="L795" s="60">
        <f t="shared" si="46"/>
        <v>0</v>
      </c>
    </row>
    <row r="796" spans="1:12" s="2" customFormat="1" ht="63" outlineLevel="1">
      <c r="A796" s="23" t="s">
        <v>1498</v>
      </c>
      <c r="B796" s="24" t="s">
        <v>1499</v>
      </c>
      <c r="C796" s="23" t="s">
        <v>1458</v>
      </c>
      <c r="D796" s="41">
        <v>1</v>
      </c>
      <c r="E796" s="42">
        <v>38880000</v>
      </c>
      <c r="F796" s="79">
        <v>38880000</v>
      </c>
      <c r="G796" s="40">
        <f t="shared" si="41"/>
        <v>38880000</v>
      </c>
      <c r="H796" s="75">
        <f t="shared" si="47"/>
        <v>38880000</v>
      </c>
      <c r="L796" s="60">
        <f t="shared" si="46"/>
        <v>0</v>
      </c>
    </row>
    <row r="797" spans="1:12" s="2" customFormat="1">
      <c r="A797" s="35"/>
      <c r="B797" s="234" t="s">
        <v>1500</v>
      </c>
      <c r="C797" s="235"/>
      <c r="D797" s="235"/>
      <c r="E797" s="236"/>
      <c r="F797" s="115"/>
      <c r="G797" s="36">
        <f>ROUND(SUM(G799:G947),0)</f>
        <v>1320317090</v>
      </c>
      <c r="H797" s="126">
        <f>SUM(H799:H947)</f>
        <v>1306957490</v>
      </c>
      <c r="I797" s="62">
        <f>G797-H797</f>
        <v>13359600</v>
      </c>
      <c r="J797" s="60"/>
      <c r="K797" s="63"/>
    </row>
    <row r="798" spans="1:12" s="2" customFormat="1">
      <c r="A798" s="65">
        <v>7</v>
      </c>
      <c r="B798" s="66" t="s">
        <v>1501</v>
      </c>
      <c r="C798" s="83"/>
      <c r="D798" s="84" t="s">
        <v>1502</v>
      </c>
      <c r="E798" s="85" t="s">
        <v>1502</v>
      </c>
      <c r="F798" s="85"/>
      <c r="G798" s="85"/>
      <c r="H798" s="124"/>
    </row>
    <row r="799" spans="1:12" s="2" customFormat="1" outlineLevel="1">
      <c r="A799" s="68" t="s">
        <v>1503</v>
      </c>
      <c r="B799" s="69" t="s">
        <v>1504</v>
      </c>
      <c r="C799" s="68" t="s">
        <v>904</v>
      </c>
      <c r="D799" s="81">
        <v>4.3</v>
      </c>
      <c r="E799" s="71">
        <v>6411000</v>
      </c>
      <c r="F799" s="71">
        <v>6411000</v>
      </c>
      <c r="G799" s="40">
        <f t="shared" ref="G799:G862" si="48">$D799*E799</f>
        <v>27567300</v>
      </c>
      <c r="H799" s="75">
        <f t="shared" ref="H799:H862" si="49">ROUND($D799*F799,0)</f>
        <v>27567300</v>
      </c>
      <c r="I799" s="62"/>
      <c r="J799" s="60"/>
      <c r="L799" s="60">
        <f>E799-F799</f>
        <v>0</v>
      </c>
    </row>
    <row r="800" spans="1:12" s="2" customFormat="1" outlineLevel="1">
      <c r="A800" s="72" t="s">
        <v>1505</v>
      </c>
      <c r="B800" s="73" t="s">
        <v>1506</v>
      </c>
      <c r="C800" s="72" t="s">
        <v>904</v>
      </c>
      <c r="D800" s="74">
        <v>0.2</v>
      </c>
      <c r="E800" s="75">
        <v>6033000</v>
      </c>
      <c r="F800" s="75">
        <v>5824000</v>
      </c>
      <c r="G800" s="40">
        <f t="shared" si="48"/>
        <v>1206600</v>
      </c>
      <c r="H800" s="75">
        <f t="shared" si="49"/>
        <v>1164800</v>
      </c>
      <c r="I800" s="62"/>
      <c r="J800" s="60"/>
      <c r="L800" s="60">
        <f t="shared" ref="L800:L863" si="50">E800-F800</f>
        <v>209000</v>
      </c>
    </row>
    <row r="801" spans="1:12" s="2" customFormat="1" outlineLevel="1">
      <c r="A801" s="72" t="s">
        <v>1507</v>
      </c>
      <c r="B801" s="73" t="s">
        <v>1508</v>
      </c>
      <c r="C801" s="72" t="s">
        <v>1509</v>
      </c>
      <c r="D801" s="74">
        <v>1.4</v>
      </c>
      <c r="E801" s="75">
        <v>3734000</v>
      </c>
      <c r="F801" s="75">
        <v>3734000</v>
      </c>
      <c r="G801" s="40">
        <f t="shared" si="48"/>
        <v>5227600</v>
      </c>
      <c r="H801" s="75">
        <f t="shared" si="49"/>
        <v>5227600</v>
      </c>
      <c r="I801" s="62"/>
      <c r="J801" s="60"/>
      <c r="L801" s="60">
        <f t="shared" si="50"/>
        <v>0</v>
      </c>
    </row>
    <row r="802" spans="1:12" s="2" customFormat="1" outlineLevel="1">
      <c r="A802" s="72" t="s">
        <v>1510</v>
      </c>
      <c r="B802" s="73" t="s">
        <v>1511</v>
      </c>
      <c r="C802" s="72" t="s">
        <v>1512</v>
      </c>
      <c r="D802" s="74">
        <v>1.4</v>
      </c>
      <c r="E802" s="75">
        <v>3577000</v>
      </c>
      <c r="F802" s="75">
        <v>3577000</v>
      </c>
      <c r="G802" s="40">
        <f t="shared" si="48"/>
        <v>5007800</v>
      </c>
      <c r="H802" s="75">
        <f t="shared" si="49"/>
        <v>5007800</v>
      </c>
      <c r="I802" s="62"/>
      <c r="J802" s="60"/>
      <c r="L802" s="60">
        <f t="shared" si="50"/>
        <v>0</v>
      </c>
    </row>
    <row r="803" spans="1:12" s="3" customFormat="1" outlineLevel="1">
      <c r="A803" s="72" t="s">
        <v>1513</v>
      </c>
      <c r="B803" s="73" t="s">
        <v>1514</v>
      </c>
      <c r="C803" s="72" t="s">
        <v>1515</v>
      </c>
      <c r="D803" s="74">
        <v>1.4</v>
      </c>
      <c r="E803" s="75">
        <v>4457000</v>
      </c>
      <c r="F803" s="75">
        <v>4386000</v>
      </c>
      <c r="G803" s="40">
        <f t="shared" si="48"/>
        <v>6239800</v>
      </c>
      <c r="H803" s="75">
        <f t="shared" si="49"/>
        <v>6140400</v>
      </c>
      <c r="I803" s="62"/>
      <c r="J803" s="60"/>
      <c r="L803" s="60">
        <f t="shared" si="50"/>
        <v>71000</v>
      </c>
    </row>
    <row r="804" spans="1:12" s="2" customFormat="1" outlineLevel="1">
      <c r="A804" s="72" t="s">
        <v>1516</v>
      </c>
      <c r="B804" s="73" t="s">
        <v>1517</v>
      </c>
      <c r="C804" s="72" t="s">
        <v>1515</v>
      </c>
      <c r="D804" s="74">
        <v>3.8</v>
      </c>
      <c r="E804" s="75">
        <v>2324000</v>
      </c>
      <c r="F804" s="75">
        <v>2324000</v>
      </c>
      <c r="G804" s="40">
        <f t="shared" si="48"/>
        <v>8831200</v>
      </c>
      <c r="H804" s="75">
        <f t="shared" si="49"/>
        <v>8831200</v>
      </c>
      <c r="I804" s="62"/>
      <c r="J804" s="60"/>
      <c r="L804" s="60">
        <f t="shared" si="50"/>
        <v>0</v>
      </c>
    </row>
    <row r="805" spans="1:12" s="2" customFormat="1" outlineLevel="1">
      <c r="A805" s="72" t="s">
        <v>1518</v>
      </c>
      <c r="B805" s="73" t="s">
        <v>1519</v>
      </c>
      <c r="C805" s="72" t="s">
        <v>1515</v>
      </c>
      <c r="D805" s="74">
        <v>1</v>
      </c>
      <c r="E805" s="75">
        <v>2745000</v>
      </c>
      <c r="F805" s="75">
        <v>2745000</v>
      </c>
      <c r="G805" s="40">
        <f t="shared" si="48"/>
        <v>2745000</v>
      </c>
      <c r="H805" s="75">
        <f t="shared" si="49"/>
        <v>2745000</v>
      </c>
      <c r="I805" s="62"/>
      <c r="J805" s="60"/>
      <c r="L805" s="60">
        <f t="shared" si="50"/>
        <v>0</v>
      </c>
    </row>
    <row r="806" spans="1:12" s="2" customFormat="1" outlineLevel="1">
      <c r="A806" s="72" t="s">
        <v>1520</v>
      </c>
      <c r="B806" s="73" t="s">
        <v>1521</v>
      </c>
      <c r="C806" s="72" t="s">
        <v>1522</v>
      </c>
      <c r="D806" s="74">
        <v>1</v>
      </c>
      <c r="E806" s="75">
        <v>681000</v>
      </c>
      <c r="F806" s="75">
        <v>681000</v>
      </c>
      <c r="G806" s="40">
        <f t="shared" si="48"/>
        <v>681000</v>
      </c>
      <c r="H806" s="75">
        <f t="shared" si="49"/>
        <v>681000</v>
      </c>
      <c r="I806" s="62"/>
      <c r="J806" s="60"/>
      <c r="L806" s="60">
        <f t="shared" si="50"/>
        <v>0</v>
      </c>
    </row>
    <row r="807" spans="1:12" s="2" customFormat="1" ht="16.149999999999999" customHeight="1" outlineLevel="1">
      <c r="A807" s="72" t="s">
        <v>1523</v>
      </c>
      <c r="B807" s="73" t="s">
        <v>1524</v>
      </c>
      <c r="C807" s="72" t="s">
        <v>108</v>
      </c>
      <c r="D807" s="74">
        <v>750</v>
      </c>
      <c r="E807" s="75">
        <v>33000</v>
      </c>
      <c r="F807" s="75">
        <v>33000</v>
      </c>
      <c r="G807" s="40">
        <f t="shared" si="48"/>
        <v>24750000</v>
      </c>
      <c r="H807" s="75">
        <f t="shared" si="49"/>
        <v>24750000</v>
      </c>
      <c r="I807" s="62"/>
      <c r="J807" s="60"/>
      <c r="L807" s="60">
        <f t="shared" si="50"/>
        <v>0</v>
      </c>
    </row>
    <row r="808" spans="1:12" s="2" customFormat="1" ht="16.149999999999999" customHeight="1" outlineLevel="1">
      <c r="A808" s="72" t="s">
        <v>1525</v>
      </c>
      <c r="B808" s="73" t="s">
        <v>1526</v>
      </c>
      <c r="C808" s="72" t="s">
        <v>108</v>
      </c>
      <c r="D808" s="74">
        <v>230</v>
      </c>
      <c r="E808" s="75">
        <v>39000</v>
      </c>
      <c r="F808" s="75">
        <v>39000</v>
      </c>
      <c r="G808" s="40">
        <f t="shared" si="48"/>
        <v>8970000</v>
      </c>
      <c r="H808" s="75">
        <f t="shared" si="49"/>
        <v>8970000</v>
      </c>
      <c r="I808" s="62"/>
      <c r="J808" s="60"/>
      <c r="L808" s="60">
        <f t="shared" si="50"/>
        <v>0</v>
      </c>
    </row>
    <row r="809" spans="1:12" s="2" customFormat="1" ht="16.149999999999999" customHeight="1" outlineLevel="1">
      <c r="A809" s="72" t="s">
        <v>1527</v>
      </c>
      <c r="B809" s="73" t="s">
        <v>1526</v>
      </c>
      <c r="C809" s="72" t="s">
        <v>108</v>
      </c>
      <c r="D809" s="74">
        <v>230</v>
      </c>
      <c r="E809" s="75">
        <v>39000</v>
      </c>
      <c r="F809" s="75">
        <v>39000</v>
      </c>
      <c r="G809" s="40">
        <f t="shared" si="48"/>
        <v>8970000</v>
      </c>
      <c r="H809" s="75">
        <f t="shared" si="49"/>
        <v>8970000</v>
      </c>
      <c r="I809" s="62"/>
      <c r="J809" s="60"/>
      <c r="L809" s="60">
        <f t="shared" si="50"/>
        <v>0</v>
      </c>
    </row>
    <row r="810" spans="1:12" s="2" customFormat="1" ht="31.5" outlineLevel="1">
      <c r="A810" s="96" t="s">
        <v>1528</v>
      </c>
      <c r="B810" s="97" t="s">
        <v>1529</v>
      </c>
      <c r="C810" s="96" t="s">
        <v>108</v>
      </c>
      <c r="D810" s="98">
        <v>700</v>
      </c>
      <c r="E810" s="91">
        <v>64000</v>
      </c>
      <c r="F810" s="91">
        <v>55200</v>
      </c>
      <c r="G810" s="95">
        <f t="shared" si="48"/>
        <v>44800000</v>
      </c>
      <c r="H810" s="91">
        <f t="shared" si="49"/>
        <v>38640000</v>
      </c>
      <c r="I810" s="108"/>
      <c r="J810" s="60"/>
      <c r="K810" s="91">
        <v>49500</v>
      </c>
      <c r="L810" s="60">
        <f t="shared" si="50"/>
        <v>8800</v>
      </c>
    </row>
    <row r="811" spans="1:12" s="2" customFormat="1" outlineLevel="1">
      <c r="A811" s="72" t="s">
        <v>1530</v>
      </c>
      <c r="B811" s="73" t="s">
        <v>1531</v>
      </c>
      <c r="C811" s="72" t="s">
        <v>781</v>
      </c>
      <c r="D811" s="74">
        <v>1.45</v>
      </c>
      <c r="E811" s="75">
        <v>6395000</v>
      </c>
      <c r="F811" s="75">
        <v>6295000</v>
      </c>
      <c r="G811" s="40">
        <f t="shared" si="48"/>
        <v>9272750</v>
      </c>
      <c r="H811" s="75">
        <f t="shared" si="49"/>
        <v>9127750</v>
      </c>
      <c r="I811" s="62"/>
      <c r="J811" s="60"/>
      <c r="L811" s="60">
        <f t="shared" si="50"/>
        <v>100000</v>
      </c>
    </row>
    <row r="812" spans="1:12" s="2" customFormat="1" outlineLevel="1">
      <c r="A812" s="72" t="s">
        <v>1532</v>
      </c>
      <c r="B812" s="73" t="s">
        <v>1533</v>
      </c>
      <c r="C812" s="72" t="s">
        <v>108</v>
      </c>
      <c r="D812" s="74">
        <v>12</v>
      </c>
      <c r="E812" s="75">
        <v>365000</v>
      </c>
      <c r="F812" s="75">
        <v>365000</v>
      </c>
      <c r="G812" s="40">
        <f t="shared" si="48"/>
        <v>4380000</v>
      </c>
      <c r="H812" s="75">
        <f t="shared" si="49"/>
        <v>4380000</v>
      </c>
      <c r="I812" s="62"/>
      <c r="J812" s="60"/>
      <c r="L812" s="60">
        <f t="shared" si="50"/>
        <v>0</v>
      </c>
    </row>
    <row r="813" spans="1:12" s="2" customFormat="1" outlineLevel="1">
      <c r="A813" s="72" t="s">
        <v>1534</v>
      </c>
      <c r="B813" s="73" t="s">
        <v>1535</v>
      </c>
      <c r="C813" s="72" t="s">
        <v>781</v>
      </c>
      <c r="D813" s="74">
        <v>0.12</v>
      </c>
      <c r="E813" s="75">
        <v>9283000</v>
      </c>
      <c r="F813" s="75">
        <v>8783000</v>
      </c>
      <c r="G813" s="40">
        <f t="shared" si="48"/>
        <v>1113960</v>
      </c>
      <c r="H813" s="75">
        <f t="shared" si="49"/>
        <v>1053960</v>
      </c>
      <c r="I813" s="62"/>
      <c r="J813" s="60"/>
      <c r="L813" s="60">
        <f t="shared" si="50"/>
        <v>500000</v>
      </c>
    </row>
    <row r="814" spans="1:12" s="2" customFormat="1" outlineLevel="1">
      <c r="A814" s="72" t="s">
        <v>1536</v>
      </c>
      <c r="B814" s="73" t="s">
        <v>1537</v>
      </c>
      <c r="C814" s="72" t="s">
        <v>108</v>
      </c>
      <c r="D814" s="74">
        <v>8</v>
      </c>
      <c r="E814" s="75">
        <v>22000</v>
      </c>
      <c r="F814" s="75">
        <v>22000</v>
      </c>
      <c r="G814" s="40">
        <f t="shared" si="48"/>
        <v>176000</v>
      </c>
      <c r="H814" s="75">
        <f t="shared" si="49"/>
        <v>176000</v>
      </c>
      <c r="I814" s="62"/>
      <c r="J814" s="60"/>
      <c r="L814" s="60">
        <f t="shared" si="50"/>
        <v>0</v>
      </c>
    </row>
    <row r="815" spans="1:12" s="2" customFormat="1" outlineLevel="1">
      <c r="A815" s="72" t="s">
        <v>1538</v>
      </c>
      <c r="B815" s="73" t="s">
        <v>1539</v>
      </c>
      <c r="C815" s="72" t="s">
        <v>108</v>
      </c>
      <c r="D815" s="74">
        <v>40</v>
      </c>
      <c r="E815" s="75">
        <v>26000</v>
      </c>
      <c r="F815" s="75">
        <v>26000</v>
      </c>
      <c r="G815" s="40">
        <f t="shared" si="48"/>
        <v>1040000</v>
      </c>
      <c r="H815" s="75">
        <f t="shared" si="49"/>
        <v>1040000</v>
      </c>
      <c r="I815" s="62"/>
      <c r="J815" s="60"/>
      <c r="L815" s="60">
        <f t="shared" si="50"/>
        <v>0</v>
      </c>
    </row>
    <row r="816" spans="1:12" s="2" customFormat="1" ht="31.5" outlineLevel="1">
      <c r="A816" s="96" t="s">
        <v>1540</v>
      </c>
      <c r="B816" s="97" t="s">
        <v>1529</v>
      </c>
      <c r="C816" s="96" t="s">
        <v>108</v>
      </c>
      <c r="D816" s="98">
        <v>48</v>
      </c>
      <c r="E816" s="91">
        <v>64000</v>
      </c>
      <c r="F816" s="91">
        <v>55200</v>
      </c>
      <c r="G816" s="95">
        <f t="shared" si="48"/>
        <v>3072000</v>
      </c>
      <c r="H816" s="91">
        <f t="shared" si="49"/>
        <v>2649600</v>
      </c>
      <c r="I816" s="108"/>
      <c r="J816" s="60"/>
      <c r="K816" s="91">
        <v>49500</v>
      </c>
      <c r="L816" s="60">
        <f t="shared" si="50"/>
        <v>8800</v>
      </c>
    </row>
    <row r="817" spans="1:12" s="2" customFormat="1" outlineLevel="1">
      <c r="A817" s="72" t="s">
        <v>1541</v>
      </c>
      <c r="B817" s="73" t="s">
        <v>1542</v>
      </c>
      <c r="C817" s="72" t="s">
        <v>496</v>
      </c>
      <c r="D817" s="74">
        <v>2</v>
      </c>
      <c r="E817" s="75">
        <v>4049000</v>
      </c>
      <c r="F817" s="75">
        <v>4049000</v>
      </c>
      <c r="G817" s="40">
        <f t="shared" si="48"/>
        <v>8098000</v>
      </c>
      <c r="H817" s="75">
        <f t="shared" si="49"/>
        <v>8098000</v>
      </c>
      <c r="I817" s="62"/>
      <c r="J817" s="60"/>
      <c r="L817" s="60">
        <f t="shared" si="50"/>
        <v>0</v>
      </c>
    </row>
    <row r="818" spans="1:12" s="2" customFormat="1" outlineLevel="1">
      <c r="A818" s="72" t="s">
        <v>1543</v>
      </c>
      <c r="B818" s="73" t="s">
        <v>1544</v>
      </c>
      <c r="C818" s="72" t="s">
        <v>496</v>
      </c>
      <c r="D818" s="74">
        <v>1</v>
      </c>
      <c r="E818" s="75">
        <v>2001000</v>
      </c>
      <c r="F818" s="75">
        <v>1860000</v>
      </c>
      <c r="G818" s="40">
        <f t="shared" si="48"/>
        <v>2001000</v>
      </c>
      <c r="H818" s="75">
        <f t="shared" si="49"/>
        <v>1860000</v>
      </c>
      <c r="I818" s="62"/>
      <c r="J818" s="60"/>
      <c r="L818" s="60">
        <f t="shared" si="50"/>
        <v>141000</v>
      </c>
    </row>
    <row r="819" spans="1:12" s="2" customFormat="1" outlineLevel="1">
      <c r="A819" s="72" t="s">
        <v>1545</v>
      </c>
      <c r="B819" s="73" t="s">
        <v>1546</v>
      </c>
      <c r="C819" s="72" t="s">
        <v>496</v>
      </c>
      <c r="D819" s="74">
        <v>6</v>
      </c>
      <c r="E819" s="75">
        <v>3640000</v>
      </c>
      <c r="F819" s="75">
        <v>3640000</v>
      </c>
      <c r="G819" s="40">
        <f t="shared" si="48"/>
        <v>21840000</v>
      </c>
      <c r="H819" s="75">
        <f t="shared" si="49"/>
        <v>21840000</v>
      </c>
      <c r="I819" s="62"/>
      <c r="J819" s="60"/>
      <c r="L819" s="60">
        <f t="shared" si="50"/>
        <v>0</v>
      </c>
    </row>
    <row r="820" spans="1:12" s="2" customFormat="1" outlineLevel="1">
      <c r="A820" s="72" t="s">
        <v>1547</v>
      </c>
      <c r="B820" s="73" t="s">
        <v>1548</v>
      </c>
      <c r="C820" s="72" t="s">
        <v>496</v>
      </c>
      <c r="D820" s="74">
        <v>4</v>
      </c>
      <c r="E820" s="75">
        <v>2153000</v>
      </c>
      <c r="F820" s="75">
        <v>2153000</v>
      </c>
      <c r="G820" s="40">
        <f t="shared" si="48"/>
        <v>8612000</v>
      </c>
      <c r="H820" s="75">
        <f t="shared" si="49"/>
        <v>8612000</v>
      </c>
      <c r="I820" s="62"/>
      <c r="J820" s="60"/>
      <c r="L820" s="60">
        <f t="shared" si="50"/>
        <v>0</v>
      </c>
    </row>
    <row r="821" spans="1:12" s="2" customFormat="1" outlineLevel="1">
      <c r="A821" s="72" t="s">
        <v>1549</v>
      </c>
      <c r="B821" s="73" t="s">
        <v>1550</v>
      </c>
      <c r="C821" s="72" t="s">
        <v>496</v>
      </c>
      <c r="D821" s="74">
        <v>2</v>
      </c>
      <c r="E821" s="75">
        <v>4621000</v>
      </c>
      <c r="F821" s="75">
        <v>4621000</v>
      </c>
      <c r="G821" s="40">
        <f t="shared" si="48"/>
        <v>9242000</v>
      </c>
      <c r="H821" s="75">
        <f t="shared" si="49"/>
        <v>9242000</v>
      </c>
      <c r="I821" s="62"/>
      <c r="J821" s="60"/>
      <c r="L821" s="60">
        <f t="shared" si="50"/>
        <v>0</v>
      </c>
    </row>
    <row r="822" spans="1:12" s="2" customFormat="1" outlineLevel="1">
      <c r="A822" s="72" t="s">
        <v>1551</v>
      </c>
      <c r="B822" s="73" t="s">
        <v>1552</v>
      </c>
      <c r="C822" s="72" t="s">
        <v>496</v>
      </c>
      <c r="D822" s="74">
        <v>1</v>
      </c>
      <c r="E822" s="75">
        <v>2553000</v>
      </c>
      <c r="F822" s="75">
        <v>2353000</v>
      </c>
      <c r="G822" s="40">
        <f t="shared" si="48"/>
        <v>2553000</v>
      </c>
      <c r="H822" s="75">
        <f t="shared" si="49"/>
        <v>2353000</v>
      </c>
      <c r="I822" s="62"/>
      <c r="J822" s="60"/>
      <c r="L822" s="60">
        <f t="shared" si="50"/>
        <v>200000</v>
      </c>
    </row>
    <row r="823" spans="1:12" s="2" customFormat="1" outlineLevel="1">
      <c r="A823" s="72" t="s">
        <v>1553</v>
      </c>
      <c r="B823" s="73" t="s">
        <v>1554</v>
      </c>
      <c r="C823" s="72" t="s">
        <v>496</v>
      </c>
      <c r="D823" s="74">
        <v>4</v>
      </c>
      <c r="E823" s="75">
        <v>1404000</v>
      </c>
      <c r="F823" s="75">
        <v>1404000</v>
      </c>
      <c r="G823" s="40">
        <f t="shared" si="48"/>
        <v>5616000</v>
      </c>
      <c r="H823" s="75">
        <f t="shared" si="49"/>
        <v>5616000</v>
      </c>
      <c r="I823" s="62"/>
      <c r="J823" s="60"/>
      <c r="L823" s="60">
        <f t="shared" si="50"/>
        <v>0</v>
      </c>
    </row>
    <row r="824" spans="1:12" s="2" customFormat="1" outlineLevel="1">
      <c r="A824" s="72" t="s">
        <v>1555</v>
      </c>
      <c r="B824" s="73" t="s">
        <v>1556</v>
      </c>
      <c r="C824" s="72" t="s">
        <v>496</v>
      </c>
      <c r="D824" s="74">
        <v>2</v>
      </c>
      <c r="E824" s="75">
        <v>973000</v>
      </c>
      <c r="F824" s="75">
        <v>973000</v>
      </c>
      <c r="G824" s="40">
        <f t="shared" si="48"/>
        <v>1946000</v>
      </c>
      <c r="H824" s="75">
        <f t="shared" si="49"/>
        <v>1946000</v>
      </c>
      <c r="I824" s="62"/>
      <c r="J824" s="60"/>
      <c r="L824" s="60">
        <f t="shared" si="50"/>
        <v>0</v>
      </c>
    </row>
    <row r="825" spans="1:12" s="2" customFormat="1" outlineLevel="1">
      <c r="A825" s="72" t="s">
        <v>1557</v>
      </c>
      <c r="B825" s="73" t="s">
        <v>1558</v>
      </c>
      <c r="C825" s="72" t="s">
        <v>496</v>
      </c>
      <c r="D825" s="74">
        <v>2</v>
      </c>
      <c r="E825" s="75">
        <v>3659000</v>
      </c>
      <c r="F825" s="75">
        <v>3659000</v>
      </c>
      <c r="G825" s="40">
        <f t="shared" si="48"/>
        <v>7318000</v>
      </c>
      <c r="H825" s="75">
        <f t="shared" si="49"/>
        <v>7318000</v>
      </c>
      <c r="I825" s="62"/>
      <c r="J825" s="60"/>
      <c r="L825" s="60">
        <f t="shared" si="50"/>
        <v>0</v>
      </c>
    </row>
    <row r="826" spans="1:12" s="2" customFormat="1" outlineLevel="1">
      <c r="A826" s="72" t="s">
        <v>1559</v>
      </c>
      <c r="B826" s="73" t="s">
        <v>1560</v>
      </c>
      <c r="C826" s="72" t="s">
        <v>496</v>
      </c>
      <c r="D826" s="74">
        <v>1</v>
      </c>
      <c r="E826" s="75">
        <v>1829000</v>
      </c>
      <c r="F826" s="75">
        <v>1729000</v>
      </c>
      <c r="G826" s="40">
        <f t="shared" si="48"/>
        <v>1829000</v>
      </c>
      <c r="H826" s="75">
        <f t="shared" si="49"/>
        <v>1729000</v>
      </c>
      <c r="I826" s="62"/>
      <c r="J826" s="60"/>
      <c r="L826" s="60">
        <f t="shared" si="50"/>
        <v>100000</v>
      </c>
    </row>
    <row r="827" spans="1:12" s="2" customFormat="1" outlineLevel="1">
      <c r="A827" s="72" t="s">
        <v>1561</v>
      </c>
      <c r="B827" s="73" t="s">
        <v>1562</v>
      </c>
      <c r="C827" s="72" t="s">
        <v>496</v>
      </c>
      <c r="D827" s="74">
        <v>3</v>
      </c>
      <c r="E827" s="75">
        <v>1331000</v>
      </c>
      <c r="F827" s="75">
        <v>1331000</v>
      </c>
      <c r="G827" s="40">
        <f t="shared" si="48"/>
        <v>3993000</v>
      </c>
      <c r="H827" s="75">
        <f t="shared" si="49"/>
        <v>3993000</v>
      </c>
      <c r="I827" s="62"/>
      <c r="J827" s="60"/>
      <c r="L827" s="60">
        <f t="shared" si="50"/>
        <v>0</v>
      </c>
    </row>
    <row r="828" spans="1:12" s="2" customFormat="1" outlineLevel="1">
      <c r="A828" s="72" t="s">
        <v>1563</v>
      </c>
      <c r="B828" s="73" t="s">
        <v>1564</v>
      </c>
      <c r="C828" s="72" t="s">
        <v>496</v>
      </c>
      <c r="D828" s="74">
        <v>3</v>
      </c>
      <c r="E828" s="75">
        <v>1662000</v>
      </c>
      <c r="F828" s="75">
        <v>1662000</v>
      </c>
      <c r="G828" s="40">
        <f t="shared" si="48"/>
        <v>4986000</v>
      </c>
      <c r="H828" s="75">
        <f t="shared" si="49"/>
        <v>4986000</v>
      </c>
      <c r="I828" s="62"/>
      <c r="J828" s="60"/>
      <c r="L828" s="60">
        <f t="shared" si="50"/>
        <v>0</v>
      </c>
    </row>
    <row r="829" spans="1:12" s="2" customFormat="1" outlineLevel="1">
      <c r="A829" s="72" t="s">
        <v>1565</v>
      </c>
      <c r="B829" s="73" t="s">
        <v>1566</v>
      </c>
      <c r="C829" s="72" t="s">
        <v>496</v>
      </c>
      <c r="D829" s="74">
        <v>6</v>
      </c>
      <c r="E829" s="75">
        <v>556000</v>
      </c>
      <c r="F829" s="75">
        <v>556000</v>
      </c>
      <c r="G829" s="40">
        <f t="shared" si="48"/>
        <v>3336000</v>
      </c>
      <c r="H829" s="75">
        <f t="shared" si="49"/>
        <v>3336000</v>
      </c>
      <c r="I829" s="62"/>
      <c r="J829" s="60"/>
      <c r="L829" s="60">
        <f t="shared" si="50"/>
        <v>0</v>
      </c>
    </row>
    <row r="830" spans="1:12" s="2" customFormat="1" outlineLevel="1">
      <c r="A830" s="72" t="s">
        <v>1567</v>
      </c>
      <c r="B830" s="73" t="s">
        <v>1568</v>
      </c>
      <c r="C830" s="72" t="s">
        <v>496</v>
      </c>
      <c r="D830" s="74">
        <v>3</v>
      </c>
      <c r="E830" s="75">
        <v>687000</v>
      </c>
      <c r="F830" s="75">
        <v>657000</v>
      </c>
      <c r="G830" s="40">
        <f t="shared" si="48"/>
        <v>2061000</v>
      </c>
      <c r="H830" s="75">
        <f t="shared" si="49"/>
        <v>1971000</v>
      </c>
      <c r="I830" s="62"/>
      <c r="J830" s="60"/>
      <c r="L830" s="60">
        <f t="shared" si="50"/>
        <v>30000</v>
      </c>
    </row>
    <row r="831" spans="1:12" s="2" customFormat="1" outlineLevel="1">
      <c r="A831" s="72" t="s">
        <v>1569</v>
      </c>
      <c r="B831" s="73" t="s">
        <v>1570</v>
      </c>
      <c r="C831" s="72" t="s">
        <v>496</v>
      </c>
      <c r="D831" s="74">
        <v>1</v>
      </c>
      <c r="E831" s="75">
        <v>4494000</v>
      </c>
      <c r="F831" s="75">
        <v>4494000</v>
      </c>
      <c r="G831" s="40">
        <f t="shared" si="48"/>
        <v>4494000</v>
      </c>
      <c r="H831" s="75">
        <f t="shared" si="49"/>
        <v>4494000</v>
      </c>
      <c r="I831" s="62"/>
      <c r="J831" s="60"/>
      <c r="L831" s="60">
        <f t="shared" si="50"/>
        <v>0</v>
      </c>
    </row>
    <row r="832" spans="1:12" s="2" customFormat="1" outlineLevel="1">
      <c r="A832" s="72" t="s">
        <v>1571</v>
      </c>
      <c r="B832" s="73" t="s">
        <v>1572</v>
      </c>
      <c r="C832" s="72" t="s">
        <v>496</v>
      </c>
      <c r="D832" s="74">
        <v>1</v>
      </c>
      <c r="E832" s="75">
        <v>1272000</v>
      </c>
      <c r="F832" s="75">
        <v>1272000</v>
      </c>
      <c r="G832" s="40">
        <f t="shared" si="48"/>
        <v>1272000</v>
      </c>
      <c r="H832" s="75">
        <f t="shared" si="49"/>
        <v>1272000</v>
      </c>
      <c r="I832" s="62"/>
      <c r="J832" s="60"/>
      <c r="L832" s="60">
        <f t="shared" si="50"/>
        <v>0</v>
      </c>
    </row>
    <row r="833" spans="1:12" s="2" customFormat="1" outlineLevel="1">
      <c r="A833" s="72" t="s">
        <v>1573</v>
      </c>
      <c r="B833" s="73" t="s">
        <v>1574</v>
      </c>
      <c r="C833" s="72" t="s">
        <v>491</v>
      </c>
      <c r="D833" s="74">
        <v>4</v>
      </c>
      <c r="E833" s="75">
        <v>2136000</v>
      </c>
      <c r="F833" s="75">
        <v>2136000</v>
      </c>
      <c r="G833" s="40">
        <f t="shared" si="48"/>
        <v>8544000</v>
      </c>
      <c r="H833" s="75">
        <f t="shared" si="49"/>
        <v>8544000</v>
      </c>
      <c r="I833" s="62"/>
      <c r="J833" s="60"/>
      <c r="L833" s="60">
        <f t="shared" si="50"/>
        <v>0</v>
      </c>
    </row>
    <row r="834" spans="1:12" s="2" customFormat="1" ht="31.5" outlineLevel="1">
      <c r="A834" s="72" t="s">
        <v>1575</v>
      </c>
      <c r="B834" s="73" t="s">
        <v>1576</v>
      </c>
      <c r="C834" s="72" t="s">
        <v>113</v>
      </c>
      <c r="D834" s="74">
        <v>4</v>
      </c>
      <c r="E834" s="75">
        <v>541000</v>
      </c>
      <c r="F834" s="75">
        <v>541000</v>
      </c>
      <c r="G834" s="40">
        <f t="shared" si="48"/>
        <v>2164000</v>
      </c>
      <c r="H834" s="75">
        <f t="shared" si="49"/>
        <v>2164000</v>
      </c>
      <c r="I834" s="62"/>
      <c r="J834" s="60"/>
      <c r="L834" s="60">
        <f t="shared" si="50"/>
        <v>0</v>
      </c>
    </row>
    <row r="835" spans="1:12" s="2" customFormat="1" outlineLevel="1">
      <c r="A835" s="72" t="s">
        <v>1577</v>
      </c>
      <c r="B835" s="73" t="s">
        <v>1578</v>
      </c>
      <c r="C835" s="72" t="s">
        <v>113</v>
      </c>
      <c r="D835" s="74">
        <v>4</v>
      </c>
      <c r="E835" s="75">
        <v>133000</v>
      </c>
      <c r="F835" s="75">
        <v>133000</v>
      </c>
      <c r="G835" s="40">
        <f t="shared" si="48"/>
        <v>532000</v>
      </c>
      <c r="H835" s="75">
        <f t="shared" si="49"/>
        <v>532000</v>
      </c>
      <c r="I835" s="62"/>
      <c r="J835" s="60"/>
      <c r="L835" s="60">
        <f t="shared" si="50"/>
        <v>0</v>
      </c>
    </row>
    <row r="836" spans="1:12" s="3" customFormat="1" outlineLevel="1">
      <c r="A836" s="72" t="s">
        <v>1579</v>
      </c>
      <c r="B836" s="73" t="s">
        <v>1580</v>
      </c>
      <c r="C836" s="72" t="s">
        <v>496</v>
      </c>
      <c r="D836" s="74">
        <v>4</v>
      </c>
      <c r="E836" s="75">
        <v>780000</v>
      </c>
      <c r="F836" s="75">
        <v>780000</v>
      </c>
      <c r="G836" s="40">
        <f t="shared" si="48"/>
        <v>3120000</v>
      </c>
      <c r="H836" s="75">
        <f t="shared" si="49"/>
        <v>3120000</v>
      </c>
      <c r="I836" s="62"/>
      <c r="J836" s="60"/>
      <c r="L836" s="60">
        <f t="shared" si="50"/>
        <v>0</v>
      </c>
    </row>
    <row r="837" spans="1:12" s="2" customFormat="1" outlineLevel="1">
      <c r="A837" s="72" t="s">
        <v>1581</v>
      </c>
      <c r="B837" s="73" t="s">
        <v>1582</v>
      </c>
      <c r="C837" s="72" t="s">
        <v>781</v>
      </c>
      <c r="D837" s="74">
        <v>1.03</v>
      </c>
      <c r="E837" s="75">
        <v>45576000</v>
      </c>
      <c r="F837" s="75">
        <v>45576000</v>
      </c>
      <c r="G837" s="40">
        <f t="shared" si="48"/>
        <v>46943280</v>
      </c>
      <c r="H837" s="75">
        <f t="shared" si="49"/>
        <v>46943280</v>
      </c>
      <c r="I837" s="62"/>
      <c r="J837" s="60"/>
      <c r="L837" s="60">
        <f t="shared" si="50"/>
        <v>0</v>
      </c>
    </row>
    <row r="838" spans="1:12" s="2" customFormat="1" outlineLevel="1">
      <c r="A838" s="72" t="s">
        <v>1583</v>
      </c>
      <c r="B838" s="73" t="s">
        <v>1584</v>
      </c>
      <c r="C838" s="72" t="s">
        <v>781</v>
      </c>
      <c r="D838" s="74">
        <v>0.06</v>
      </c>
      <c r="E838" s="75">
        <v>31874000</v>
      </c>
      <c r="F838" s="75">
        <v>31274000</v>
      </c>
      <c r="G838" s="40">
        <f t="shared" si="48"/>
        <v>1912440</v>
      </c>
      <c r="H838" s="75">
        <f t="shared" si="49"/>
        <v>1876440</v>
      </c>
      <c r="I838" s="62"/>
      <c r="J838" s="60"/>
      <c r="L838" s="60">
        <f t="shared" si="50"/>
        <v>600000</v>
      </c>
    </row>
    <row r="839" spans="1:12" s="2" customFormat="1" outlineLevel="1">
      <c r="A839" s="72" t="s">
        <v>1585</v>
      </c>
      <c r="B839" s="73" t="s">
        <v>1586</v>
      </c>
      <c r="C839" s="72" t="s">
        <v>781</v>
      </c>
      <c r="D839" s="74">
        <v>0.12</v>
      </c>
      <c r="E839" s="75">
        <v>23338000</v>
      </c>
      <c r="F839" s="75">
        <v>23338000</v>
      </c>
      <c r="G839" s="40">
        <f t="shared" si="48"/>
        <v>2800560</v>
      </c>
      <c r="H839" s="75">
        <f t="shared" si="49"/>
        <v>2800560</v>
      </c>
      <c r="I839" s="62"/>
      <c r="J839" s="60"/>
      <c r="L839" s="60">
        <f t="shared" si="50"/>
        <v>0</v>
      </c>
    </row>
    <row r="840" spans="1:12" s="2" customFormat="1" outlineLevel="1">
      <c r="A840" s="72" t="s">
        <v>1587</v>
      </c>
      <c r="B840" s="73" t="s">
        <v>1588</v>
      </c>
      <c r="C840" s="72" t="s">
        <v>496</v>
      </c>
      <c r="D840" s="74">
        <v>10</v>
      </c>
      <c r="E840" s="75">
        <v>763000</v>
      </c>
      <c r="F840" s="75">
        <v>763000</v>
      </c>
      <c r="G840" s="40">
        <f t="shared" si="48"/>
        <v>7630000</v>
      </c>
      <c r="H840" s="75">
        <f t="shared" si="49"/>
        <v>7630000</v>
      </c>
      <c r="I840" s="62"/>
      <c r="J840" s="60"/>
      <c r="L840" s="60">
        <f t="shared" si="50"/>
        <v>0</v>
      </c>
    </row>
    <row r="841" spans="1:12" s="2" customFormat="1" outlineLevel="1">
      <c r="A841" s="72" t="s">
        <v>1589</v>
      </c>
      <c r="B841" s="73" t="s">
        <v>1590</v>
      </c>
      <c r="C841" s="72" t="s">
        <v>496</v>
      </c>
      <c r="D841" s="74">
        <v>8</v>
      </c>
      <c r="E841" s="75">
        <v>768000</v>
      </c>
      <c r="F841" s="75">
        <v>768000</v>
      </c>
      <c r="G841" s="40">
        <f t="shared" si="48"/>
        <v>6144000</v>
      </c>
      <c r="H841" s="75">
        <f t="shared" si="49"/>
        <v>6144000</v>
      </c>
      <c r="I841" s="62"/>
      <c r="J841" s="60"/>
      <c r="L841" s="60">
        <f t="shared" si="50"/>
        <v>0</v>
      </c>
    </row>
    <row r="842" spans="1:12" s="2" customFormat="1" outlineLevel="1">
      <c r="A842" s="72" t="s">
        <v>1591</v>
      </c>
      <c r="B842" s="73" t="s">
        <v>1592</v>
      </c>
      <c r="C842" s="72" t="s">
        <v>496</v>
      </c>
      <c r="D842" s="74">
        <v>3</v>
      </c>
      <c r="E842" s="75">
        <v>768000</v>
      </c>
      <c r="F842" s="75">
        <v>768000</v>
      </c>
      <c r="G842" s="40">
        <f t="shared" si="48"/>
        <v>2304000</v>
      </c>
      <c r="H842" s="75">
        <f t="shared" si="49"/>
        <v>2304000</v>
      </c>
      <c r="I842" s="62"/>
      <c r="J842" s="60"/>
      <c r="L842" s="60">
        <f t="shared" si="50"/>
        <v>0</v>
      </c>
    </row>
    <row r="843" spans="1:12" s="3" customFormat="1" outlineLevel="1">
      <c r="A843" s="72" t="s">
        <v>1593</v>
      </c>
      <c r="B843" s="73" t="s">
        <v>1594</v>
      </c>
      <c r="C843" s="72" t="s">
        <v>496</v>
      </c>
      <c r="D843" s="74">
        <v>2</v>
      </c>
      <c r="E843" s="75">
        <v>768000</v>
      </c>
      <c r="F843" s="75">
        <v>722000</v>
      </c>
      <c r="G843" s="40">
        <f t="shared" si="48"/>
        <v>1536000</v>
      </c>
      <c r="H843" s="75">
        <f t="shared" si="49"/>
        <v>1444000</v>
      </c>
      <c r="I843" s="62"/>
      <c r="J843" s="60"/>
      <c r="L843" s="60">
        <f t="shared" si="50"/>
        <v>46000</v>
      </c>
    </row>
    <row r="844" spans="1:12" s="2" customFormat="1" outlineLevel="1">
      <c r="A844" s="72" t="s">
        <v>1595</v>
      </c>
      <c r="B844" s="73" t="s">
        <v>1596</v>
      </c>
      <c r="C844" s="72" t="s">
        <v>496</v>
      </c>
      <c r="D844" s="74">
        <v>1</v>
      </c>
      <c r="E844" s="75">
        <v>768000</v>
      </c>
      <c r="F844" s="75">
        <v>722000</v>
      </c>
      <c r="G844" s="40">
        <f t="shared" si="48"/>
        <v>768000</v>
      </c>
      <c r="H844" s="75">
        <f t="shared" si="49"/>
        <v>722000</v>
      </c>
      <c r="I844" s="62"/>
      <c r="J844" s="60"/>
      <c r="L844" s="60">
        <f t="shared" si="50"/>
        <v>46000</v>
      </c>
    </row>
    <row r="845" spans="1:12" s="2" customFormat="1" outlineLevel="1">
      <c r="A845" s="72" t="s">
        <v>1597</v>
      </c>
      <c r="B845" s="73" t="s">
        <v>1598</v>
      </c>
      <c r="C845" s="72" t="s">
        <v>496</v>
      </c>
      <c r="D845" s="74">
        <v>1</v>
      </c>
      <c r="E845" s="75">
        <v>432000</v>
      </c>
      <c r="F845" s="75">
        <v>432000</v>
      </c>
      <c r="G845" s="40">
        <f t="shared" si="48"/>
        <v>432000</v>
      </c>
      <c r="H845" s="75">
        <f t="shared" si="49"/>
        <v>432000</v>
      </c>
      <c r="I845" s="62"/>
      <c r="J845" s="60"/>
      <c r="L845" s="60">
        <f t="shared" si="50"/>
        <v>0</v>
      </c>
    </row>
    <row r="846" spans="1:12" s="2" customFormat="1" outlineLevel="1">
      <c r="A846" s="72" t="s">
        <v>1599</v>
      </c>
      <c r="B846" s="73" t="s">
        <v>1600</v>
      </c>
      <c r="C846" s="72" t="s">
        <v>496</v>
      </c>
      <c r="D846" s="74">
        <v>1</v>
      </c>
      <c r="E846" s="75">
        <v>463000</v>
      </c>
      <c r="F846" s="75">
        <v>463000</v>
      </c>
      <c r="G846" s="40">
        <f t="shared" si="48"/>
        <v>463000</v>
      </c>
      <c r="H846" s="75">
        <f t="shared" si="49"/>
        <v>463000</v>
      </c>
      <c r="I846" s="62"/>
      <c r="J846" s="60"/>
      <c r="L846" s="60">
        <f t="shared" si="50"/>
        <v>0</v>
      </c>
    </row>
    <row r="847" spans="1:12" s="2" customFormat="1" outlineLevel="1">
      <c r="A847" s="72" t="s">
        <v>1601</v>
      </c>
      <c r="B847" s="73" t="s">
        <v>1602</v>
      </c>
      <c r="C847" s="72" t="s">
        <v>496</v>
      </c>
      <c r="D847" s="74">
        <v>1</v>
      </c>
      <c r="E847" s="75">
        <v>328000</v>
      </c>
      <c r="F847" s="75">
        <v>328000</v>
      </c>
      <c r="G847" s="40">
        <f t="shared" si="48"/>
        <v>328000</v>
      </c>
      <c r="H847" s="75">
        <f t="shared" si="49"/>
        <v>328000</v>
      </c>
      <c r="I847" s="62"/>
      <c r="J847" s="60"/>
      <c r="L847" s="60">
        <f t="shared" si="50"/>
        <v>0</v>
      </c>
    </row>
    <row r="848" spans="1:12" s="2" customFormat="1" outlineLevel="1">
      <c r="A848" s="72" t="s">
        <v>1603</v>
      </c>
      <c r="B848" s="73" t="s">
        <v>1604</v>
      </c>
      <c r="C848" s="72" t="s">
        <v>496</v>
      </c>
      <c r="D848" s="74">
        <v>8</v>
      </c>
      <c r="E848" s="75">
        <v>295000</v>
      </c>
      <c r="F848" s="75">
        <v>295000</v>
      </c>
      <c r="G848" s="40">
        <f t="shared" si="48"/>
        <v>2360000</v>
      </c>
      <c r="H848" s="75">
        <f t="shared" si="49"/>
        <v>2360000</v>
      </c>
      <c r="I848" s="62"/>
      <c r="J848" s="60"/>
      <c r="L848" s="60">
        <f t="shared" si="50"/>
        <v>0</v>
      </c>
    </row>
    <row r="849" spans="1:12" s="2" customFormat="1" outlineLevel="1">
      <c r="A849" s="72" t="s">
        <v>1605</v>
      </c>
      <c r="B849" s="73" t="s">
        <v>1606</v>
      </c>
      <c r="C849" s="72" t="s">
        <v>496</v>
      </c>
      <c r="D849" s="74">
        <v>1</v>
      </c>
      <c r="E849" s="75">
        <v>282000</v>
      </c>
      <c r="F849" s="75">
        <v>282000</v>
      </c>
      <c r="G849" s="40">
        <f t="shared" si="48"/>
        <v>282000</v>
      </c>
      <c r="H849" s="75">
        <f t="shared" si="49"/>
        <v>282000</v>
      </c>
      <c r="I849" s="62"/>
      <c r="J849" s="60"/>
      <c r="L849" s="60">
        <f t="shared" si="50"/>
        <v>0</v>
      </c>
    </row>
    <row r="850" spans="1:12" s="2" customFormat="1" outlineLevel="1">
      <c r="A850" s="72" t="s">
        <v>1607</v>
      </c>
      <c r="B850" s="73" t="s">
        <v>1608</v>
      </c>
      <c r="C850" s="72" t="s">
        <v>496</v>
      </c>
      <c r="D850" s="74">
        <v>6</v>
      </c>
      <c r="E850" s="75">
        <v>245000</v>
      </c>
      <c r="F850" s="75">
        <v>245000</v>
      </c>
      <c r="G850" s="40">
        <f t="shared" si="48"/>
        <v>1470000</v>
      </c>
      <c r="H850" s="75">
        <f t="shared" si="49"/>
        <v>1470000</v>
      </c>
      <c r="I850" s="62"/>
      <c r="J850" s="60"/>
      <c r="L850" s="60">
        <f t="shared" si="50"/>
        <v>0</v>
      </c>
    </row>
    <row r="851" spans="1:12" s="2" customFormat="1" outlineLevel="1">
      <c r="A851" s="72" t="s">
        <v>1609</v>
      </c>
      <c r="B851" s="73" t="s">
        <v>1610</v>
      </c>
      <c r="C851" s="72" t="s">
        <v>1611</v>
      </c>
      <c r="D851" s="74">
        <v>33</v>
      </c>
      <c r="E851" s="75">
        <v>809000</v>
      </c>
      <c r="F851" s="75">
        <v>798000</v>
      </c>
      <c r="G851" s="40">
        <f t="shared" si="48"/>
        <v>26697000</v>
      </c>
      <c r="H851" s="75">
        <f t="shared" si="49"/>
        <v>26334000</v>
      </c>
      <c r="I851" s="62"/>
      <c r="J851" s="60"/>
      <c r="L851" s="60">
        <f t="shared" si="50"/>
        <v>11000</v>
      </c>
    </row>
    <row r="852" spans="1:12" s="2" customFormat="1" outlineLevel="1">
      <c r="A852" s="72" t="s">
        <v>1612</v>
      </c>
      <c r="B852" s="73" t="s">
        <v>1613</v>
      </c>
      <c r="C852" s="72" t="s">
        <v>1611</v>
      </c>
      <c r="D852" s="74">
        <v>2</v>
      </c>
      <c r="E852" s="75">
        <v>809000</v>
      </c>
      <c r="F852" s="75">
        <v>809000</v>
      </c>
      <c r="G852" s="40">
        <f t="shared" si="48"/>
        <v>1618000</v>
      </c>
      <c r="H852" s="75">
        <f t="shared" si="49"/>
        <v>1618000</v>
      </c>
      <c r="I852" s="62"/>
      <c r="J852" s="60"/>
      <c r="L852" s="60">
        <f t="shared" si="50"/>
        <v>0</v>
      </c>
    </row>
    <row r="853" spans="1:12" s="3" customFormat="1" outlineLevel="1">
      <c r="A853" s="72" t="s">
        <v>1614</v>
      </c>
      <c r="B853" s="73" t="s">
        <v>1615</v>
      </c>
      <c r="C853" s="72" t="s">
        <v>1611</v>
      </c>
      <c r="D853" s="74">
        <v>15</v>
      </c>
      <c r="E853" s="75">
        <v>453000</v>
      </c>
      <c r="F853" s="75">
        <v>453000</v>
      </c>
      <c r="G853" s="40">
        <f t="shared" si="48"/>
        <v>6795000</v>
      </c>
      <c r="H853" s="75">
        <f t="shared" si="49"/>
        <v>6795000</v>
      </c>
      <c r="I853" s="62"/>
      <c r="J853" s="60"/>
      <c r="L853" s="60">
        <f t="shared" si="50"/>
        <v>0</v>
      </c>
    </row>
    <row r="854" spans="1:12" s="2" customFormat="1" outlineLevel="1">
      <c r="A854" s="72" t="s">
        <v>1616</v>
      </c>
      <c r="B854" s="73" t="s">
        <v>1617</v>
      </c>
      <c r="C854" s="72" t="s">
        <v>113</v>
      </c>
      <c r="D854" s="74">
        <v>332</v>
      </c>
      <c r="E854" s="75">
        <v>12000</v>
      </c>
      <c r="F854" s="75">
        <v>12000</v>
      </c>
      <c r="G854" s="40">
        <f t="shared" si="48"/>
        <v>3984000</v>
      </c>
      <c r="H854" s="75">
        <f t="shared" si="49"/>
        <v>3984000</v>
      </c>
      <c r="I854" s="62"/>
      <c r="J854" s="60"/>
      <c r="L854" s="60">
        <f t="shared" si="50"/>
        <v>0</v>
      </c>
    </row>
    <row r="855" spans="1:12" s="2" customFormat="1" outlineLevel="1">
      <c r="A855" s="72" t="s">
        <v>1618</v>
      </c>
      <c r="B855" s="73" t="s">
        <v>1619</v>
      </c>
      <c r="C855" s="72" t="s">
        <v>496</v>
      </c>
      <c r="D855" s="74">
        <v>2</v>
      </c>
      <c r="E855" s="75">
        <v>768000</v>
      </c>
      <c r="F855" s="75">
        <v>722000</v>
      </c>
      <c r="G855" s="40">
        <f t="shared" si="48"/>
        <v>1536000</v>
      </c>
      <c r="H855" s="75">
        <f t="shared" si="49"/>
        <v>1444000</v>
      </c>
      <c r="I855" s="62"/>
      <c r="J855" s="60"/>
      <c r="L855" s="60">
        <f t="shared" si="50"/>
        <v>46000</v>
      </c>
    </row>
    <row r="856" spans="1:12" s="2" customFormat="1" outlineLevel="1">
      <c r="A856" s="72" t="s">
        <v>1620</v>
      </c>
      <c r="B856" s="73" t="s">
        <v>1621</v>
      </c>
      <c r="C856" s="72" t="s">
        <v>496</v>
      </c>
      <c r="D856" s="74">
        <v>2</v>
      </c>
      <c r="E856" s="75">
        <v>768000</v>
      </c>
      <c r="F856" s="75">
        <v>722000</v>
      </c>
      <c r="G856" s="40">
        <f t="shared" si="48"/>
        <v>1536000</v>
      </c>
      <c r="H856" s="75">
        <f t="shared" si="49"/>
        <v>1444000</v>
      </c>
      <c r="I856" s="62"/>
      <c r="J856" s="60"/>
      <c r="L856" s="60">
        <f t="shared" si="50"/>
        <v>46000</v>
      </c>
    </row>
    <row r="857" spans="1:12" s="2" customFormat="1" outlineLevel="1">
      <c r="A857" s="72" t="s">
        <v>1622</v>
      </c>
      <c r="B857" s="73" t="s">
        <v>1623</v>
      </c>
      <c r="C857" s="72" t="s">
        <v>496</v>
      </c>
      <c r="D857" s="74">
        <v>2</v>
      </c>
      <c r="E857" s="75">
        <v>250000</v>
      </c>
      <c r="F857" s="75">
        <v>250000</v>
      </c>
      <c r="G857" s="40">
        <f t="shared" si="48"/>
        <v>500000</v>
      </c>
      <c r="H857" s="75">
        <f t="shared" si="49"/>
        <v>500000</v>
      </c>
      <c r="I857" s="62"/>
      <c r="J857" s="60"/>
      <c r="L857" s="60">
        <f t="shared" si="50"/>
        <v>0</v>
      </c>
    </row>
    <row r="858" spans="1:12" s="2" customFormat="1" outlineLevel="1">
      <c r="A858" s="72" t="s">
        <v>1624</v>
      </c>
      <c r="B858" s="73" t="s">
        <v>1625</v>
      </c>
      <c r="C858" s="72" t="s">
        <v>1611</v>
      </c>
      <c r="D858" s="74">
        <v>4</v>
      </c>
      <c r="E858" s="75">
        <v>809000</v>
      </c>
      <c r="F858" s="75">
        <v>809000</v>
      </c>
      <c r="G858" s="40">
        <f t="shared" si="48"/>
        <v>3236000</v>
      </c>
      <c r="H858" s="75">
        <f t="shared" si="49"/>
        <v>3236000</v>
      </c>
      <c r="I858" s="62"/>
      <c r="J858" s="60"/>
      <c r="L858" s="60">
        <f t="shared" si="50"/>
        <v>0</v>
      </c>
    </row>
    <row r="859" spans="1:12" s="2" customFormat="1" outlineLevel="1">
      <c r="A859" s="72" t="s">
        <v>1626</v>
      </c>
      <c r="B859" s="73" t="s">
        <v>1627</v>
      </c>
      <c r="C859" s="72" t="s">
        <v>1611</v>
      </c>
      <c r="D859" s="74">
        <v>2</v>
      </c>
      <c r="E859" s="75">
        <v>453000</v>
      </c>
      <c r="F859" s="75">
        <v>453000</v>
      </c>
      <c r="G859" s="40">
        <f t="shared" si="48"/>
        <v>906000</v>
      </c>
      <c r="H859" s="75">
        <f t="shared" si="49"/>
        <v>906000</v>
      </c>
      <c r="I859" s="62"/>
      <c r="J859" s="60"/>
      <c r="L859" s="60">
        <f t="shared" si="50"/>
        <v>0</v>
      </c>
    </row>
    <row r="860" spans="1:12" s="2" customFormat="1" ht="31.5" outlineLevel="1">
      <c r="A860" s="96" t="s">
        <v>1628</v>
      </c>
      <c r="B860" s="97" t="s">
        <v>127</v>
      </c>
      <c r="C860" s="96" t="s">
        <v>128</v>
      </c>
      <c r="D860" s="98">
        <v>35</v>
      </c>
      <c r="E860" s="91">
        <v>73000</v>
      </c>
      <c r="F860" s="91">
        <v>73000</v>
      </c>
      <c r="G860" s="95">
        <f t="shared" si="48"/>
        <v>2555000</v>
      </c>
      <c r="H860" s="91">
        <f t="shared" si="49"/>
        <v>2555000</v>
      </c>
      <c r="I860" s="62"/>
      <c r="J860" s="60"/>
      <c r="K860" s="60">
        <f>E860</f>
        <v>73000</v>
      </c>
      <c r="L860" s="60">
        <f t="shared" si="50"/>
        <v>0</v>
      </c>
    </row>
    <row r="861" spans="1:12" s="2" customFormat="1" ht="31.5" outlineLevel="1">
      <c r="A861" s="72" t="s">
        <v>1629</v>
      </c>
      <c r="B861" s="73" t="s">
        <v>1630</v>
      </c>
      <c r="C861" s="72" t="s">
        <v>675</v>
      </c>
      <c r="D861" s="74">
        <v>1</v>
      </c>
      <c r="E861" s="75">
        <v>5002000</v>
      </c>
      <c r="F861" s="75">
        <v>4750000</v>
      </c>
      <c r="G861" s="40">
        <f t="shared" si="48"/>
        <v>5002000</v>
      </c>
      <c r="H861" s="75">
        <f t="shared" si="49"/>
        <v>4750000</v>
      </c>
      <c r="I861" s="62"/>
      <c r="J861" s="60"/>
      <c r="L861" s="60">
        <f t="shared" si="50"/>
        <v>252000</v>
      </c>
    </row>
    <row r="862" spans="1:12" s="3" customFormat="1" outlineLevel="1">
      <c r="A862" s="72" t="s">
        <v>1631</v>
      </c>
      <c r="B862" s="73" t="s">
        <v>1632</v>
      </c>
      <c r="C862" s="72" t="s">
        <v>496</v>
      </c>
      <c r="D862" s="74">
        <v>1</v>
      </c>
      <c r="E862" s="75">
        <v>1954000</v>
      </c>
      <c r="F862" s="75">
        <v>1954000</v>
      </c>
      <c r="G862" s="40">
        <f t="shared" si="48"/>
        <v>1954000</v>
      </c>
      <c r="H862" s="75">
        <f t="shared" si="49"/>
        <v>1954000</v>
      </c>
      <c r="I862" s="62"/>
      <c r="J862" s="60"/>
      <c r="L862" s="60">
        <f t="shared" si="50"/>
        <v>0</v>
      </c>
    </row>
    <row r="863" spans="1:12" s="2" customFormat="1" outlineLevel="1">
      <c r="A863" s="72" t="s">
        <v>1633</v>
      </c>
      <c r="B863" s="73" t="s">
        <v>1634</v>
      </c>
      <c r="C863" s="72" t="s">
        <v>496</v>
      </c>
      <c r="D863" s="74">
        <v>1</v>
      </c>
      <c r="E863" s="75">
        <v>1886000</v>
      </c>
      <c r="F863" s="75">
        <v>1886000</v>
      </c>
      <c r="G863" s="40">
        <f t="shared" ref="G863:G926" si="51">$D863*E863</f>
        <v>1886000</v>
      </c>
      <c r="H863" s="75">
        <f t="shared" ref="H863:H926" si="52">ROUND($D863*F863,0)</f>
        <v>1886000</v>
      </c>
      <c r="I863" s="62"/>
      <c r="J863" s="60"/>
      <c r="L863" s="60">
        <f t="shared" si="50"/>
        <v>0</v>
      </c>
    </row>
    <row r="864" spans="1:12" s="2" customFormat="1" outlineLevel="1">
      <c r="A864" s="72" t="s">
        <v>1635</v>
      </c>
      <c r="B864" s="73" t="s">
        <v>1636</v>
      </c>
      <c r="C864" s="72" t="s">
        <v>496</v>
      </c>
      <c r="D864" s="74">
        <v>4</v>
      </c>
      <c r="E864" s="75">
        <v>26000</v>
      </c>
      <c r="F864" s="75">
        <v>26000</v>
      </c>
      <c r="G864" s="40">
        <f t="shared" si="51"/>
        <v>104000</v>
      </c>
      <c r="H864" s="75">
        <f t="shared" si="52"/>
        <v>104000</v>
      </c>
      <c r="I864" s="62"/>
      <c r="J864" s="60"/>
      <c r="L864" s="60">
        <f t="shared" ref="L864:L927" si="53">E864-F864</f>
        <v>0</v>
      </c>
    </row>
    <row r="865" spans="1:12" s="2" customFormat="1" outlineLevel="1">
      <c r="A865" s="72" t="s">
        <v>1637</v>
      </c>
      <c r="B865" s="73" t="s">
        <v>1638</v>
      </c>
      <c r="C865" s="72" t="s">
        <v>496</v>
      </c>
      <c r="D865" s="74">
        <v>8</v>
      </c>
      <c r="E865" s="75">
        <v>23000</v>
      </c>
      <c r="F865" s="75">
        <v>23000</v>
      </c>
      <c r="G865" s="40">
        <f t="shared" si="51"/>
        <v>184000</v>
      </c>
      <c r="H865" s="75">
        <f t="shared" si="52"/>
        <v>184000</v>
      </c>
      <c r="I865" s="62"/>
      <c r="J865" s="60"/>
      <c r="L865" s="60">
        <f t="shared" si="53"/>
        <v>0</v>
      </c>
    </row>
    <row r="866" spans="1:12" s="2" customFormat="1" outlineLevel="1">
      <c r="A866" s="72" t="s">
        <v>1639</v>
      </c>
      <c r="B866" s="73" t="s">
        <v>1640</v>
      </c>
      <c r="C866" s="72" t="s">
        <v>108</v>
      </c>
      <c r="D866" s="74">
        <v>30</v>
      </c>
      <c r="E866" s="75">
        <v>43000</v>
      </c>
      <c r="F866" s="75">
        <v>43000</v>
      </c>
      <c r="G866" s="40">
        <f t="shared" si="51"/>
        <v>1290000</v>
      </c>
      <c r="H866" s="75">
        <f t="shared" si="52"/>
        <v>1290000</v>
      </c>
      <c r="I866" s="62"/>
      <c r="J866" s="60"/>
      <c r="L866" s="60">
        <f t="shared" si="53"/>
        <v>0</v>
      </c>
    </row>
    <row r="867" spans="1:12" s="2" customFormat="1" outlineLevel="1">
      <c r="A867" s="72" t="s">
        <v>1641</v>
      </c>
      <c r="B867" s="73" t="s">
        <v>1642</v>
      </c>
      <c r="C867" s="72" t="s">
        <v>108</v>
      </c>
      <c r="D867" s="74">
        <v>60</v>
      </c>
      <c r="E867" s="75">
        <v>301000</v>
      </c>
      <c r="F867" s="75">
        <v>301000</v>
      </c>
      <c r="G867" s="40">
        <f t="shared" si="51"/>
        <v>18060000</v>
      </c>
      <c r="H867" s="75">
        <f t="shared" si="52"/>
        <v>18060000</v>
      </c>
      <c r="I867" s="62"/>
      <c r="J867" s="60"/>
      <c r="L867" s="60">
        <f t="shared" si="53"/>
        <v>0</v>
      </c>
    </row>
    <row r="868" spans="1:12" s="2" customFormat="1" ht="31.5" outlineLevel="1">
      <c r="A868" s="72" t="s">
        <v>1643</v>
      </c>
      <c r="B868" s="73" t="s">
        <v>1644</v>
      </c>
      <c r="C868" s="72" t="s">
        <v>108</v>
      </c>
      <c r="D868" s="74">
        <v>48</v>
      </c>
      <c r="E868" s="75">
        <v>66000</v>
      </c>
      <c r="F868" s="75">
        <v>66000</v>
      </c>
      <c r="G868" s="40">
        <f t="shared" si="51"/>
        <v>3168000</v>
      </c>
      <c r="H868" s="75">
        <f t="shared" si="52"/>
        <v>3168000</v>
      </c>
      <c r="I868" s="62"/>
      <c r="J868" s="60"/>
      <c r="L868" s="60">
        <f t="shared" si="53"/>
        <v>0</v>
      </c>
    </row>
    <row r="869" spans="1:12" s="4" customFormat="1" outlineLevel="1">
      <c r="A869" s="72" t="s">
        <v>1645</v>
      </c>
      <c r="B869" s="73" t="s">
        <v>1646</v>
      </c>
      <c r="C869" s="72" t="s">
        <v>496</v>
      </c>
      <c r="D869" s="74">
        <v>15</v>
      </c>
      <c r="E869" s="75">
        <v>19000</v>
      </c>
      <c r="F869" s="75">
        <v>19000</v>
      </c>
      <c r="G869" s="40">
        <f t="shared" si="51"/>
        <v>285000</v>
      </c>
      <c r="H869" s="75">
        <f t="shared" si="52"/>
        <v>285000</v>
      </c>
      <c r="I869" s="62"/>
      <c r="J869" s="60"/>
      <c r="L869" s="60">
        <f t="shared" si="53"/>
        <v>0</v>
      </c>
    </row>
    <row r="870" spans="1:12" s="2" customFormat="1" outlineLevel="1">
      <c r="A870" s="72" t="s">
        <v>1647</v>
      </c>
      <c r="B870" s="73" t="s">
        <v>1648</v>
      </c>
      <c r="C870" s="72" t="s">
        <v>564</v>
      </c>
      <c r="D870" s="74">
        <v>1</v>
      </c>
      <c r="E870" s="75">
        <v>657000</v>
      </c>
      <c r="F870" s="75">
        <v>657000</v>
      </c>
      <c r="G870" s="40">
        <f t="shared" si="51"/>
        <v>657000</v>
      </c>
      <c r="H870" s="75">
        <f t="shared" si="52"/>
        <v>657000</v>
      </c>
      <c r="I870" s="62"/>
      <c r="J870" s="60"/>
      <c r="L870" s="60">
        <f t="shared" si="53"/>
        <v>0</v>
      </c>
    </row>
    <row r="871" spans="1:12" s="2" customFormat="1" outlineLevel="1">
      <c r="A871" s="72" t="s">
        <v>1649</v>
      </c>
      <c r="B871" s="73" t="s">
        <v>1650</v>
      </c>
      <c r="C871" s="72" t="s">
        <v>823</v>
      </c>
      <c r="D871" s="74">
        <v>5</v>
      </c>
      <c r="E871" s="75">
        <v>406000</v>
      </c>
      <c r="F871" s="75">
        <v>406000</v>
      </c>
      <c r="G871" s="40">
        <f t="shared" si="51"/>
        <v>2030000</v>
      </c>
      <c r="H871" s="75">
        <f t="shared" si="52"/>
        <v>2030000</v>
      </c>
      <c r="I871" s="62"/>
      <c r="J871" s="60"/>
      <c r="L871" s="60">
        <f t="shared" si="53"/>
        <v>0</v>
      </c>
    </row>
    <row r="872" spans="1:12" s="2" customFormat="1" outlineLevel="1">
      <c r="A872" s="96" t="s">
        <v>1651</v>
      </c>
      <c r="B872" s="97" t="s">
        <v>829</v>
      </c>
      <c r="C872" s="96" t="s">
        <v>496</v>
      </c>
      <c r="D872" s="98">
        <v>5</v>
      </c>
      <c r="E872" s="91">
        <v>556000</v>
      </c>
      <c r="F872" s="91">
        <v>556000</v>
      </c>
      <c r="G872" s="95">
        <f t="shared" si="51"/>
        <v>2780000</v>
      </c>
      <c r="H872" s="91">
        <f t="shared" si="52"/>
        <v>2780000</v>
      </c>
      <c r="I872" s="62"/>
      <c r="J872" s="60"/>
      <c r="L872" s="60">
        <f t="shared" si="53"/>
        <v>0</v>
      </c>
    </row>
    <row r="873" spans="1:12" s="2" customFormat="1" outlineLevel="1">
      <c r="A873" s="72" t="s">
        <v>1652</v>
      </c>
      <c r="B873" s="73" t="s">
        <v>1653</v>
      </c>
      <c r="C873" s="72" t="s">
        <v>496</v>
      </c>
      <c r="D873" s="74">
        <v>1</v>
      </c>
      <c r="E873" s="75">
        <v>6201000</v>
      </c>
      <c r="F873" s="75">
        <v>6201000</v>
      </c>
      <c r="G873" s="40">
        <f t="shared" si="51"/>
        <v>6201000</v>
      </c>
      <c r="H873" s="75">
        <f t="shared" si="52"/>
        <v>6201000</v>
      </c>
      <c r="I873" s="62"/>
      <c r="J873" s="60"/>
      <c r="L873" s="60">
        <f t="shared" si="53"/>
        <v>0</v>
      </c>
    </row>
    <row r="874" spans="1:12" s="3" customFormat="1" outlineLevel="1">
      <c r="A874" s="72" t="s">
        <v>1654</v>
      </c>
      <c r="B874" s="73" t="s">
        <v>1655</v>
      </c>
      <c r="C874" s="72" t="s">
        <v>496</v>
      </c>
      <c r="D874" s="74">
        <v>1</v>
      </c>
      <c r="E874" s="75">
        <v>328000</v>
      </c>
      <c r="F874" s="75">
        <v>297000</v>
      </c>
      <c r="G874" s="40">
        <f t="shared" si="51"/>
        <v>328000</v>
      </c>
      <c r="H874" s="75">
        <f t="shared" si="52"/>
        <v>297000</v>
      </c>
      <c r="I874" s="62"/>
      <c r="J874" s="60"/>
      <c r="L874" s="60">
        <f t="shared" si="53"/>
        <v>31000</v>
      </c>
    </row>
    <row r="875" spans="1:12" s="2" customFormat="1" outlineLevel="1">
      <c r="A875" s="72" t="s">
        <v>1656</v>
      </c>
      <c r="B875" s="73" t="s">
        <v>1657</v>
      </c>
      <c r="C875" s="72" t="s">
        <v>496</v>
      </c>
      <c r="D875" s="74">
        <v>2</v>
      </c>
      <c r="E875" s="75">
        <v>328000</v>
      </c>
      <c r="F875" s="75">
        <v>302000</v>
      </c>
      <c r="G875" s="40">
        <f t="shared" si="51"/>
        <v>656000</v>
      </c>
      <c r="H875" s="75">
        <f t="shared" si="52"/>
        <v>604000</v>
      </c>
      <c r="I875" s="62"/>
      <c r="J875" s="60"/>
      <c r="L875" s="60">
        <f t="shared" si="53"/>
        <v>26000</v>
      </c>
    </row>
    <row r="876" spans="1:12" s="2" customFormat="1" outlineLevel="1">
      <c r="A876" s="72" t="s">
        <v>1658</v>
      </c>
      <c r="B876" s="73" t="s">
        <v>1659</v>
      </c>
      <c r="C876" s="72" t="s">
        <v>496</v>
      </c>
      <c r="D876" s="74">
        <v>1</v>
      </c>
      <c r="E876" s="75">
        <v>328000</v>
      </c>
      <c r="F876" s="75">
        <v>310000</v>
      </c>
      <c r="G876" s="40">
        <f t="shared" si="51"/>
        <v>328000</v>
      </c>
      <c r="H876" s="75">
        <f t="shared" si="52"/>
        <v>310000</v>
      </c>
      <c r="I876" s="62"/>
      <c r="J876" s="60"/>
      <c r="L876" s="60">
        <f t="shared" si="53"/>
        <v>18000</v>
      </c>
    </row>
    <row r="877" spans="1:12" s="2" customFormat="1" outlineLevel="1">
      <c r="A877" s="72" t="s">
        <v>1660</v>
      </c>
      <c r="B877" s="73" t="s">
        <v>1661</v>
      </c>
      <c r="C877" s="72" t="s">
        <v>496</v>
      </c>
      <c r="D877" s="74">
        <v>2</v>
      </c>
      <c r="E877" s="75">
        <v>328000</v>
      </c>
      <c r="F877" s="75">
        <v>315000</v>
      </c>
      <c r="G877" s="40">
        <f t="shared" si="51"/>
        <v>656000</v>
      </c>
      <c r="H877" s="75">
        <f t="shared" si="52"/>
        <v>630000</v>
      </c>
      <c r="I877" s="62"/>
      <c r="J877" s="60"/>
      <c r="L877" s="60">
        <f t="shared" si="53"/>
        <v>13000</v>
      </c>
    </row>
    <row r="878" spans="1:12" s="2" customFormat="1" outlineLevel="1">
      <c r="A878" s="72" t="s">
        <v>1662</v>
      </c>
      <c r="B878" s="73" t="s">
        <v>1663</v>
      </c>
      <c r="C878" s="72" t="s">
        <v>496</v>
      </c>
      <c r="D878" s="74">
        <v>1</v>
      </c>
      <c r="E878" s="75">
        <v>328000</v>
      </c>
      <c r="F878" s="75">
        <v>328000</v>
      </c>
      <c r="G878" s="40">
        <f t="shared" si="51"/>
        <v>328000</v>
      </c>
      <c r="H878" s="75">
        <f t="shared" si="52"/>
        <v>328000</v>
      </c>
      <c r="I878" s="62"/>
      <c r="J878" s="60"/>
      <c r="L878" s="60">
        <f t="shared" si="53"/>
        <v>0</v>
      </c>
    </row>
    <row r="879" spans="1:12" s="2" customFormat="1" outlineLevel="1">
      <c r="A879" s="72" t="s">
        <v>1664</v>
      </c>
      <c r="B879" s="73" t="s">
        <v>1665</v>
      </c>
      <c r="C879" s="72" t="s">
        <v>496</v>
      </c>
      <c r="D879" s="74">
        <v>2</v>
      </c>
      <c r="E879" s="75">
        <v>739000</v>
      </c>
      <c r="F879" s="75">
        <v>739000</v>
      </c>
      <c r="G879" s="40">
        <f t="shared" si="51"/>
        <v>1478000</v>
      </c>
      <c r="H879" s="75">
        <f t="shared" si="52"/>
        <v>1478000</v>
      </c>
      <c r="I879" s="62"/>
      <c r="J879" s="60"/>
      <c r="L879" s="60">
        <f t="shared" si="53"/>
        <v>0</v>
      </c>
    </row>
    <row r="880" spans="1:12" s="2" customFormat="1" outlineLevel="1">
      <c r="A880" s="72" t="s">
        <v>1666</v>
      </c>
      <c r="B880" s="73" t="s">
        <v>1667</v>
      </c>
      <c r="C880" s="72" t="s">
        <v>108</v>
      </c>
      <c r="D880" s="74">
        <v>4</v>
      </c>
      <c r="E880" s="75">
        <v>480000</v>
      </c>
      <c r="F880" s="75">
        <v>480000</v>
      </c>
      <c r="G880" s="40">
        <f t="shared" si="51"/>
        <v>1920000</v>
      </c>
      <c r="H880" s="75">
        <f t="shared" si="52"/>
        <v>1920000</v>
      </c>
      <c r="I880" s="62"/>
      <c r="J880" s="60"/>
      <c r="L880" s="60">
        <f t="shared" si="53"/>
        <v>0</v>
      </c>
    </row>
    <row r="881" spans="1:12" s="2" customFormat="1" outlineLevel="1">
      <c r="A881" s="72" t="s">
        <v>1668</v>
      </c>
      <c r="B881" s="73" t="s">
        <v>1669</v>
      </c>
      <c r="C881" s="72" t="s">
        <v>108</v>
      </c>
      <c r="D881" s="74">
        <v>8</v>
      </c>
      <c r="E881" s="75">
        <v>351000</v>
      </c>
      <c r="F881" s="75">
        <v>351000</v>
      </c>
      <c r="G881" s="40">
        <f t="shared" si="51"/>
        <v>2808000</v>
      </c>
      <c r="H881" s="75">
        <f t="shared" si="52"/>
        <v>2808000</v>
      </c>
      <c r="I881" s="62"/>
      <c r="J881" s="60"/>
      <c r="L881" s="60">
        <f t="shared" si="53"/>
        <v>0</v>
      </c>
    </row>
    <row r="882" spans="1:12" s="2" customFormat="1" outlineLevel="1">
      <c r="A882" s="72" t="s">
        <v>1670</v>
      </c>
      <c r="B882" s="73" t="s">
        <v>1671</v>
      </c>
      <c r="C882" s="72" t="s">
        <v>128</v>
      </c>
      <c r="D882" s="74">
        <v>7.2</v>
      </c>
      <c r="E882" s="75">
        <v>210000</v>
      </c>
      <c r="F882" s="75">
        <v>210000</v>
      </c>
      <c r="G882" s="40">
        <f t="shared" si="51"/>
        <v>1512000</v>
      </c>
      <c r="H882" s="75">
        <f t="shared" si="52"/>
        <v>1512000</v>
      </c>
      <c r="I882" s="62"/>
      <c r="J882" s="60"/>
      <c r="L882" s="60">
        <f t="shared" si="53"/>
        <v>0</v>
      </c>
    </row>
    <row r="883" spans="1:12" s="2" customFormat="1" outlineLevel="1">
      <c r="A883" s="72" t="s">
        <v>1672</v>
      </c>
      <c r="B883" s="73" t="s">
        <v>1673</v>
      </c>
      <c r="C883" s="72" t="s">
        <v>496</v>
      </c>
      <c r="D883" s="74">
        <v>1</v>
      </c>
      <c r="E883" s="75">
        <v>434000</v>
      </c>
      <c r="F883" s="75">
        <v>434000</v>
      </c>
      <c r="G883" s="40">
        <f t="shared" si="51"/>
        <v>434000</v>
      </c>
      <c r="H883" s="75">
        <f t="shared" si="52"/>
        <v>434000</v>
      </c>
      <c r="I883" s="62"/>
      <c r="J883" s="60"/>
      <c r="L883" s="60">
        <f t="shared" si="53"/>
        <v>0</v>
      </c>
    </row>
    <row r="884" spans="1:12" s="2" customFormat="1" outlineLevel="1">
      <c r="A884" s="72" t="s">
        <v>1674</v>
      </c>
      <c r="B884" s="73" t="s">
        <v>1675</v>
      </c>
      <c r="C884" s="72" t="s">
        <v>496</v>
      </c>
      <c r="D884" s="74">
        <v>8</v>
      </c>
      <c r="E884" s="75">
        <v>261000</v>
      </c>
      <c r="F884" s="75">
        <v>261000</v>
      </c>
      <c r="G884" s="40">
        <f t="shared" si="51"/>
        <v>2088000</v>
      </c>
      <c r="H884" s="75">
        <f t="shared" si="52"/>
        <v>2088000</v>
      </c>
      <c r="I884" s="62"/>
      <c r="J884" s="60"/>
      <c r="L884" s="60">
        <f t="shared" si="53"/>
        <v>0</v>
      </c>
    </row>
    <row r="885" spans="1:12" s="2" customFormat="1" outlineLevel="1">
      <c r="A885" s="72" t="s">
        <v>1676</v>
      </c>
      <c r="B885" s="73" t="s">
        <v>1677</v>
      </c>
      <c r="C885" s="72" t="s">
        <v>496</v>
      </c>
      <c r="D885" s="74">
        <v>1</v>
      </c>
      <c r="E885" s="75">
        <v>807000</v>
      </c>
      <c r="F885" s="75">
        <v>807000</v>
      </c>
      <c r="G885" s="40">
        <f t="shared" si="51"/>
        <v>807000</v>
      </c>
      <c r="H885" s="75">
        <f t="shared" si="52"/>
        <v>807000</v>
      </c>
      <c r="I885" s="62"/>
      <c r="J885" s="60"/>
      <c r="L885" s="60">
        <f t="shared" si="53"/>
        <v>0</v>
      </c>
    </row>
    <row r="886" spans="1:12" s="2" customFormat="1" outlineLevel="1">
      <c r="A886" s="72" t="s">
        <v>1678</v>
      </c>
      <c r="B886" s="73" t="s">
        <v>1679</v>
      </c>
      <c r="C886" s="72" t="s">
        <v>496</v>
      </c>
      <c r="D886" s="74">
        <v>1</v>
      </c>
      <c r="E886" s="75">
        <v>473000</v>
      </c>
      <c r="F886" s="75">
        <v>473000</v>
      </c>
      <c r="G886" s="40">
        <f t="shared" si="51"/>
        <v>473000</v>
      </c>
      <c r="H886" s="75">
        <f t="shared" si="52"/>
        <v>473000</v>
      </c>
      <c r="I886" s="62"/>
      <c r="J886" s="60"/>
      <c r="L886" s="60">
        <f t="shared" si="53"/>
        <v>0</v>
      </c>
    </row>
    <row r="887" spans="1:12" s="2" customFormat="1" outlineLevel="1">
      <c r="A887" s="72" t="s">
        <v>1680</v>
      </c>
      <c r="B887" s="73" t="s">
        <v>1681</v>
      </c>
      <c r="C887" s="72" t="s">
        <v>496</v>
      </c>
      <c r="D887" s="74">
        <v>2</v>
      </c>
      <c r="E887" s="75">
        <v>367000</v>
      </c>
      <c r="F887" s="75">
        <v>367000</v>
      </c>
      <c r="G887" s="40">
        <f t="shared" si="51"/>
        <v>734000</v>
      </c>
      <c r="H887" s="75">
        <f t="shared" si="52"/>
        <v>734000</v>
      </c>
      <c r="I887" s="62"/>
      <c r="J887" s="60"/>
      <c r="L887" s="60">
        <f t="shared" si="53"/>
        <v>0</v>
      </c>
    </row>
    <row r="888" spans="1:12" s="2" customFormat="1" outlineLevel="1">
      <c r="A888" s="72" t="s">
        <v>1682</v>
      </c>
      <c r="B888" s="73" t="s">
        <v>1683</v>
      </c>
      <c r="C888" s="72" t="s">
        <v>496</v>
      </c>
      <c r="D888" s="74">
        <v>1</v>
      </c>
      <c r="E888" s="75">
        <v>305000</v>
      </c>
      <c r="F888" s="75">
        <v>305000</v>
      </c>
      <c r="G888" s="40">
        <f t="shared" si="51"/>
        <v>305000</v>
      </c>
      <c r="H888" s="75">
        <f t="shared" si="52"/>
        <v>305000</v>
      </c>
      <c r="I888" s="62"/>
      <c r="J888" s="60"/>
      <c r="L888" s="60">
        <f t="shared" si="53"/>
        <v>0</v>
      </c>
    </row>
    <row r="889" spans="1:12" s="2" customFormat="1" outlineLevel="1">
      <c r="A889" s="72" t="s">
        <v>1684</v>
      </c>
      <c r="B889" s="73" t="s">
        <v>1685</v>
      </c>
      <c r="C889" s="72" t="s">
        <v>496</v>
      </c>
      <c r="D889" s="74">
        <v>8</v>
      </c>
      <c r="E889" s="75">
        <v>281000</v>
      </c>
      <c r="F889" s="75">
        <v>281000</v>
      </c>
      <c r="G889" s="40">
        <f t="shared" si="51"/>
        <v>2248000</v>
      </c>
      <c r="H889" s="75">
        <f t="shared" si="52"/>
        <v>2248000</v>
      </c>
      <c r="I889" s="62"/>
      <c r="J889" s="60"/>
      <c r="L889" s="60">
        <f t="shared" si="53"/>
        <v>0</v>
      </c>
    </row>
    <row r="890" spans="1:12" s="2" customFormat="1" outlineLevel="1">
      <c r="A890" s="72" t="s">
        <v>1686</v>
      </c>
      <c r="B890" s="73" t="s">
        <v>1687</v>
      </c>
      <c r="C890" s="72" t="s">
        <v>496</v>
      </c>
      <c r="D890" s="74">
        <v>1</v>
      </c>
      <c r="E890" s="75">
        <v>806000</v>
      </c>
      <c r="F890" s="75">
        <v>806000</v>
      </c>
      <c r="G890" s="40">
        <f t="shared" si="51"/>
        <v>806000</v>
      </c>
      <c r="H890" s="75">
        <f t="shared" si="52"/>
        <v>806000</v>
      </c>
      <c r="I890" s="62"/>
      <c r="J890" s="60"/>
      <c r="L890" s="60">
        <f t="shared" si="53"/>
        <v>0</v>
      </c>
    </row>
    <row r="891" spans="1:12" s="2" customFormat="1" outlineLevel="1">
      <c r="A891" s="72" t="s">
        <v>1688</v>
      </c>
      <c r="B891" s="73" t="s">
        <v>1689</v>
      </c>
      <c r="C891" s="72" t="s">
        <v>496</v>
      </c>
      <c r="D891" s="74">
        <v>8</v>
      </c>
      <c r="E891" s="75">
        <v>345000</v>
      </c>
      <c r="F891" s="75">
        <v>345000</v>
      </c>
      <c r="G891" s="40">
        <f t="shared" si="51"/>
        <v>2760000</v>
      </c>
      <c r="H891" s="75">
        <f t="shared" si="52"/>
        <v>2760000</v>
      </c>
      <c r="I891" s="62"/>
      <c r="J891" s="60"/>
      <c r="L891" s="60">
        <f t="shared" si="53"/>
        <v>0</v>
      </c>
    </row>
    <row r="892" spans="1:12" s="2" customFormat="1" outlineLevel="1">
      <c r="A892" s="72" t="s">
        <v>1690</v>
      </c>
      <c r="B892" s="73" t="s">
        <v>1691</v>
      </c>
      <c r="C892" s="72" t="s">
        <v>108</v>
      </c>
      <c r="D892" s="74">
        <v>40</v>
      </c>
      <c r="E892" s="75">
        <v>189000</v>
      </c>
      <c r="F892" s="75">
        <v>189000</v>
      </c>
      <c r="G892" s="40">
        <f t="shared" si="51"/>
        <v>7560000</v>
      </c>
      <c r="H892" s="75">
        <f t="shared" si="52"/>
        <v>7560000</v>
      </c>
      <c r="I892" s="62"/>
      <c r="J892" s="60"/>
      <c r="L892" s="60">
        <f t="shared" si="53"/>
        <v>0</v>
      </c>
    </row>
    <row r="893" spans="1:12" s="2" customFormat="1" outlineLevel="1">
      <c r="A893" s="72" t="s">
        <v>1692</v>
      </c>
      <c r="B893" s="73" t="s">
        <v>1693</v>
      </c>
      <c r="C893" s="72" t="s">
        <v>108</v>
      </c>
      <c r="D893" s="74">
        <v>20.3</v>
      </c>
      <c r="E893" s="75">
        <v>1230000</v>
      </c>
      <c r="F893" s="75">
        <v>1230000</v>
      </c>
      <c r="G893" s="40">
        <f t="shared" si="51"/>
        <v>24969000</v>
      </c>
      <c r="H893" s="75">
        <f t="shared" si="52"/>
        <v>24969000</v>
      </c>
      <c r="I893" s="62"/>
      <c r="J893" s="60"/>
      <c r="L893" s="60">
        <f t="shared" si="53"/>
        <v>0</v>
      </c>
    </row>
    <row r="894" spans="1:12" s="2" customFormat="1" outlineLevel="1">
      <c r="A894" s="72" t="s">
        <v>1694</v>
      </c>
      <c r="B894" s="73" t="s">
        <v>1695</v>
      </c>
      <c r="C894" s="72" t="s">
        <v>108</v>
      </c>
      <c r="D894" s="74">
        <v>21.3</v>
      </c>
      <c r="E894" s="75">
        <v>1501000</v>
      </c>
      <c r="F894" s="75">
        <v>1501000</v>
      </c>
      <c r="G894" s="40">
        <f t="shared" si="51"/>
        <v>31971300</v>
      </c>
      <c r="H894" s="75">
        <f t="shared" si="52"/>
        <v>31971300</v>
      </c>
      <c r="I894" s="62"/>
      <c r="J894" s="60"/>
      <c r="L894" s="60">
        <f t="shared" si="53"/>
        <v>0</v>
      </c>
    </row>
    <row r="895" spans="1:12" s="2" customFormat="1" outlineLevel="1">
      <c r="A895" s="72" t="s">
        <v>1696</v>
      </c>
      <c r="B895" s="73" t="s">
        <v>1697</v>
      </c>
      <c r="C895" s="72" t="s">
        <v>108</v>
      </c>
      <c r="D895" s="74">
        <v>22</v>
      </c>
      <c r="E895" s="75">
        <v>1767000</v>
      </c>
      <c r="F895" s="75">
        <v>1767000</v>
      </c>
      <c r="G895" s="40">
        <f t="shared" si="51"/>
        <v>38874000</v>
      </c>
      <c r="H895" s="75">
        <f t="shared" si="52"/>
        <v>38874000</v>
      </c>
      <c r="I895" s="62"/>
      <c r="J895" s="60"/>
      <c r="L895" s="60">
        <f t="shared" si="53"/>
        <v>0</v>
      </c>
    </row>
    <row r="896" spans="1:12" s="2" customFormat="1" outlineLevel="1">
      <c r="A896" s="72" t="s">
        <v>1698</v>
      </c>
      <c r="B896" s="73" t="s">
        <v>1699</v>
      </c>
      <c r="C896" s="72" t="s">
        <v>108</v>
      </c>
      <c r="D896" s="74">
        <v>11</v>
      </c>
      <c r="E896" s="75">
        <v>2165000</v>
      </c>
      <c r="F896" s="75">
        <v>2165000</v>
      </c>
      <c r="G896" s="40">
        <f t="shared" si="51"/>
        <v>23815000</v>
      </c>
      <c r="H896" s="75">
        <f t="shared" si="52"/>
        <v>23815000</v>
      </c>
      <c r="I896" s="62"/>
      <c r="J896" s="60"/>
      <c r="L896" s="60">
        <f t="shared" si="53"/>
        <v>0</v>
      </c>
    </row>
    <row r="897" spans="1:12" s="2" customFormat="1" outlineLevel="1">
      <c r="A897" s="72" t="s">
        <v>1700</v>
      </c>
      <c r="B897" s="73" t="s">
        <v>1701</v>
      </c>
      <c r="C897" s="72" t="s">
        <v>496</v>
      </c>
      <c r="D897" s="74">
        <v>2</v>
      </c>
      <c r="E897" s="75">
        <v>405000</v>
      </c>
      <c r="F897" s="75">
        <v>405000</v>
      </c>
      <c r="G897" s="40">
        <f t="shared" si="51"/>
        <v>810000</v>
      </c>
      <c r="H897" s="75">
        <f t="shared" si="52"/>
        <v>810000</v>
      </c>
      <c r="I897" s="62"/>
      <c r="J897" s="60"/>
      <c r="L897" s="60">
        <f t="shared" si="53"/>
        <v>0</v>
      </c>
    </row>
    <row r="898" spans="1:12" s="3" customFormat="1" outlineLevel="1">
      <c r="A898" s="86">
        <v>7100</v>
      </c>
      <c r="B898" s="73" t="s">
        <v>1702</v>
      </c>
      <c r="C898" s="72" t="s">
        <v>496</v>
      </c>
      <c r="D898" s="74">
        <v>2</v>
      </c>
      <c r="E898" s="75">
        <v>1364000</v>
      </c>
      <c r="F898" s="75">
        <v>1364000</v>
      </c>
      <c r="G898" s="40">
        <f t="shared" si="51"/>
        <v>2728000</v>
      </c>
      <c r="H898" s="75">
        <f t="shared" si="52"/>
        <v>2728000</v>
      </c>
      <c r="I898" s="62"/>
      <c r="J898" s="60"/>
      <c r="L898" s="60">
        <f t="shared" si="53"/>
        <v>0</v>
      </c>
    </row>
    <row r="899" spans="1:12" s="3" customFormat="1" outlineLevel="1">
      <c r="A899" s="86">
        <v>7101</v>
      </c>
      <c r="B899" s="73" t="s">
        <v>1703</v>
      </c>
      <c r="C899" s="72" t="s">
        <v>496</v>
      </c>
      <c r="D899" s="74">
        <v>2</v>
      </c>
      <c r="E899" s="75">
        <v>2085000</v>
      </c>
      <c r="F899" s="75">
        <v>2085000</v>
      </c>
      <c r="G899" s="40">
        <f t="shared" si="51"/>
        <v>4170000</v>
      </c>
      <c r="H899" s="75">
        <f t="shared" si="52"/>
        <v>4170000</v>
      </c>
      <c r="I899" s="62"/>
      <c r="J899" s="60"/>
      <c r="L899" s="60">
        <f t="shared" si="53"/>
        <v>0</v>
      </c>
    </row>
    <row r="900" spans="1:12" s="2" customFormat="1" outlineLevel="1">
      <c r="A900" s="86">
        <v>7102</v>
      </c>
      <c r="B900" s="73" t="s">
        <v>1704</v>
      </c>
      <c r="C900" s="72" t="s">
        <v>496</v>
      </c>
      <c r="D900" s="74">
        <v>1</v>
      </c>
      <c r="E900" s="75">
        <v>2879000</v>
      </c>
      <c r="F900" s="75">
        <v>2879000</v>
      </c>
      <c r="G900" s="40">
        <f t="shared" si="51"/>
        <v>2879000</v>
      </c>
      <c r="H900" s="75">
        <f t="shared" si="52"/>
        <v>2879000</v>
      </c>
      <c r="I900" s="62"/>
      <c r="J900" s="60"/>
      <c r="L900" s="60">
        <f t="shared" si="53"/>
        <v>0</v>
      </c>
    </row>
    <row r="901" spans="1:12" s="2" customFormat="1" outlineLevel="1">
      <c r="A901" s="86">
        <v>7103</v>
      </c>
      <c r="B901" s="73" t="s">
        <v>1705</v>
      </c>
      <c r="C901" s="72" t="s">
        <v>496</v>
      </c>
      <c r="D901" s="74">
        <v>1</v>
      </c>
      <c r="E901" s="75">
        <v>1901000</v>
      </c>
      <c r="F901" s="75">
        <v>1901000</v>
      </c>
      <c r="G901" s="40">
        <f t="shared" si="51"/>
        <v>1901000</v>
      </c>
      <c r="H901" s="75">
        <f t="shared" si="52"/>
        <v>1901000</v>
      </c>
      <c r="I901" s="62"/>
      <c r="J901" s="60"/>
      <c r="L901" s="60">
        <f t="shared" si="53"/>
        <v>0</v>
      </c>
    </row>
    <row r="902" spans="1:12" s="2" customFormat="1" outlineLevel="1">
      <c r="A902" s="86">
        <v>7104</v>
      </c>
      <c r="B902" s="73" t="s">
        <v>1706</v>
      </c>
      <c r="C902" s="72" t="s">
        <v>496</v>
      </c>
      <c r="D902" s="74">
        <v>2</v>
      </c>
      <c r="E902" s="75">
        <v>3386000</v>
      </c>
      <c r="F902" s="75">
        <v>3386000</v>
      </c>
      <c r="G902" s="40">
        <f t="shared" si="51"/>
        <v>6772000</v>
      </c>
      <c r="H902" s="75">
        <f t="shared" si="52"/>
        <v>6772000</v>
      </c>
      <c r="I902" s="62"/>
      <c r="J902" s="60"/>
      <c r="L902" s="60">
        <f t="shared" si="53"/>
        <v>0</v>
      </c>
    </row>
    <row r="903" spans="1:12" s="2" customFormat="1" outlineLevel="1">
      <c r="A903" s="86">
        <v>7105</v>
      </c>
      <c r="B903" s="73" t="s">
        <v>1707</v>
      </c>
      <c r="C903" s="72" t="s">
        <v>496</v>
      </c>
      <c r="D903" s="74">
        <v>1</v>
      </c>
      <c r="E903" s="75">
        <v>5470000</v>
      </c>
      <c r="F903" s="75">
        <v>5470000</v>
      </c>
      <c r="G903" s="40">
        <f t="shared" si="51"/>
        <v>5470000</v>
      </c>
      <c r="H903" s="75">
        <f t="shared" si="52"/>
        <v>5470000</v>
      </c>
      <c r="I903" s="62"/>
      <c r="J903" s="60"/>
      <c r="L903" s="60">
        <f t="shared" si="53"/>
        <v>0</v>
      </c>
    </row>
    <row r="904" spans="1:12" s="2" customFormat="1" outlineLevel="1">
      <c r="A904" s="86">
        <v>7106</v>
      </c>
      <c r="B904" s="73" t="s">
        <v>1708</v>
      </c>
      <c r="C904" s="72" t="s">
        <v>496</v>
      </c>
      <c r="D904" s="74">
        <v>1</v>
      </c>
      <c r="E904" s="75">
        <v>2548000</v>
      </c>
      <c r="F904" s="75">
        <v>2548000</v>
      </c>
      <c r="G904" s="40">
        <f t="shared" si="51"/>
        <v>2548000</v>
      </c>
      <c r="H904" s="75">
        <f t="shared" si="52"/>
        <v>2548000</v>
      </c>
      <c r="I904" s="62"/>
      <c r="J904" s="60"/>
      <c r="L904" s="60">
        <f t="shared" si="53"/>
        <v>0</v>
      </c>
    </row>
    <row r="905" spans="1:12" s="2" customFormat="1" outlineLevel="1">
      <c r="A905" s="86">
        <v>7107</v>
      </c>
      <c r="B905" s="73" t="s">
        <v>1709</v>
      </c>
      <c r="C905" s="72" t="s">
        <v>496</v>
      </c>
      <c r="D905" s="74">
        <v>6</v>
      </c>
      <c r="E905" s="75">
        <v>2035000</v>
      </c>
      <c r="F905" s="75">
        <v>2035000</v>
      </c>
      <c r="G905" s="40">
        <f t="shared" si="51"/>
        <v>12210000</v>
      </c>
      <c r="H905" s="75">
        <f t="shared" si="52"/>
        <v>12210000</v>
      </c>
      <c r="I905" s="62"/>
      <c r="J905" s="60"/>
      <c r="L905" s="60">
        <f t="shared" si="53"/>
        <v>0</v>
      </c>
    </row>
    <row r="906" spans="1:12" s="2" customFormat="1" outlineLevel="1">
      <c r="A906" s="86">
        <v>7108</v>
      </c>
      <c r="B906" s="73" t="s">
        <v>1710</v>
      </c>
      <c r="C906" s="72" t="s">
        <v>496</v>
      </c>
      <c r="D906" s="74">
        <v>1</v>
      </c>
      <c r="E906" s="75">
        <v>1651000</v>
      </c>
      <c r="F906" s="75">
        <v>1651000</v>
      </c>
      <c r="G906" s="40">
        <f t="shared" si="51"/>
        <v>1651000</v>
      </c>
      <c r="H906" s="75">
        <f t="shared" si="52"/>
        <v>1651000</v>
      </c>
      <c r="I906" s="62"/>
      <c r="J906" s="60"/>
      <c r="L906" s="60">
        <f t="shared" si="53"/>
        <v>0</v>
      </c>
    </row>
    <row r="907" spans="1:12" s="2" customFormat="1" outlineLevel="1">
      <c r="A907" s="86">
        <v>7109</v>
      </c>
      <c r="B907" s="73" t="s">
        <v>1711</v>
      </c>
      <c r="C907" s="72" t="s">
        <v>496</v>
      </c>
      <c r="D907" s="74">
        <v>1</v>
      </c>
      <c r="E907" s="75">
        <v>3856000</v>
      </c>
      <c r="F907" s="75">
        <v>3856000</v>
      </c>
      <c r="G907" s="40">
        <f t="shared" si="51"/>
        <v>3856000</v>
      </c>
      <c r="H907" s="75">
        <f t="shared" si="52"/>
        <v>3856000</v>
      </c>
      <c r="I907" s="62"/>
      <c r="J907" s="60"/>
      <c r="L907" s="60">
        <f t="shared" si="53"/>
        <v>0</v>
      </c>
    </row>
    <row r="908" spans="1:12" s="2" customFormat="1" outlineLevel="1">
      <c r="A908" s="86">
        <v>7110</v>
      </c>
      <c r="B908" s="73" t="s">
        <v>1712</v>
      </c>
      <c r="C908" s="72" t="s">
        <v>496</v>
      </c>
      <c r="D908" s="74">
        <v>1</v>
      </c>
      <c r="E908" s="75">
        <v>1029000</v>
      </c>
      <c r="F908" s="75">
        <v>1029000</v>
      </c>
      <c r="G908" s="40">
        <f t="shared" si="51"/>
        <v>1029000</v>
      </c>
      <c r="H908" s="75">
        <f t="shared" si="52"/>
        <v>1029000</v>
      </c>
      <c r="I908" s="62"/>
      <c r="J908" s="60"/>
      <c r="L908" s="60">
        <f t="shared" si="53"/>
        <v>0</v>
      </c>
    </row>
    <row r="909" spans="1:12" s="2" customFormat="1" outlineLevel="1">
      <c r="A909" s="86">
        <v>7111</v>
      </c>
      <c r="B909" s="73" t="s">
        <v>1713</v>
      </c>
      <c r="C909" s="72" t="s">
        <v>108</v>
      </c>
      <c r="D909" s="74">
        <v>46</v>
      </c>
      <c r="E909" s="75">
        <v>1367000</v>
      </c>
      <c r="F909" s="75">
        <v>1367000</v>
      </c>
      <c r="G909" s="40">
        <f t="shared" si="51"/>
        <v>62882000</v>
      </c>
      <c r="H909" s="75">
        <f t="shared" si="52"/>
        <v>62882000</v>
      </c>
      <c r="I909" s="62"/>
      <c r="J909" s="60"/>
      <c r="L909" s="60">
        <f t="shared" si="53"/>
        <v>0</v>
      </c>
    </row>
    <row r="910" spans="1:12" s="2" customFormat="1" outlineLevel="1">
      <c r="A910" s="86">
        <v>7112</v>
      </c>
      <c r="B910" s="73" t="s">
        <v>1714</v>
      </c>
      <c r="C910" s="72" t="s">
        <v>108</v>
      </c>
      <c r="D910" s="74">
        <v>17</v>
      </c>
      <c r="E910" s="75">
        <v>1640000</v>
      </c>
      <c r="F910" s="75">
        <v>1640000</v>
      </c>
      <c r="G910" s="40">
        <f t="shared" si="51"/>
        <v>27880000</v>
      </c>
      <c r="H910" s="75">
        <f t="shared" si="52"/>
        <v>27880000</v>
      </c>
      <c r="I910" s="62"/>
      <c r="J910" s="60"/>
      <c r="L910" s="60">
        <f t="shared" si="53"/>
        <v>0</v>
      </c>
    </row>
    <row r="911" spans="1:12" s="2" customFormat="1" outlineLevel="1">
      <c r="A911" s="86">
        <v>7113</v>
      </c>
      <c r="B911" s="73" t="s">
        <v>1715</v>
      </c>
      <c r="C911" s="72" t="s">
        <v>108</v>
      </c>
      <c r="D911" s="74">
        <v>6</v>
      </c>
      <c r="E911" s="75">
        <v>1906000</v>
      </c>
      <c r="F911" s="75">
        <v>1906000</v>
      </c>
      <c r="G911" s="40">
        <f t="shared" si="51"/>
        <v>11436000</v>
      </c>
      <c r="H911" s="75">
        <f t="shared" si="52"/>
        <v>11436000</v>
      </c>
      <c r="I911" s="62"/>
      <c r="J911" s="60"/>
      <c r="L911" s="60">
        <f t="shared" si="53"/>
        <v>0</v>
      </c>
    </row>
    <row r="912" spans="1:12" s="2" customFormat="1" outlineLevel="1">
      <c r="A912" s="86">
        <v>7114</v>
      </c>
      <c r="B912" s="73" t="s">
        <v>1699</v>
      </c>
      <c r="C912" s="72" t="s">
        <v>108</v>
      </c>
      <c r="D912" s="74">
        <v>5.3</v>
      </c>
      <c r="E912" s="75">
        <v>2165000</v>
      </c>
      <c r="F912" s="75">
        <v>2165000</v>
      </c>
      <c r="G912" s="40">
        <f t="shared" si="51"/>
        <v>11474500</v>
      </c>
      <c r="H912" s="75">
        <f t="shared" si="52"/>
        <v>11474500</v>
      </c>
      <c r="I912" s="62"/>
      <c r="J912" s="60"/>
      <c r="L912" s="60">
        <f t="shared" si="53"/>
        <v>0</v>
      </c>
    </row>
    <row r="913" spans="1:12" s="2" customFormat="1" outlineLevel="1">
      <c r="A913" s="86">
        <v>7115</v>
      </c>
      <c r="B913" s="73" t="s">
        <v>1716</v>
      </c>
      <c r="C913" s="72" t="s">
        <v>496</v>
      </c>
      <c r="D913" s="74">
        <v>2</v>
      </c>
      <c r="E913" s="75">
        <v>455000</v>
      </c>
      <c r="F913" s="75">
        <v>455000</v>
      </c>
      <c r="G913" s="40">
        <f t="shared" si="51"/>
        <v>910000</v>
      </c>
      <c r="H913" s="75">
        <f t="shared" si="52"/>
        <v>910000</v>
      </c>
      <c r="I913" s="62"/>
      <c r="J913" s="60"/>
      <c r="L913" s="60">
        <f t="shared" si="53"/>
        <v>0</v>
      </c>
    </row>
    <row r="914" spans="1:12" s="2" customFormat="1" outlineLevel="1">
      <c r="A914" s="86">
        <v>7116</v>
      </c>
      <c r="B914" s="73" t="s">
        <v>1717</v>
      </c>
      <c r="C914" s="72" t="s">
        <v>496</v>
      </c>
      <c r="D914" s="74">
        <v>2</v>
      </c>
      <c r="E914" s="75">
        <v>1639000</v>
      </c>
      <c r="F914" s="75">
        <v>1639000</v>
      </c>
      <c r="G914" s="40">
        <f t="shared" si="51"/>
        <v>3278000</v>
      </c>
      <c r="H914" s="75">
        <f t="shared" si="52"/>
        <v>3278000</v>
      </c>
      <c r="I914" s="62"/>
      <c r="J914" s="60"/>
      <c r="L914" s="60">
        <f t="shared" si="53"/>
        <v>0</v>
      </c>
    </row>
    <row r="915" spans="1:12" s="2" customFormat="1" outlineLevel="1">
      <c r="A915" s="86">
        <v>7117</v>
      </c>
      <c r="B915" s="73" t="s">
        <v>1718</v>
      </c>
      <c r="C915" s="72" t="s">
        <v>496</v>
      </c>
      <c r="D915" s="74">
        <v>1</v>
      </c>
      <c r="E915" s="75">
        <v>2436000</v>
      </c>
      <c r="F915" s="75">
        <v>2436000</v>
      </c>
      <c r="G915" s="40">
        <f t="shared" si="51"/>
        <v>2436000</v>
      </c>
      <c r="H915" s="75">
        <f t="shared" si="52"/>
        <v>2436000</v>
      </c>
      <c r="I915" s="62"/>
      <c r="J915" s="60"/>
      <c r="L915" s="60">
        <f t="shared" si="53"/>
        <v>0</v>
      </c>
    </row>
    <row r="916" spans="1:12" s="2" customFormat="1" outlineLevel="1">
      <c r="A916" s="86">
        <v>7118</v>
      </c>
      <c r="B916" s="73" t="s">
        <v>1704</v>
      </c>
      <c r="C916" s="72" t="s">
        <v>496</v>
      </c>
      <c r="D916" s="74">
        <v>1</v>
      </c>
      <c r="E916" s="75">
        <v>3159000</v>
      </c>
      <c r="F916" s="75">
        <v>3159000</v>
      </c>
      <c r="G916" s="40">
        <f t="shared" si="51"/>
        <v>3159000</v>
      </c>
      <c r="H916" s="75">
        <f t="shared" si="52"/>
        <v>3159000</v>
      </c>
      <c r="I916" s="62"/>
      <c r="J916" s="60"/>
      <c r="L916" s="60">
        <f t="shared" si="53"/>
        <v>0</v>
      </c>
    </row>
    <row r="917" spans="1:12" s="2" customFormat="1" outlineLevel="1">
      <c r="A917" s="86">
        <v>7119</v>
      </c>
      <c r="B917" s="73" t="s">
        <v>1705</v>
      </c>
      <c r="C917" s="72" t="s">
        <v>496</v>
      </c>
      <c r="D917" s="74">
        <v>1</v>
      </c>
      <c r="E917" s="75">
        <v>1901000</v>
      </c>
      <c r="F917" s="75">
        <v>1901000</v>
      </c>
      <c r="G917" s="40">
        <f t="shared" si="51"/>
        <v>1901000</v>
      </c>
      <c r="H917" s="75">
        <f t="shared" si="52"/>
        <v>1901000</v>
      </c>
      <c r="I917" s="62"/>
      <c r="J917" s="60"/>
      <c r="L917" s="60">
        <f t="shared" si="53"/>
        <v>0</v>
      </c>
    </row>
    <row r="918" spans="1:12" s="2" customFormat="1" outlineLevel="1">
      <c r="A918" s="86">
        <v>7120</v>
      </c>
      <c r="B918" s="73" t="s">
        <v>1706</v>
      </c>
      <c r="C918" s="72" t="s">
        <v>496</v>
      </c>
      <c r="D918" s="74">
        <v>2</v>
      </c>
      <c r="E918" s="75">
        <v>3386000</v>
      </c>
      <c r="F918" s="75">
        <v>3386000</v>
      </c>
      <c r="G918" s="40">
        <f t="shared" si="51"/>
        <v>6772000</v>
      </c>
      <c r="H918" s="75">
        <f t="shared" si="52"/>
        <v>6772000</v>
      </c>
      <c r="I918" s="62"/>
      <c r="J918" s="60"/>
      <c r="L918" s="60">
        <f t="shared" si="53"/>
        <v>0</v>
      </c>
    </row>
    <row r="919" spans="1:12" s="2" customFormat="1" outlineLevel="1">
      <c r="A919" s="86">
        <v>7121</v>
      </c>
      <c r="B919" s="73" t="s">
        <v>1719</v>
      </c>
      <c r="C919" s="72" t="s">
        <v>496</v>
      </c>
      <c r="D919" s="74">
        <v>1</v>
      </c>
      <c r="E919" s="75">
        <v>2548000</v>
      </c>
      <c r="F919" s="75">
        <v>2548000</v>
      </c>
      <c r="G919" s="40">
        <f t="shared" si="51"/>
        <v>2548000</v>
      </c>
      <c r="H919" s="75">
        <f t="shared" si="52"/>
        <v>2548000</v>
      </c>
      <c r="I919" s="62"/>
      <c r="J919" s="60"/>
      <c r="L919" s="60">
        <f t="shared" si="53"/>
        <v>0</v>
      </c>
    </row>
    <row r="920" spans="1:12" s="3" customFormat="1" outlineLevel="1">
      <c r="A920" s="86">
        <v>7122</v>
      </c>
      <c r="B920" s="73" t="s">
        <v>1720</v>
      </c>
      <c r="C920" s="72" t="s">
        <v>496</v>
      </c>
      <c r="D920" s="74">
        <v>5</v>
      </c>
      <c r="E920" s="75">
        <v>2283000</v>
      </c>
      <c r="F920" s="75">
        <v>2283000</v>
      </c>
      <c r="G920" s="40">
        <f t="shared" si="51"/>
        <v>11415000</v>
      </c>
      <c r="H920" s="75">
        <f t="shared" si="52"/>
        <v>11415000</v>
      </c>
      <c r="I920" s="62"/>
      <c r="J920" s="60"/>
      <c r="L920" s="60">
        <f t="shared" si="53"/>
        <v>0</v>
      </c>
    </row>
    <row r="921" spans="1:12" s="2" customFormat="1" outlineLevel="1">
      <c r="A921" s="86">
        <v>7123</v>
      </c>
      <c r="B921" s="73" t="s">
        <v>1721</v>
      </c>
      <c r="C921" s="72" t="s">
        <v>496</v>
      </c>
      <c r="D921" s="74">
        <v>5</v>
      </c>
      <c r="E921" s="75">
        <v>2283000</v>
      </c>
      <c r="F921" s="75">
        <v>2283000</v>
      </c>
      <c r="G921" s="40">
        <f t="shared" si="51"/>
        <v>11415000</v>
      </c>
      <c r="H921" s="75">
        <f t="shared" si="52"/>
        <v>11415000</v>
      </c>
      <c r="I921" s="62"/>
      <c r="J921" s="60"/>
      <c r="L921" s="60">
        <f t="shared" si="53"/>
        <v>0</v>
      </c>
    </row>
    <row r="922" spans="1:12" s="2" customFormat="1" outlineLevel="1">
      <c r="A922" s="86">
        <v>7124</v>
      </c>
      <c r="B922" s="73" t="s">
        <v>1710</v>
      </c>
      <c r="C922" s="72" t="s">
        <v>496</v>
      </c>
      <c r="D922" s="74">
        <v>1</v>
      </c>
      <c r="E922" s="75">
        <v>1651000</v>
      </c>
      <c r="F922" s="75">
        <v>1651000</v>
      </c>
      <c r="G922" s="40">
        <f t="shared" si="51"/>
        <v>1651000</v>
      </c>
      <c r="H922" s="75">
        <f t="shared" si="52"/>
        <v>1651000</v>
      </c>
      <c r="I922" s="62"/>
      <c r="J922" s="60"/>
      <c r="L922" s="60">
        <f t="shared" si="53"/>
        <v>0</v>
      </c>
    </row>
    <row r="923" spans="1:12" s="2" customFormat="1" outlineLevel="1">
      <c r="A923" s="86">
        <v>7125</v>
      </c>
      <c r="B923" s="73" t="s">
        <v>1722</v>
      </c>
      <c r="C923" s="72" t="s">
        <v>496</v>
      </c>
      <c r="D923" s="74">
        <v>5</v>
      </c>
      <c r="E923" s="75">
        <v>1146000</v>
      </c>
      <c r="F923" s="75">
        <v>1146000</v>
      </c>
      <c r="G923" s="40">
        <f t="shared" si="51"/>
        <v>5730000</v>
      </c>
      <c r="H923" s="75">
        <f t="shared" si="52"/>
        <v>5730000</v>
      </c>
      <c r="I923" s="62"/>
      <c r="J923" s="60"/>
      <c r="L923" s="60">
        <f t="shared" si="53"/>
        <v>0</v>
      </c>
    </row>
    <row r="924" spans="1:12" s="2" customFormat="1" outlineLevel="1">
      <c r="A924" s="86">
        <v>7126</v>
      </c>
      <c r="B924" s="73" t="s">
        <v>1711</v>
      </c>
      <c r="C924" s="72" t="s">
        <v>496</v>
      </c>
      <c r="D924" s="74">
        <v>1</v>
      </c>
      <c r="E924" s="75">
        <v>3856000</v>
      </c>
      <c r="F924" s="75">
        <v>3856000</v>
      </c>
      <c r="G924" s="40">
        <f t="shared" si="51"/>
        <v>3856000</v>
      </c>
      <c r="H924" s="75">
        <f t="shared" si="52"/>
        <v>3856000</v>
      </c>
      <c r="I924" s="62"/>
      <c r="J924" s="60"/>
      <c r="L924" s="60">
        <f t="shared" si="53"/>
        <v>0</v>
      </c>
    </row>
    <row r="925" spans="1:12" s="2" customFormat="1" outlineLevel="1">
      <c r="A925" s="86">
        <v>7127</v>
      </c>
      <c r="B925" s="73" t="s">
        <v>1723</v>
      </c>
      <c r="C925" s="72" t="s">
        <v>496</v>
      </c>
      <c r="D925" s="74">
        <v>1</v>
      </c>
      <c r="E925" s="75">
        <v>1155000</v>
      </c>
      <c r="F925" s="75">
        <v>1155000</v>
      </c>
      <c r="G925" s="40">
        <f t="shared" si="51"/>
        <v>1155000</v>
      </c>
      <c r="H925" s="75">
        <f t="shared" si="52"/>
        <v>1155000</v>
      </c>
      <c r="I925" s="62"/>
      <c r="J925" s="60"/>
      <c r="L925" s="60">
        <f t="shared" si="53"/>
        <v>0</v>
      </c>
    </row>
    <row r="926" spans="1:12" s="2" customFormat="1" outlineLevel="1">
      <c r="A926" s="87">
        <v>7128</v>
      </c>
      <c r="B926" s="77" t="s">
        <v>1724</v>
      </c>
      <c r="C926" s="76" t="s">
        <v>1725</v>
      </c>
      <c r="D926" s="78">
        <v>50</v>
      </c>
      <c r="E926" s="79">
        <v>67000</v>
      </c>
      <c r="F926" s="104">
        <v>67000</v>
      </c>
      <c r="G926" s="40">
        <f t="shared" si="51"/>
        <v>3350000</v>
      </c>
      <c r="H926" s="75">
        <f t="shared" si="52"/>
        <v>3350000</v>
      </c>
      <c r="I926" s="62"/>
      <c r="J926" s="60"/>
      <c r="L926" s="60">
        <f t="shared" si="53"/>
        <v>0</v>
      </c>
    </row>
    <row r="927" spans="1:12" s="3" customFormat="1">
      <c r="A927" s="65">
        <v>9</v>
      </c>
      <c r="B927" s="66" t="s">
        <v>1429</v>
      </c>
      <c r="C927" s="83"/>
      <c r="D927" s="88"/>
      <c r="E927" s="85"/>
      <c r="F927" s="85"/>
      <c r="G927" s="85"/>
      <c r="H927" s="124"/>
      <c r="I927" s="62"/>
      <c r="J927" s="60"/>
      <c r="L927" s="60">
        <f t="shared" si="53"/>
        <v>0</v>
      </c>
    </row>
    <row r="928" spans="1:12" s="2" customFormat="1" outlineLevel="1">
      <c r="A928" s="89" t="s">
        <v>1726</v>
      </c>
      <c r="B928" s="80" t="s">
        <v>1727</v>
      </c>
      <c r="C928" s="68"/>
      <c r="D928" s="70"/>
      <c r="E928" s="71"/>
      <c r="F928" s="105"/>
      <c r="G928" s="105"/>
      <c r="H928" s="127"/>
      <c r="I928" s="62"/>
      <c r="J928" s="60"/>
      <c r="L928" s="60">
        <f t="shared" ref="L928:L947" si="54">E928-F928</f>
        <v>0</v>
      </c>
    </row>
    <row r="929" spans="1:12" s="2" customFormat="1" outlineLevel="1">
      <c r="A929" s="72" t="s">
        <v>1728</v>
      </c>
      <c r="B929" s="73" t="s">
        <v>1729</v>
      </c>
      <c r="C929" s="72" t="s">
        <v>1388</v>
      </c>
      <c r="D929" s="74">
        <v>1</v>
      </c>
      <c r="E929" s="75">
        <v>13230000</v>
      </c>
      <c r="F929" s="75">
        <v>12730000</v>
      </c>
      <c r="G929" s="40">
        <f t="shared" ref="G929:G947" si="55">$D929*E929</f>
        <v>13230000</v>
      </c>
      <c r="H929" s="75">
        <f t="shared" ref="H929:H947" si="56">ROUND($D929*F929,0)</f>
        <v>12730000</v>
      </c>
      <c r="I929" s="62"/>
      <c r="J929" s="60"/>
      <c r="L929" s="60">
        <f t="shared" si="54"/>
        <v>500000</v>
      </c>
    </row>
    <row r="930" spans="1:12" s="2" customFormat="1" ht="16.149999999999999" customHeight="1" outlineLevel="1">
      <c r="A930" s="72" t="s">
        <v>1730</v>
      </c>
      <c r="B930" s="73" t="s">
        <v>1731</v>
      </c>
      <c r="C930" s="72" t="s">
        <v>1388</v>
      </c>
      <c r="D930" s="74">
        <v>1</v>
      </c>
      <c r="E930" s="75">
        <v>28286000</v>
      </c>
      <c r="F930" s="75">
        <v>27786000</v>
      </c>
      <c r="G930" s="40">
        <f t="shared" si="55"/>
        <v>28286000</v>
      </c>
      <c r="H930" s="75">
        <f t="shared" si="56"/>
        <v>27786000</v>
      </c>
      <c r="I930" s="62"/>
      <c r="J930" s="60"/>
      <c r="L930" s="60">
        <f t="shared" si="54"/>
        <v>500000</v>
      </c>
    </row>
    <row r="931" spans="1:12" s="2" customFormat="1" outlineLevel="1">
      <c r="A931" s="90" t="s">
        <v>1732</v>
      </c>
      <c r="B931" s="82" t="s">
        <v>1733</v>
      </c>
      <c r="C931" s="72" t="s">
        <v>1502</v>
      </c>
      <c r="D931" s="74"/>
      <c r="E931" s="75"/>
      <c r="F931" s="75"/>
      <c r="G931" s="40"/>
      <c r="H931" s="75"/>
      <c r="I931" s="62"/>
      <c r="J931" s="60"/>
      <c r="L931" s="60">
        <f t="shared" si="54"/>
        <v>0</v>
      </c>
    </row>
    <row r="932" spans="1:12" s="2" customFormat="1" outlineLevel="1">
      <c r="A932" s="72" t="s">
        <v>1734</v>
      </c>
      <c r="B932" s="73" t="s">
        <v>1735</v>
      </c>
      <c r="C932" s="72" t="s">
        <v>1388</v>
      </c>
      <c r="D932" s="74">
        <v>1</v>
      </c>
      <c r="E932" s="75">
        <v>15876000</v>
      </c>
      <c r="F932" s="75">
        <v>15876000</v>
      </c>
      <c r="G932" s="40">
        <f t="shared" si="55"/>
        <v>15876000</v>
      </c>
      <c r="H932" s="75">
        <f t="shared" si="56"/>
        <v>15876000</v>
      </c>
      <c r="I932" s="62"/>
      <c r="J932" s="60"/>
      <c r="L932" s="60">
        <f t="shared" si="54"/>
        <v>0</v>
      </c>
    </row>
    <row r="933" spans="1:12" s="2" customFormat="1" outlineLevel="1">
      <c r="A933" s="72" t="s">
        <v>1736</v>
      </c>
      <c r="B933" s="73" t="s">
        <v>1737</v>
      </c>
      <c r="C933" s="72" t="s">
        <v>1388</v>
      </c>
      <c r="D933" s="74">
        <v>1</v>
      </c>
      <c r="E933" s="75">
        <v>174636000</v>
      </c>
      <c r="F933" s="75">
        <v>172636000</v>
      </c>
      <c r="G933" s="40">
        <f t="shared" si="55"/>
        <v>174636000</v>
      </c>
      <c r="H933" s="75">
        <f t="shared" si="56"/>
        <v>172636000</v>
      </c>
      <c r="I933" s="62"/>
      <c r="J933" s="60"/>
      <c r="L933" s="60">
        <f t="shared" si="54"/>
        <v>2000000</v>
      </c>
    </row>
    <row r="934" spans="1:12" s="2" customFormat="1" outlineLevel="1">
      <c r="A934" s="72" t="s">
        <v>1738</v>
      </c>
      <c r="B934" s="73" t="s">
        <v>1739</v>
      </c>
      <c r="C934" s="72" t="s">
        <v>1388</v>
      </c>
      <c r="D934" s="74">
        <v>1</v>
      </c>
      <c r="E934" s="75">
        <v>89964000</v>
      </c>
      <c r="F934" s="75">
        <v>89964000</v>
      </c>
      <c r="G934" s="40">
        <f t="shared" si="55"/>
        <v>89964000</v>
      </c>
      <c r="H934" s="75">
        <f t="shared" si="56"/>
        <v>89964000</v>
      </c>
      <c r="I934" s="62"/>
      <c r="J934" s="60"/>
      <c r="L934" s="60">
        <f t="shared" si="54"/>
        <v>0</v>
      </c>
    </row>
    <row r="935" spans="1:12" s="2" customFormat="1" outlineLevel="1">
      <c r="A935" s="72" t="s">
        <v>1740</v>
      </c>
      <c r="B935" s="73" t="s">
        <v>1741</v>
      </c>
      <c r="C935" s="72" t="s">
        <v>1388</v>
      </c>
      <c r="D935" s="74">
        <v>1</v>
      </c>
      <c r="E935" s="75">
        <v>37044000</v>
      </c>
      <c r="F935" s="75">
        <v>36244000</v>
      </c>
      <c r="G935" s="40">
        <f t="shared" si="55"/>
        <v>37044000</v>
      </c>
      <c r="H935" s="75">
        <f t="shared" si="56"/>
        <v>36244000</v>
      </c>
      <c r="I935" s="62"/>
      <c r="J935" s="60"/>
      <c r="L935" s="60">
        <f t="shared" si="54"/>
        <v>800000</v>
      </c>
    </row>
    <row r="936" spans="1:12" s="2" customFormat="1" outlineLevel="1">
      <c r="A936" s="72" t="s">
        <v>1742</v>
      </c>
      <c r="B936" s="73" t="s">
        <v>1743</v>
      </c>
      <c r="C936" s="72" t="s">
        <v>1383</v>
      </c>
      <c r="D936" s="74">
        <v>10</v>
      </c>
      <c r="E936" s="75">
        <v>169000</v>
      </c>
      <c r="F936" s="75">
        <v>169000</v>
      </c>
      <c r="G936" s="40">
        <f t="shared" si="55"/>
        <v>1690000</v>
      </c>
      <c r="H936" s="75">
        <f t="shared" si="56"/>
        <v>1690000</v>
      </c>
      <c r="I936" s="62"/>
      <c r="J936" s="60"/>
      <c r="L936" s="60">
        <f t="shared" si="54"/>
        <v>0</v>
      </c>
    </row>
    <row r="937" spans="1:12" s="2" customFormat="1" outlineLevel="1">
      <c r="A937" s="72" t="s">
        <v>1744</v>
      </c>
      <c r="B937" s="73" t="s">
        <v>1745</v>
      </c>
      <c r="C937" s="72" t="s">
        <v>1383</v>
      </c>
      <c r="D937" s="74">
        <v>8</v>
      </c>
      <c r="E937" s="75">
        <v>42000</v>
      </c>
      <c r="F937" s="75">
        <v>42000</v>
      </c>
      <c r="G937" s="40">
        <f t="shared" si="55"/>
        <v>336000</v>
      </c>
      <c r="H937" s="75">
        <f t="shared" si="56"/>
        <v>336000</v>
      </c>
      <c r="I937" s="62"/>
      <c r="J937" s="60"/>
      <c r="L937" s="60">
        <f t="shared" si="54"/>
        <v>0</v>
      </c>
    </row>
    <row r="938" spans="1:12" s="2" customFormat="1" outlineLevel="1">
      <c r="A938" s="72" t="s">
        <v>1746</v>
      </c>
      <c r="B938" s="73" t="s">
        <v>1747</v>
      </c>
      <c r="C938" s="72" t="s">
        <v>1748</v>
      </c>
      <c r="D938" s="74">
        <v>10</v>
      </c>
      <c r="E938" s="75">
        <v>709000</v>
      </c>
      <c r="F938" s="75">
        <v>709000</v>
      </c>
      <c r="G938" s="40">
        <f t="shared" si="55"/>
        <v>7090000</v>
      </c>
      <c r="H938" s="75">
        <f t="shared" si="56"/>
        <v>7090000</v>
      </c>
      <c r="I938" s="62"/>
      <c r="J938" s="60"/>
      <c r="L938" s="60">
        <f t="shared" si="54"/>
        <v>0</v>
      </c>
    </row>
    <row r="939" spans="1:12" s="2" customFormat="1" outlineLevel="1">
      <c r="A939" s="72" t="s">
        <v>1749</v>
      </c>
      <c r="B939" s="73" t="s">
        <v>1750</v>
      </c>
      <c r="C939" s="72" t="s">
        <v>1748</v>
      </c>
      <c r="D939" s="74">
        <v>10</v>
      </c>
      <c r="E939" s="75">
        <v>482000</v>
      </c>
      <c r="F939" s="75">
        <v>482000</v>
      </c>
      <c r="G939" s="40">
        <f t="shared" si="55"/>
        <v>4820000</v>
      </c>
      <c r="H939" s="75">
        <f t="shared" si="56"/>
        <v>4820000</v>
      </c>
      <c r="I939" s="62"/>
      <c r="J939" s="60"/>
      <c r="L939" s="60">
        <f t="shared" si="54"/>
        <v>0</v>
      </c>
    </row>
    <row r="940" spans="1:12" s="2" customFormat="1" ht="31.5" outlineLevel="1">
      <c r="A940" s="72" t="s">
        <v>1751</v>
      </c>
      <c r="B940" s="73" t="s">
        <v>1752</v>
      </c>
      <c r="C940" s="72" t="s">
        <v>1388</v>
      </c>
      <c r="D940" s="74">
        <v>1</v>
      </c>
      <c r="E940" s="75">
        <v>7938000</v>
      </c>
      <c r="F940" s="75">
        <v>7738000</v>
      </c>
      <c r="G940" s="40">
        <f t="shared" si="55"/>
        <v>7938000</v>
      </c>
      <c r="H940" s="75">
        <f t="shared" si="56"/>
        <v>7738000</v>
      </c>
      <c r="I940" s="62"/>
      <c r="J940" s="60"/>
      <c r="L940" s="60">
        <f t="shared" si="54"/>
        <v>200000</v>
      </c>
    </row>
    <row r="941" spans="1:12" s="2" customFormat="1" outlineLevel="1">
      <c r="A941" s="90" t="s">
        <v>1753</v>
      </c>
      <c r="B941" s="82" t="s">
        <v>1754</v>
      </c>
      <c r="C941" s="72" t="s">
        <v>1502</v>
      </c>
      <c r="D941" s="74"/>
      <c r="E941" s="75"/>
      <c r="F941" s="75" t="s">
        <v>1502</v>
      </c>
      <c r="G941" s="40"/>
      <c r="H941" s="75"/>
      <c r="I941" s="62"/>
      <c r="J941" s="60"/>
      <c r="L941" s="60" t="e">
        <f t="shared" si="54"/>
        <v>#VALUE!</v>
      </c>
    </row>
    <row r="942" spans="1:12" s="2" customFormat="1" outlineLevel="1">
      <c r="A942" s="72" t="s">
        <v>1755</v>
      </c>
      <c r="B942" s="73" t="s">
        <v>1756</v>
      </c>
      <c r="C942" s="72" t="s">
        <v>1383</v>
      </c>
      <c r="D942" s="74">
        <v>1</v>
      </c>
      <c r="E942" s="75">
        <v>12489000</v>
      </c>
      <c r="F942" s="75">
        <v>12089000</v>
      </c>
      <c r="G942" s="40">
        <f t="shared" si="55"/>
        <v>12489000</v>
      </c>
      <c r="H942" s="75">
        <f t="shared" si="56"/>
        <v>12089000</v>
      </c>
      <c r="I942" s="62"/>
      <c r="J942" s="60"/>
      <c r="L942" s="60">
        <f t="shared" si="54"/>
        <v>400000</v>
      </c>
    </row>
    <row r="943" spans="1:12" s="2" customFormat="1" outlineLevel="1">
      <c r="A943" s="90" t="s">
        <v>1757</v>
      </c>
      <c r="B943" s="82" t="s">
        <v>1758</v>
      </c>
      <c r="C943" s="72" t="s">
        <v>1502</v>
      </c>
      <c r="D943" s="74"/>
      <c r="E943" s="75"/>
      <c r="F943" s="75" t="s">
        <v>1502</v>
      </c>
      <c r="G943" s="40"/>
      <c r="H943" s="75"/>
      <c r="I943" s="62"/>
      <c r="J943" s="60"/>
      <c r="L943" s="60" t="e">
        <f t="shared" si="54"/>
        <v>#VALUE!</v>
      </c>
    </row>
    <row r="944" spans="1:12" s="2" customFormat="1" outlineLevel="1">
      <c r="A944" s="72" t="s">
        <v>1759</v>
      </c>
      <c r="B944" s="73" t="s">
        <v>1760</v>
      </c>
      <c r="C944" s="72" t="s">
        <v>1388</v>
      </c>
      <c r="D944" s="74">
        <v>1</v>
      </c>
      <c r="E944" s="75">
        <v>42751000</v>
      </c>
      <c r="F944" s="75">
        <v>42751000</v>
      </c>
      <c r="G944" s="40">
        <f t="shared" si="55"/>
        <v>42751000</v>
      </c>
      <c r="H944" s="75">
        <f t="shared" si="56"/>
        <v>42751000</v>
      </c>
      <c r="I944" s="62"/>
      <c r="J944" s="60"/>
      <c r="L944" s="60">
        <f t="shared" si="54"/>
        <v>0</v>
      </c>
    </row>
    <row r="945" spans="1:12" s="2" customFormat="1" outlineLevel="1">
      <c r="A945" s="72" t="s">
        <v>1761</v>
      </c>
      <c r="B945" s="73" t="s">
        <v>1762</v>
      </c>
      <c r="C945" s="72" t="s">
        <v>1388</v>
      </c>
      <c r="D945" s="74">
        <v>1</v>
      </c>
      <c r="E945" s="75">
        <v>19170000</v>
      </c>
      <c r="F945" s="75">
        <v>18970000</v>
      </c>
      <c r="G945" s="40">
        <f t="shared" si="55"/>
        <v>19170000</v>
      </c>
      <c r="H945" s="75">
        <f t="shared" si="56"/>
        <v>18970000</v>
      </c>
      <c r="I945" s="62"/>
      <c r="J945" s="60"/>
      <c r="L945" s="60">
        <f t="shared" si="54"/>
        <v>200000</v>
      </c>
    </row>
    <row r="946" spans="1:12" s="2" customFormat="1" outlineLevel="1">
      <c r="A946" s="72" t="s">
        <v>1763</v>
      </c>
      <c r="B946" s="73" t="s">
        <v>1764</v>
      </c>
      <c r="C946" s="72" t="s">
        <v>1388</v>
      </c>
      <c r="D946" s="74">
        <v>1</v>
      </c>
      <c r="E946" s="75">
        <v>42751000</v>
      </c>
      <c r="F946" s="75">
        <v>42751000</v>
      </c>
      <c r="G946" s="40">
        <f t="shared" si="55"/>
        <v>42751000</v>
      </c>
      <c r="H946" s="75">
        <f t="shared" si="56"/>
        <v>42751000</v>
      </c>
      <c r="I946" s="62"/>
      <c r="J946" s="60"/>
      <c r="L946" s="60">
        <f t="shared" si="54"/>
        <v>0</v>
      </c>
    </row>
    <row r="947" spans="1:12" s="2" customFormat="1" outlineLevel="1">
      <c r="A947" s="76" t="s">
        <v>1765</v>
      </c>
      <c r="B947" s="77" t="s">
        <v>1766</v>
      </c>
      <c r="C947" s="76" t="s">
        <v>1388</v>
      </c>
      <c r="D947" s="78">
        <v>1</v>
      </c>
      <c r="E947" s="79">
        <v>19170000</v>
      </c>
      <c r="F947" s="79">
        <v>18970000</v>
      </c>
      <c r="G947" s="40">
        <f t="shared" si="55"/>
        <v>19170000</v>
      </c>
      <c r="H947" s="75">
        <f t="shared" si="56"/>
        <v>18970000</v>
      </c>
      <c r="I947" s="62"/>
      <c r="J947" s="60"/>
      <c r="L947" s="60">
        <f t="shared" si="54"/>
        <v>200000</v>
      </c>
    </row>
    <row r="948" spans="1:12">
      <c r="A948" s="12"/>
      <c r="B948" s="237" t="s">
        <v>1767</v>
      </c>
      <c r="C948" s="237"/>
      <c r="D948" s="237"/>
      <c r="E948" s="237"/>
      <c r="F948" s="116"/>
      <c r="G948" s="43">
        <f>G9+G797</f>
        <v>27051760559</v>
      </c>
      <c r="H948" s="128">
        <f>H9+H797</f>
        <v>27024295465</v>
      </c>
      <c r="I948" s="44">
        <v>27051760559</v>
      </c>
      <c r="J948" s="45">
        <f>H948-I948</f>
        <v>-27465094</v>
      </c>
    </row>
    <row r="949" spans="1:12">
      <c r="A949" s="46"/>
      <c r="B949" s="238" t="s">
        <v>1768</v>
      </c>
      <c r="C949" s="238"/>
      <c r="D949" s="238"/>
      <c r="E949" s="238"/>
      <c r="F949" s="117"/>
      <c r="G949" s="47">
        <f>ROUND(G948*1.58%,0)</f>
        <v>427417817</v>
      </c>
      <c r="H949" s="129">
        <f>ROUND(H948*1.58%,0)</f>
        <v>426983868</v>
      </c>
      <c r="I949" s="48">
        <v>427417816.8265</v>
      </c>
      <c r="J949" s="45">
        <f>H949-I949</f>
        <v>-433948.82649999857</v>
      </c>
    </row>
    <row r="950" spans="1:12">
      <c r="A950" s="46"/>
      <c r="B950" s="237" t="s">
        <v>1769</v>
      </c>
      <c r="C950" s="237"/>
      <c r="D950" s="237"/>
      <c r="E950" s="237"/>
      <c r="F950" s="116"/>
      <c r="G950" s="49">
        <f>G949+G948</f>
        <v>27479178376</v>
      </c>
      <c r="H950" s="130">
        <f>H949+H948</f>
        <v>27451279333</v>
      </c>
    </row>
    <row r="951" spans="1:12" ht="39" customHeight="1">
      <c r="A951" s="239" t="s">
        <v>1770</v>
      </c>
      <c r="B951" s="239"/>
      <c r="C951" s="239"/>
      <c r="D951" s="239"/>
      <c r="E951" s="239"/>
      <c r="F951" s="239"/>
      <c r="G951" s="239"/>
      <c r="H951" s="239"/>
    </row>
    <row r="952" spans="1:12" ht="39" customHeight="1">
      <c r="A952" s="240" t="s">
        <v>1771</v>
      </c>
      <c r="B952" s="240"/>
      <c r="C952" s="240"/>
      <c r="D952" s="240"/>
      <c r="E952" s="240"/>
      <c r="F952" s="240"/>
      <c r="G952" s="240"/>
      <c r="H952" s="240"/>
    </row>
    <row r="953" spans="1:12">
      <c r="A953" s="227" t="s">
        <v>1772</v>
      </c>
      <c r="B953" s="227"/>
      <c r="C953" s="50"/>
      <c r="D953" s="227" t="s">
        <v>1773</v>
      </c>
      <c r="E953" s="227"/>
      <c r="F953" s="227"/>
      <c r="G953" s="227"/>
      <c r="H953" s="227"/>
    </row>
    <row r="954" spans="1:12">
      <c r="A954" s="227" t="s">
        <v>1774</v>
      </c>
      <c r="B954" s="227"/>
      <c r="C954" s="50"/>
      <c r="D954" s="227" t="s">
        <v>1775</v>
      </c>
      <c r="E954" s="227"/>
      <c r="F954" s="227"/>
      <c r="G954" s="227"/>
      <c r="H954" s="227"/>
    </row>
    <row r="955" spans="1:12">
      <c r="A955" s="241" t="s">
        <v>1776</v>
      </c>
      <c r="B955" s="241"/>
      <c r="C955" s="51"/>
      <c r="D955" s="52"/>
      <c r="E955" s="53"/>
      <c r="F955" s="118"/>
      <c r="G955" s="53"/>
    </row>
    <row r="956" spans="1:12">
      <c r="A956" s="54"/>
      <c r="B956" s="55"/>
      <c r="C956" s="51"/>
      <c r="D956" s="56"/>
      <c r="E956" s="57"/>
      <c r="F956" s="119"/>
      <c r="G956" s="57"/>
      <c r="H956" s="132"/>
    </row>
    <row r="957" spans="1:12">
      <c r="A957" s="54"/>
      <c r="B957" s="55"/>
      <c r="C957" s="51"/>
      <c r="D957" s="56"/>
      <c r="E957" s="57"/>
      <c r="F957" s="119"/>
      <c r="G957" s="57"/>
      <c r="H957" s="132"/>
    </row>
    <row r="958" spans="1:12">
      <c r="A958" s="54"/>
      <c r="B958" s="55"/>
      <c r="C958" s="51"/>
      <c r="D958" s="56"/>
      <c r="E958" s="57"/>
      <c r="F958" s="119"/>
      <c r="G958" s="57"/>
    </row>
    <row r="959" spans="1:12">
      <c r="A959" s="54"/>
      <c r="B959" s="58"/>
      <c r="C959" s="51"/>
      <c r="D959" s="52"/>
      <c r="E959" s="53"/>
      <c r="F959" s="118"/>
      <c r="G959" s="53"/>
    </row>
    <row r="960" spans="1:12">
      <c r="A960" s="241" t="s">
        <v>1777</v>
      </c>
      <c r="B960" s="241"/>
      <c r="C960" s="51"/>
      <c r="D960" s="243" t="s">
        <v>1778</v>
      </c>
      <c r="E960" s="243"/>
      <c r="F960" s="243"/>
      <c r="G960" s="243"/>
      <c r="H960" s="243"/>
    </row>
    <row r="961" spans="1:8">
      <c r="A961" s="54"/>
      <c r="B961" s="58"/>
      <c r="C961" s="51"/>
      <c r="D961" s="52"/>
      <c r="E961" s="53"/>
      <c r="F961" s="118"/>
      <c r="G961" s="53"/>
    </row>
    <row r="962" spans="1:8">
      <c r="A962" s="244" t="s">
        <v>1779</v>
      </c>
      <c r="B962" s="244"/>
      <c r="C962" s="244"/>
      <c r="D962" s="244"/>
      <c r="E962" s="244"/>
      <c r="F962" s="244"/>
      <c r="G962" s="244"/>
      <c r="H962" s="244"/>
    </row>
    <row r="963" spans="1:8">
      <c r="A963" s="244" t="s">
        <v>1780</v>
      </c>
      <c r="B963" s="244"/>
      <c r="C963" s="244"/>
      <c r="D963" s="242" t="s">
        <v>1781</v>
      </c>
      <c r="E963" s="242"/>
      <c r="F963" s="242"/>
      <c r="G963" s="242"/>
      <c r="H963" s="242"/>
    </row>
    <row r="964" spans="1:8">
      <c r="A964" s="241" t="s">
        <v>1775</v>
      </c>
      <c r="B964" s="241"/>
      <c r="C964" s="241"/>
      <c r="D964" s="241" t="s">
        <v>1775</v>
      </c>
      <c r="E964" s="241"/>
      <c r="F964" s="241"/>
      <c r="G964" s="241"/>
      <c r="H964" s="241"/>
    </row>
    <row r="965" spans="1:8">
      <c r="A965" s="55"/>
      <c r="B965" s="55"/>
      <c r="C965" s="64"/>
      <c r="D965" s="56"/>
      <c r="E965" s="59"/>
      <c r="F965" s="120"/>
      <c r="G965" s="59"/>
    </row>
    <row r="966" spans="1:8">
      <c r="A966" s="55"/>
      <c r="B966" s="55"/>
      <c r="C966" s="64"/>
      <c r="D966" s="56"/>
      <c r="E966" s="59"/>
      <c r="F966" s="120"/>
      <c r="G966" s="59"/>
    </row>
    <row r="967" spans="1:8">
      <c r="A967" s="54"/>
      <c r="B967" s="58"/>
      <c r="C967" s="51"/>
      <c r="D967" s="52"/>
      <c r="E967" s="53"/>
      <c r="F967" s="118"/>
      <c r="G967" s="53"/>
    </row>
    <row r="968" spans="1:8">
      <c r="A968" s="54"/>
      <c r="B968" s="58"/>
      <c r="C968" s="51"/>
      <c r="D968" s="52"/>
      <c r="E968" s="53"/>
      <c r="F968" s="118"/>
      <c r="G968" s="53"/>
    </row>
    <row r="969" spans="1:8">
      <c r="A969" s="242" t="s">
        <v>1782</v>
      </c>
      <c r="B969" s="242"/>
      <c r="C969" s="242"/>
      <c r="D969" s="242" t="s">
        <v>1783</v>
      </c>
      <c r="E969" s="242"/>
      <c r="F969" s="242"/>
      <c r="G969" s="242"/>
      <c r="H969" s="242"/>
    </row>
  </sheetData>
  <autoFilter ref="A7:L955" xr:uid="{00000000-0009-0000-0000-000000000000}"/>
  <mergeCells count="33">
    <mergeCell ref="A964:C964"/>
    <mergeCell ref="D964:H964"/>
    <mergeCell ref="A969:C969"/>
    <mergeCell ref="D969:H969"/>
    <mergeCell ref="A955:B955"/>
    <mergeCell ref="A960:B960"/>
    <mergeCell ref="D960:H960"/>
    <mergeCell ref="A962:H962"/>
    <mergeCell ref="A963:C963"/>
    <mergeCell ref="D963:H963"/>
    <mergeCell ref="A954:B954"/>
    <mergeCell ref="D954:H954"/>
    <mergeCell ref="G7:G8"/>
    <mergeCell ref="H7:H8"/>
    <mergeCell ref="B9:E9"/>
    <mergeCell ref="B797:E797"/>
    <mergeCell ref="B948:E948"/>
    <mergeCell ref="B949:E949"/>
    <mergeCell ref="B950:E950"/>
    <mergeCell ref="A951:H951"/>
    <mergeCell ref="A952:H952"/>
    <mergeCell ref="A953:B953"/>
    <mergeCell ref="D953:H953"/>
    <mergeCell ref="A2:H2"/>
    <mergeCell ref="A3:H3"/>
    <mergeCell ref="A4:H4"/>
    <mergeCell ref="A5:H5"/>
    <mergeCell ref="A7:A8"/>
    <mergeCell ref="B7:B8"/>
    <mergeCell ref="C7:C8"/>
    <mergeCell ref="D7:D8"/>
    <mergeCell ref="E7:E8"/>
    <mergeCell ref="F7:F8"/>
  </mergeCells>
  <dataValidations count="1">
    <dataValidation type="whole" showErrorMessage="1" errorTitle="Lưu ý" error="Nhập số nguyên lớn hơn -999,999,999,999,999 và nhỏ hơn 999,999,999,999,999" promptTitle="Lưu ý" prompt="Nhập số nguyên lớn hơn -999,999,999,999,999 và nhỏ hơn 999,999,999,999,999" sqref="K816 H765 E854:F861 E863:F868 E870:F919 E921:F926 G798:G926 E10:G796 K421 K455 K485 K500 K810 E844:F852 H11:H126 H203:H257 H128:H201 H259:H504 H506:H759 H762:H763 H799:H926 H768:H796 E798:F842 E928:G947 H929:H947" xr:uid="{00000000-0002-0000-0000-000000000000}">
      <formula1>-999999999999999</formula1>
      <formula2>999999999999999</formula2>
    </dataValidation>
  </dataValidations>
  <printOptions horizontalCentered="1"/>
  <pageMargins left="0.81" right="0.31496062992126" top="0.39370078740157499" bottom="0.48" header="0.23" footer="0.23622047244094499"/>
  <pageSetup paperSize="9" scale="63" fitToHeight="0"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K27"/>
  <sheetViews>
    <sheetView tabSelected="1" view="pageBreakPreview" zoomScaleNormal="100" zoomScaleSheetLayoutView="100" workbookViewId="0">
      <selection activeCell="I13" sqref="I13"/>
    </sheetView>
  </sheetViews>
  <sheetFormatPr defaultColWidth="9" defaultRowHeight="15.75" outlineLevelRow="1"/>
  <cols>
    <col min="1" max="1" width="6.375" style="5" customWidth="1"/>
    <col min="2" max="2" width="46.375" style="6" customWidth="1"/>
    <col min="3" max="3" width="10.375" style="7" customWidth="1"/>
    <col min="4" max="4" width="12.125" style="8" customWidth="1"/>
    <col min="5" max="5" width="13" style="9" customWidth="1"/>
    <col min="6" max="6" width="17.25" style="200" customWidth="1"/>
    <col min="7" max="7" width="17.25" style="9" customWidth="1"/>
    <col min="8" max="8" width="16.625" style="10" customWidth="1"/>
    <col min="9" max="9" width="13.5" style="10" customWidth="1"/>
    <col min="10" max="16384" width="9" style="10"/>
  </cols>
  <sheetData>
    <row r="2" spans="1:11" s="1" customFormat="1" ht="20.25">
      <c r="A2" s="216" t="s">
        <v>1784</v>
      </c>
      <c r="B2" s="216"/>
      <c r="C2" s="216"/>
      <c r="D2" s="216"/>
      <c r="E2" s="216"/>
      <c r="F2" s="216"/>
      <c r="G2" s="207"/>
    </row>
    <row r="3" spans="1:11">
      <c r="A3" s="217" t="s">
        <v>1785</v>
      </c>
      <c r="B3" s="218"/>
      <c r="C3" s="218"/>
      <c r="D3" s="218"/>
      <c r="E3" s="218"/>
      <c r="F3" s="218"/>
      <c r="G3" s="208"/>
    </row>
    <row r="4" spans="1:11">
      <c r="A4" s="218" t="s">
        <v>1786</v>
      </c>
      <c r="B4" s="218"/>
      <c r="C4" s="218"/>
      <c r="D4" s="218"/>
      <c r="E4" s="218"/>
      <c r="F4" s="218"/>
      <c r="G4" s="208"/>
    </row>
    <row r="5" spans="1:11">
      <c r="A5" s="218" t="s">
        <v>3</v>
      </c>
      <c r="B5" s="218"/>
      <c r="C5" s="218"/>
      <c r="D5" s="218"/>
      <c r="E5" s="218"/>
      <c r="F5" s="218"/>
      <c r="G5" s="208"/>
      <c r="H5" s="10" t="s">
        <v>1787</v>
      </c>
    </row>
    <row r="6" spans="1:11">
      <c r="A6" s="11"/>
      <c r="B6" s="11"/>
      <c r="C6" s="11"/>
      <c r="D6" s="11"/>
      <c r="E6" s="11"/>
      <c r="F6" s="198"/>
      <c r="G6" s="198"/>
    </row>
    <row r="7" spans="1:11">
      <c r="A7" s="219" t="s">
        <v>5</v>
      </c>
      <c r="B7" s="219" t="s">
        <v>6</v>
      </c>
      <c r="C7" s="219" t="s">
        <v>7</v>
      </c>
      <c r="D7" s="221" t="s">
        <v>8</v>
      </c>
      <c r="E7" s="223" t="s">
        <v>1788</v>
      </c>
      <c r="F7" s="245" t="s">
        <v>1789</v>
      </c>
      <c r="G7" s="245" t="s">
        <v>1790</v>
      </c>
    </row>
    <row r="8" spans="1:11">
      <c r="A8" s="220"/>
      <c r="B8" s="220"/>
      <c r="C8" s="220"/>
      <c r="D8" s="222"/>
      <c r="E8" s="224"/>
      <c r="F8" s="246"/>
      <c r="G8" s="246"/>
    </row>
    <row r="9" spans="1:11">
      <c r="A9" s="203" t="s">
        <v>13</v>
      </c>
      <c r="B9" s="247" t="s">
        <v>14</v>
      </c>
      <c r="C9" s="248"/>
      <c r="D9" s="248"/>
      <c r="E9" s="185"/>
      <c r="F9" s="199">
        <f>ROUND(SUM(F11:F12),0)</f>
        <v>127004949</v>
      </c>
      <c r="G9" s="211" t="s">
        <v>1791</v>
      </c>
      <c r="H9" s="186"/>
    </row>
    <row r="10" spans="1:11">
      <c r="A10" s="204" t="s">
        <v>15</v>
      </c>
      <c r="B10" s="26" t="s">
        <v>16</v>
      </c>
      <c r="C10" s="187"/>
      <c r="D10" s="188"/>
      <c r="E10" s="189"/>
      <c r="F10" s="199"/>
      <c r="G10" s="211" t="s">
        <v>1792</v>
      </c>
    </row>
    <row r="11" spans="1:11" s="139" customFormat="1" ht="31.5" outlineLevel="1">
      <c r="A11" s="205" t="s">
        <v>17</v>
      </c>
      <c r="B11" s="20" t="s">
        <v>18</v>
      </c>
      <c r="C11" s="193" t="s">
        <v>19</v>
      </c>
      <c r="D11" s="194">
        <v>23.527999999999999</v>
      </c>
      <c r="E11" s="190">
        <v>2802500</v>
      </c>
      <c r="F11" s="191">
        <f>ROUND($D11*E11,0)</f>
        <v>65937220</v>
      </c>
      <c r="G11" s="212"/>
      <c r="H11" s="139" t="s">
        <v>20</v>
      </c>
    </row>
    <row r="12" spans="1:11" s="2" customFormat="1" ht="31.5" outlineLevel="1">
      <c r="A12" s="206" t="s">
        <v>21</v>
      </c>
      <c r="B12" s="22" t="s">
        <v>22</v>
      </c>
      <c r="C12" s="195" t="s">
        <v>19</v>
      </c>
      <c r="D12" s="196">
        <v>21.0397</v>
      </c>
      <c r="E12" s="190">
        <v>2902500</v>
      </c>
      <c r="F12" s="190">
        <f>ROUND($D12*E12,0)</f>
        <v>61067729</v>
      </c>
      <c r="G12" s="213"/>
    </row>
    <row r="13" spans="1:11">
      <c r="A13" s="249" t="s">
        <v>1793</v>
      </c>
      <c r="B13" s="249"/>
      <c r="C13" s="249"/>
      <c r="D13" s="249"/>
      <c r="E13" s="249"/>
      <c r="F13" s="249"/>
      <c r="G13" s="214"/>
    </row>
    <row r="14" spans="1:11" ht="15.75" customHeight="1">
      <c r="A14" s="227" t="s">
        <v>1772</v>
      </c>
      <c r="B14" s="227"/>
      <c r="C14" s="227"/>
      <c r="D14" s="227"/>
      <c r="E14" s="227"/>
      <c r="F14" s="227"/>
      <c r="G14" s="161"/>
      <c r="K14" s="10" t="s">
        <v>1794</v>
      </c>
    </row>
    <row r="15" spans="1:11" ht="15.75" customHeight="1">
      <c r="A15" s="227" t="s">
        <v>1775</v>
      </c>
      <c r="B15" s="227"/>
      <c r="C15" s="227"/>
      <c r="D15" s="227"/>
      <c r="E15" s="227"/>
      <c r="F15" s="227"/>
      <c r="G15" s="161"/>
    </row>
    <row r="16" spans="1:11" ht="15.75" customHeight="1">
      <c r="A16" s="241"/>
      <c r="B16" s="241"/>
      <c r="C16" s="241"/>
      <c r="D16" s="241"/>
      <c r="E16" s="241"/>
      <c r="F16" s="241"/>
      <c r="G16" s="64"/>
    </row>
    <row r="17" spans="1:7">
      <c r="A17" s="202"/>
      <c r="B17" s="55"/>
      <c r="C17" s="197"/>
      <c r="D17" s="56"/>
      <c r="E17" s="57"/>
      <c r="F17" s="201"/>
      <c r="G17" s="215"/>
    </row>
    <row r="18" spans="1:7">
      <c r="A18" s="202"/>
      <c r="B18" s="55"/>
      <c r="C18" s="197"/>
      <c r="D18" s="56"/>
      <c r="E18" s="57"/>
    </row>
    <row r="19" spans="1:7">
      <c r="A19" s="202"/>
      <c r="B19" s="58"/>
      <c r="C19" s="197"/>
      <c r="D19" s="52"/>
      <c r="E19" s="192"/>
    </row>
    <row r="20" spans="1:7" ht="15.75" customHeight="1">
      <c r="A20" s="241" t="s">
        <v>1795</v>
      </c>
      <c r="B20" s="241"/>
      <c r="C20" s="241"/>
      <c r="D20" s="241"/>
      <c r="E20" s="241"/>
      <c r="F20" s="241"/>
      <c r="G20" s="64"/>
    </row>
    <row r="21" spans="1:7">
      <c r="A21" s="244" t="s">
        <v>1779</v>
      </c>
      <c r="B21" s="244"/>
      <c r="C21" s="244"/>
      <c r="D21" s="244"/>
      <c r="E21" s="244"/>
      <c r="F21" s="244"/>
      <c r="G21" s="210"/>
    </row>
    <row r="22" spans="1:7">
      <c r="A22" s="244" t="s">
        <v>1780</v>
      </c>
      <c r="B22" s="244"/>
      <c r="C22" s="244"/>
      <c r="D22" s="242" t="s">
        <v>1781</v>
      </c>
      <c r="E22" s="242"/>
      <c r="F22" s="242"/>
      <c r="G22" s="209"/>
    </row>
    <row r="23" spans="1:7">
      <c r="A23" s="241" t="s">
        <v>1775</v>
      </c>
      <c r="B23" s="241"/>
      <c r="C23" s="241"/>
      <c r="D23" s="241" t="s">
        <v>1775</v>
      </c>
      <c r="E23" s="241"/>
      <c r="F23" s="241"/>
      <c r="G23" s="64"/>
    </row>
    <row r="24" spans="1:7">
      <c r="A24" s="55"/>
      <c r="B24" s="55"/>
      <c r="C24" s="64"/>
      <c r="D24" s="56"/>
      <c r="E24" s="59"/>
    </row>
    <row r="25" spans="1:7">
      <c r="A25" s="202"/>
      <c r="B25" s="58"/>
      <c r="C25" s="197"/>
      <c r="D25" s="52"/>
      <c r="E25" s="192"/>
    </row>
    <row r="26" spans="1:7">
      <c r="A26" s="202"/>
      <c r="B26" s="58"/>
      <c r="C26" s="197"/>
      <c r="D26" s="52"/>
      <c r="E26" s="192"/>
    </row>
    <row r="27" spans="1:7">
      <c r="A27" s="242" t="s">
        <v>1782</v>
      </c>
      <c r="B27" s="242"/>
      <c r="C27" s="242"/>
      <c r="D27" s="242" t="s">
        <v>1783</v>
      </c>
      <c r="E27" s="242"/>
      <c r="F27" s="242"/>
      <c r="G27" s="209"/>
    </row>
  </sheetData>
  <mergeCells count="24">
    <mergeCell ref="B9:D9"/>
    <mergeCell ref="A20:F20"/>
    <mergeCell ref="A16:F16"/>
    <mergeCell ref="A13:F13"/>
    <mergeCell ref="A15:F15"/>
    <mergeCell ref="A14:F14"/>
    <mergeCell ref="A23:C23"/>
    <mergeCell ref="D23:F23"/>
    <mergeCell ref="A27:C27"/>
    <mergeCell ref="D27:F27"/>
    <mergeCell ref="A21:F21"/>
    <mergeCell ref="A22:C22"/>
    <mergeCell ref="D22:F22"/>
    <mergeCell ref="G7:G8"/>
    <mergeCell ref="A2:F2"/>
    <mergeCell ref="A3:F3"/>
    <mergeCell ref="A4:F4"/>
    <mergeCell ref="A5:F5"/>
    <mergeCell ref="A7:A8"/>
    <mergeCell ref="B7:B8"/>
    <mergeCell ref="C7:C8"/>
    <mergeCell ref="D7:D8"/>
    <mergeCell ref="E7:E8"/>
    <mergeCell ref="F7:F8"/>
  </mergeCells>
  <dataValidations count="1">
    <dataValidation type="whole" showErrorMessage="1" errorTitle="Lưu ý" error="Nhập số nguyên lớn hơn -999,999,999,999,999 và nhỏ hơn 999,999,999,999,999" promptTitle="Lưu ý" prompt="Nhập số nguyên lớn hơn -999,999,999,999,999 và nhỏ hơn 999,999,999,999,999" sqref="E10:E12 F11:F12" xr:uid="{00000000-0002-0000-0100-000000000000}">
      <formula1>-999999999999999</formula1>
      <formula2>999999999999999</formula2>
    </dataValidation>
  </dataValidations>
  <printOptions horizontalCentered="1"/>
  <pageMargins left="0.35433070866141736" right="0.19685039370078741" top="0.19685039370078741" bottom="0.19685039370078741" header="7.874015748031496E-2" footer="7.874015748031496E-2"/>
  <pageSetup paperSize="9" scale="82" fitToHeight="0" orientation="portrait" r:id="rId1"/>
  <headerFoot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2:H968"/>
  <sheetViews>
    <sheetView view="pageBreakPreview" topLeftCell="B121" zoomScaleNormal="100" workbookViewId="0">
      <selection activeCell="B121" sqref="A1:XFD1048576"/>
    </sheetView>
  </sheetViews>
  <sheetFormatPr defaultColWidth="9" defaultRowHeight="15.75" outlineLevelRow="1"/>
  <cols>
    <col min="1" max="1" width="6.375" style="163" customWidth="1"/>
    <col min="2" max="2" width="40.375" style="164" customWidth="1"/>
    <col min="3" max="3" width="8.5" style="165" customWidth="1"/>
    <col min="4" max="4" width="11.125" style="166" customWidth="1"/>
    <col min="5" max="5" width="13" style="167" customWidth="1"/>
    <col min="6" max="6" width="16.875" style="154" customWidth="1"/>
    <col min="7" max="7" width="16.625" style="134" customWidth="1"/>
    <col min="8" max="8" width="12.5" style="134" bestFit="1" customWidth="1"/>
    <col min="9" max="16384" width="9" style="134"/>
  </cols>
  <sheetData>
    <row r="2" spans="1:6" s="133" customFormat="1" ht="20.25">
      <c r="A2" s="258" t="s">
        <v>0</v>
      </c>
      <c r="B2" s="258"/>
      <c r="C2" s="258"/>
      <c r="D2" s="258"/>
      <c r="E2" s="258"/>
      <c r="F2" s="258"/>
    </row>
    <row r="3" spans="1:6">
      <c r="A3" s="259" t="s">
        <v>1</v>
      </c>
      <c r="B3" s="260"/>
      <c r="C3" s="260"/>
      <c r="D3" s="260"/>
      <c r="E3" s="260"/>
      <c r="F3" s="260"/>
    </row>
    <row r="4" spans="1:6">
      <c r="A4" s="260" t="s">
        <v>2</v>
      </c>
      <c r="B4" s="260"/>
      <c r="C4" s="260"/>
      <c r="D4" s="260"/>
      <c r="E4" s="260"/>
      <c r="F4" s="260"/>
    </row>
    <row r="5" spans="1:6">
      <c r="A5" s="260" t="s">
        <v>3</v>
      </c>
      <c r="B5" s="260"/>
      <c r="C5" s="260"/>
      <c r="D5" s="260"/>
      <c r="E5" s="260"/>
      <c r="F5" s="260"/>
    </row>
    <row r="6" spans="1:6">
      <c r="A6" s="135"/>
      <c r="B6" s="135"/>
      <c r="C6" s="135"/>
      <c r="D6" s="135"/>
      <c r="E6" s="135"/>
      <c r="F6" s="135"/>
    </row>
    <row r="7" spans="1:6">
      <c r="A7" s="254" t="s">
        <v>5</v>
      </c>
      <c r="B7" s="254" t="s">
        <v>6</v>
      </c>
      <c r="C7" s="254" t="s">
        <v>7</v>
      </c>
      <c r="D7" s="256" t="s">
        <v>8</v>
      </c>
      <c r="E7" s="261" t="s">
        <v>1788</v>
      </c>
      <c r="F7" s="263" t="s">
        <v>1796</v>
      </c>
    </row>
    <row r="8" spans="1:6">
      <c r="A8" s="255"/>
      <c r="B8" s="255"/>
      <c r="C8" s="255"/>
      <c r="D8" s="257"/>
      <c r="E8" s="262"/>
      <c r="F8" s="264"/>
    </row>
    <row r="9" spans="1:6">
      <c r="A9" s="168" t="s">
        <v>13</v>
      </c>
      <c r="B9" s="247" t="s">
        <v>14</v>
      </c>
      <c r="C9" s="248"/>
      <c r="D9" s="248"/>
      <c r="E9" s="248"/>
      <c r="F9" s="136">
        <f>ROUND(SUM(F11:F796),0)</f>
        <v>25731443469</v>
      </c>
    </row>
    <row r="10" spans="1:6">
      <c r="A10" s="25" t="s">
        <v>15</v>
      </c>
      <c r="B10" s="26" t="s">
        <v>16</v>
      </c>
      <c r="C10" s="169"/>
      <c r="D10" s="170"/>
      <c r="E10" s="171"/>
      <c r="F10" s="137"/>
    </row>
    <row r="11" spans="1:6" s="139" customFormat="1" ht="31.5" outlineLevel="1">
      <c r="A11" s="19" t="s">
        <v>17</v>
      </c>
      <c r="B11" s="20" t="s">
        <v>18</v>
      </c>
      <c r="C11" s="19" t="s">
        <v>19</v>
      </c>
      <c r="D11" s="37">
        <v>23.527999999999999</v>
      </c>
      <c r="E11" s="38">
        <v>3483000</v>
      </c>
      <c r="F11" s="138">
        <f>D11*E11</f>
        <v>81948024</v>
      </c>
    </row>
    <row r="12" spans="1:6" s="139" customFormat="1" ht="31.5" outlineLevel="1">
      <c r="A12" s="21" t="s">
        <v>21</v>
      </c>
      <c r="B12" s="22" t="s">
        <v>22</v>
      </c>
      <c r="C12" s="21" t="s">
        <v>19</v>
      </c>
      <c r="D12" s="39">
        <v>21.0397</v>
      </c>
      <c r="E12" s="40">
        <v>2902500</v>
      </c>
      <c r="F12" s="140">
        <f t="shared" ref="F12:F75" si="0">D12*E12</f>
        <v>61067729.25</v>
      </c>
    </row>
    <row r="13" spans="1:6" s="139" customFormat="1" ht="31.5" outlineLevel="1">
      <c r="A13" s="21" t="s">
        <v>23</v>
      </c>
      <c r="B13" s="22" t="s">
        <v>24</v>
      </c>
      <c r="C13" s="21" t="s">
        <v>19</v>
      </c>
      <c r="D13" s="39">
        <v>2.4883000000000002</v>
      </c>
      <c r="E13" s="40">
        <v>1225100</v>
      </c>
      <c r="F13" s="140">
        <f t="shared" si="0"/>
        <v>3048416.33</v>
      </c>
    </row>
    <row r="14" spans="1:6" s="139" customFormat="1" ht="31.5" outlineLevel="1">
      <c r="A14" s="21" t="s">
        <v>25</v>
      </c>
      <c r="B14" s="22" t="s">
        <v>26</v>
      </c>
      <c r="C14" s="21" t="s">
        <v>19</v>
      </c>
      <c r="D14" s="39">
        <v>1.6839</v>
      </c>
      <c r="E14" s="40">
        <v>2902500</v>
      </c>
      <c r="F14" s="140">
        <f t="shared" si="0"/>
        <v>4887519.75</v>
      </c>
    </row>
    <row r="15" spans="1:6" s="139" customFormat="1" ht="31.5" outlineLevel="1">
      <c r="A15" s="21" t="s">
        <v>27</v>
      </c>
      <c r="B15" s="22" t="s">
        <v>28</v>
      </c>
      <c r="C15" s="21" t="s">
        <v>29</v>
      </c>
      <c r="D15" s="39">
        <v>25.135999999999999</v>
      </c>
      <c r="E15" s="40">
        <v>1410900</v>
      </c>
      <c r="F15" s="140">
        <f t="shared" si="0"/>
        <v>35464382.399999999</v>
      </c>
    </row>
    <row r="16" spans="1:6" s="139" customFormat="1" ht="31.9" customHeight="1" outlineLevel="1">
      <c r="A16" s="21" t="s">
        <v>30</v>
      </c>
      <c r="B16" s="22" t="s">
        <v>31</v>
      </c>
      <c r="C16" s="21" t="s">
        <v>29</v>
      </c>
      <c r="D16" s="39">
        <v>20.978300000000001</v>
      </c>
      <c r="E16" s="40">
        <v>1410900</v>
      </c>
      <c r="F16" s="140">
        <f t="shared" si="0"/>
        <v>29598283.470000003</v>
      </c>
    </row>
    <row r="17" spans="1:6" s="139" customFormat="1" ht="47.25" outlineLevel="1">
      <c r="A17" s="21" t="s">
        <v>32</v>
      </c>
      <c r="B17" s="22" t="s">
        <v>33</v>
      </c>
      <c r="C17" s="21" t="s">
        <v>29</v>
      </c>
      <c r="D17" s="39">
        <v>179.5838</v>
      </c>
      <c r="E17" s="40">
        <v>2371600</v>
      </c>
      <c r="F17" s="140">
        <f t="shared" si="0"/>
        <v>425900940.07999998</v>
      </c>
    </row>
    <row r="18" spans="1:6" s="139" customFormat="1" ht="31.5" outlineLevel="1">
      <c r="A18" s="21" t="s">
        <v>34</v>
      </c>
      <c r="B18" s="22" t="s">
        <v>35</v>
      </c>
      <c r="C18" s="21" t="s">
        <v>29</v>
      </c>
      <c r="D18" s="39">
        <v>119.4654</v>
      </c>
      <c r="E18" s="40">
        <v>2371600</v>
      </c>
      <c r="F18" s="140">
        <f t="shared" si="0"/>
        <v>283324142.63999999</v>
      </c>
    </row>
    <row r="19" spans="1:6" s="139" customFormat="1" ht="47.25" outlineLevel="1">
      <c r="A19" s="21" t="s">
        <v>36</v>
      </c>
      <c r="B19" s="22" t="s">
        <v>37</v>
      </c>
      <c r="C19" s="21" t="s">
        <v>29</v>
      </c>
      <c r="D19" s="39">
        <v>3.4079999999999999</v>
      </c>
      <c r="E19" s="40">
        <v>2489800</v>
      </c>
      <c r="F19" s="140">
        <f t="shared" si="0"/>
        <v>8485238.4000000004</v>
      </c>
    </row>
    <row r="20" spans="1:6" s="139" customFormat="1" ht="48" customHeight="1" outlineLevel="1">
      <c r="A20" s="21" t="s">
        <v>38</v>
      </c>
      <c r="B20" s="22" t="s">
        <v>39</v>
      </c>
      <c r="C20" s="21" t="s">
        <v>29</v>
      </c>
      <c r="D20" s="39">
        <v>27.784500000000001</v>
      </c>
      <c r="E20" s="40">
        <v>2489800</v>
      </c>
      <c r="F20" s="140">
        <f t="shared" si="0"/>
        <v>69177848.100000009</v>
      </c>
    </row>
    <row r="21" spans="1:6" s="139" customFormat="1" ht="48" customHeight="1" outlineLevel="1">
      <c r="A21" s="21" t="s">
        <v>40</v>
      </c>
      <c r="B21" s="22" t="s">
        <v>41</v>
      </c>
      <c r="C21" s="21" t="s">
        <v>29</v>
      </c>
      <c r="D21" s="39">
        <v>27.03</v>
      </c>
      <c r="E21" s="40">
        <v>2489800</v>
      </c>
      <c r="F21" s="140">
        <f t="shared" si="0"/>
        <v>67299294</v>
      </c>
    </row>
    <row r="22" spans="1:6" s="4" customFormat="1" ht="48" customHeight="1" outlineLevel="1">
      <c r="A22" s="21" t="s">
        <v>42</v>
      </c>
      <c r="B22" s="22" t="s">
        <v>43</v>
      </c>
      <c r="C22" s="21" t="s">
        <v>29</v>
      </c>
      <c r="D22" s="39">
        <v>105.0945</v>
      </c>
      <c r="E22" s="40">
        <v>2489800</v>
      </c>
      <c r="F22" s="140">
        <f t="shared" si="0"/>
        <v>261664286.09999999</v>
      </c>
    </row>
    <row r="23" spans="1:6" s="139" customFormat="1" outlineLevel="1">
      <c r="A23" s="21" t="s">
        <v>44</v>
      </c>
      <c r="B23" s="22" t="s">
        <v>45</v>
      </c>
      <c r="C23" s="21" t="s">
        <v>46</v>
      </c>
      <c r="D23" s="39">
        <v>14.3429</v>
      </c>
      <c r="E23" s="40">
        <v>537600</v>
      </c>
      <c r="F23" s="140">
        <f t="shared" si="0"/>
        <v>7710743.04</v>
      </c>
    </row>
    <row r="24" spans="1:6" s="139" customFormat="1" ht="31.5" outlineLevel="1">
      <c r="A24" s="21" t="s">
        <v>47</v>
      </c>
      <c r="B24" s="22" t="s">
        <v>48</v>
      </c>
      <c r="C24" s="21" t="s">
        <v>29</v>
      </c>
      <c r="D24" s="39">
        <v>212.01439999999999</v>
      </c>
      <c r="E24" s="40">
        <v>1776500</v>
      </c>
      <c r="F24" s="140">
        <f t="shared" si="0"/>
        <v>376643581.59999996</v>
      </c>
    </row>
    <row r="25" spans="1:6" s="139" customFormat="1" ht="31.5" outlineLevel="1">
      <c r="A25" s="21" t="s">
        <v>49</v>
      </c>
      <c r="B25" s="22" t="s">
        <v>50</v>
      </c>
      <c r="C25" s="21" t="s">
        <v>29</v>
      </c>
      <c r="D25" s="39">
        <v>153.5463</v>
      </c>
      <c r="E25" s="40">
        <v>2371600</v>
      </c>
      <c r="F25" s="140">
        <f t="shared" si="0"/>
        <v>364150405.07999998</v>
      </c>
    </row>
    <row r="26" spans="1:6" s="139" customFormat="1" ht="47.25" outlineLevel="1">
      <c r="A26" s="21" t="s">
        <v>51</v>
      </c>
      <c r="B26" s="22" t="s">
        <v>52</v>
      </c>
      <c r="C26" s="21" t="s">
        <v>29</v>
      </c>
      <c r="D26" s="39">
        <v>111.47790000000001</v>
      </c>
      <c r="E26" s="40">
        <v>2371600</v>
      </c>
      <c r="F26" s="140">
        <f t="shared" si="0"/>
        <v>264380987.64000002</v>
      </c>
    </row>
    <row r="27" spans="1:6" s="139" customFormat="1" ht="31.5" outlineLevel="1">
      <c r="A27" s="21" t="s">
        <v>53</v>
      </c>
      <c r="B27" s="22" t="s">
        <v>54</v>
      </c>
      <c r="C27" s="21" t="s">
        <v>29</v>
      </c>
      <c r="D27" s="39">
        <v>36.350700000000003</v>
      </c>
      <c r="E27" s="40">
        <v>1921700</v>
      </c>
      <c r="F27" s="140">
        <f t="shared" si="0"/>
        <v>69855140.190000013</v>
      </c>
    </row>
    <row r="28" spans="1:6" s="139" customFormat="1" ht="31.5" outlineLevel="1">
      <c r="A28" s="21" t="s">
        <v>55</v>
      </c>
      <c r="B28" s="22" t="s">
        <v>56</v>
      </c>
      <c r="C28" s="21" t="s">
        <v>46</v>
      </c>
      <c r="D28" s="39">
        <v>0.80379999999999996</v>
      </c>
      <c r="E28" s="40">
        <v>15789500</v>
      </c>
      <c r="F28" s="140">
        <f t="shared" si="0"/>
        <v>12691600.1</v>
      </c>
    </row>
    <row r="29" spans="1:6" s="139" customFormat="1" ht="47.25" outlineLevel="1">
      <c r="A29" s="21" t="s">
        <v>57</v>
      </c>
      <c r="B29" s="22" t="s">
        <v>58</v>
      </c>
      <c r="C29" s="21" t="s">
        <v>46</v>
      </c>
      <c r="D29" s="39">
        <v>14.5099</v>
      </c>
      <c r="E29" s="40">
        <v>16516300</v>
      </c>
      <c r="F29" s="140">
        <f t="shared" si="0"/>
        <v>239649861.37</v>
      </c>
    </row>
    <row r="30" spans="1:6" s="139" customFormat="1" ht="48" customHeight="1" outlineLevel="1">
      <c r="A30" s="21" t="s">
        <v>59</v>
      </c>
      <c r="B30" s="22" t="s">
        <v>60</v>
      </c>
      <c r="C30" s="21" t="s">
        <v>46</v>
      </c>
      <c r="D30" s="39">
        <v>9.0264000000000006</v>
      </c>
      <c r="E30" s="40">
        <v>17420000</v>
      </c>
      <c r="F30" s="140">
        <f t="shared" si="0"/>
        <v>157239888</v>
      </c>
    </row>
    <row r="31" spans="1:6" s="139" customFormat="1" ht="47.25" outlineLevel="1">
      <c r="A31" s="21" t="s">
        <v>61</v>
      </c>
      <c r="B31" s="22" t="s">
        <v>62</v>
      </c>
      <c r="C31" s="21" t="s">
        <v>46</v>
      </c>
      <c r="D31" s="39">
        <v>8.4890000000000008</v>
      </c>
      <c r="E31" s="40">
        <v>17268500</v>
      </c>
      <c r="F31" s="140">
        <f t="shared" si="0"/>
        <v>146592296.5</v>
      </c>
    </row>
    <row r="32" spans="1:6" s="139" customFormat="1" outlineLevel="1">
      <c r="A32" s="21" t="s">
        <v>63</v>
      </c>
      <c r="B32" s="22" t="s">
        <v>64</v>
      </c>
      <c r="C32" s="21" t="s">
        <v>46</v>
      </c>
      <c r="D32" s="39">
        <v>12.3955</v>
      </c>
      <c r="E32" s="40">
        <v>18775200</v>
      </c>
      <c r="F32" s="140">
        <f t="shared" si="0"/>
        <v>232727991.59999999</v>
      </c>
    </row>
    <row r="33" spans="1:6" s="139" customFormat="1" ht="31.5" outlineLevel="1">
      <c r="A33" s="21" t="s">
        <v>65</v>
      </c>
      <c r="B33" s="22" t="s">
        <v>66</v>
      </c>
      <c r="C33" s="21" t="s">
        <v>67</v>
      </c>
      <c r="D33" s="39">
        <v>0.34839999999999999</v>
      </c>
      <c r="E33" s="40">
        <v>21019200</v>
      </c>
      <c r="F33" s="140">
        <f t="shared" si="0"/>
        <v>7323089.2799999993</v>
      </c>
    </row>
    <row r="34" spans="1:6" s="139" customFormat="1" ht="31.5" outlineLevel="1">
      <c r="A34" s="21" t="s">
        <v>68</v>
      </c>
      <c r="B34" s="22" t="s">
        <v>69</v>
      </c>
      <c r="C34" s="21" t="s">
        <v>67</v>
      </c>
      <c r="D34" s="39">
        <v>8.0877999999999997</v>
      </c>
      <c r="E34" s="40">
        <v>21268500</v>
      </c>
      <c r="F34" s="140">
        <f t="shared" si="0"/>
        <v>172015374.29999998</v>
      </c>
    </row>
    <row r="35" spans="1:6" s="139" customFormat="1" ht="31.5" outlineLevel="1">
      <c r="A35" s="21" t="s">
        <v>70</v>
      </c>
      <c r="B35" s="22" t="s">
        <v>71</v>
      </c>
      <c r="C35" s="21" t="s">
        <v>67</v>
      </c>
      <c r="D35" s="39">
        <v>0.67820000000000003</v>
      </c>
      <c r="E35" s="40">
        <v>21019200</v>
      </c>
      <c r="F35" s="140">
        <f t="shared" si="0"/>
        <v>14255221.440000001</v>
      </c>
    </row>
    <row r="36" spans="1:6" s="139" customFormat="1" ht="31.5" outlineLevel="1">
      <c r="A36" s="21" t="s">
        <v>72</v>
      </c>
      <c r="B36" s="22" t="s">
        <v>73</v>
      </c>
      <c r="C36" s="21" t="s">
        <v>67</v>
      </c>
      <c r="D36" s="39">
        <v>0.63070000000000004</v>
      </c>
      <c r="E36" s="40">
        <v>21270300</v>
      </c>
      <c r="F36" s="140">
        <f t="shared" si="0"/>
        <v>13415178.210000001</v>
      </c>
    </row>
    <row r="37" spans="1:6" s="139" customFormat="1" ht="31.5" outlineLevel="1">
      <c r="A37" s="21" t="s">
        <v>74</v>
      </c>
      <c r="B37" s="22" t="s">
        <v>75</v>
      </c>
      <c r="C37" s="21" t="s">
        <v>67</v>
      </c>
      <c r="D37" s="39">
        <v>0.19239999999999999</v>
      </c>
      <c r="E37" s="40">
        <v>21282800</v>
      </c>
      <c r="F37" s="140">
        <f t="shared" si="0"/>
        <v>4094810.7199999997</v>
      </c>
    </row>
    <row r="38" spans="1:6" s="139" customFormat="1" ht="47.25" outlineLevel="1">
      <c r="A38" s="21" t="s">
        <v>76</v>
      </c>
      <c r="B38" s="22" t="s">
        <v>77</v>
      </c>
      <c r="C38" s="21" t="s">
        <v>67</v>
      </c>
      <c r="D38" s="39">
        <v>14.890599999999999</v>
      </c>
      <c r="E38" s="40">
        <v>21019200</v>
      </c>
      <c r="F38" s="140">
        <f t="shared" si="0"/>
        <v>312988499.51999998</v>
      </c>
    </row>
    <row r="39" spans="1:6" s="139" customFormat="1" ht="47.25" outlineLevel="1">
      <c r="A39" s="21" t="s">
        <v>78</v>
      </c>
      <c r="B39" s="22" t="s">
        <v>79</v>
      </c>
      <c r="C39" s="21" t="s">
        <v>67</v>
      </c>
      <c r="D39" s="39">
        <v>10.043200000000001</v>
      </c>
      <c r="E39" s="40">
        <v>21273800</v>
      </c>
      <c r="F39" s="140">
        <f t="shared" si="0"/>
        <v>213657028.16000003</v>
      </c>
    </row>
    <row r="40" spans="1:6" s="139" customFormat="1" ht="47.25" outlineLevel="1">
      <c r="A40" s="21" t="s">
        <v>80</v>
      </c>
      <c r="B40" s="22" t="s">
        <v>81</v>
      </c>
      <c r="C40" s="21" t="s">
        <v>67</v>
      </c>
      <c r="D40" s="39">
        <v>15.946099999999999</v>
      </c>
      <c r="E40" s="40">
        <v>21287400</v>
      </c>
      <c r="F40" s="140">
        <f t="shared" si="0"/>
        <v>339451009.13999999</v>
      </c>
    </row>
    <row r="41" spans="1:6" s="139" customFormat="1" ht="47.25" outlineLevel="1">
      <c r="A41" s="21" t="s">
        <v>82</v>
      </c>
      <c r="B41" s="22" t="s">
        <v>83</v>
      </c>
      <c r="C41" s="21" t="s">
        <v>67</v>
      </c>
      <c r="D41" s="39">
        <v>13.252000000000001</v>
      </c>
      <c r="E41" s="40">
        <v>21019200</v>
      </c>
      <c r="F41" s="140">
        <f t="shared" si="0"/>
        <v>278546438.40000004</v>
      </c>
    </row>
    <row r="42" spans="1:6" s="139" customFormat="1" ht="47.25" outlineLevel="1">
      <c r="A42" s="21" t="s">
        <v>84</v>
      </c>
      <c r="B42" s="22" t="s">
        <v>85</v>
      </c>
      <c r="C42" s="21" t="s">
        <v>67</v>
      </c>
      <c r="D42" s="39">
        <v>18.816500000000001</v>
      </c>
      <c r="E42" s="40">
        <v>21270300</v>
      </c>
      <c r="F42" s="140">
        <f t="shared" si="0"/>
        <v>400232599.95000005</v>
      </c>
    </row>
    <row r="43" spans="1:6" s="139" customFormat="1" ht="47.25" outlineLevel="1">
      <c r="A43" s="21" t="s">
        <v>86</v>
      </c>
      <c r="B43" s="22" t="s">
        <v>87</v>
      </c>
      <c r="C43" s="21" t="s">
        <v>67</v>
      </c>
      <c r="D43" s="39">
        <v>13.855399999999999</v>
      </c>
      <c r="E43" s="40">
        <v>21282800</v>
      </c>
      <c r="F43" s="140">
        <f t="shared" si="0"/>
        <v>294881707.12</v>
      </c>
    </row>
    <row r="44" spans="1:6" s="139" customFormat="1" ht="47.25" outlineLevel="1">
      <c r="A44" s="21" t="s">
        <v>88</v>
      </c>
      <c r="B44" s="22" t="s">
        <v>89</v>
      </c>
      <c r="C44" s="21" t="s">
        <v>67</v>
      </c>
      <c r="D44" s="39">
        <v>28.407699999999998</v>
      </c>
      <c r="E44" s="40">
        <v>21019200</v>
      </c>
      <c r="F44" s="140">
        <f t="shared" si="0"/>
        <v>597107127.83999991</v>
      </c>
    </row>
    <row r="45" spans="1:6" s="139" customFormat="1" ht="47.25" outlineLevel="1">
      <c r="A45" s="21" t="s">
        <v>90</v>
      </c>
      <c r="B45" s="22" t="s">
        <v>91</v>
      </c>
      <c r="C45" s="21" t="s">
        <v>67</v>
      </c>
      <c r="D45" s="39">
        <v>7.6100000000000001E-2</v>
      </c>
      <c r="E45" s="40">
        <v>21267900</v>
      </c>
      <c r="F45" s="140">
        <f t="shared" si="0"/>
        <v>1618487.19</v>
      </c>
    </row>
    <row r="46" spans="1:6" s="139" customFormat="1" ht="47.25" outlineLevel="1">
      <c r="A46" s="21" t="s">
        <v>92</v>
      </c>
      <c r="B46" s="22" t="s">
        <v>93</v>
      </c>
      <c r="C46" s="21" t="s">
        <v>67</v>
      </c>
      <c r="D46" s="39">
        <v>0.90280000000000005</v>
      </c>
      <c r="E46" s="40">
        <v>21019200</v>
      </c>
      <c r="F46" s="140">
        <f t="shared" si="0"/>
        <v>18976133.760000002</v>
      </c>
    </row>
    <row r="47" spans="1:6" s="139" customFormat="1" ht="47.25" outlineLevel="1">
      <c r="A47" s="21" t="s">
        <v>94</v>
      </c>
      <c r="B47" s="22" t="s">
        <v>95</v>
      </c>
      <c r="C47" s="21" t="s">
        <v>67</v>
      </c>
      <c r="D47" s="39">
        <v>4.3719999999999999</v>
      </c>
      <c r="E47" s="40">
        <v>21267900</v>
      </c>
      <c r="F47" s="140">
        <f t="shared" si="0"/>
        <v>92983258.799999997</v>
      </c>
    </row>
    <row r="48" spans="1:6" s="139" customFormat="1" ht="31.5" outlineLevel="1">
      <c r="A48" s="21" t="s">
        <v>96</v>
      </c>
      <c r="B48" s="22" t="s">
        <v>97</v>
      </c>
      <c r="C48" s="21" t="s">
        <v>67</v>
      </c>
      <c r="D48" s="39">
        <v>16.719000000000001</v>
      </c>
      <c r="E48" s="40">
        <v>37732500</v>
      </c>
      <c r="F48" s="140">
        <f t="shared" si="0"/>
        <v>630849667.5</v>
      </c>
    </row>
    <row r="49" spans="1:6" s="139" customFormat="1" outlineLevel="1">
      <c r="A49" s="21" t="s">
        <v>98</v>
      </c>
      <c r="B49" s="22" t="s">
        <v>99</v>
      </c>
      <c r="C49" s="21" t="s">
        <v>67</v>
      </c>
      <c r="D49" s="39">
        <v>16.719000000000001</v>
      </c>
      <c r="E49" s="40">
        <v>7546500</v>
      </c>
      <c r="F49" s="140">
        <f t="shared" si="0"/>
        <v>126169933.50000001</v>
      </c>
    </row>
    <row r="50" spans="1:6" s="139" customFormat="1" outlineLevel="1">
      <c r="A50" s="21" t="s">
        <v>100</v>
      </c>
      <c r="B50" s="22" t="s">
        <v>101</v>
      </c>
      <c r="C50" s="21" t="s">
        <v>67</v>
      </c>
      <c r="D50" s="39">
        <v>6.6890000000000001</v>
      </c>
      <c r="E50" s="40">
        <v>29025000</v>
      </c>
      <c r="F50" s="140">
        <f t="shared" si="0"/>
        <v>194148225</v>
      </c>
    </row>
    <row r="51" spans="1:6" s="139" customFormat="1" outlineLevel="1">
      <c r="A51" s="21" t="s">
        <v>102</v>
      </c>
      <c r="B51" s="22" t="s">
        <v>103</v>
      </c>
      <c r="C51" s="21" t="s">
        <v>67</v>
      </c>
      <c r="D51" s="39">
        <v>6.6890000000000001</v>
      </c>
      <c r="E51" s="40">
        <v>5224500</v>
      </c>
      <c r="F51" s="140">
        <f t="shared" si="0"/>
        <v>34946680.5</v>
      </c>
    </row>
    <row r="52" spans="1:6" s="139" customFormat="1" outlineLevel="1">
      <c r="A52" s="21" t="s">
        <v>104</v>
      </c>
      <c r="B52" s="22" t="s">
        <v>105</v>
      </c>
      <c r="C52" s="21" t="s">
        <v>29</v>
      </c>
      <c r="D52" s="39">
        <v>0.16</v>
      </c>
      <c r="E52" s="40">
        <v>34337200</v>
      </c>
      <c r="F52" s="140">
        <f t="shared" si="0"/>
        <v>5493952</v>
      </c>
    </row>
    <row r="53" spans="1:6" s="139" customFormat="1" outlineLevel="1">
      <c r="A53" s="21" t="s">
        <v>106</v>
      </c>
      <c r="B53" s="22" t="s">
        <v>107</v>
      </c>
      <c r="C53" s="21" t="s">
        <v>108</v>
      </c>
      <c r="D53" s="39">
        <v>269.45999999999998</v>
      </c>
      <c r="E53" s="40">
        <v>34300</v>
      </c>
      <c r="F53" s="140">
        <f t="shared" si="0"/>
        <v>9242478</v>
      </c>
    </row>
    <row r="54" spans="1:6" s="139" customFormat="1" outlineLevel="1">
      <c r="A54" s="21" t="s">
        <v>109</v>
      </c>
      <c r="B54" s="22" t="s">
        <v>110</v>
      </c>
      <c r="C54" s="21" t="s">
        <v>108</v>
      </c>
      <c r="D54" s="39">
        <v>353.31400000000002</v>
      </c>
      <c r="E54" s="40">
        <v>41500</v>
      </c>
      <c r="F54" s="140">
        <f t="shared" si="0"/>
        <v>14662531</v>
      </c>
    </row>
    <row r="55" spans="1:6" s="139" customFormat="1" outlineLevel="1">
      <c r="A55" s="21" t="s">
        <v>111</v>
      </c>
      <c r="B55" s="22" t="s">
        <v>112</v>
      </c>
      <c r="C55" s="21" t="s">
        <v>113</v>
      </c>
      <c r="D55" s="39">
        <v>40</v>
      </c>
      <c r="E55" s="40">
        <v>2800</v>
      </c>
      <c r="F55" s="140">
        <f t="shared" si="0"/>
        <v>112000</v>
      </c>
    </row>
    <row r="56" spans="1:6" s="139" customFormat="1" outlineLevel="1">
      <c r="A56" s="21" t="s">
        <v>114</v>
      </c>
      <c r="B56" s="22" t="s">
        <v>115</v>
      </c>
      <c r="C56" s="21" t="s">
        <v>113</v>
      </c>
      <c r="D56" s="39">
        <v>312</v>
      </c>
      <c r="E56" s="40">
        <v>5700</v>
      </c>
      <c r="F56" s="140">
        <f t="shared" si="0"/>
        <v>1778400</v>
      </c>
    </row>
    <row r="57" spans="1:6" s="139" customFormat="1" outlineLevel="1">
      <c r="A57" s="21" t="s">
        <v>116</v>
      </c>
      <c r="B57" s="22" t="s">
        <v>117</v>
      </c>
      <c r="C57" s="21" t="s">
        <v>113</v>
      </c>
      <c r="D57" s="39">
        <v>56</v>
      </c>
      <c r="E57" s="40">
        <v>13900</v>
      </c>
      <c r="F57" s="140">
        <f t="shared" si="0"/>
        <v>778400</v>
      </c>
    </row>
    <row r="58" spans="1:6" s="139" customFormat="1" outlineLevel="1">
      <c r="A58" s="21" t="s">
        <v>118</v>
      </c>
      <c r="B58" s="22" t="s">
        <v>119</v>
      </c>
      <c r="C58" s="21" t="s">
        <v>113</v>
      </c>
      <c r="D58" s="39">
        <v>172</v>
      </c>
      <c r="E58" s="40">
        <v>17100</v>
      </c>
      <c r="F58" s="140">
        <f t="shared" si="0"/>
        <v>2941200</v>
      </c>
    </row>
    <row r="59" spans="1:6" s="139" customFormat="1" outlineLevel="1">
      <c r="A59" s="21" t="s">
        <v>120</v>
      </c>
      <c r="B59" s="22" t="s">
        <v>121</v>
      </c>
      <c r="C59" s="21" t="s">
        <v>113</v>
      </c>
      <c r="D59" s="39">
        <v>48</v>
      </c>
      <c r="E59" s="40">
        <v>23200</v>
      </c>
      <c r="F59" s="140">
        <f t="shared" si="0"/>
        <v>1113600</v>
      </c>
    </row>
    <row r="60" spans="1:6" s="139" customFormat="1" outlineLevel="1">
      <c r="A60" s="21" t="s">
        <v>122</v>
      </c>
      <c r="B60" s="22" t="s">
        <v>123</v>
      </c>
      <c r="C60" s="21" t="s">
        <v>113</v>
      </c>
      <c r="D60" s="39">
        <v>248</v>
      </c>
      <c r="E60" s="40">
        <v>40600</v>
      </c>
      <c r="F60" s="140">
        <f t="shared" si="0"/>
        <v>10068800</v>
      </c>
    </row>
    <row r="61" spans="1:6" s="139" customFormat="1" outlineLevel="1">
      <c r="A61" s="21" t="s">
        <v>124</v>
      </c>
      <c r="B61" s="22" t="s">
        <v>125</v>
      </c>
      <c r="C61" s="21" t="s">
        <v>113</v>
      </c>
      <c r="D61" s="39">
        <v>96</v>
      </c>
      <c r="E61" s="40">
        <v>159900</v>
      </c>
      <c r="F61" s="140">
        <f t="shared" si="0"/>
        <v>15350400</v>
      </c>
    </row>
    <row r="62" spans="1:6" s="139" customFormat="1" ht="31.5" outlineLevel="1">
      <c r="A62" s="21" t="s">
        <v>126</v>
      </c>
      <c r="B62" s="22" t="s">
        <v>127</v>
      </c>
      <c r="C62" s="21" t="s">
        <v>128</v>
      </c>
      <c r="D62" s="39">
        <v>1059.5137</v>
      </c>
      <c r="E62" s="40">
        <v>113000</v>
      </c>
      <c r="F62" s="140">
        <f t="shared" si="0"/>
        <v>119725048.09999999</v>
      </c>
    </row>
    <row r="63" spans="1:6" s="139" customFormat="1" outlineLevel="1">
      <c r="A63" s="21" t="s">
        <v>129</v>
      </c>
      <c r="B63" s="22" t="s">
        <v>130</v>
      </c>
      <c r="C63" s="21" t="s">
        <v>46</v>
      </c>
      <c r="D63" s="39">
        <v>12.393599999999999</v>
      </c>
      <c r="E63" s="40">
        <v>24363600</v>
      </c>
      <c r="F63" s="140">
        <f t="shared" si="0"/>
        <v>301952712.95999998</v>
      </c>
    </row>
    <row r="64" spans="1:6" s="139" customFormat="1" outlineLevel="1">
      <c r="A64" s="21" t="s">
        <v>131</v>
      </c>
      <c r="B64" s="22" t="s">
        <v>132</v>
      </c>
      <c r="C64" s="21" t="s">
        <v>46</v>
      </c>
      <c r="D64" s="39">
        <v>0.69379999999999997</v>
      </c>
      <c r="E64" s="40">
        <v>21263700</v>
      </c>
      <c r="F64" s="140">
        <f t="shared" si="0"/>
        <v>14752755.059999999</v>
      </c>
    </row>
    <row r="65" spans="1:6" s="139" customFormat="1" outlineLevel="1">
      <c r="A65" s="21" t="s">
        <v>133</v>
      </c>
      <c r="B65" s="22" t="s">
        <v>134</v>
      </c>
      <c r="C65" s="21" t="s">
        <v>46</v>
      </c>
      <c r="D65" s="39">
        <v>1.7028000000000001</v>
      </c>
      <c r="E65" s="40">
        <v>19878600</v>
      </c>
      <c r="F65" s="140">
        <f t="shared" si="0"/>
        <v>33849280.079999998</v>
      </c>
    </row>
    <row r="66" spans="1:6" s="139" customFormat="1" ht="31.5" outlineLevel="1">
      <c r="A66" s="21" t="s">
        <v>135</v>
      </c>
      <c r="B66" s="22" t="s">
        <v>136</v>
      </c>
      <c r="C66" s="21" t="s">
        <v>29</v>
      </c>
      <c r="D66" s="39">
        <v>8.3129000000000008</v>
      </c>
      <c r="E66" s="40">
        <v>3508100</v>
      </c>
      <c r="F66" s="140">
        <f t="shared" si="0"/>
        <v>29162484.490000002</v>
      </c>
    </row>
    <row r="67" spans="1:6" s="139" customFormat="1" ht="47.25" outlineLevel="1">
      <c r="A67" s="21" t="s">
        <v>137</v>
      </c>
      <c r="B67" s="22" t="s">
        <v>138</v>
      </c>
      <c r="C67" s="21" t="s">
        <v>29</v>
      </c>
      <c r="D67" s="39">
        <v>7.3979999999999997</v>
      </c>
      <c r="E67" s="40">
        <v>1709500</v>
      </c>
      <c r="F67" s="140">
        <f t="shared" si="0"/>
        <v>12646881</v>
      </c>
    </row>
    <row r="68" spans="1:6" s="139" customFormat="1" ht="47.25" outlineLevel="1">
      <c r="A68" s="21" t="s">
        <v>139</v>
      </c>
      <c r="B68" s="22" t="s">
        <v>140</v>
      </c>
      <c r="C68" s="21" t="s">
        <v>29</v>
      </c>
      <c r="D68" s="39">
        <v>21.886399999999998</v>
      </c>
      <c r="E68" s="40">
        <v>2083300</v>
      </c>
      <c r="F68" s="140">
        <f t="shared" si="0"/>
        <v>45595937.119999997</v>
      </c>
    </row>
    <row r="69" spans="1:6" s="139" customFormat="1" ht="47.25" outlineLevel="1">
      <c r="A69" s="21" t="s">
        <v>141</v>
      </c>
      <c r="B69" s="22" t="s">
        <v>142</v>
      </c>
      <c r="C69" s="21" t="s">
        <v>29</v>
      </c>
      <c r="D69" s="39">
        <v>5.1306000000000003</v>
      </c>
      <c r="E69" s="40">
        <v>2083300</v>
      </c>
      <c r="F69" s="140">
        <f t="shared" si="0"/>
        <v>10688578.98</v>
      </c>
    </row>
    <row r="70" spans="1:6" s="139" customFormat="1" ht="47.25" outlineLevel="1">
      <c r="A70" s="21" t="s">
        <v>143</v>
      </c>
      <c r="B70" s="22" t="s">
        <v>144</v>
      </c>
      <c r="C70" s="21" t="s">
        <v>29</v>
      </c>
      <c r="D70" s="39">
        <v>4.3883999999999999</v>
      </c>
      <c r="E70" s="40">
        <v>2083300</v>
      </c>
      <c r="F70" s="140">
        <f t="shared" si="0"/>
        <v>9142353.7199999988</v>
      </c>
    </row>
    <row r="71" spans="1:6" s="4" customFormat="1" ht="47.25" outlineLevel="1">
      <c r="A71" s="21" t="s">
        <v>145</v>
      </c>
      <c r="B71" s="22" t="s">
        <v>146</v>
      </c>
      <c r="C71" s="21" t="s">
        <v>29</v>
      </c>
      <c r="D71" s="39">
        <v>0.73240000000000005</v>
      </c>
      <c r="E71" s="40">
        <v>2083300</v>
      </c>
      <c r="F71" s="140">
        <f t="shared" si="0"/>
        <v>1525808.9200000002</v>
      </c>
    </row>
    <row r="72" spans="1:6" s="139" customFormat="1" ht="47.25" outlineLevel="1">
      <c r="A72" s="21" t="s">
        <v>147</v>
      </c>
      <c r="B72" s="22" t="s">
        <v>148</v>
      </c>
      <c r="C72" s="21" t="s">
        <v>29</v>
      </c>
      <c r="D72" s="39">
        <v>8.2942</v>
      </c>
      <c r="E72" s="40">
        <v>2083300</v>
      </c>
      <c r="F72" s="140">
        <f t="shared" si="0"/>
        <v>17279306.859999999</v>
      </c>
    </row>
    <row r="73" spans="1:6" s="139" customFormat="1" ht="63" outlineLevel="1">
      <c r="A73" s="21" t="s">
        <v>149</v>
      </c>
      <c r="B73" s="22" t="s">
        <v>150</v>
      </c>
      <c r="C73" s="21" t="s">
        <v>29</v>
      </c>
      <c r="D73" s="39">
        <v>207.49860000000001</v>
      </c>
      <c r="E73" s="40">
        <v>1893700</v>
      </c>
      <c r="F73" s="140">
        <f t="shared" si="0"/>
        <v>392940098.81999999</v>
      </c>
    </row>
    <row r="74" spans="1:6" s="139" customFormat="1" ht="63" outlineLevel="1">
      <c r="A74" s="21" t="s">
        <v>151</v>
      </c>
      <c r="B74" s="22" t="s">
        <v>152</v>
      </c>
      <c r="C74" s="21" t="s">
        <v>29</v>
      </c>
      <c r="D74" s="39">
        <v>51.356499999999997</v>
      </c>
      <c r="E74" s="40">
        <v>1893700</v>
      </c>
      <c r="F74" s="140">
        <f t="shared" si="0"/>
        <v>97253804.049999997</v>
      </c>
    </row>
    <row r="75" spans="1:6" s="139" customFormat="1" outlineLevel="1">
      <c r="A75" s="21" t="s">
        <v>153</v>
      </c>
      <c r="B75" s="22" t="s">
        <v>154</v>
      </c>
      <c r="C75" s="21" t="s">
        <v>128</v>
      </c>
      <c r="D75" s="39">
        <v>174.51</v>
      </c>
      <c r="E75" s="40">
        <v>36300</v>
      </c>
      <c r="F75" s="140">
        <f t="shared" si="0"/>
        <v>6334713</v>
      </c>
    </row>
    <row r="76" spans="1:6" s="139" customFormat="1" ht="31.5" outlineLevel="1">
      <c r="A76" s="21" t="s">
        <v>155</v>
      </c>
      <c r="B76" s="22" t="s">
        <v>156</v>
      </c>
      <c r="C76" s="21" t="s">
        <v>128</v>
      </c>
      <c r="D76" s="39">
        <v>1838.9302</v>
      </c>
      <c r="E76" s="40">
        <v>134700</v>
      </c>
      <c r="F76" s="140">
        <f t="shared" ref="F76:F139" si="1">D76*E76</f>
        <v>247703897.94</v>
      </c>
    </row>
    <row r="77" spans="1:6" s="139" customFormat="1" ht="31.5" outlineLevel="1">
      <c r="A77" s="21" t="s">
        <v>157</v>
      </c>
      <c r="B77" s="22" t="s">
        <v>158</v>
      </c>
      <c r="C77" s="21" t="s">
        <v>128</v>
      </c>
      <c r="D77" s="39">
        <v>1582.8299</v>
      </c>
      <c r="E77" s="40">
        <v>99900</v>
      </c>
      <c r="F77" s="140">
        <f t="shared" si="1"/>
        <v>158124707.00999999</v>
      </c>
    </row>
    <row r="78" spans="1:6" s="139" customFormat="1" ht="31.5" outlineLevel="1">
      <c r="A78" s="21" t="s">
        <v>159</v>
      </c>
      <c r="B78" s="22" t="s">
        <v>160</v>
      </c>
      <c r="C78" s="21" t="s">
        <v>128</v>
      </c>
      <c r="D78" s="39">
        <v>254.37</v>
      </c>
      <c r="E78" s="40">
        <v>147400</v>
      </c>
      <c r="F78" s="140">
        <f t="shared" si="1"/>
        <v>37494138</v>
      </c>
    </row>
    <row r="79" spans="1:6" s="4" customFormat="1" ht="31.5" outlineLevel="1">
      <c r="A79" s="21" t="s">
        <v>161</v>
      </c>
      <c r="B79" s="22" t="s">
        <v>162</v>
      </c>
      <c r="C79" s="21" t="s">
        <v>128</v>
      </c>
      <c r="D79" s="39">
        <v>377.15260000000001</v>
      </c>
      <c r="E79" s="40">
        <v>112600</v>
      </c>
      <c r="F79" s="140">
        <f t="shared" si="1"/>
        <v>42467382.759999998</v>
      </c>
    </row>
    <row r="80" spans="1:6" s="4" customFormat="1" ht="31.5" outlineLevel="1">
      <c r="A80" s="21" t="s">
        <v>163</v>
      </c>
      <c r="B80" s="22" t="s">
        <v>164</v>
      </c>
      <c r="C80" s="21" t="s">
        <v>128</v>
      </c>
      <c r="D80" s="39">
        <v>156.1275</v>
      </c>
      <c r="E80" s="40">
        <v>147400</v>
      </c>
      <c r="F80" s="140">
        <f t="shared" si="1"/>
        <v>23013193.5</v>
      </c>
    </row>
    <row r="81" spans="1:6" s="139" customFormat="1" ht="31.5" outlineLevel="1">
      <c r="A81" s="21" t="s">
        <v>165</v>
      </c>
      <c r="B81" s="22" t="s">
        <v>166</v>
      </c>
      <c r="C81" s="21" t="s">
        <v>128</v>
      </c>
      <c r="D81" s="39">
        <v>401.55500000000001</v>
      </c>
      <c r="E81" s="40">
        <v>112600</v>
      </c>
      <c r="F81" s="140">
        <f t="shared" si="1"/>
        <v>45215093</v>
      </c>
    </row>
    <row r="82" spans="1:6" s="139" customFormat="1" ht="31.5" outlineLevel="1">
      <c r="A82" s="21" t="s">
        <v>167</v>
      </c>
      <c r="B82" s="22" t="s">
        <v>168</v>
      </c>
      <c r="C82" s="21" t="s">
        <v>128</v>
      </c>
      <c r="D82" s="39">
        <v>140.63749999999999</v>
      </c>
      <c r="E82" s="40">
        <v>112600</v>
      </c>
      <c r="F82" s="140">
        <f t="shared" si="1"/>
        <v>15835782.499999998</v>
      </c>
    </row>
    <row r="83" spans="1:6" s="139" customFormat="1" outlineLevel="1">
      <c r="A83" s="21" t="s">
        <v>169</v>
      </c>
      <c r="B83" s="22" t="s">
        <v>170</v>
      </c>
      <c r="C83" s="21" t="s">
        <v>108</v>
      </c>
      <c r="D83" s="39">
        <v>141</v>
      </c>
      <c r="E83" s="40">
        <v>45700</v>
      </c>
      <c r="F83" s="140">
        <f t="shared" si="1"/>
        <v>6443700</v>
      </c>
    </row>
    <row r="84" spans="1:6" s="139" customFormat="1" outlineLevel="1">
      <c r="A84" s="21" t="s">
        <v>171</v>
      </c>
      <c r="B84" s="22" t="s">
        <v>172</v>
      </c>
      <c r="C84" s="21" t="s">
        <v>128</v>
      </c>
      <c r="D84" s="39">
        <v>1000.1602</v>
      </c>
      <c r="E84" s="40">
        <v>50800</v>
      </c>
      <c r="F84" s="140">
        <f t="shared" si="1"/>
        <v>50808138.160000004</v>
      </c>
    </row>
    <row r="85" spans="1:6" s="139" customFormat="1" outlineLevel="1">
      <c r="A85" s="21" t="s">
        <v>173</v>
      </c>
      <c r="B85" s="22" t="s">
        <v>174</v>
      </c>
      <c r="C85" s="21" t="s">
        <v>128</v>
      </c>
      <c r="D85" s="39">
        <v>1582.8299</v>
      </c>
      <c r="E85" s="40">
        <v>49800</v>
      </c>
      <c r="F85" s="140">
        <f t="shared" si="1"/>
        <v>78824929.019999996</v>
      </c>
    </row>
    <row r="86" spans="1:6" s="139" customFormat="1" outlineLevel="1">
      <c r="A86" s="21" t="s">
        <v>175</v>
      </c>
      <c r="B86" s="22" t="s">
        <v>176</v>
      </c>
      <c r="C86" s="21" t="s">
        <v>128</v>
      </c>
      <c r="D86" s="39">
        <v>631.52260000000001</v>
      </c>
      <c r="E86" s="40">
        <v>50800</v>
      </c>
      <c r="F86" s="140">
        <f t="shared" si="1"/>
        <v>32081348.080000002</v>
      </c>
    </row>
    <row r="87" spans="1:6" s="139" customFormat="1" outlineLevel="1">
      <c r="A87" s="21" t="s">
        <v>177</v>
      </c>
      <c r="B87" s="22" t="s">
        <v>178</v>
      </c>
      <c r="C87" s="21" t="s">
        <v>128</v>
      </c>
      <c r="D87" s="39">
        <v>758.51800000000003</v>
      </c>
      <c r="E87" s="40">
        <v>49800</v>
      </c>
      <c r="F87" s="140">
        <f t="shared" si="1"/>
        <v>37774196.399999999</v>
      </c>
    </row>
    <row r="88" spans="1:6" s="139" customFormat="1" ht="31.5" outlineLevel="1">
      <c r="A88" s="21" t="s">
        <v>179</v>
      </c>
      <c r="B88" s="22" t="s">
        <v>180</v>
      </c>
      <c r="C88" s="21" t="s">
        <v>128</v>
      </c>
      <c r="D88" s="39">
        <v>1631.6828</v>
      </c>
      <c r="E88" s="40">
        <v>62100</v>
      </c>
      <c r="F88" s="140">
        <f t="shared" si="1"/>
        <v>101327501.88</v>
      </c>
    </row>
    <row r="89" spans="1:6" s="139" customFormat="1" ht="31.5" outlineLevel="1">
      <c r="A89" s="21" t="s">
        <v>181</v>
      </c>
      <c r="B89" s="22" t="s">
        <v>182</v>
      </c>
      <c r="C89" s="21" t="s">
        <v>128</v>
      </c>
      <c r="D89" s="39">
        <v>2341.3479000000002</v>
      </c>
      <c r="E89" s="40">
        <v>53300</v>
      </c>
      <c r="F89" s="140">
        <f t="shared" si="1"/>
        <v>124793843.07000001</v>
      </c>
    </row>
    <row r="90" spans="1:6" s="139" customFormat="1" outlineLevel="1">
      <c r="A90" s="21" t="s">
        <v>183</v>
      </c>
      <c r="B90" s="22" t="s">
        <v>184</v>
      </c>
      <c r="C90" s="21" t="s">
        <v>128</v>
      </c>
      <c r="D90" s="39">
        <v>18.239999999999998</v>
      </c>
      <c r="E90" s="40">
        <v>2171100</v>
      </c>
      <c r="F90" s="140">
        <f t="shared" si="1"/>
        <v>39600864</v>
      </c>
    </row>
    <row r="91" spans="1:6" s="139" customFormat="1" ht="31.9" customHeight="1" outlineLevel="1">
      <c r="A91" s="21" t="s">
        <v>185</v>
      </c>
      <c r="B91" s="22" t="s">
        <v>186</v>
      </c>
      <c r="C91" s="21" t="s">
        <v>128</v>
      </c>
      <c r="D91" s="39">
        <v>69.28</v>
      </c>
      <c r="E91" s="40">
        <v>2438100</v>
      </c>
      <c r="F91" s="140">
        <f t="shared" si="1"/>
        <v>168911568</v>
      </c>
    </row>
    <row r="92" spans="1:6" s="139" customFormat="1" ht="31.9" customHeight="1" outlineLevel="1">
      <c r="A92" s="21" t="s">
        <v>187</v>
      </c>
      <c r="B92" s="22" t="s">
        <v>188</v>
      </c>
      <c r="C92" s="21" t="s">
        <v>128</v>
      </c>
      <c r="D92" s="39">
        <v>25.46</v>
      </c>
      <c r="E92" s="40">
        <v>2380100</v>
      </c>
      <c r="F92" s="140">
        <f t="shared" si="1"/>
        <v>60597346</v>
      </c>
    </row>
    <row r="93" spans="1:6" s="139" customFormat="1" ht="31.5" outlineLevel="1">
      <c r="A93" s="21" t="s">
        <v>189</v>
      </c>
      <c r="B93" s="22" t="s">
        <v>190</v>
      </c>
      <c r="C93" s="21" t="s">
        <v>128</v>
      </c>
      <c r="D93" s="39">
        <v>23.64</v>
      </c>
      <c r="E93" s="40">
        <v>835900</v>
      </c>
      <c r="F93" s="140">
        <f t="shared" si="1"/>
        <v>19760676</v>
      </c>
    </row>
    <row r="94" spans="1:6" s="139" customFormat="1" ht="31.5" outlineLevel="1">
      <c r="A94" s="21" t="s">
        <v>191</v>
      </c>
      <c r="B94" s="22" t="s">
        <v>192</v>
      </c>
      <c r="C94" s="21" t="s">
        <v>128</v>
      </c>
      <c r="D94" s="39">
        <v>231.84</v>
      </c>
      <c r="E94" s="40">
        <v>1857600</v>
      </c>
      <c r="F94" s="140">
        <f t="shared" si="1"/>
        <v>430665984</v>
      </c>
    </row>
    <row r="95" spans="1:6" s="139" customFormat="1" outlineLevel="1">
      <c r="A95" s="21" t="s">
        <v>193</v>
      </c>
      <c r="B95" s="22" t="s">
        <v>194</v>
      </c>
      <c r="C95" s="21" t="s">
        <v>128</v>
      </c>
      <c r="D95" s="39">
        <v>193.54599999999999</v>
      </c>
      <c r="E95" s="40">
        <v>1741500</v>
      </c>
      <c r="F95" s="140">
        <f t="shared" si="1"/>
        <v>337060359</v>
      </c>
    </row>
    <row r="96" spans="1:6" s="139" customFormat="1" ht="31.5" outlineLevel="1">
      <c r="A96" s="21" t="s">
        <v>195</v>
      </c>
      <c r="B96" s="22" t="s">
        <v>196</v>
      </c>
      <c r="C96" s="21" t="s">
        <v>67</v>
      </c>
      <c r="D96" s="39">
        <v>4.0366</v>
      </c>
      <c r="E96" s="40">
        <v>23667100</v>
      </c>
      <c r="F96" s="140">
        <f t="shared" si="1"/>
        <v>95534615.859999999</v>
      </c>
    </row>
    <row r="97" spans="1:6" s="4" customFormat="1" ht="31.5" outlineLevel="1">
      <c r="A97" s="21" t="s">
        <v>197</v>
      </c>
      <c r="B97" s="22" t="s">
        <v>198</v>
      </c>
      <c r="C97" s="21" t="s">
        <v>67</v>
      </c>
      <c r="D97" s="39">
        <v>4.0366</v>
      </c>
      <c r="E97" s="40">
        <v>8063300</v>
      </c>
      <c r="F97" s="140">
        <f t="shared" si="1"/>
        <v>32548316.780000001</v>
      </c>
    </row>
    <row r="98" spans="1:6" s="139" customFormat="1" ht="16.149999999999999" customHeight="1" outlineLevel="1">
      <c r="A98" s="21" t="s">
        <v>199</v>
      </c>
      <c r="B98" s="22" t="s">
        <v>200</v>
      </c>
      <c r="C98" s="21" t="s">
        <v>128</v>
      </c>
      <c r="D98" s="39">
        <v>926.72860000000003</v>
      </c>
      <c r="E98" s="40">
        <v>1103000</v>
      </c>
      <c r="F98" s="140">
        <f t="shared" si="1"/>
        <v>1022181645.8000001</v>
      </c>
    </row>
    <row r="99" spans="1:6" s="139" customFormat="1" ht="31.5" outlineLevel="1">
      <c r="A99" s="21" t="s">
        <v>201</v>
      </c>
      <c r="B99" s="22" t="s">
        <v>202</v>
      </c>
      <c r="C99" s="21" t="s">
        <v>128</v>
      </c>
      <c r="D99" s="39">
        <v>52.218000000000004</v>
      </c>
      <c r="E99" s="40">
        <v>2089800</v>
      </c>
      <c r="F99" s="140">
        <f t="shared" si="1"/>
        <v>109125176.40000001</v>
      </c>
    </row>
    <row r="100" spans="1:6" s="139" customFormat="1" ht="31.9" customHeight="1" outlineLevel="1">
      <c r="A100" s="21" t="s">
        <v>203</v>
      </c>
      <c r="B100" s="22" t="s">
        <v>204</v>
      </c>
      <c r="C100" s="21" t="s">
        <v>128</v>
      </c>
      <c r="D100" s="39">
        <v>2.72</v>
      </c>
      <c r="E100" s="40">
        <v>1915700</v>
      </c>
      <c r="F100" s="140">
        <f t="shared" si="1"/>
        <v>5210704</v>
      </c>
    </row>
    <row r="101" spans="1:6" s="139" customFormat="1" ht="31.5" outlineLevel="1">
      <c r="A101" s="21" t="s">
        <v>205</v>
      </c>
      <c r="B101" s="22" t="s">
        <v>206</v>
      </c>
      <c r="C101" s="21" t="s">
        <v>128</v>
      </c>
      <c r="D101" s="39">
        <v>53.965000000000003</v>
      </c>
      <c r="E101" s="40">
        <v>1219100</v>
      </c>
      <c r="F101" s="140">
        <f t="shared" si="1"/>
        <v>65788731.500000007</v>
      </c>
    </row>
    <row r="102" spans="1:6" s="139" customFormat="1" outlineLevel="1">
      <c r="A102" s="21" t="s">
        <v>207</v>
      </c>
      <c r="B102" s="22" t="s">
        <v>208</v>
      </c>
      <c r="C102" s="21" t="s">
        <v>128</v>
      </c>
      <c r="D102" s="39">
        <v>4.9800000000000004</v>
      </c>
      <c r="E102" s="40">
        <v>2322000</v>
      </c>
      <c r="F102" s="140">
        <f t="shared" si="1"/>
        <v>11563560.000000002</v>
      </c>
    </row>
    <row r="103" spans="1:6" s="139" customFormat="1" outlineLevel="1">
      <c r="A103" s="21" t="s">
        <v>209</v>
      </c>
      <c r="B103" s="22" t="s">
        <v>210</v>
      </c>
      <c r="C103" s="21" t="s">
        <v>128</v>
      </c>
      <c r="D103" s="39">
        <v>6.64</v>
      </c>
      <c r="E103" s="40">
        <v>1172600</v>
      </c>
      <c r="F103" s="140">
        <f t="shared" si="1"/>
        <v>7786064</v>
      </c>
    </row>
    <row r="104" spans="1:6" s="139" customFormat="1" outlineLevel="1">
      <c r="A104" s="21" t="s">
        <v>211</v>
      </c>
      <c r="B104" s="22" t="s">
        <v>212</v>
      </c>
      <c r="C104" s="21" t="s">
        <v>128</v>
      </c>
      <c r="D104" s="39">
        <v>527.01</v>
      </c>
      <c r="E104" s="40">
        <v>209000</v>
      </c>
      <c r="F104" s="140">
        <f t="shared" si="1"/>
        <v>110145090</v>
      </c>
    </row>
    <row r="105" spans="1:6" s="139" customFormat="1" ht="31.5" outlineLevel="1">
      <c r="A105" s="21" t="s">
        <v>213</v>
      </c>
      <c r="B105" s="22" t="s">
        <v>214</v>
      </c>
      <c r="C105" s="21" t="s">
        <v>128</v>
      </c>
      <c r="D105" s="39">
        <v>134.63999999999999</v>
      </c>
      <c r="E105" s="40">
        <v>102000</v>
      </c>
      <c r="F105" s="140">
        <f t="shared" si="1"/>
        <v>13733279.999999998</v>
      </c>
    </row>
    <row r="106" spans="1:6" s="139" customFormat="1" outlineLevel="1">
      <c r="A106" s="21" t="s">
        <v>215</v>
      </c>
      <c r="B106" s="22" t="s">
        <v>216</v>
      </c>
      <c r="C106" s="21" t="s">
        <v>128</v>
      </c>
      <c r="D106" s="39">
        <v>33.6</v>
      </c>
      <c r="E106" s="40">
        <v>77400</v>
      </c>
      <c r="F106" s="140">
        <f t="shared" si="1"/>
        <v>2600640</v>
      </c>
    </row>
    <row r="107" spans="1:6" s="139" customFormat="1" outlineLevel="1">
      <c r="A107" s="21" t="s">
        <v>217</v>
      </c>
      <c r="B107" s="22" t="s">
        <v>218</v>
      </c>
      <c r="C107" s="21" t="s">
        <v>128</v>
      </c>
      <c r="D107" s="39">
        <v>968.78</v>
      </c>
      <c r="E107" s="40">
        <v>54200</v>
      </c>
      <c r="F107" s="140">
        <f t="shared" si="1"/>
        <v>52507876</v>
      </c>
    </row>
    <row r="108" spans="1:6" s="139" customFormat="1" ht="31.5" outlineLevel="1">
      <c r="A108" s="21" t="s">
        <v>219</v>
      </c>
      <c r="B108" s="22" t="s">
        <v>220</v>
      </c>
      <c r="C108" s="21" t="s">
        <v>128</v>
      </c>
      <c r="D108" s="39">
        <v>255.86799999999999</v>
      </c>
      <c r="E108" s="40">
        <v>77500</v>
      </c>
      <c r="F108" s="140">
        <f t="shared" si="1"/>
        <v>19829770</v>
      </c>
    </row>
    <row r="109" spans="1:6" s="139" customFormat="1" outlineLevel="1">
      <c r="A109" s="21" t="s">
        <v>221</v>
      </c>
      <c r="B109" s="22" t="s">
        <v>222</v>
      </c>
      <c r="C109" s="21" t="s">
        <v>128</v>
      </c>
      <c r="D109" s="39">
        <v>255.86799999999999</v>
      </c>
      <c r="E109" s="40">
        <v>181100</v>
      </c>
      <c r="F109" s="140">
        <f t="shared" si="1"/>
        <v>46337694.799999997</v>
      </c>
    </row>
    <row r="110" spans="1:6" s="139" customFormat="1" ht="31.5" outlineLevel="1">
      <c r="A110" s="21" t="s">
        <v>223</v>
      </c>
      <c r="B110" s="22" t="s">
        <v>224</v>
      </c>
      <c r="C110" s="21" t="s">
        <v>46</v>
      </c>
      <c r="D110" s="39">
        <v>9.6877999999999993</v>
      </c>
      <c r="E110" s="40">
        <v>75465000</v>
      </c>
      <c r="F110" s="140">
        <f t="shared" si="1"/>
        <v>731089827</v>
      </c>
    </row>
    <row r="111" spans="1:6" s="139" customFormat="1" ht="31.5" outlineLevel="1">
      <c r="A111" s="21" t="s">
        <v>225</v>
      </c>
      <c r="B111" s="22" t="s">
        <v>226</v>
      </c>
      <c r="C111" s="21" t="s">
        <v>128</v>
      </c>
      <c r="D111" s="39">
        <v>735.4</v>
      </c>
      <c r="E111" s="40">
        <v>76900</v>
      </c>
      <c r="F111" s="140">
        <f t="shared" si="1"/>
        <v>56552260</v>
      </c>
    </row>
    <row r="112" spans="1:6" s="139" customFormat="1" outlineLevel="1">
      <c r="A112" s="21" t="s">
        <v>227</v>
      </c>
      <c r="B112" s="22" t="s">
        <v>228</v>
      </c>
      <c r="C112" s="21" t="s">
        <v>128</v>
      </c>
      <c r="D112" s="39">
        <v>54.854999999999997</v>
      </c>
      <c r="E112" s="40">
        <v>333000</v>
      </c>
      <c r="F112" s="140">
        <f t="shared" si="1"/>
        <v>18266715</v>
      </c>
    </row>
    <row r="113" spans="1:7" s="139" customFormat="1" ht="31.5" outlineLevel="1">
      <c r="A113" s="21" t="s">
        <v>229</v>
      </c>
      <c r="B113" s="22" t="s">
        <v>230</v>
      </c>
      <c r="C113" s="21" t="s">
        <v>128</v>
      </c>
      <c r="D113" s="39">
        <v>181.14009999999999</v>
      </c>
      <c r="E113" s="40">
        <v>374500</v>
      </c>
      <c r="F113" s="140">
        <f t="shared" si="1"/>
        <v>67836967.450000003</v>
      </c>
    </row>
    <row r="114" spans="1:7" s="139" customFormat="1" ht="31.5" outlineLevel="1">
      <c r="A114" s="21" t="s">
        <v>231</v>
      </c>
      <c r="B114" s="22" t="s">
        <v>232</v>
      </c>
      <c r="C114" s="21" t="s">
        <v>128</v>
      </c>
      <c r="D114" s="39">
        <v>207.19</v>
      </c>
      <c r="E114" s="40">
        <v>354400</v>
      </c>
      <c r="F114" s="140">
        <f t="shared" si="1"/>
        <v>73428136</v>
      </c>
    </row>
    <row r="115" spans="1:7" s="139" customFormat="1" outlineLevel="1">
      <c r="A115" s="21" t="s">
        <v>233</v>
      </c>
      <c r="B115" s="22" t="s">
        <v>234</v>
      </c>
      <c r="C115" s="21" t="s">
        <v>128</v>
      </c>
      <c r="D115" s="39">
        <v>13.02</v>
      </c>
      <c r="E115" s="40">
        <v>373700</v>
      </c>
      <c r="F115" s="140">
        <f t="shared" si="1"/>
        <v>4865574</v>
      </c>
    </row>
    <row r="116" spans="1:7" s="139" customFormat="1" ht="31.5" outlineLevel="1">
      <c r="A116" s="21" t="s">
        <v>235</v>
      </c>
      <c r="B116" s="22" t="s">
        <v>236</v>
      </c>
      <c r="C116" s="21" t="s">
        <v>128</v>
      </c>
      <c r="D116" s="39">
        <v>187.89</v>
      </c>
      <c r="E116" s="40">
        <v>363100</v>
      </c>
      <c r="F116" s="140">
        <f t="shared" si="1"/>
        <v>68222859</v>
      </c>
    </row>
    <row r="117" spans="1:7" s="139" customFormat="1" ht="31.5" outlineLevel="1">
      <c r="A117" s="21" t="s">
        <v>237</v>
      </c>
      <c r="B117" s="22" t="s">
        <v>238</v>
      </c>
      <c r="C117" s="21" t="s">
        <v>128</v>
      </c>
      <c r="D117" s="39">
        <v>303.08</v>
      </c>
      <c r="E117" s="40">
        <v>363100</v>
      </c>
      <c r="F117" s="140">
        <f t="shared" si="1"/>
        <v>110048348</v>
      </c>
    </row>
    <row r="118" spans="1:7" s="139" customFormat="1" ht="31.5" outlineLevel="1">
      <c r="A118" s="21" t="s">
        <v>239</v>
      </c>
      <c r="B118" s="22" t="s">
        <v>240</v>
      </c>
      <c r="C118" s="21" t="s">
        <v>128</v>
      </c>
      <c r="D118" s="39">
        <v>57.91</v>
      </c>
      <c r="E118" s="40">
        <v>343000</v>
      </c>
      <c r="F118" s="140">
        <f t="shared" si="1"/>
        <v>19863130</v>
      </c>
    </row>
    <row r="119" spans="1:7" s="139" customFormat="1" outlineLevel="1">
      <c r="A119" s="21" t="s">
        <v>241</v>
      </c>
      <c r="B119" s="22" t="s">
        <v>242</v>
      </c>
      <c r="C119" s="21" t="s">
        <v>128</v>
      </c>
      <c r="D119" s="39">
        <v>167.8663</v>
      </c>
      <c r="E119" s="40">
        <v>197400</v>
      </c>
      <c r="F119" s="140">
        <f t="shared" si="1"/>
        <v>33136807.619999997</v>
      </c>
    </row>
    <row r="120" spans="1:7" s="139" customFormat="1" outlineLevel="1">
      <c r="A120" s="21" t="s">
        <v>243</v>
      </c>
      <c r="B120" s="22" t="s">
        <v>244</v>
      </c>
      <c r="C120" s="21" t="s">
        <v>128</v>
      </c>
      <c r="D120" s="39">
        <v>60.047499999999999</v>
      </c>
      <c r="E120" s="40">
        <v>220600</v>
      </c>
      <c r="F120" s="140">
        <f t="shared" si="1"/>
        <v>13246478.5</v>
      </c>
    </row>
    <row r="121" spans="1:7" s="139" customFormat="1" outlineLevel="1">
      <c r="A121" s="21" t="s">
        <v>245</v>
      </c>
      <c r="B121" s="22" t="s">
        <v>246</v>
      </c>
      <c r="C121" s="21" t="s">
        <v>128</v>
      </c>
      <c r="D121" s="39">
        <v>225.04300000000001</v>
      </c>
      <c r="E121" s="40">
        <v>595600</v>
      </c>
      <c r="F121" s="140">
        <f t="shared" si="1"/>
        <v>134035610.8</v>
      </c>
    </row>
    <row r="122" spans="1:7" s="139" customFormat="1" ht="31.5" outlineLevel="1">
      <c r="A122" s="21" t="s">
        <v>247</v>
      </c>
      <c r="B122" s="22" t="s">
        <v>248</v>
      </c>
      <c r="C122" s="21" t="s">
        <v>128</v>
      </c>
      <c r="D122" s="39">
        <v>49.780999999999999</v>
      </c>
      <c r="E122" s="40">
        <v>1172600</v>
      </c>
      <c r="F122" s="140">
        <f t="shared" si="1"/>
        <v>58373200.600000001</v>
      </c>
    </row>
    <row r="123" spans="1:7" s="139" customFormat="1" outlineLevel="1">
      <c r="A123" s="21" t="s">
        <v>249</v>
      </c>
      <c r="B123" s="22" t="s">
        <v>250</v>
      </c>
      <c r="C123" s="21" t="s">
        <v>19</v>
      </c>
      <c r="D123" s="39">
        <v>2.4500000000000001E-2</v>
      </c>
      <c r="E123" s="40">
        <v>68783100</v>
      </c>
      <c r="F123" s="140">
        <f t="shared" si="1"/>
        <v>1685185.95</v>
      </c>
    </row>
    <row r="124" spans="1:7" s="139" customFormat="1" ht="31.5" outlineLevel="1">
      <c r="A124" s="21" t="s">
        <v>251</v>
      </c>
      <c r="B124" s="22" t="s">
        <v>252</v>
      </c>
      <c r="C124" s="21" t="s">
        <v>46</v>
      </c>
      <c r="D124" s="39">
        <v>0.12230000000000001</v>
      </c>
      <c r="E124" s="40">
        <v>2311000</v>
      </c>
      <c r="F124" s="140">
        <f t="shared" si="1"/>
        <v>282635.3</v>
      </c>
      <c r="G124" s="139">
        <f>D124*100</f>
        <v>12.23</v>
      </c>
    </row>
    <row r="125" spans="1:7" s="139" customFormat="1" ht="31.9" customHeight="1" outlineLevel="1">
      <c r="A125" s="21" t="s">
        <v>253</v>
      </c>
      <c r="B125" s="22" t="s">
        <v>254</v>
      </c>
      <c r="C125" s="21" t="s">
        <v>46</v>
      </c>
      <c r="D125" s="39">
        <v>0.12230000000000001</v>
      </c>
      <c r="E125" s="40">
        <v>20137200</v>
      </c>
      <c r="F125" s="140">
        <f t="shared" si="1"/>
        <v>2462779.56</v>
      </c>
      <c r="G125" s="139">
        <f>D125*100</f>
        <v>12.23</v>
      </c>
    </row>
    <row r="126" spans="1:7" s="139" customFormat="1" ht="16.149999999999999" customHeight="1" outlineLevel="1">
      <c r="A126" s="23" t="s">
        <v>255</v>
      </c>
      <c r="B126" s="24" t="s">
        <v>256</v>
      </c>
      <c r="C126" s="23" t="s">
        <v>46</v>
      </c>
      <c r="D126" s="41">
        <v>21.4801</v>
      </c>
      <c r="E126" s="42">
        <v>3068600</v>
      </c>
      <c r="F126" s="141">
        <f t="shared" si="1"/>
        <v>65913834.859999999</v>
      </c>
    </row>
    <row r="127" spans="1:7" s="139" customFormat="1">
      <c r="A127" s="25" t="s">
        <v>257</v>
      </c>
      <c r="B127" s="26" t="s">
        <v>258</v>
      </c>
      <c r="C127" s="30"/>
      <c r="D127" s="27"/>
      <c r="E127" s="32"/>
      <c r="F127" s="142"/>
    </row>
    <row r="128" spans="1:7" s="139" customFormat="1" ht="31.5" outlineLevel="1">
      <c r="A128" s="19" t="s">
        <v>259</v>
      </c>
      <c r="B128" s="20" t="s">
        <v>18</v>
      </c>
      <c r="C128" s="19" t="s">
        <v>19</v>
      </c>
      <c r="D128" s="37">
        <v>24.9693</v>
      </c>
      <c r="E128" s="38">
        <v>2902500</v>
      </c>
      <c r="F128" s="143">
        <f t="shared" si="1"/>
        <v>72473393.25</v>
      </c>
    </row>
    <row r="129" spans="1:6" s="139" customFormat="1" ht="31.5" outlineLevel="1">
      <c r="A129" s="21" t="s">
        <v>260</v>
      </c>
      <c r="B129" s="22" t="s">
        <v>261</v>
      </c>
      <c r="C129" s="21" t="s">
        <v>19</v>
      </c>
      <c r="D129" s="39">
        <v>8.7993000000000006</v>
      </c>
      <c r="E129" s="40">
        <v>2902500</v>
      </c>
      <c r="F129" s="140">
        <f t="shared" si="1"/>
        <v>25539968.25</v>
      </c>
    </row>
    <row r="130" spans="1:6" s="139" customFormat="1" ht="31.5" outlineLevel="1">
      <c r="A130" s="21" t="s">
        <v>262</v>
      </c>
      <c r="B130" s="22" t="s">
        <v>24</v>
      </c>
      <c r="C130" s="21" t="s">
        <v>19</v>
      </c>
      <c r="D130" s="39">
        <v>16.170000000000002</v>
      </c>
      <c r="E130" s="40">
        <v>1225100</v>
      </c>
      <c r="F130" s="140">
        <f t="shared" si="1"/>
        <v>19809867.000000004</v>
      </c>
    </row>
    <row r="131" spans="1:6" s="139" customFormat="1" ht="31.5" outlineLevel="1">
      <c r="A131" s="21" t="s">
        <v>263</v>
      </c>
      <c r="B131" s="22" t="s">
        <v>264</v>
      </c>
      <c r="C131" s="21" t="s">
        <v>29</v>
      </c>
      <c r="D131" s="39">
        <v>89.62</v>
      </c>
      <c r="E131" s="40">
        <v>1421500</v>
      </c>
      <c r="F131" s="140">
        <f t="shared" si="1"/>
        <v>127394830</v>
      </c>
    </row>
    <row r="132" spans="1:6" s="139" customFormat="1" ht="31.5" outlineLevel="1">
      <c r="A132" s="21" t="s">
        <v>265</v>
      </c>
      <c r="B132" s="22" t="s">
        <v>266</v>
      </c>
      <c r="C132" s="21" t="s">
        <v>29</v>
      </c>
      <c r="D132" s="39">
        <v>224.05</v>
      </c>
      <c r="E132" s="40">
        <v>2371600</v>
      </c>
      <c r="F132" s="140">
        <f t="shared" si="1"/>
        <v>531356980</v>
      </c>
    </row>
    <row r="133" spans="1:6" s="139" customFormat="1" ht="31.5" outlineLevel="1">
      <c r="A133" s="21" t="s">
        <v>267</v>
      </c>
      <c r="B133" s="22" t="s">
        <v>268</v>
      </c>
      <c r="C133" s="21" t="s">
        <v>29</v>
      </c>
      <c r="D133" s="39">
        <v>33.915999999999997</v>
      </c>
      <c r="E133" s="40">
        <v>2371600</v>
      </c>
      <c r="F133" s="140">
        <f t="shared" si="1"/>
        <v>80435185.599999994</v>
      </c>
    </row>
    <row r="134" spans="1:6" s="139" customFormat="1" ht="31.5" outlineLevel="1">
      <c r="A134" s="21" t="s">
        <v>269</v>
      </c>
      <c r="B134" s="22" t="s">
        <v>270</v>
      </c>
      <c r="C134" s="21" t="s">
        <v>29</v>
      </c>
      <c r="D134" s="39">
        <v>59.72</v>
      </c>
      <c r="E134" s="40">
        <v>2567900</v>
      </c>
      <c r="F134" s="140">
        <f t="shared" si="1"/>
        <v>153354988</v>
      </c>
    </row>
    <row r="135" spans="1:6" s="139" customFormat="1" ht="31.5" outlineLevel="1">
      <c r="A135" s="21" t="s">
        <v>271</v>
      </c>
      <c r="B135" s="22" t="s">
        <v>272</v>
      </c>
      <c r="C135" s="21" t="s">
        <v>29</v>
      </c>
      <c r="D135" s="39">
        <v>0.35</v>
      </c>
      <c r="E135" s="40">
        <v>1704800</v>
      </c>
      <c r="F135" s="140">
        <f t="shared" si="1"/>
        <v>596680</v>
      </c>
    </row>
    <row r="136" spans="1:6" s="139" customFormat="1" outlineLevel="1">
      <c r="A136" s="21" t="s">
        <v>273</v>
      </c>
      <c r="B136" s="22" t="s">
        <v>274</v>
      </c>
      <c r="C136" s="21" t="s">
        <v>46</v>
      </c>
      <c r="D136" s="39">
        <v>0.16919999999999999</v>
      </c>
      <c r="E136" s="40">
        <v>15702100</v>
      </c>
      <c r="F136" s="140">
        <f t="shared" si="1"/>
        <v>2656795.3199999998</v>
      </c>
    </row>
    <row r="137" spans="1:6" s="139" customFormat="1" outlineLevel="1">
      <c r="A137" s="21" t="s">
        <v>275</v>
      </c>
      <c r="B137" s="22" t="s">
        <v>276</v>
      </c>
      <c r="C137" s="21" t="s">
        <v>46</v>
      </c>
      <c r="D137" s="39">
        <v>0.42299999999999999</v>
      </c>
      <c r="E137" s="40">
        <v>15702100</v>
      </c>
      <c r="F137" s="140">
        <f t="shared" si="1"/>
        <v>6641988.2999999998</v>
      </c>
    </row>
    <row r="138" spans="1:6" s="139" customFormat="1" outlineLevel="1">
      <c r="A138" s="21" t="s">
        <v>277</v>
      </c>
      <c r="B138" s="22" t="s">
        <v>278</v>
      </c>
      <c r="C138" s="21" t="s">
        <v>46</v>
      </c>
      <c r="D138" s="39">
        <v>1.8391999999999999</v>
      </c>
      <c r="E138" s="40">
        <v>15702100</v>
      </c>
      <c r="F138" s="140">
        <f t="shared" si="1"/>
        <v>28879302.32</v>
      </c>
    </row>
    <row r="139" spans="1:6" s="139" customFormat="1" ht="47.25" outlineLevel="1">
      <c r="A139" s="21" t="s">
        <v>279</v>
      </c>
      <c r="B139" s="22" t="s">
        <v>280</v>
      </c>
      <c r="C139" s="21" t="s">
        <v>46</v>
      </c>
      <c r="D139" s="39">
        <v>4.7896000000000001</v>
      </c>
      <c r="E139" s="40">
        <v>16980900</v>
      </c>
      <c r="F139" s="140">
        <f t="shared" si="1"/>
        <v>81331718.640000001</v>
      </c>
    </row>
    <row r="140" spans="1:6" s="139" customFormat="1" ht="47.25" outlineLevel="1">
      <c r="A140" s="21" t="s">
        <v>281</v>
      </c>
      <c r="B140" s="22" t="s">
        <v>282</v>
      </c>
      <c r="C140" s="21" t="s">
        <v>67</v>
      </c>
      <c r="D140" s="39">
        <v>3.0156999999999998</v>
      </c>
      <c r="E140" s="40">
        <v>21019200</v>
      </c>
      <c r="F140" s="140">
        <f t="shared" ref="F140:F203" si="2">D140*E140</f>
        <v>63387601.439999998</v>
      </c>
    </row>
    <row r="141" spans="1:6" s="139" customFormat="1" ht="47.25" outlineLevel="1">
      <c r="A141" s="21" t="s">
        <v>283</v>
      </c>
      <c r="B141" s="22" t="s">
        <v>284</v>
      </c>
      <c r="C141" s="21" t="s">
        <v>67</v>
      </c>
      <c r="D141" s="39">
        <v>4.2766000000000002</v>
      </c>
      <c r="E141" s="40">
        <v>21270300</v>
      </c>
      <c r="F141" s="140">
        <f t="shared" si="2"/>
        <v>90964564.980000004</v>
      </c>
    </row>
    <row r="142" spans="1:6" s="139" customFormat="1" ht="31.5" outlineLevel="1">
      <c r="A142" s="21" t="s">
        <v>285</v>
      </c>
      <c r="B142" s="22" t="s">
        <v>286</v>
      </c>
      <c r="C142" s="21" t="s">
        <v>67</v>
      </c>
      <c r="D142" s="39">
        <v>15.482699999999999</v>
      </c>
      <c r="E142" s="40">
        <v>21019200</v>
      </c>
      <c r="F142" s="140">
        <f t="shared" si="2"/>
        <v>325433967.83999997</v>
      </c>
    </row>
    <row r="143" spans="1:6" s="139" customFormat="1" ht="47.25" outlineLevel="1">
      <c r="A143" s="21" t="s">
        <v>287</v>
      </c>
      <c r="B143" s="22" t="s">
        <v>288</v>
      </c>
      <c r="C143" s="21" t="s">
        <v>67</v>
      </c>
      <c r="D143" s="39">
        <v>1.7053</v>
      </c>
      <c r="E143" s="40">
        <v>21019200</v>
      </c>
      <c r="F143" s="140">
        <f t="shared" si="2"/>
        <v>35844041.759999998</v>
      </c>
    </row>
    <row r="144" spans="1:6" s="139" customFormat="1" ht="47.25" outlineLevel="1">
      <c r="A144" s="21" t="s">
        <v>289</v>
      </c>
      <c r="B144" s="22" t="s">
        <v>290</v>
      </c>
      <c r="C144" s="21" t="s">
        <v>67</v>
      </c>
      <c r="D144" s="39">
        <v>5.9816000000000003</v>
      </c>
      <c r="E144" s="40">
        <v>21268500</v>
      </c>
      <c r="F144" s="140">
        <f t="shared" si="2"/>
        <v>127219659.60000001</v>
      </c>
    </row>
    <row r="145" spans="1:6" s="139" customFormat="1" ht="31.5" outlineLevel="1">
      <c r="A145" s="21" t="s">
        <v>291</v>
      </c>
      <c r="B145" s="22" t="s">
        <v>292</v>
      </c>
      <c r="C145" s="21" t="s">
        <v>29</v>
      </c>
      <c r="D145" s="39">
        <v>0.22500000000000001</v>
      </c>
      <c r="E145" s="40">
        <v>3508100</v>
      </c>
      <c r="F145" s="140">
        <f t="shared" si="2"/>
        <v>789322.5</v>
      </c>
    </row>
    <row r="146" spans="1:6" s="139" customFormat="1" outlineLevel="1">
      <c r="A146" s="21" t="s">
        <v>293</v>
      </c>
      <c r="B146" s="22" t="s">
        <v>294</v>
      </c>
      <c r="C146" s="21" t="s">
        <v>128</v>
      </c>
      <c r="D146" s="39">
        <v>1112.2</v>
      </c>
      <c r="E146" s="40">
        <v>98700</v>
      </c>
      <c r="F146" s="140">
        <f t="shared" si="2"/>
        <v>109774140</v>
      </c>
    </row>
    <row r="147" spans="1:6" s="139" customFormat="1" ht="47.25" outlineLevel="1">
      <c r="A147" s="21" t="s">
        <v>295</v>
      </c>
      <c r="B147" s="22" t="s">
        <v>296</v>
      </c>
      <c r="C147" s="21" t="s">
        <v>128</v>
      </c>
      <c r="D147" s="39">
        <v>700</v>
      </c>
      <c r="E147" s="40">
        <v>38100</v>
      </c>
      <c r="F147" s="140">
        <f t="shared" si="2"/>
        <v>26670000</v>
      </c>
    </row>
    <row r="148" spans="1:6" s="139" customFormat="1" ht="47.25" outlineLevel="1">
      <c r="A148" s="21" t="s">
        <v>297</v>
      </c>
      <c r="B148" s="22" t="s">
        <v>298</v>
      </c>
      <c r="C148" s="21" t="s">
        <v>128</v>
      </c>
      <c r="D148" s="39">
        <v>412.2</v>
      </c>
      <c r="E148" s="40">
        <v>25200</v>
      </c>
      <c r="F148" s="140">
        <f t="shared" si="2"/>
        <v>10387440</v>
      </c>
    </row>
    <row r="149" spans="1:6" s="139" customFormat="1" ht="47.25" outlineLevel="1">
      <c r="A149" s="21" t="s">
        <v>299</v>
      </c>
      <c r="B149" s="22" t="s">
        <v>300</v>
      </c>
      <c r="C149" s="21" t="s">
        <v>128</v>
      </c>
      <c r="D149" s="39">
        <v>412.2</v>
      </c>
      <c r="E149" s="40">
        <v>13100</v>
      </c>
      <c r="F149" s="140">
        <f t="shared" si="2"/>
        <v>5399820</v>
      </c>
    </row>
    <row r="150" spans="1:6" s="139" customFormat="1" outlineLevel="1">
      <c r="A150" s="21" t="s">
        <v>301</v>
      </c>
      <c r="B150" s="22" t="s">
        <v>302</v>
      </c>
      <c r="C150" s="21" t="s">
        <v>128</v>
      </c>
      <c r="D150" s="39">
        <v>1112.2</v>
      </c>
      <c r="E150" s="40">
        <v>98700</v>
      </c>
      <c r="F150" s="140">
        <f t="shared" si="2"/>
        <v>109774140</v>
      </c>
    </row>
    <row r="151" spans="1:6" s="139" customFormat="1" outlineLevel="1">
      <c r="A151" s="21" t="s">
        <v>303</v>
      </c>
      <c r="B151" s="22" t="s">
        <v>304</v>
      </c>
      <c r="C151" s="21" t="s">
        <v>108</v>
      </c>
      <c r="D151" s="39">
        <v>150.80000000000001</v>
      </c>
      <c r="E151" s="40">
        <v>244800</v>
      </c>
      <c r="F151" s="140">
        <f t="shared" si="2"/>
        <v>36915840</v>
      </c>
    </row>
    <row r="152" spans="1:6" s="139" customFormat="1" ht="31.5" outlineLevel="1">
      <c r="A152" s="21" t="s">
        <v>305</v>
      </c>
      <c r="B152" s="22" t="s">
        <v>306</v>
      </c>
      <c r="C152" s="21" t="s">
        <v>128</v>
      </c>
      <c r="D152" s="39">
        <v>700</v>
      </c>
      <c r="E152" s="40">
        <v>527200</v>
      </c>
      <c r="F152" s="140">
        <f t="shared" si="2"/>
        <v>369040000</v>
      </c>
    </row>
    <row r="153" spans="1:6" s="139" customFormat="1" ht="31.5" outlineLevel="1">
      <c r="A153" s="21" t="s">
        <v>307</v>
      </c>
      <c r="B153" s="22" t="s">
        <v>308</v>
      </c>
      <c r="C153" s="21" t="s">
        <v>128</v>
      </c>
      <c r="D153" s="39">
        <v>412.2</v>
      </c>
      <c r="E153" s="40">
        <v>529000</v>
      </c>
      <c r="F153" s="140">
        <f t="shared" si="2"/>
        <v>218053800</v>
      </c>
    </row>
    <row r="154" spans="1:6" s="139" customFormat="1" ht="31.5" outlineLevel="1">
      <c r="A154" s="21" t="s">
        <v>309</v>
      </c>
      <c r="B154" s="22" t="s">
        <v>310</v>
      </c>
      <c r="C154" s="21" t="s">
        <v>128</v>
      </c>
      <c r="D154" s="39">
        <v>666.32</v>
      </c>
      <c r="E154" s="40">
        <v>416200</v>
      </c>
      <c r="F154" s="140">
        <f t="shared" si="2"/>
        <v>277322384</v>
      </c>
    </row>
    <row r="155" spans="1:6" s="139" customFormat="1" ht="31.5" outlineLevel="1">
      <c r="A155" s="21" t="s">
        <v>311</v>
      </c>
      <c r="B155" s="22" t="s">
        <v>312</v>
      </c>
      <c r="C155" s="21" t="s">
        <v>128</v>
      </c>
      <c r="D155" s="39">
        <v>22.757999999999999</v>
      </c>
      <c r="E155" s="40">
        <v>2031800</v>
      </c>
      <c r="F155" s="140">
        <f t="shared" si="2"/>
        <v>46239704.399999999</v>
      </c>
    </row>
    <row r="156" spans="1:6" s="139" customFormat="1" ht="31.5" outlineLevel="1">
      <c r="A156" s="21" t="s">
        <v>313</v>
      </c>
      <c r="B156" s="22" t="s">
        <v>248</v>
      </c>
      <c r="C156" s="21" t="s">
        <v>128</v>
      </c>
      <c r="D156" s="39">
        <v>66.73</v>
      </c>
      <c r="E156" s="40">
        <v>1172600</v>
      </c>
      <c r="F156" s="140">
        <f t="shared" si="2"/>
        <v>78247598</v>
      </c>
    </row>
    <row r="157" spans="1:6" s="139" customFormat="1" ht="31.5" outlineLevel="1">
      <c r="A157" s="23" t="s">
        <v>314</v>
      </c>
      <c r="B157" s="24" t="s">
        <v>315</v>
      </c>
      <c r="C157" s="23" t="s">
        <v>128</v>
      </c>
      <c r="D157" s="41">
        <v>96.721500000000006</v>
      </c>
      <c r="E157" s="42">
        <v>1100600</v>
      </c>
      <c r="F157" s="140">
        <f t="shared" si="2"/>
        <v>106451682.90000001</v>
      </c>
    </row>
    <row r="158" spans="1:6" s="139" customFormat="1">
      <c r="A158" s="25" t="s">
        <v>316</v>
      </c>
      <c r="B158" s="28" t="s">
        <v>317</v>
      </c>
      <c r="C158" s="30"/>
      <c r="D158" s="27"/>
      <c r="E158" s="32"/>
      <c r="F158" s="142"/>
    </row>
    <row r="159" spans="1:6" s="139" customFormat="1" ht="47.25" outlineLevel="1">
      <c r="A159" s="19" t="s">
        <v>318</v>
      </c>
      <c r="B159" s="20" t="s">
        <v>319</v>
      </c>
      <c r="C159" s="19" t="s">
        <v>29</v>
      </c>
      <c r="D159" s="37">
        <v>6.3300999999999998</v>
      </c>
      <c r="E159" s="38">
        <v>1655000</v>
      </c>
      <c r="F159" s="140">
        <f t="shared" si="2"/>
        <v>10476315.5</v>
      </c>
    </row>
    <row r="160" spans="1:6" s="139" customFormat="1" ht="47.25" outlineLevel="1">
      <c r="A160" s="21" t="s">
        <v>320</v>
      </c>
      <c r="B160" s="22" t="s">
        <v>321</v>
      </c>
      <c r="C160" s="21" t="s">
        <v>29</v>
      </c>
      <c r="D160" s="39">
        <v>9.7589000000000006</v>
      </c>
      <c r="E160" s="40">
        <v>2294200</v>
      </c>
      <c r="F160" s="140">
        <f t="shared" si="2"/>
        <v>22388868.380000003</v>
      </c>
    </row>
    <row r="161" spans="1:6" s="139" customFormat="1" ht="47.25" outlineLevel="1">
      <c r="A161" s="21" t="s">
        <v>322</v>
      </c>
      <c r="B161" s="22" t="s">
        <v>323</v>
      </c>
      <c r="C161" s="21" t="s">
        <v>29</v>
      </c>
      <c r="D161" s="39">
        <v>1.5825</v>
      </c>
      <c r="E161" s="40">
        <v>1921700</v>
      </c>
      <c r="F161" s="140">
        <f t="shared" si="2"/>
        <v>3041090.25</v>
      </c>
    </row>
    <row r="162" spans="1:6" s="139" customFormat="1" ht="47.25" outlineLevel="1">
      <c r="A162" s="21" t="s">
        <v>324</v>
      </c>
      <c r="B162" s="22" t="s">
        <v>282</v>
      </c>
      <c r="C162" s="21" t="s">
        <v>67</v>
      </c>
      <c r="D162" s="39">
        <v>9.5000000000000001E-2</v>
      </c>
      <c r="E162" s="40">
        <v>21019200</v>
      </c>
      <c r="F162" s="140">
        <f t="shared" si="2"/>
        <v>1996824</v>
      </c>
    </row>
    <row r="163" spans="1:6" s="139" customFormat="1" ht="47.25" outlineLevel="1">
      <c r="A163" s="21" t="s">
        <v>325</v>
      </c>
      <c r="B163" s="22" t="s">
        <v>326</v>
      </c>
      <c r="C163" s="21" t="s">
        <v>46</v>
      </c>
      <c r="D163" s="39">
        <v>0.1583</v>
      </c>
      <c r="E163" s="40">
        <v>17420000</v>
      </c>
      <c r="F163" s="140">
        <f t="shared" si="2"/>
        <v>2757586</v>
      </c>
    </row>
    <row r="164" spans="1:6" s="139" customFormat="1" ht="31.5" outlineLevel="1">
      <c r="A164" s="21" t="s">
        <v>327</v>
      </c>
      <c r="B164" s="22" t="s">
        <v>328</v>
      </c>
      <c r="C164" s="21" t="s">
        <v>128</v>
      </c>
      <c r="D164" s="39">
        <v>232.1044</v>
      </c>
      <c r="E164" s="40">
        <v>134700</v>
      </c>
      <c r="F164" s="140">
        <f t="shared" si="2"/>
        <v>31264462.68</v>
      </c>
    </row>
    <row r="165" spans="1:6" s="139" customFormat="1" outlineLevel="1">
      <c r="A165" s="21" t="s">
        <v>329</v>
      </c>
      <c r="B165" s="22" t="s">
        <v>330</v>
      </c>
      <c r="C165" s="21" t="s">
        <v>108</v>
      </c>
      <c r="D165" s="39">
        <v>52.750999999999998</v>
      </c>
      <c r="E165" s="40">
        <v>45700</v>
      </c>
      <c r="F165" s="140">
        <f t="shared" si="2"/>
        <v>2410720.6999999997</v>
      </c>
    </row>
    <row r="166" spans="1:6" s="139" customFormat="1" outlineLevel="1">
      <c r="A166" s="21" t="s">
        <v>331</v>
      </c>
      <c r="B166" s="22" t="s">
        <v>332</v>
      </c>
      <c r="C166" s="21" t="s">
        <v>128</v>
      </c>
      <c r="D166" s="39">
        <v>31.650600000000001</v>
      </c>
      <c r="E166" s="40">
        <v>112600</v>
      </c>
      <c r="F166" s="140">
        <f t="shared" si="2"/>
        <v>3563857.56</v>
      </c>
    </row>
    <row r="167" spans="1:6" s="139" customFormat="1" outlineLevel="1">
      <c r="A167" s="21" t="s">
        <v>333</v>
      </c>
      <c r="B167" s="22" t="s">
        <v>172</v>
      </c>
      <c r="C167" s="21" t="s">
        <v>128</v>
      </c>
      <c r="D167" s="39">
        <v>232.1044</v>
      </c>
      <c r="E167" s="40">
        <v>50800</v>
      </c>
      <c r="F167" s="140">
        <f t="shared" si="2"/>
        <v>11790903.52</v>
      </c>
    </row>
    <row r="168" spans="1:6" s="139" customFormat="1" outlineLevel="1">
      <c r="A168" s="21" t="s">
        <v>334</v>
      </c>
      <c r="B168" s="22" t="s">
        <v>335</v>
      </c>
      <c r="C168" s="21" t="s">
        <v>128</v>
      </c>
      <c r="D168" s="39">
        <v>31.650600000000001</v>
      </c>
      <c r="E168" s="40">
        <v>50800</v>
      </c>
      <c r="F168" s="140">
        <f t="shared" si="2"/>
        <v>1607850.48</v>
      </c>
    </row>
    <row r="169" spans="1:6" s="139" customFormat="1" ht="31.5" outlineLevel="1">
      <c r="A169" s="21" t="s">
        <v>336</v>
      </c>
      <c r="B169" s="22" t="s">
        <v>180</v>
      </c>
      <c r="C169" s="21" t="s">
        <v>128</v>
      </c>
      <c r="D169" s="39">
        <v>263.755</v>
      </c>
      <c r="E169" s="40">
        <v>62100</v>
      </c>
      <c r="F169" s="140">
        <f t="shared" si="2"/>
        <v>16379185.5</v>
      </c>
    </row>
    <row r="170" spans="1:6" s="139" customFormat="1" ht="31.5" outlineLevel="1">
      <c r="A170" s="21" t="s">
        <v>337</v>
      </c>
      <c r="B170" s="22" t="s">
        <v>338</v>
      </c>
      <c r="C170" s="21" t="s">
        <v>128</v>
      </c>
      <c r="D170" s="39">
        <v>31.650600000000001</v>
      </c>
      <c r="E170" s="40">
        <v>415800</v>
      </c>
      <c r="F170" s="140">
        <f t="shared" si="2"/>
        <v>13160319.48</v>
      </c>
    </row>
    <row r="171" spans="1:6" s="139" customFormat="1" ht="31.5" outlineLevel="1">
      <c r="A171" s="21" t="s">
        <v>339</v>
      </c>
      <c r="B171" s="22" t="s">
        <v>340</v>
      </c>
      <c r="C171" s="21" t="s">
        <v>29</v>
      </c>
      <c r="D171" s="39">
        <v>3.9087999999999998</v>
      </c>
      <c r="E171" s="40">
        <v>1646800</v>
      </c>
      <c r="F171" s="140">
        <f t="shared" si="2"/>
        <v>6437011.8399999999</v>
      </c>
    </row>
    <row r="172" spans="1:6" s="139" customFormat="1" ht="47.25" outlineLevel="1">
      <c r="A172" s="21" t="s">
        <v>341</v>
      </c>
      <c r="B172" s="22" t="s">
        <v>282</v>
      </c>
      <c r="C172" s="21" t="s">
        <v>67</v>
      </c>
      <c r="D172" s="39">
        <v>0.15640000000000001</v>
      </c>
      <c r="E172" s="40">
        <v>21019200</v>
      </c>
      <c r="F172" s="140">
        <f t="shared" si="2"/>
        <v>3287402.8800000004</v>
      </c>
    </row>
    <row r="173" spans="1:6" s="139" customFormat="1" ht="47.25" outlineLevel="1">
      <c r="A173" s="21" t="s">
        <v>342</v>
      </c>
      <c r="B173" s="22" t="s">
        <v>85</v>
      </c>
      <c r="C173" s="21" t="s">
        <v>67</v>
      </c>
      <c r="D173" s="39">
        <v>0.74270000000000003</v>
      </c>
      <c r="E173" s="40">
        <v>21270300</v>
      </c>
      <c r="F173" s="140">
        <f t="shared" si="2"/>
        <v>15797451.810000001</v>
      </c>
    </row>
    <row r="174" spans="1:6" s="139" customFormat="1" outlineLevel="1">
      <c r="A174" s="21" t="s">
        <v>343</v>
      </c>
      <c r="B174" s="22" t="s">
        <v>344</v>
      </c>
      <c r="C174" s="21" t="s">
        <v>46</v>
      </c>
      <c r="D174" s="39">
        <v>0.39090000000000003</v>
      </c>
      <c r="E174" s="40">
        <v>15702100</v>
      </c>
      <c r="F174" s="140">
        <f t="shared" si="2"/>
        <v>6137950.8900000006</v>
      </c>
    </row>
    <row r="175" spans="1:6" s="139" customFormat="1" ht="47.25" outlineLevel="1">
      <c r="A175" s="21" t="s">
        <v>345</v>
      </c>
      <c r="B175" s="22" t="s">
        <v>319</v>
      </c>
      <c r="C175" s="21" t="s">
        <v>29</v>
      </c>
      <c r="D175" s="39">
        <v>2.9316</v>
      </c>
      <c r="E175" s="40">
        <v>1655000</v>
      </c>
      <c r="F175" s="140">
        <f t="shared" si="2"/>
        <v>4851798</v>
      </c>
    </row>
    <row r="176" spans="1:6" s="139" customFormat="1" outlineLevel="1">
      <c r="A176" s="21" t="s">
        <v>346</v>
      </c>
      <c r="B176" s="22" t="s">
        <v>347</v>
      </c>
      <c r="C176" s="21" t="s">
        <v>128</v>
      </c>
      <c r="D176" s="39">
        <v>29.315999999999999</v>
      </c>
      <c r="E176" s="40">
        <v>112600</v>
      </c>
      <c r="F176" s="140">
        <f t="shared" si="2"/>
        <v>3300981.6</v>
      </c>
    </row>
    <row r="177" spans="1:6" s="139" customFormat="1" ht="31.5" outlineLevel="1">
      <c r="A177" s="21" t="s">
        <v>348</v>
      </c>
      <c r="B177" s="22" t="s">
        <v>328</v>
      </c>
      <c r="C177" s="21" t="s">
        <v>128</v>
      </c>
      <c r="D177" s="39">
        <v>39.088000000000001</v>
      </c>
      <c r="E177" s="40">
        <v>134700</v>
      </c>
      <c r="F177" s="140">
        <f t="shared" si="2"/>
        <v>5265153.6000000006</v>
      </c>
    </row>
    <row r="178" spans="1:6" s="139" customFormat="1" outlineLevel="1">
      <c r="A178" s="21" t="s">
        <v>349</v>
      </c>
      <c r="B178" s="22" t="s">
        <v>335</v>
      </c>
      <c r="C178" s="21" t="s">
        <v>128</v>
      </c>
      <c r="D178" s="39">
        <v>29.315999999999999</v>
      </c>
      <c r="E178" s="40">
        <v>50800</v>
      </c>
      <c r="F178" s="140">
        <f t="shared" si="2"/>
        <v>1489252.8</v>
      </c>
    </row>
    <row r="179" spans="1:6" s="139" customFormat="1" outlineLevel="1">
      <c r="A179" s="21" t="s">
        <v>350</v>
      </c>
      <c r="B179" s="22" t="s">
        <v>172</v>
      </c>
      <c r="C179" s="21" t="s">
        <v>128</v>
      </c>
      <c r="D179" s="39">
        <v>39.088000000000001</v>
      </c>
      <c r="E179" s="40">
        <v>50800</v>
      </c>
      <c r="F179" s="140">
        <f t="shared" si="2"/>
        <v>1985670.4000000001</v>
      </c>
    </row>
    <row r="180" spans="1:6" s="139" customFormat="1" ht="31.5" outlineLevel="1">
      <c r="A180" s="21" t="s">
        <v>351</v>
      </c>
      <c r="B180" s="22" t="s">
        <v>180</v>
      </c>
      <c r="C180" s="21" t="s">
        <v>128</v>
      </c>
      <c r="D180" s="39">
        <v>68.403999999999996</v>
      </c>
      <c r="E180" s="40">
        <v>62100</v>
      </c>
      <c r="F180" s="140">
        <f t="shared" si="2"/>
        <v>4247888.3999999994</v>
      </c>
    </row>
    <row r="181" spans="1:6" s="139" customFormat="1" outlineLevel="1">
      <c r="A181" s="21" t="s">
        <v>352</v>
      </c>
      <c r="B181" s="22" t="s">
        <v>353</v>
      </c>
      <c r="C181" s="21" t="s">
        <v>67</v>
      </c>
      <c r="D181" s="39">
        <v>1.9099999999999999E-2</v>
      </c>
      <c r="E181" s="40">
        <v>29093900</v>
      </c>
      <c r="F181" s="140">
        <f t="shared" si="2"/>
        <v>555693.49</v>
      </c>
    </row>
    <row r="182" spans="1:6" s="139" customFormat="1" outlineLevel="1">
      <c r="A182" s="21" t="s">
        <v>354</v>
      </c>
      <c r="B182" s="22" t="s">
        <v>355</v>
      </c>
      <c r="C182" s="21" t="s">
        <v>67</v>
      </c>
      <c r="D182" s="39">
        <v>1.9099999999999999E-2</v>
      </c>
      <c r="E182" s="40">
        <v>7719100</v>
      </c>
      <c r="F182" s="140">
        <f t="shared" si="2"/>
        <v>147434.81</v>
      </c>
    </row>
    <row r="183" spans="1:6" s="139" customFormat="1" outlineLevel="1">
      <c r="A183" s="21" t="s">
        <v>356</v>
      </c>
      <c r="B183" s="22" t="s">
        <v>357</v>
      </c>
      <c r="C183" s="21" t="s">
        <v>67</v>
      </c>
      <c r="D183" s="39">
        <v>0.16089999999999999</v>
      </c>
      <c r="E183" s="40">
        <v>29873700</v>
      </c>
      <c r="F183" s="140">
        <f t="shared" si="2"/>
        <v>4806678.33</v>
      </c>
    </row>
    <row r="184" spans="1:6" s="139" customFormat="1" outlineLevel="1">
      <c r="A184" s="21" t="s">
        <v>358</v>
      </c>
      <c r="B184" s="22" t="s">
        <v>359</v>
      </c>
      <c r="C184" s="21" t="s">
        <v>67</v>
      </c>
      <c r="D184" s="39">
        <v>0.16089999999999999</v>
      </c>
      <c r="E184" s="40">
        <v>7884500</v>
      </c>
      <c r="F184" s="140">
        <f t="shared" si="2"/>
        <v>1268616.0499999998</v>
      </c>
    </row>
    <row r="185" spans="1:6" s="139" customFormat="1" ht="31.5" outlineLevel="1">
      <c r="A185" s="21" t="s">
        <v>360</v>
      </c>
      <c r="B185" s="22" t="s">
        <v>361</v>
      </c>
      <c r="C185" s="21" t="s">
        <v>113</v>
      </c>
      <c r="D185" s="39">
        <v>54</v>
      </c>
      <c r="E185" s="40">
        <v>48800</v>
      </c>
      <c r="F185" s="140">
        <f t="shared" si="2"/>
        <v>2635200</v>
      </c>
    </row>
    <row r="186" spans="1:6" s="139" customFormat="1" outlineLevel="1">
      <c r="A186" s="21" t="s">
        <v>362</v>
      </c>
      <c r="B186" s="22" t="s">
        <v>363</v>
      </c>
      <c r="C186" s="21" t="s">
        <v>364</v>
      </c>
      <c r="D186" s="39">
        <v>19.100000000000001</v>
      </c>
      <c r="E186" s="40">
        <v>6800</v>
      </c>
      <c r="F186" s="140">
        <f t="shared" si="2"/>
        <v>129880.00000000001</v>
      </c>
    </row>
    <row r="187" spans="1:6" s="139" customFormat="1" outlineLevel="1">
      <c r="A187" s="21" t="s">
        <v>365</v>
      </c>
      <c r="B187" s="22" t="s">
        <v>366</v>
      </c>
      <c r="C187" s="21" t="s">
        <v>364</v>
      </c>
      <c r="D187" s="39">
        <v>160.9</v>
      </c>
      <c r="E187" s="40">
        <v>6700</v>
      </c>
      <c r="F187" s="140">
        <f t="shared" si="2"/>
        <v>1078030</v>
      </c>
    </row>
    <row r="188" spans="1:6" s="139" customFormat="1" ht="31.5" outlineLevel="1">
      <c r="A188" s="21" t="s">
        <v>367</v>
      </c>
      <c r="B188" s="22" t="s">
        <v>368</v>
      </c>
      <c r="C188" s="21" t="s">
        <v>128</v>
      </c>
      <c r="D188" s="39">
        <v>97.72</v>
      </c>
      <c r="E188" s="40">
        <v>203200</v>
      </c>
      <c r="F188" s="140">
        <f t="shared" si="2"/>
        <v>19856704</v>
      </c>
    </row>
    <row r="189" spans="1:6" s="139" customFormat="1" ht="47.25" outlineLevel="1">
      <c r="A189" s="21" t="s">
        <v>369</v>
      </c>
      <c r="B189" s="22" t="s">
        <v>370</v>
      </c>
      <c r="C189" s="21" t="s">
        <v>29</v>
      </c>
      <c r="D189" s="39">
        <v>30.48</v>
      </c>
      <c r="E189" s="40">
        <v>1410900</v>
      </c>
      <c r="F189" s="140">
        <f t="shared" si="2"/>
        <v>43004232</v>
      </c>
    </row>
    <row r="190" spans="1:6" s="139" customFormat="1" ht="47.25" outlineLevel="1">
      <c r="A190" s="21" t="s">
        <v>371</v>
      </c>
      <c r="B190" s="22" t="s">
        <v>372</v>
      </c>
      <c r="C190" s="21" t="s">
        <v>29</v>
      </c>
      <c r="D190" s="39">
        <v>30.728000000000002</v>
      </c>
      <c r="E190" s="40">
        <v>2927900</v>
      </c>
      <c r="F190" s="140">
        <f t="shared" si="2"/>
        <v>89968511.200000003</v>
      </c>
    </row>
    <row r="191" spans="1:6" s="139" customFormat="1" ht="47.25" outlineLevel="1">
      <c r="A191" s="21" t="s">
        <v>373</v>
      </c>
      <c r="B191" s="22" t="s">
        <v>374</v>
      </c>
      <c r="C191" s="21" t="s">
        <v>29</v>
      </c>
      <c r="D191" s="39">
        <v>1.71</v>
      </c>
      <c r="E191" s="40">
        <v>1573400</v>
      </c>
      <c r="F191" s="140">
        <f t="shared" si="2"/>
        <v>2690514</v>
      </c>
    </row>
    <row r="192" spans="1:6" s="139" customFormat="1" ht="47.25" outlineLevel="1">
      <c r="A192" s="21" t="s">
        <v>375</v>
      </c>
      <c r="B192" s="22" t="s">
        <v>282</v>
      </c>
      <c r="C192" s="21" t="s">
        <v>67</v>
      </c>
      <c r="D192" s="39">
        <v>0.1368</v>
      </c>
      <c r="E192" s="40">
        <v>21019200</v>
      </c>
      <c r="F192" s="140">
        <f t="shared" si="2"/>
        <v>2875426.56</v>
      </c>
    </row>
    <row r="193" spans="1:6" s="139" customFormat="1" ht="47.25" outlineLevel="1">
      <c r="A193" s="21" t="s">
        <v>376</v>
      </c>
      <c r="B193" s="22" t="s">
        <v>326</v>
      </c>
      <c r="C193" s="21" t="s">
        <v>46</v>
      </c>
      <c r="D193" s="39">
        <v>0.34200000000000003</v>
      </c>
      <c r="E193" s="40">
        <v>17420000</v>
      </c>
      <c r="F193" s="140">
        <f t="shared" si="2"/>
        <v>5957640</v>
      </c>
    </row>
    <row r="194" spans="1:6" s="139" customFormat="1" ht="31.5" outlineLevel="1">
      <c r="A194" s="21" t="s">
        <v>377</v>
      </c>
      <c r="B194" s="22" t="s">
        <v>328</v>
      </c>
      <c r="C194" s="21" t="s">
        <v>128</v>
      </c>
      <c r="D194" s="39">
        <v>39.9</v>
      </c>
      <c r="E194" s="40">
        <v>134700</v>
      </c>
      <c r="F194" s="140">
        <f t="shared" si="2"/>
        <v>5374530</v>
      </c>
    </row>
    <row r="195" spans="1:6" s="139" customFormat="1" outlineLevel="1">
      <c r="A195" s="21" t="s">
        <v>378</v>
      </c>
      <c r="B195" s="22" t="s">
        <v>379</v>
      </c>
      <c r="C195" s="21" t="s">
        <v>128</v>
      </c>
      <c r="D195" s="39">
        <v>101.6</v>
      </c>
      <c r="E195" s="40">
        <v>310900</v>
      </c>
      <c r="F195" s="140">
        <f t="shared" si="2"/>
        <v>31587440</v>
      </c>
    </row>
    <row r="196" spans="1:6" s="139" customFormat="1" outlineLevel="1">
      <c r="A196" s="21" t="s">
        <v>380</v>
      </c>
      <c r="B196" s="22" t="s">
        <v>381</v>
      </c>
      <c r="C196" s="21" t="s">
        <v>46</v>
      </c>
      <c r="D196" s="39">
        <v>32.667200000000001</v>
      </c>
      <c r="E196" s="40">
        <v>1209700</v>
      </c>
      <c r="F196" s="140">
        <f t="shared" si="2"/>
        <v>39517511.840000004</v>
      </c>
    </row>
    <row r="197" spans="1:6" s="139" customFormat="1" ht="31.5" outlineLevel="1">
      <c r="A197" s="21" t="s">
        <v>382</v>
      </c>
      <c r="B197" s="22" t="s">
        <v>48</v>
      </c>
      <c r="C197" s="21" t="s">
        <v>29</v>
      </c>
      <c r="D197" s="39">
        <v>326.67200000000003</v>
      </c>
      <c r="E197" s="40">
        <v>1776500</v>
      </c>
      <c r="F197" s="140">
        <f t="shared" si="2"/>
        <v>580332808</v>
      </c>
    </row>
    <row r="198" spans="1:6" s="139" customFormat="1" ht="31.9" customHeight="1" outlineLevel="1">
      <c r="A198" s="21" t="s">
        <v>383</v>
      </c>
      <c r="B198" s="22" t="s">
        <v>384</v>
      </c>
      <c r="C198" s="21" t="s">
        <v>128</v>
      </c>
      <c r="D198" s="39">
        <v>3266.72</v>
      </c>
      <c r="E198" s="40">
        <v>203500</v>
      </c>
      <c r="F198" s="140">
        <f t="shared" si="2"/>
        <v>664777520</v>
      </c>
    </row>
    <row r="199" spans="1:6" s="139" customFormat="1" outlineLevel="1">
      <c r="A199" s="21" t="s">
        <v>385</v>
      </c>
      <c r="B199" s="22" t="s">
        <v>381</v>
      </c>
      <c r="C199" s="21" t="s">
        <v>46</v>
      </c>
      <c r="D199" s="39">
        <v>6.6260000000000003</v>
      </c>
      <c r="E199" s="40">
        <v>1209700</v>
      </c>
      <c r="F199" s="140">
        <f t="shared" si="2"/>
        <v>8015472.2000000002</v>
      </c>
    </row>
    <row r="200" spans="1:6" s="139" customFormat="1" ht="31.5" outlineLevel="1">
      <c r="A200" s="21" t="s">
        <v>386</v>
      </c>
      <c r="B200" s="22" t="s">
        <v>48</v>
      </c>
      <c r="C200" s="21" t="s">
        <v>29</v>
      </c>
      <c r="D200" s="39">
        <v>66.260000000000005</v>
      </c>
      <c r="E200" s="40">
        <v>1776500</v>
      </c>
      <c r="F200" s="140">
        <f t="shared" si="2"/>
        <v>117710890.00000001</v>
      </c>
    </row>
    <row r="201" spans="1:6" s="139" customFormat="1" outlineLevel="1">
      <c r="A201" s="23" t="s">
        <v>387</v>
      </c>
      <c r="B201" s="24" t="s">
        <v>388</v>
      </c>
      <c r="C201" s="23" t="s">
        <v>29</v>
      </c>
      <c r="D201" s="41">
        <v>290.83</v>
      </c>
      <c r="E201" s="42">
        <v>558600</v>
      </c>
      <c r="F201" s="140">
        <f t="shared" si="2"/>
        <v>162457638</v>
      </c>
    </row>
    <row r="202" spans="1:6" s="139" customFormat="1">
      <c r="A202" s="25" t="s">
        <v>389</v>
      </c>
      <c r="B202" s="28" t="s">
        <v>390</v>
      </c>
      <c r="C202" s="30"/>
      <c r="D202" s="27"/>
      <c r="E202" s="32"/>
      <c r="F202" s="142"/>
    </row>
    <row r="203" spans="1:6" s="139" customFormat="1" ht="31.5" outlineLevel="1">
      <c r="A203" s="19" t="s">
        <v>391</v>
      </c>
      <c r="B203" s="20" t="s">
        <v>392</v>
      </c>
      <c r="C203" s="19" t="s">
        <v>19</v>
      </c>
      <c r="D203" s="37">
        <v>1.8125</v>
      </c>
      <c r="E203" s="38">
        <v>3483000</v>
      </c>
      <c r="F203" s="140">
        <f t="shared" si="2"/>
        <v>6312937.5</v>
      </c>
    </row>
    <row r="204" spans="1:6" s="139" customFormat="1" ht="31.5" outlineLevel="1">
      <c r="A204" s="21" t="s">
        <v>393</v>
      </c>
      <c r="B204" s="22" t="s">
        <v>22</v>
      </c>
      <c r="C204" s="21" t="s">
        <v>19</v>
      </c>
      <c r="D204" s="39">
        <v>0.59919999999999995</v>
      </c>
      <c r="E204" s="40">
        <v>2902500</v>
      </c>
      <c r="F204" s="140">
        <f t="shared" ref="F204:F267" si="3">D204*E204</f>
        <v>1739177.9999999998</v>
      </c>
    </row>
    <row r="205" spans="1:6" s="139" customFormat="1" ht="47.25" outlineLevel="1">
      <c r="A205" s="21" t="s">
        <v>394</v>
      </c>
      <c r="B205" s="22" t="s">
        <v>370</v>
      </c>
      <c r="C205" s="21" t="s">
        <v>29</v>
      </c>
      <c r="D205" s="39">
        <v>3.5750000000000002</v>
      </c>
      <c r="E205" s="40">
        <v>1410900</v>
      </c>
      <c r="F205" s="140">
        <f t="shared" si="3"/>
        <v>5043967.5</v>
      </c>
    </row>
    <row r="206" spans="1:6" s="139" customFormat="1" ht="47.25" outlineLevel="1">
      <c r="A206" s="21" t="s">
        <v>395</v>
      </c>
      <c r="B206" s="22" t="s">
        <v>396</v>
      </c>
      <c r="C206" s="21" t="s">
        <v>29</v>
      </c>
      <c r="D206" s="39">
        <v>7.7774999999999999</v>
      </c>
      <c r="E206" s="40">
        <v>1776500</v>
      </c>
      <c r="F206" s="140">
        <f t="shared" si="3"/>
        <v>13816728.75</v>
      </c>
    </row>
    <row r="207" spans="1:6" s="139" customFormat="1" ht="47.25" outlineLevel="1">
      <c r="A207" s="21" t="s">
        <v>397</v>
      </c>
      <c r="B207" s="22" t="s">
        <v>398</v>
      </c>
      <c r="C207" s="21" t="s">
        <v>29</v>
      </c>
      <c r="D207" s="39">
        <v>28.664999999999999</v>
      </c>
      <c r="E207" s="40">
        <v>1949200</v>
      </c>
      <c r="F207" s="140">
        <f t="shared" si="3"/>
        <v>55873818</v>
      </c>
    </row>
    <row r="208" spans="1:6" s="139" customFormat="1" ht="31.5" outlineLevel="1">
      <c r="A208" s="21" t="s">
        <v>399</v>
      </c>
      <c r="B208" s="22" t="s">
        <v>400</v>
      </c>
      <c r="C208" s="21" t="s">
        <v>29</v>
      </c>
      <c r="D208" s="39">
        <v>4.2675000000000001</v>
      </c>
      <c r="E208" s="40">
        <v>1892600</v>
      </c>
      <c r="F208" s="140">
        <f t="shared" si="3"/>
        <v>8076670.5</v>
      </c>
    </row>
    <row r="209" spans="1:6" s="139" customFormat="1" ht="47.25" outlineLevel="1">
      <c r="A209" s="21" t="s">
        <v>401</v>
      </c>
      <c r="B209" s="22" t="s">
        <v>402</v>
      </c>
      <c r="C209" s="21" t="s">
        <v>29</v>
      </c>
      <c r="D209" s="39">
        <v>0.13300000000000001</v>
      </c>
      <c r="E209" s="40">
        <v>1671500</v>
      </c>
      <c r="F209" s="140">
        <f t="shared" si="3"/>
        <v>222309.5</v>
      </c>
    </row>
    <row r="210" spans="1:6" s="139" customFormat="1" outlineLevel="1">
      <c r="A210" s="21" t="s">
        <v>403</v>
      </c>
      <c r="B210" s="22" t="s">
        <v>404</v>
      </c>
      <c r="C210" s="21" t="s">
        <v>108</v>
      </c>
      <c r="D210" s="39">
        <v>21.4</v>
      </c>
      <c r="E210" s="40">
        <v>285400</v>
      </c>
      <c r="F210" s="140">
        <f t="shared" si="3"/>
        <v>6107560</v>
      </c>
    </row>
    <row r="211" spans="1:6" s="139" customFormat="1" outlineLevel="1">
      <c r="A211" s="21" t="s">
        <v>405</v>
      </c>
      <c r="B211" s="22" t="s">
        <v>406</v>
      </c>
      <c r="C211" s="21" t="s">
        <v>46</v>
      </c>
      <c r="D211" s="39">
        <v>0.08</v>
      </c>
      <c r="E211" s="40">
        <v>15789500</v>
      </c>
      <c r="F211" s="140">
        <f t="shared" si="3"/>
        <v>1263160</v>
      </c>
    </row>
    <row r="212" spans="1:6" s="139" customFormat="1" ht="31.5" outlineLevel="1">
      <c r="A212" s="21" t="s">
        <v>407</v>
      </c>
      <c r="B212" s="22" t="s">
        <v>408</v>
      </c>
      <c r="C212" s="21" t="s">
        <v>46</v>
      </c>
      <c r="D212" s="39">
        <v>2.2035999999999998</v>
      </c>
      <c r="E212" s="40">
        <v>16980900</v>
      </c>
      <c r="F212" s="140">
        <f t="shared" si="3"/>
        <v>37419111.239999995</v>
      </c>
    </row>
    <row r="213" spans="1:6" s="139" customFormat="1" ht="47.25" outlineLevel="1">
      <c r="A213" s="21" t="s">
        <v>409</v>
      </c>
      <c r="B213" s="22" t="s">
        <v>410</v>
      </c>
      <c r="C213" s="21" t="s">
        <v>46</v>
      </c>
      <c r="D213" s="39">
        <v>0.23100000000000001</v>
      </c>
      <c r="E213" s="40">
        <v>17268500</v>
      </c>
      <c r="F213" s="140">
        <f t="shared" si="3"/>
        <v>3989023.5</v>
      </c>
    </row>
    <row r="214" spans="1:6" s="139" customFormat="1" ht="31.5" outlineLevel="1">
      <c r="A214" s="21" t="s">
        <v>411</v>
      </c>
      <c r="B214" s="22" t="s">
        <v>412</v>
      </c>
      <c r="C214" s="21" t="s">
        <v>46</v>
      </c>
      <c r="D214" s="39">
        <v>2.6599999999999999E-2</v>
      </c>
      <c r="E214" s="40">
        <v>14699500</v>
      </c>
      <c r="F214" s="140">
        <f t="shared" si="3"/>
        <v>391006.69999999995</v>
      </c>
    </row>
    <row r="215" spans="1:6" s="139" customFormat="1" ht="31.5" outlineLevel="1">
      <c r="A215" s="21" t="s">
        <v>413</v>
      </c>
      <c r="B215" s="22" t="s">
        <v>414</v>
      </c>
      <c r="C215" s="21" t="s">
        <v>67</v>
      </c>
      <c r="D215" s="39">
        <v>1.587</v>
      </c>
      <c r="E215" s="40">
        <v>21019200</v>
      </c>
      <c r="F215" s="140">
        <f t="shared" si="3"/>
        <v>33357470.399999999</v>
      </c>
    </row>
    <row r="216" spans="1:6" s="139" customFormat="1" ht="31.5" outlineLevel="1">
      <c r="A216" s="21" t="s">
        <v>415</v>
      </c>
      <c r="B216" s="22" t="s">
        <v>416</v>
      </c>
      <c r="C216" s="21" t="s">
        <v>67</v>
      </c>
      <c r="D216" s="39">
        <v>3.2461000000000002</v>
      </c>
      <c r="E216" s="40">
        <v>21268500</v>
      </c>
      <c r="F216" s="140">
        <f t="shared" si="3"/>
        <v>69039677.850000009</v>
      </c>
    </row>
    <row r="217" spans="1:6" s="139" customFormat="1" ht="31.5" outlineLevel="1">
      <c r="A217" s="21" t="s">
        <v>417</v>
      </c>
      <c r="B217" s="22" t="s">
        <v>418</v>
      </c>
      <c r="C217" s="21" t="s">
        <v>67</v>
      </c>
      <c r="D217" s="39">
        <v>7.22E-2</v>
      </c>
      <c r="E217" s="40">
        <v>30802400</v>
      </c>
      <c r="F217" s="140">
        <f t="shared" si="3"/>
        <v>2223933.2799999998</v>
      </c>
    </row>
    <row r="218" spans="1:6" s="139" customFormat="1" ht="31.5" outlineLevel="1">
      <c r="A218" s="21" t="s">
        <v>419</v>
      </c>
      <c r="B218" s="22" t="s">
        <v>420</v>
      </c>
      <c r="C218" s="21" t="s">
        <v>67</v>
      </c>
      <c r="D218" s="39">
        <v>7.22E-2</v>
      </c>
      <c r="E218" s="40">
        <v>5124000</v>
      </c>
      <c r="F218" s="140">
        <f t="shared" si="3"/>
        <v>369952.8</v>
      </c>
    </row>
    <row r="219" spans="1:6" s="139" customFormat="1" ht="31.5" outlineLevel="1">
      <c r="A219" s="21" t="s">
        <v>421</v>
      </c>
      <c r="B219" s="22" t="s">
        <v>422</v>
      </c>
      <c r="C219" s="21" t="s">
        <v>423</v>
      </c>
      <c r="D219" s="39">
        <v>8</v>
      </c>
      <c r="E219" s="40">
        <v>37600</v>
      </c>
      <c r="F219" s="140">
        <f t="shared" si="3"/>
        <v>300800</v>
      </c>
    </row>
    <row r="220" spans="1:6" s="139" customFormat="1" ht="47.25" outlineLevel="1">
      <c r="A220" s="21" t="s">
        <v>424</v>
      </c>
      <c r="B220" s="22" t="s">
        <v>425</v>
      </c>
      <c r="C220" s="21" t="s">
        <v>29</v>
      </c>
      <c r="D220" s="39">
        <v>4.0469999999999997</v>
      </c>
      <c r="E220" s="40">
        <v>3508100</v>
      </c>
      <c r="F220" s="140">
        <f t="shared" si="3"/>
        <v>14197280.699999999</v>
      </c>
    </row>
    <row r="221" spans="1:6" s="139" customFormat="1" ht="31.5" outlineLevel="1">
      <c r="A221" s="21" t="s">
        <v>426</v>
      </c>
      <c r="B221" s="22" t="s">
        <v>427</v>
      </c>
      <c r="C221" s="21" t="s">
        <v>128</v>
      </c>
      <c r="D221" s="39">
        <v>22.92</v>
      </c>
      <c r="E221" s="40">
        <v>89100</v>
      </c>
      <c r="F221" s="140">
        <f t="shared" si="3"/>
        <v>2042172.0000000002</v>
      </c>
    </row>
    <row r="222" spans="1:6" s="139" customFormat="1" ht="31.5" outlineLevel="1">
      <c r="A222" s="21" t="s">
        <v>428</v>
      </c>
      <c r="B222" s="22" t="s">
        <v>429</v>
      </c>
      <c r="C222" s="21" t="s">
        <v>128</v>
      </c>
      <c r="D222" s="39">
        <v>163.80000000000001</v>
      </c>
      <c r="E222" s="40">
        <v>99900</v>
      </c>
      <c r="F222" s="140">
        <f t="shared" si="3"/>
        <v>16363620.000000002</v>
      </c>
    </row>
    <row r="223" spans="1:6" s="139" customFormat="1" outlineLevel="1">
      <c r="A223" s="21" t="s">
        <v>430</v>
      </c>
      <c r="B223" s="22" t="s">
        <v>431</v>
      </c>
      <c r="C223" s="21" t="s">
        <v>128</v>
      </c>
      <c r="D223" s="39">
        <v>186.72</v>
      </c>
      <c r="E223" s="40">
        <v>209000</v>
      </c>
      <c r="F223" s="140">
        <f t="shared" si="3"/>
        <v>39024480</v>
      </c>
    </row>
    <row r="224" spans="1:6" s="139" customFormat="1" ht="47.25" outlineLevel="1">
      <c r="A224" s="21" t="s">
        <v>432</v>
      </c>
      <c r="B224" s="22" t="s">
        <v>433</v>
      </c>
      <c r="C224" s="21" t="s">
        <v>29</v>
      </c>
      <c r="D224" s="39">
        <v>0.48</v>
      </c>
      <c r="E224" s="40">
        <v>1756300</v>
      </c>
      <c r="F224" s="140">
        <f t="shared" si="3"/>
        <v>843024</v>
      </c>
    </row>
    <row r="225" spans="1:6" s="139" customFormat="1" ht="47.25" outlineLevel="1">
      <c r="A225" s="21" t="s">
        <v>434</v>
      </c>
      <c r="B225" s="22" t="s">
        <v>435</v>
      </c>
      <c r="C225" s="21" t="s">
        <v>29</v>
      </c>
      <c r="D225" s="39">
        <v>0.74399999999999999</v>
      </c>
      <c r="E225" s="40">
        <v>1646800</v>
      </c>
      <c r="F225" s="140">
        <f t="shared" si="3"/>
        <v>1225219.2</v>
      </c>
    </row>
    <row r="226" spans="1:6" s="139" customFormat="1" ht="31.5" outlineLevel="1">
      <c r="A226" s="21" t="s">
        <v>436</v>
      </c>
      <c r="B226" s="22" t="s">
        <v>437</v>
      </c>
      <c r="C226" s="21" t="s">
        <v>29</v>
      </c>
      <c r="D226" s="39">
        <v>2.6352000000000002</v>
      </c>
      <c r="E226" s="40">
        <v>1646800</v>
      </c>
      <c r="F226" s="140">
        <f t="shared" si="3"/>
        <v>4339647.3600000003</v>
      </c>
    </row>
    <row r="227" spans="1:6" s="139" customFormat="1" ht="47.25" outlineLevel="1">
      <c r="A227" s="21" t="s">
        <v>438</v>
      </c>
      <c r="B227" s="22" t="s">
        <v>439</v>
      </c>
      <c r="C227" s="21" t="s">
        <v>29</v>
      </c>
      <c r="D227" s="39">
        <v>0.48499999999999999</v>
      </c>
      <c r="E227" s="40">
        <v>1921700</v>
      </c>
      <c r="F227" s="140">
        <f t="shared" si="3"/>
        <v>932024.5</v>
      </c>
    </row>
    <row r="228" spans="1:6" s="139" customFormat="1" ht="47.25" outlineLevel="1">
      <c r="A228" s="21" t="s">
        <v>440</v>
      </c>
      <c r="B228" s="22" t="s">
        <v>58</v>
      </c>
      <c r="C228" s="21" t="s">
        <v>46</v>
      </c>
      <c r="D228" s="39">
        <v>9.6000000000000002E-2</v>
      </c>
      <c r="E228" s="40">
        <v>16516300</v>
      </c>
      <c r="F228" s="140">
        <f t="shared" si="3"/>
        <v>1585564.8</v>
      </c>
    </row>
    <row r="229" spans="1:6" s="139" customFormat="1" ht="48" customHeight="1" outlineLevel="1">
      <c r="A229" s="21" t="s">
        <v>441</v>
      </c>
      <c r="B229" s="22" t="s">
        <v>60</v>
      </c>
      <c r="C229" s="21" t="s">
        <v>46</v>
      </c>
      <c r="D229" s="39">
        <v>9.1700000000000004E-2</v>
      </c>
      <c r="E229" s="40">
        <v>17420000</v>
      </c>
      <c r="F229" s="140">
        <f t="shared" si="3"/>
        <v>1597414</v>
      </c>
    </row>
    <row r="230" spans="1:6" s="139" customFormat="1" ht="47.25" outlineLevel="1">
      <c r="A230" s="21" t="s">
        <v>442</v>
      </c>
      <c r="B230" s="22" t="s">
        <v>62</v>
      </c>
      <c r="C230" s="21" t="s">
        <v>46</v>
      </c>
      <c r="D230" s="39">
        <v>0.25819999999999999</v>
      </c>
      <c r="E230" s="40">
        <v>17268500</v>
      </c>
      <c r="F230" s="140">
        <f t="shared" si="3"/>
        <v>4458726.7</v>
      </c>
    </row>
    <row r="231" spans="1:6" s="139" customFormat="1" ht="31.5" outlineLevel="1">
      <c r="A231" s="21" t="s">
        <v>443</v>
      </c>
      <c r="B231" s="22" t="s">
        <v>444</v>
      </c>
      <c r="C231" s="21" t="s">
        <v>46</v>
      </c>
      <c r="D231" s="39">
        <v>6.4299999999999996E-2</v>
      </c>
      <c r="E231" s="40">
        <v>18775200</v>
      </c>
      <c r="F231" s="140">
        <f t="shared" si="3"/>
        <v>1207245.3599999999</v>
      </c>
    </row>
    <row r="232" spans="1:6" s="139" customFormat="1" ht="47.25" outlineLevel="1">
      <c r="A232" s="21" t="s">
        <v>445</v>
      </c>
      <c r="B232" s="22" t="s">
        <v>446</v>
      </c>
      <c r="C232" s="21" t="s">
        <v>67</v>
      </c>
      <c r="D232" s="39">
        <v>3.2099999999999997E-2</v>
      </c>
      <c r="E232" s="40">
        <v>21019200</v>
      </c>
      <c r="F232" s="140">
        <f t="shared" si="3"/>
        <v>674716.32</v>
      </c>
    </row>
    <row r="233" spans="1:6" s="139" customFormat="1" ht="47.25" outlineLevel="1">
      <c r="A233" s="21" t="s">
        <v>447</v>
      </c>
      <c r="B233" s="22" t="s">
        <v>448</v>
      </c>
      <c r="C233" s="21" t="s">
        <v>67</v>
      </c>
      <c r="D233" s="39">
        <v>0.1164</v>
      </c>
      <c r="E233" s="40">
        <v>21273800</v>
      </c>
      <c r="F233" s="140">
        <f t="shared" si="3"/>
        <v>2476270.3200000003</v>
      </c>
    </row>
    <row r="234" spans="1:6" s="139" customFormat="1" ht="47.25" outlineLevel="1">
      <c r="A234" s="21" t="s">
        <v>449</v>
      </c>
      <c r="B234" s="22" t="s">
        <v>282</v>
      </c>
      <c r="C234" s="21" t="s">
        <v>67</v>
      </c>
      <c r="D234" s="39">
        <v>3.3000000000000002E-2</v>
      </c>
      <c r="E234" s="40">
        <v>21019200</v>
      </c>
      <c r="F234" s="140">
        <f t="shared" si="3"/>
        <v>693633.6</v>
      </c>
    </row>
    <row r="235" spans="1:6" s="139" customFormat="1" ht="47.25" outlineLevel="1">
      <c r="A235" s="21" t="s">
        <v>450</v>
      </c>
      <c r="B235" s="22" t="s">
        <v>284</v>
      </c>
      <c r="C235" s="21" t="s">
        <v>67</v>
      </c>
      <c r="D235" s="39">
        <v>0.1106</v>
      </c>
      <c r="E235" s="40">
        <v>21270300</v>
      </c>
      <c r="F235" s="140">
        <f t="shared" si="3"/>
        <v>2352495.1800000002</v>
      </c>
    </row>
    <row r="236" spans="1:6" s="139" customFormat="1" ht="47.25" outlineLevel="1">
      <c r="A236" s="21" t="s">
        <v>451</v>
      </c>
      <c r="B236" s="22" t="s">
        <v>89</v>
      </c>
      <c r="C236" s="21" t="s">
        <v>67</v>
      </c>
      <c r="D236" s="39">
        <v>0.42930000000000001</v>
      </c>
      <c r="E236" s="40">
        <v>21019200</v>
      </c>
      <c r="F236" s="140">
        <f t="shared" si="3"/>
        <v>9023542.5600000005</v>
      </c>
    </row>
    <row r="237" spans="1:6" s="139" customFormat="1" ht="48" customHeight="1" outlineLevel="1">
      <c r="A237" s="21" t="s">
        <v>452</v>
      </c>
      <c r="B237" s="22" t="s">
        <v>453</v>
      </c>
      <c r="C237" s="21" t="s">
        <v>67</v>
      </c>
      <c r="D237" s="39">
        <v>1.8800000000000001E-2</v>
      </c>
      <c r="E237" s="40">
        <v>21019200</v>
      </c>
      <c r="F237" s="140">
        <f t="shared" si="3"/>
        <v>395160.96</v>
      </c>
    </row>
    <row r="238" spans="1:6" s="139" customFormat="1" ht="48" customHeight="1" outlineLevel="1">
      <c r="A238" s="21" t="s">
        <v>454</v>
      </c>
      <c r="B238" s="22" t="s">
        <v>455</v>
      </c>
      <c r="C238" s="21" t="s">
        <v>67</v>
      </c>
      <c r="D238" s="39">
        <v>3.4299999999999997E-2</v>
      </c>
      <c r="E238" s="40">
        <v>21267900</v>
      </c>
      <c r="F238" s="140">
        <f t="shared" si="3"/>
        <v>729488.97</v>
      </c>
    </row>
    <row r="239" spans="1:6" s="139" customFormat="1" ht="47.25" outlineLevel="1">
      <c r="A239" s="21" t="s">
        <v>456</v>
      </c>
      <c r="B239" s="22" t="s">
        <v>457</v>
      </c>
      <c r="C239" s="21" t="s">
        <v>29</v>
      </c>
      <c r="D239" s="39">
        <v>1.7704</v>
      </c>
      <c r="E239" s="40">
        <v>2316100</v>
      </c>
      <c r="F239" s="140">
        <f t="shared" si="3"/>
        <v>4100423.44</v>
      </c>
    </row>
    <row r="240" spans="1:6" s="139" customFormat="1" ht="31.9" customHeight="1" outlineLevel="1">
      <c r="A240" s="21" t="s">
        <v>458</v>
      </c>
      <c r="B240" s="22" t="s">
        <v>186</v>
      </c>
      <c r="C240" s="21" t="s">
        <v>128</v>
      </c>
      <c r="D240" s="39">
        <v>9.1199999999999992</v>
      </c>
      <c r="E240" s="40">
        <v>2438100</v>
      </c>
      <c r="F240" s="140">
        <f t="shared" si="3"/>
        <v>22235471.999999996</v>
      </c>
    </row>
    <row r="241" spans="1:6" s="139" customFormat="1" ht="31.5" outlineLevel="1">
      <c r="A241" s="21" t="s">
        <v>459</v>
      </c>
      <c r="B241" s="22" t="s">
        <v>460</v>
      </c>
      <c r="C241" s="21" t="s">
        <v>128</v>
      </c>
      <c r="D241" s="39">
        <v>22.36</v>
      </c>
      <c r="E241" s="40">
        <v>134700</v>
      </c>
      <c r="F241" s="140">
        <f t="shared" si="3"/>
        <v>3011892</v>
      </c>
    </row>
    <row r="242" spans="1:6" s="139" customFormat="1" ht="31.5" outlineLevel="1">
      <c r="A242" s="21" t="s">
        <v>461</v>
      </c>
      <c r="B242" s="22" t="s">
        <v>462</v>
      </c>
      <c r="C242" s="21" t="s">
        <v>128</v>
      </c>
      <c r="D242" s="39">
        <v>21.21</v>
      </c>
      <c r="E242" s="40">
        <v>99900</v>
      </c>
      <c r="F242" s="140">
        <f t="shared" si="3"/>
        <v>2118879</v>
      </c>
    </row>
    <row r="243" spans="1:6" s="139" customFormat="1" outlineLevel="1">
      <c r="A243" s="21" t="s">
        <v>463</v>
      </c>
      <c r="B243" s="22" t="s">
        <v>464</v>
      </c>
      <c r="C243" s="21" t="s">
        <v>128</v>
      </c>
      <c r="D243" s="39">
        <v>3.472</v>
      </c>
      <c r="E243" s="40">
        <v>112600</v>
      </c>
      <c r="F243" s="140">
        <f t="shared" si="3"/>
        <v>390947.2</v>
      </c>
    </row>
    <row r="244" spans="1:6" s="139" customFormat="1" outlineLevel="1">
      <c r="A244" s="21" t="s">
        <v>465</v>
      </c>
      <c r="B244" s="22" t="s">
        <v>466</v>
      </c>
      <c r="C244" s="21" t="s">
        <v>128</v>
      </c>
      <c r="D244" s="39">
        <v>9.36</v>
      </c>
      <c r="E244" s="40">
        <v>112600</v>
      </c>
      <c r="F244" s="140">
        <f t="shared" si="3"/>
        <v>1053936</v>
      </c>
    </row>
    <row r="245" spans="1:6" s="139" customFormat="1" ht="16.149999999999999" customHeight="1" outlineLevel="1">
      <c r="A245" s="21" t="s">
        <v>467</v>
      </c>
      <c r="B245" s="22" t="s">
        <v>468</v>
      </c>
      <c r="C245" s="21" t="s">
        <v>128</v>
      </c>
      <c r="D245" s="39">
        <v>4.59</v>
      </c>
      <c r="E245" s="40">
        <v>112600</v>
      </c>
      <c r="F245" s="140">
        <f t="shared" si="3"/>
        <v>516834</v>
      </c>
    </row>
    <row r="246" spans="1:6" s="139" customFormat="1" outlineLevel="1">
      <c r="A246" s="21" t="s">
        <v>469</v>
      </c>
      <c r="B246" s="22" t="s">
        <v>470</v>
      </c>
      <c r="C246" s="21" t="s">
        <v>128</v>
      </c>
      <c r="D246" s="39">
        <v>3.15</v>
      </c>
      <c r="E246" s="40">
        <v>112600</v>
      </c>
      <c r="F246" s="140">
        <f t="shared" si="3"/>
        <v>354690</v>
      </c>
    </row>
    <row r="247" spans="1:6" s="139" customFormat="1" ht="31.5" outlineLevel="1">
      <c r="A247" s="21" t="s">
        <v>471</v>
      </c>
      <c r="B247" s="22" t="s">
        <v>472</v>
      </c>
      <c r="C247" s="21" t="s">
        <v>128</v>
      </c>
      <c r="D247" s="39">
        <v>4.32</v>
      </c>
      <c r="E247" s="40">
        <v>147400</v>
      </c>
      <c r="F247" s="140">
        <f t="shared" si="3"/>
        <v>636768</v>
      </c>
    </row>
    <row r="248" spans="1:6" s="139" customFormat="1" ht="31.5" outlineLevel="1">
      <c r="A248" s="21" t="s">
        <v>473</v>
      </c>
      <c r="B248" s="22" t="s">
        <v>474</v>
      </c>
      <c r="C248" s="21" t="s">
        <v>128</v>
      </c>
      <c r="D248" s="39">
        <v>2.16</v>
      </c>
      <c r="E248" s="40">
        <v>147400</v>
      </c>
      <c r="F248" s="140">
        <f t="shared" si="3"/>
        <v>318384</v>
      </c>
    </row>
    <row r="249" spans="1:6" s="139" customFormat="1" outlineLevel="1">
      <c r="A249" s="21" t="s">
        <v>475</v>
      </c>
      <c r="B249" s="22" t="s">
        <v>476</v>
      </c>
      <c r="C249" s="21" t="s">
        <v>108</v>
      </c>
      <c r="D249" s="39">
        <v>18.8</v>
      </c>
      <c r="E249" s="40">
        <v>45700</v>
      </c>
      <c r="F249" s="140">
        <f t="shared" si="3"/>
        <v>859160</v>
      </c>
    </row>
    <row r="250" spans="1:6" s="139" customFormat="1" outlineLevel="1">
      <c r="A250" s="21" t="s">
        <v>477</v>
      </c>
      <c r="B250" s="22" t="s">
        <v>172</v>
      </c>
      <c r="C250" s="21" t="s">
        <v>128</v>
      </c>
      <c r="D250" s="39">
        <v>22.36</v>
      </c>
      <c r="E250" s="40">
        <v>50800</v>
      </c>
      <c r="F250" s="140">
        <f t="shared" si="3"/>
        <v>1135888</v>
      </c>
    </row>
    <row r="251" spans="1:6" s="139" customFormat="1" outlineLevel="1">
      <c r="A251" s="21" t="s">
        <v>478</v>
      </c>
      <c r="B251" s="22" t="s">
        <v>174</v>
      </c>
      <c r="C251" s="21" t="s">
        <v>128</v>
      </c>
      <c r="D251" s="39">
        <v>21.21</v>
      </c>
      <c r="E251" s="40">
        <v>49800</v>
      </c>
      <c r="F251" s="140">
        <f t="shared" si="3"/>
        <v>1056258</v>
      </c>
    </row>
    <row r="252" spans="1:6" s="139" customFormat="1" outlineLevel="1">
      <c r="A252" s="21" t="s">
        <v>479</v>
      </c>
      <c r="B252" s="22" t="s">
        <v>176</v>
      </c>
      <c r="C252" s="21" t="s">
        <v>128</v>
      </c>
      <c r="D252" s="39">
        <v>8.91</v>
      </c>
      <c r="E252" s="40">
        <v>50800</v>
      </c>
      <c r="F252" s="140">
        <f t="shared" si="3"/>
        <v>452628</v>
      </c>
    </row>
    <row r="253" spans="1:6" s="139" customFormat="1" outlineLevel="1">
      <c r="A253" s="21" t="s">
        <v>480</v>
      </c>
      <c r="B253" s="22" t="s">
        <v>178</v>
      </c>
      <c r="C253" s="21" t="s">
        <v>128</v>
      </c>
      <c r="D253" s="39">
        <v>18.141999999999999</v>
      </c>
      <c r="E253" s="40">
        <v>49800</v>
      </c>
      <c r="F253" s="140">
        <f t="shared" si="3"/>
        <v>903471.6</v>
      </c>
    </row>
    <row r="254" spans="1:6" s="139" customFormat="1" ht="31.5" outlineLevel="1">
      <c r="A254" s="21" t="s">
        <v>481</v>
      </c>
      <c r="B254" s="22" t="s">
        <v>180</v>
      </c>
      <c r="C254" s="21" t="s">
        <v>128</v>
      </c>
      <c r="D254" s="39">
        <v>31.27</v>
      </c>
      <c r="E254" s="40">
        <v>62100</v>
      </c>
      <c r="F254" s="140">
        <f t="shared" si="3"/>
        <v>1941867</v>
      </c>
    </row>
    <row r="255" spans="1:6" s="139" customFormat="1" ht="31.5" outlineLevel="1">
      <c r="A255" s="21" t="s">
        <v>482</v>
      </c>
      <c r="B255" s="22" t="s">
        <v>182</v>
      </c>
      <c r="C255" s="21" t="s">
        <v>128</v>
      </c>
      <c r="D255" s="39">
        <v>39.351999999999997</v>
      </c>
      <c r="E255" s="40">
        <v>53300</v>
      </c>
      <c r="F255" s="140">
        <f t="shared" si="3"/>
        <v>2097461.5999999996</v>
      </c>
    </row>
    <row r="256" spans="1:6" s="139" customFormat="1" ht="31.5" outlineLevel="1">
      <c r="A256" s="21" t="s">
        <v>483</v>
      </c>
      <c r="B256" s="22" t="s">
        <v>484</v>
      </c>
      <c r="C256" s="21" t="s">
        <v>128</v>
      </c>
      <c r="D256" s="39">
        <v>20</v>
      </c>
      <c r="E256" s="40">
        <v>84600</v>
      </c>
      <c r="F256" s="140">
        <f t="shared" si="3"/>
        <v>1692000</v>
      </c>
    </row>
    <row r="257" spans="1:6" s="139" customFormat="1" ht="31.5" outlineLevel="1">
      <c r="A257" s="23" t="s">
        <v>485</v>
      </c>
      <c r="B257" s="24" t="s">
        <v>486</v>
      </c>
      <c r="C257" s="23" t="s">
        <v>128</v>
      </c>
      <c r="D257" s="41">
        <v>28</v>
      </c>
      <c r="E257" s="42">
        <v>209000</v>
      </c>
      <c r="F257" s="140">
        <f t="shared" si="3"/>
        <v>5852000</v>
      </c>
    </row>
    <row r="258" spans="1:6" s="139" customFormat="1">
      <c r="A258" s="25" t="s">
        <v>487</v>
      </c>
      <c r="B258" s="28" t="s">
        <v>488</v>
      </c>
      <c r="C258" s="30"/>
      <c r="D258" s="27"/>
      <c r="E258" s="32"/>
      <c r="F258" s="142"/>
    </row>
    <row r="259" spans="1:6" s="139" customFormat="1" ht="31.5" outlineLevel="1">
      <c r="A259" s="19" t="s">
        <v>489</v>
      </c>
      <c r="B259" s="20" t="s">
        <v>490</v>
      </c>
      <c r="C259" s="19" t="s">
        <v>491</v>
      </c>
      <c r="D259" s="37">
        <v>1</v>
      </c>
      <c r="E259" s="38">
        <v>21599200</v>
      </c>
      <c r="F259" s="140">
        <f t="shared" si="3"/>
        <v>21599200</v>
      </c>
    </row>
    <row r="260" spans="1:6" s="139" customFormat="1" outlineLevel="1">
      <c r="A260" s="21" t="s">
        <v>492</v>
      </c>
      <c r="B260" s="22" t="s">
        <v>493</v>
      </c>
      <c r="C260" s="21" t="s">
        <v>113</v>
      </c>
      <c r="D260" s="39">
        <v>6</v>
      </c>
      <c r="E260" s="40">
        <v>86400</v>
      </c>
      <c r="F260" s="140">
        <f t="shared" si="3"/>
        <v>518400</v>
      </c>
    </row>
    <row r="261" spans="1:6" s="139" customFormat="1" outlineLevel="1">
      <c r="A261" s="21" t="s">
        <v>494</v>
      </c>
      <c r="B261" s="22" t="s">
        <v>495</v>
      </c>
      <c r="C261" s="21" t="s">
        <v>496</v>
      </c>
      <c r="D261" s="39">
        <v>9</v>
      </c>
      <c r="E261" s="40">
        <v>69600</v>
      </c>
      <c r="F261" s="140">
        <f t="shared" si="3"/>
        <v>626400</v>
      </c>
    </row>
    <row r="262" spans="1:6" s="139" customFormat="1" outlineLevel="1">
      <c r="A262" s="21" t="s">
        <v>497</v>
      </c>
      <c r="B262" s="22" t="s">
        <v>498</v>
      </c>
      <c r="C262" s="21" t="s">
        <v>113</v>
      </c>
      <c r="D262" s="39">
        <v>3</v>
      </c>
      <c r="E262" s="40">
        <v>597200</v>
      </c>
      <c r="F262" s="140">
        <f t="shared" si="3"/>
        <v>1791600</v>
      </c>
    </row>
    <row r="263" spans="1:6" s="139" customFormat="1" outlineLevel="1">
      <c r="A263" s="21" t="s">
        <v>499</v>
      </c>
      <c r="B263" s="22" t="s">
        <v>500</v>
      </c>
      <c r="C263" s="21" t="s">
        <v>113</v>
      </c>
      <c r="D263" s="39">
        <v>4</v>
      </c>
      <c r="E263" s="40">
        <v>1164700</v>
      </c>
      <c r="F263" s="140">
        <f t="shared" si="3"/>
        <v>4658800</v>
      </c>
    </row>
    <row r="264" spans="1:6" s="139" customFormat="1" outlineLevel="1">
      <c r="A264" s="21" t="s">
        <v>501</v>
      </c>
      <c r="B264" s="22" t="s">
        <v>502</v>
      </c>
      <c r="C264" s="21" t="s">
        <v>113</v>
      </c>
      <c r="D264" s="39">
        <v>3</v>
      </c>
      <c r="E264" s="40">
        <v>380600</v>
      </c>
      <c r="F264" s="140">
        <f t="shared" si="3"/>
        <v>1141800</v>
      </c>
    </row>
    <row r="265" spans="1:6" s="139" customFormat="1" outlineLevel="1">
      <c r="A265" s="21" t="s">
        <v>503</v>
      </c>
      <c r="B265" s="22" t="s">
        <v>504</v>
      </c>
      <c r="C265" s="21" t="s">
        <v>113</v>
      </c>
      <c r="D265" s="39">
        <v>4</v>
      </c>
      <c r="E265" s="40">
        <v>1715800</v>
      </c>
      <c r="F265" s="140">
        <f t="shared" si="3"/>
        <v>6863200</v>
      </c>
    </row>
    <row r="266" spans="1:6" s="139" customFormat="1" ht="31.5" outlineLevel="1">
      <c r="A266" s="21" t="s">
        <v>505</v>
      </c>
      <c r="B266" s="22" t="s">
        <v>506</v>
      </c>
      <c r="C266" s="21" t="s">
        <v>496</v>
      </c>
      <c r="D266" s="39">
        <v>2</v>
      </c>
      <c r="E266" s="40">
        <v>697400</v>
      </c>
      <c r="F266" s="140">
        <f t="shared" si="3"/>
        <v>1394800</v>
      </c>
    </row>
    <row r="267" spans="1:6" s="139" customFormat="1" outlineLevel="1">
      <c r="A267" s="21" t="s">
        <v>507</v>
      </c>
      <c r="B267" s="22" t="s">
        <v>508</v>
      </c>
      <c r="C267" s="21" t="s">
        <v>496</v>
      </c>
      <c r="D267" s="39">
        <v>4</v>
      </c>
      <c r="E267" s="40">
        <v>1756500</v>
      </c>
      <c r="F267" s="140">
        <f t="shared" si="3"/>
        <v>7026000</v>
      </c>
    </row>
    <row r="268" spans="1:6" s="139" customFormat="1" outlineLevel="1">
      <c r="A268" s="21" t="s">
        <v>509</v>
      </c>
      <c r="B268" s="22" t="s">
        <v>510</v>
      </c>
      <c r="C268" s="21" t="s">
        <v>511</v>
      </c>
      <c r="D268" s="39">
        <v>5</v>
      </c>
      <c r="E268" s="40">
        <v>1532500</v>
      </c>
      <c r="F268" s="140">
        <f t="shared" ref="F268:F331" si="4">D268*E268</f>
        <v>7662500</v>
      </c>
    </row>
    <row r="269" spans="1:6" s="139" customFormat="1" outlineLevel="1">
      <c r="A269" s="21" t="s">
        <v>512</v>
      </c>
      <c r="B269" s="22" t="s">
        <v>513</v>
      </c>
      <c r="C269" s="21" t="s">
        <v>511</v>
      </c>
      <c r="D269" s="39">
        <v>5</v>
      </c>
      <c r="E269" s="40">
        <v>1379300</v>
      </c>
      <c r="F269" s="140">
        <f t="shared" si="4"/>
        <v>6896500</v>
      </c>
    </row>
    <row r="270" spans="1:6" s="139" customFormat="1" outlineLevel="1">
      <c r="A270" s="21" t="s">
        <v>514</v>
      </c>
      <c r="B270" s="22" t="s">
        <v>515</v>
      </c>
      <c r="C270" s="21" t="s">
        <v>511</v>
      </c>
      <c r="D270" s="39">
        <v>5</v>
      </c>
      <c r="E270" s="40">
        <v>357600</v>
      </c>
      <c r="F270" s="140">
        <f t="shared" si="4"/>
        <v>1788000</v>
      </c>
    </row>
    <row r="271" spans="1:6" s="139" customFormat="1" outlineLevel="1">
      <c r="A271" s="21" t="s">
        <v>516</v>
      </c>
      <c r="B271" s="22" t="s">
        <v>517</v>
      </c>
      <c r="C271" s="21" t="s">
        <v>496</v>
      </c>
      <c r="D271" s="39">
        <v>1</v>
      </c>
      <c r="E271" s="40">
        <v>174800</v>
      </c>
      <c r="F271" s="140">
        <f t="shared" si="4"/>
        <v>174800</v>
      </c>
    </row>
    <row r="272" spans="1:6" s="139" customFormat="1" outlineLevel="1">
      <c r="A272" s="21" t="s">
        <v>518</v>
      </c>
      <c r="B272" s="22" t="s">
        <v>519</v>
      </c>
      <c r="C272" s="21" t="s">
        <v>496</v>
      </c>
      <c r="D272" s="39">
        <v>1</v>
      </c>
      <c r="E272" s="40">
        <v>174800</v>
      </c>
      <c r="F272" s="140">
        <f t="shared" si="4"/>
        <v>174800</v>
      </c>
    </row>
    <row r="273" spans="1:6" s="139" customFormat="1" outlineLevel="1">
      <c r="A273" s="21" t="s">
        <v>520</v>
      </c>
      <c r="B273" s="22" t="s">
        <v>521</v>
      </c>
      <c r="C273" s="21" t="s">
        <v>496</v>
      </c>
      <c r="D273" s="39">
        <v>2</v>
      </c>
      <c r="E273" s="40">
        <v>161000</v>
      </c>
      <c r="F273" s="140">
        <f t="shared" si="4"/>
        <v>322000</v>
      </c>
    </row>
    <row r="274" spans="1:6" s="139" customFormat="1" outlineLevel="1">
      <c r="A274" s="21" t="s">
        <v>522</v>
      </c>
      <c r="B274" s="22" t="s">
        <v>523</v>
      </c>
      <c r="C274" s="21" t="s">
        <v>496</v>
      </c>
      <c r="D274" s="39">
        <v>2</v>
      </c>
      <c r="E274" s="40">
        <v>171500</v>
      </c>
      <c r="F274" s="140">
        <f t="shared" si="4"/>
        <v>343000</v>
      </c>
    </row>
    <row r="275" spans="1:6" s="139" customFormat="1" outlineLevel="1">
      <c r="A275" s="21" t="s">
        <v>524</v>
      </c>
      <c r="B275" s="22" t="s">
        <v>525</v>
      </c>
      <c r="C275" s="21" t="s">
        <v>496</v>
      </c>
      <c r="D275" s="39">
        <v>2</v>
      </c>
      <c r="E275" s="40">
        <v>161000</v>
      </c>
      <c r="F275" s="140">
        <f t="shared" si="4"/>
        <v>322000</v>
      </c>
    </row>
    <row r="276" spans="1:6" s="139" customFormat="1" outlineLevel="1">
      <c r="A276" s="21" t="s">
        <v>526</v>
      </c>
      <c r="B276" s="22" t="s">
        <v>527</v>
      </c>
      <c r="C276" s="21" t="s">
        <v>496</v>
      </c>
      <c r="D276" s="39">
        <v>2</v>
      </c>
      <c r="E276" s="40">
        <v>2138800</v>
      </c>
      <c r="F276" s="140">
        <f t="shared" si="4"/>
        <v>4277600</v>
      </c>
    </row>
    <row r="277" spans="1:6" s="139" customFormat="1" outlineLevel="1">
      <c r="A277" s="21" t="s">
        <v>528</v>
      </c>
      <c r="B277" s="22" t="s">
        <v>529</v>
      </c>
      <c r="C277" s="21" t="s">
        <v>496</v>
      </c>
      <c r="D277" s="39">
        <v>1</v>
      </c>
      <c r="E277" s="40">
        <v>20001700</v>
      </c>
      <c r="F277" s="140">
        <f t="shared" si="4"/>
        <v>20001700</v>
      </c>
    </row>
    <row r="278" spans="1:6" s="139" customFormat="1" outlineLevel="1">
      <c r="A278" s="21" t="s">
        <v>530</v>
      </c>
      <c r="B278" s="22" t="s">
        <v>531</v>
      </c>
      <c r="C278" s="21" t="s">
        <v>496</v>
      </c>
      <c r="D278" s="39">
        <v>1</v>
      </c>
      <c r="E278" s="40">
        <v>6798000</v>
      </c>
      <c r="F278" s="140">
        <f t="shared" si="4"/>
        <v>6798000</v>
      </c>
    </row>
    <row r="279" spans="1:6" s="139" customFormat="1" outlineLevel="1">
      <c r="A279" s="21" t="s">
        <v>532</v>
      </c>
      <c r="B279" s="22" t="s">
        <v>533</v>
      </c>
      <c r="C279" s="21" t="s">
        <v>496</v>
      </c>
      <c r="D279" s="39">
        <v>1</v>
      </c>
      <c r="E279" s="40">
        <v>6798000</v>
      </c>
      <c r="F279" s="140">
        <f t="shared" si="4"/>
        <v>6798000</v>
      </c>
    </row>
    <row r="280" spans="1:6" s="139" customFormat="1" outlineLevel="1">
      <c r="A280" s="21" t="s">
        <v>534</v>
      </c>
      <c r="B280" s="22" t="s">
        <v>535</v>
      </c>
      <c r="C280" s="21" t="s">
        <v>496</v>
      </c>
      <c r="D280" s="39">
        <v>1</v>
      </c>
      <c r="E280" s="40">
        <v>4680200</v>
      </c>
      <c r="F280" s="140">
        <f t="shared" si="4"/>
        <v>4680200</v>
      </c>
    </row>
    <row r="281" spans="1:6" s="139" customFormat="1" outlineLevel="1">
      <c r="A281" s="21" t="s">
        <v>536</v>
      </c>
      <c r="B281" s="22" t="s">
        <v>537</v>
      </c>
      <c r="C281" s="21" t="s">
        <v>496</v>
      </c>
      <c r="D281" s="39">
        <v>1</v>
      </c>
      <c r="E281" s="40">
        <v>4603200</v>
      </c>
      <c r="F281" s="140">
        <f t="shared" si="4"/>
        <v>4603200</v>
      </c>
    </row>
    <row r="282" spans="1:6" s="139" customFormat="1" outlineLevel="1">
      <c r="A282" s="21" t="s">
        <v>538</v>
      </c>
      <c r="B282" s="22" t="s">
        <v>539</v>
      </c>
      <c r="C282" s="21" t="s">
        <v>496</v>
      </c>
      <c r="D282" s="39">
        <v>2</v>
      </c>
      <c r="E282" s="40">
        <v>1698400</v>
      </c>
      <c r="F282" s="140">
        <f t="shared" si="4"/>
        <v>3396800</v>
      </c>
    </row>
    <row r="283" spans="1:6" s="139" customFormat="1" outlineLevel="1">
      <c r="A283" s="21" t="s">
        <v>540</v>
      </c>
      <c r="B283" s="22" t="s">
        <v>541</v>
      </c>
      <c r="C283" s="21" t="s">
        <v>496</v>
      </c>
      <c r="D283" s="39">
        <v>2</v>
      </c>
      <c r="E283" s="40">
        <v>1988600</v>
      </c>
      <c r="F283" s="140">
        <f t="shared" si="4"/>
        <v>3977200</v>
      </c>
    </row>
    <row r="284" spans="1:6" s="139" customFormat="1" outlineLevel="1">
      <c r="A284" s="21" t="s">
        <v>542</v>
      </c>
      <c r="B284" s="22" t="s">
        <v>543</v>
      </c>
      <c r="C284" s="21" t="s">
        <v>496</v>
      </c>
      <c r="D284" s="39">
        <v>4</v>
      </c>
      <c r="E284" s="40">
        <v>1564300</v>
      </c>
      <c r="F284" s="140">
        <f t="shared" si="4"/>
        <v>6257200</v>
      </c>
    </row>
    <row r="285" spans="1:6" s="139" customFormat="1" outlineLevel="1">
      <c r="A285" s="21" t="s">
        <v>544</v>
      </c>
      <c r="B285" s="22" t="s">
        <v>545</v>
      </c>
      <c r="C285" s="21" t="s">
        <v>496</v>
      </c>
      <c r="D285" s="39">
        <v>6</v>
      </c>
      <c r="E285" s="40">
        <v>1811300</v>
      </c>
      <c r="F285" s="140">
        <f t="shared" si="4"/>
        <v>10867800</v>
      </c>
    </row>
    <row r="286" spans="1:6" s="139" customFormat="1" outlineLevel="1">
      <c r="A286" s="21" t="s">
        <v>546</v>
      </c>
      <c r="B286" s="22" t="s">
        <v>547</v>
      </c>
      <c r="C286" s="21" t="s">
        <v>496</v>
      </c>
      <c r="D286" s="39">
        <v>1</v>
      </c>
      <c r="E286" s="40">
        <v>1811300</v>
      </c>
      <c r="F286" s="140">
        <f t="shared" si="4"/>
        <v>1811300</v>
      </c>
    </row>
    <row r="287" spans="1:6" s="139" customFormat="1" outlineLevel="1">
      <c r="A287" s="21" t="s">
        <v>548</v>
      </c>
      <c r="B287" s="22" t="s">
        <v>549</v>
      </c>
      <c r="C287" s="21" t="s">
        <v>496</v>
      </c>
      <c r="D287" s="39">
        <v>1</v>
      </c>
      <c r="E287" s="40">
        <v>1811300</v>
      </c>
      <c r="F287" s="140">
        <f t="shared" si="4"/>
        <v>1811300</v>
      </c>
    </row>
    <row r="288" spans="1:6" s="139" customFormat="1" outlineLevel="1">
      <c r="A288" s="21" t="s">
        <v>550</v>
      </c>
      <c r="B288" s="22" t="s">
        <v>551</v>
      </c>
      <c r="C288" s="21" t="s">
        <v>496</v>
      </c>
      <c r="D288" s="39">
        <v>3</v>
      </c>
      <c r="E288" s="40">
        <v>1811300</v>
      </c>
      <c r="F288" s="140">
        <f t="shared" si="4"/>
        <v>5433900</v>
      </c>
    </row>
    <row r="289" spans="1:6" s="139" customFormat="1" outlineLevel="1">
      <c r="A289" s="21" t="s">
        <v>552</v>
      </c>
      <c r="B289" s="22" t="s">
        <v>553</v>
      </c>
      <c r="C289" s="21" t="s">
        <v>496</v>
      </c>
      <c r="D289" s="39">
        <v>1</v>
      </c>
      <c r="E289" s="40">
        <v>1720100</v>
      </c>
      <c r="F289" s="140">
        <f t="shared" si="4"/>
        <v>1720100</v>
      </c>
    </row>
    <row r="290" spans="1:6" s="139" customFormat="1" ht="31.5" outlineLevel="1">
      <c r="A290" s="21" t="s">
        <v>554</v>
      </c>
      <c r="B290" s="22" t="s">
        <v>555</v>
      </c>
      <c r="C290" s="21" t="s">
        <v>113</v>
      </c>
      <c r="D290" s="39">
        <v>1</v>
      </c>
      <c r="E290" s="40">
        <v>2238900</v>
      </c>
      <c r="F290" s="140">
        <f t="shared" si="4"/>
        <v>2238900</v>
      </c>
    </row>
    <row r="291" spans="1:6" s="139" customFormat="1" outlineLevel="1">
      <c r="A291" s="21" t="s">
        <v>556</v>
      </c>
      <c r="B291" s="22" t="s">
        <v>557</v>
      </c>
      <c r="C291" s="21" t="s">
        <v>496</v>
      </c>
      <c r="D291" s="39">
        <v>4</v>
      </c>
      <c r="E291" s="40">
        <v>3452600</v>
      </c>
      <c r="F291" s="140">
        <f t="shared" si="4"/>
        <v>13810400</v>
      </c>
    </row>
    <row r="292" spans="1:6" s="139" customFormat="1" outlineLevel="1">
      <c r="A292" s="21" t="s">
        <v>558</v>
      </c>
      <c r="B292" s="22" t="s">
        <v>559</v>
      </c>
      <c r="C292" s="21" t="s">
        <v>113</v>
      </c>
      <c r="D292" s="39">
        <v>4</v>
      </c>
      <c r="E292" s="40">
        <v>4749400</v>
      </c>
      <c r="F292" s="140">
        <f t="shared" si="4"/>
        <v>18997600</v>
      </c>
    </row>
    <row r="293" spans="1:6" s="139" customFormat="1" outlineLevel="1">
      <c r="A293" s="21" t="s">
        <v>560</v>
      </c>
      <c r="B293" s="22" t="s">
        <v>561</v>
      </c>
      <c r="C293" s="21" t="s">
        <v>113</v>
      </c>
      <c r="D293" s="39">
        <v>4</v>
      </c>
      <c r="E293" s="40">
        <v>1839000</v>
      </c>
      <c r="F293" s="140">
        <f t="shared" si="4"/>
        <v>7356000</v>
      </c>
    </row>
    <row r="294" spans="1:6" s="139" customFormat="1" outlineLevel="1">
      <c r="A294" s="21" t="s">
        <v>562</v>
      </c>
      <c r="B294" s="22" t="s">
        <v>563</v>
      </c>
      <c r="C294" s="21" t="s">
        <v>564</v>
      </c>
      <c r="D294" s="39">
        <v>1</v>
      </c>
      <c r="E294" s="40">
        <v>3629400</v>
      </c>
      <c r="F294" s="140">
        <f t="shared" si="4"/>
        <v>3629400</v>
      </c>
    </row>
    <row r="295" spans="1:6" s="139" customFormat="1" outlineLevel="1">
      <c r="A295" s="21" t="s">
        <v>565</v>
      </c>
      <c r="B295" s="22" t="s">
        <v>566</v>
      </c>
      <c r="C295" s="21" t="s">
        <v>496</v>
      </c>
      <c r="D295" s="39">
        <v>1</v>
      </c>
      <c r="E295" s="40">
        <v>625000</v>
      </c>
      <c r="F295" s="140">
        <f t="shared" si="4"/>
        <v>625000</v>
      </c>
    </row>
    <row r="296" spans="1:6" s="139" customFormat="1" outlineLevel="1">
      <c r="A296" s="21" t="s">
        <v>567</v>
      </c>
      <c r="B296" s="22" t="s">
        <v>568</v>
      </c>
      <c r="C296" s="21" t="s">
        <v>564</v>
      </c>
      <c r="D296" s="39">
        <v>1</v>
      </c>
      <c r="E296" s="40">
        <v>1202000</v>
      </c>
      <c r="F296" s="140">
        <f t="shared" si="4"/>
        <v>1202000</v>
      </c>
    </row>
    <row r="297" spans="1:6" s="139" customFormat="1" outlineLevel="1">
      <c r="A297" s="21" t="s">
        <v>569</v>
      </c>
      <c r="B297" s="22" t="s">
        <v>570</v>
      </c>
      <c r="C297" s="21" t="s">
        <v>496</v>
      </c>
      <c r="D297" s="39">
        <v>1</v>
      </c>
      <c r="E297" s="40">
        <v>1778700</v>
      </c>
      <c r="F297" s="140">
        <f t="shared" si="4"/>
        <v>1778700</v>
      </c>
    </row>
    <row r="298" spans="1:6" s="139" customFormat="1" outlineLevel="1">
      <c r="A298" s="21" t="s">
        <v>571</v>
      </c>
      <c r="B298" s="22" t="s">
        <v>572</v>
      </c>
      <c r="C298" s="21" t="s">
        <v>496</v>
      </c>
      <c r="D298" s="39">
        <v>1</v>
      </c>
      <c r="E298" s="40">
        <v>671500</v>
      </c>
      <c r="F298" s="140">
        <f t="shared" si="4"/>
        <v>671500</v>
      </c>
    </row>
    <row r="299" spans="1:6" s="139" customFormat="1" outlineLevel="1">
      <c r="A299" s="21" t="s">
        <v>573</v>
      </c>
      <c r="B299" s="22" t="s">
        <v>574</v>
      </c>
      <c r="C299" s="21" t="s">
        <v>496</v>
      </c>
      <c r="D299" s="39">
        <v>1</v>
      </c>
      <c r="E299" s="40">
        <v>174100</v>
      </c>
      <c r="F299" s="140">
        <f t="shared" si="4"/>
        <v>174100</v>
      </c>
    </row>
    <row r="300" spans="1:6" s="139" customFormat="1" outlineLevel="1">
      <c r="A300" s="21" t="s">
        <v>575</v>
      </c>
      <c r="B300" s="22" t="s">
        <v>576</v>
      </c>
      <c r="C300" s="21" t="s">
        <v>496</v>
      </c>
      <c r="D300" s="39">
        <v>5</v>
      </c>
      <c r="E300" s="40">
        <v>174100</v>
      </c>
      <c r="F300" s="140">
        <f t="shared" si="4"/>
        <v>870500</v>
      </c>
    </row>
    <row r="301" spans="1:6" s="139" customFormat="1" outlineLevel="1">
      <c r="A301" s="21" t="s">
        <v>577</v>
      </c>
      <c r="B301" s="22" t="s">
        <v>578</v>
      </c>
      <c r="C301" s="21" t="s">
        <v>496</v>
      </c>
      <c r="D301" s="39">
        <v>3</v>
      </c>
      <c r="E301" s="40">
        <v>1798300</v>
      </c>
      <c r="F301" s="140">
        <f t="shared" si="4"/>
        <v>5394900</v>
      </c>
    </row>
    <row r="302" spans="1:6" s="139" customFormat="1" outlineLevel="1">
      <c r="A302" s="21" t="s">
        <v>579</v>
      </c>
      <c r="B302" s="22" t="s">
        <v>580</v>
      </c>
      <c r="C302" s="21" t="s">
        <v>564</v>
      </c>
      <c r="D302" s="39">
        <v>1</v>
      </c>
      <c r="E302" s="40">
        <v>813100</v>
      </c>
      <c r="F302" s="140">
        <f t="shared" si="4"/>
        <v>813100</v>
      </c>
    </row>
    <row r="303" spans="1:6" s="139" customFormat="1" outlineLevel="1">
      <c r="A303" s="21" t="s">
        <v>581</v>
      </c>
      <c r="B303" s="22" t="s">
        <v>582</v>
      </c>
      <c r="C303" s="21" t="s">
        <v>496</v>
      </c>
      <c r="D303" s="39">
        <v>1</v>
      </c>
      <c r="E303" s="40">
        <v>1765700</v>
      </c>
      <c r="F303" s="140">
        <f t="shared" si="4"/>
        <v>1765700</v>
      </c>
    </row>
    <row r="304" spans="1:6" s="139" customFormat="1" outlineLevel="1">
      <c r="A304" s="21" t="s">
        <v>583</v>
      </c>
      <c r="B304" s="22" t="s">
        <v>584</v>
      </c>
      <c r="C304" s="21" t="s">
        <v>496</v>
      </c>
      <c r="D304" s="39">
        <v>2</v>
      </c>
      <c r="E304" s="40">
        <v>447400</v>
      </c>
      <c r="F304" s="140">
        <f t="shared" si="4"/>
        <v>894800</v>
      </c>
    </row>
    <row r="305" spans="1:6" s="139" customFormat="1" outlineLevel="1">
      <c r="A305" s="21" t="s">
        <v>585</v>
      </c>
      <c r="B305" s="22" t="s">
        <v>576</v>
      </c>
      <c r="C305" s="21" t="s">
        <v>496</v>
      </c>
      <c r="D305" s="39">
        <v>2</v>
      </c>
      <c r="E305" s="40">
        <v>174100</v>
      </c>
      <c r="F305" s="140">
        <f t="shared" si="4"/>
        <v>348200</v>
      </c>
    </row>
    <row r="306" spans="1:6" s="139" customFormat="1" outlineLevel="1">
      <c r="A306" s="21" t="s">
        <v>586</v>
      </c>
      <c r="B306" s="22" t="s">
        <v>578</v>
      </c>
      <c r="C306" s="21" t="s">
        <v>496</v>
      </c>
      <c r="D306" s="39">
        <v>2</v>
      </c>
      <c r="E306" s="40">
        <v>1798300</v>
      </c>
      <c r="F306" s="140">
        <f t="shared" si="4"/>
        <v>3596600</v>
      </c>
    </row>
    <row r="307" spans="1:6" s="139" customFormat="1" outlineLevel="1">
      <c r="A307" s="21" t="s">
        <v>587</v>
      </c>
      <c r="B307" s="22" t="s">
        <v>588</v>
      </c>
      <c r="C307" s="21" t="s">
        <v>564</v>
      </c>
      <c r="D307" s="39">
        <v>1</v>
      </c>
      <c r="E307" s="40">
        <v>1225100</v>
      </c>
      <c r="F307" s="140">
        <f t="shared" si="4"/>
        <v>1225100</v>
      </c>
    </row>
    <row r="308" spans="1:6" s="139" customFormat="1" outlineLevel="1">
      <c r="A308" s="21" t="s">
        <v>589</v>
      </c>
      <c r="B308" s="22" t="s">
        <v>590</v>
      </c>
      <c r="C308" s="21" t="s">
        <v>496</v>
      </c>
      <c r="D308" s="39">
        <v>1</v>
      </c>
      <c r="E308" s="40">
        <v>2651500</v>
      </c>
      <c r="F308" s="140">
        <f t="shared" si="4"/>
        <v>2651500</v>
      </c>
    </row>
    <row r="309" spans="1:6" s="139" customFormat="1" outlineLevel="1">
      <c r="A309" s="21" t="s">
        <v>591</v>
      </c>
      <c r="B309" s="22" t="s">
        <v>592</v>
      </c>
      <c r="C309" s="21" t="s">
        <v>496</v>
      </c>
      <c r="D309" s="39">
        <v>1</v>
      </c>
      <c r="E309" s="40">
        <v>671500</v>
      </c>
      <c r="F309" s="140">
        <f t="shared" si="4"/>
        <v>671500</v>
      </c>
    </row>
    <row r="310" spans="1:6" s="139" customFormat="1" outlineLevel="1">
      <c r="A310" s="21" t="s">
        <v>593</v>
      </c>
      <c r="B310" s="22" t="s">
        <v>584</v>
      </c>
      <c r="C310" s="21" t="s">
        <v>496</v>
      </c>
      <c r="D310" s="39">
        <v>1</v>
      </c>
      <c r="E310" s="40">
        <v>447400</v>
      </c>
      <c r="F310" s="140">
        <f t="shared" si="4"/>
        <v>447400</v>
      </c>
    </row>
    <row r="311" spans="1:6" s="139" customFormat="1" outlineLevel="1">
      <c r="A311" s="21" t="s">
        <v>594</v>
      </c>
      <c r="B311" s="22" t="s">
        <v>574</v>
      </c>
      <c r="C311" s="21" t="s">
        <v>496</v>
      </c>
      <c r="D311" s="39">
        <v>6</v>
      </c>
      <c r="E311" s="40">
        <v>174100</v>
      </c>
      <c r="F311" s="140">
        <f t="shared" si="4"/>
        <v>1044600</v>
      </c>
    </row>
    <row r="312" spans="1:6" s="139" customFormat="1" outlineLevel="1">
      <c r="A312" s="21" t="s">
        <v>595</v>
      </c>
      <c r="B312" s="22" t="s">
        <v>576</v>
      </c>
      <c r="C312" s="21" t="s">
        <v>496</v>
      </c>
      <c r="D312" s="39">
        <v>6</v>
      </c>
      <c r="E312" s="40">
        <v>174100</v>
      </c>
      <c r="F312" s="140">
        <f t="shared" si="4"/>
        <v>1044600</v>
      </c>
    </row>
    <row r="313" spans="1:6" s="139" customFormat="1" outlineLevel="1">
      <c r="A313" s="21" t="s">
        <v>596</v>
      </c>
      <c r="B313" s="22" t="s">
        <v>597</v>
      </c>
      <c r="C313" s="21" t="s">
        <v>496</v>
      </c>
      <c r="D313" s="39">
        <v>1</v>
      </c>
      <c r="E313" s="40">
        <v>1896000</v>
      </c>
      <c r="F313" s="140">
        <f t="shared" si="4"/>
        <v>1896000</v>
      </c>
    </row>
    <row r="314" spans="1:6" s="139" customFormat="1" ht="31.5" outlineLevel="1">
      <c r="A314" s="21" t="s">
        <v>598</v>
      </c>
      <c r="B314" s="22" t="s">
        <v>599</v>
      </c>
      <c r="C314" s="21" t="s">
        <v>491</v>
      </c>
      <c r="D314" s="39">
        <v>1</v>
      </c>
      <c r="E314" s="40">
        <v>5865400</v>
      </c>
      <c r="F314" s="140">
        <f t="shared" si="4"/>
        <v>5865400</v>
      </c>
    </row>
    <row r="315" spans="1:6" s="139" customFormat="1" outlineLevel="1">
      <c r="A315" s="21" t="s">
        <v>600</v>
      </c>
      <c r="B315" s="22" t="s">
        <v>601</v>
      </c>
      <c r="C315" s="21" t="s">
        <v>113</v>
      </c>
      <c r="D315" s="39">
        <v>3</v>
      </c>
      <c r="E315" s="40">
        <v>119900</v>
      </c>
      <c r="F315" s="140">
        <f t="shared" si="4"/>
        <v>359700</v>
      </c>
    </row>
    <row r="316" spans="1:6" s="139" customFormat="1" outlineLevel="1">
      <c r="A316" s="21" t="s">
        <v>602</v>
      </c>
      <c r="B316" s="22" t="s">
        <v>603</v>
      </c>
      <c r="C316" s="21" t="s">
        <v>511</v>
      </c>
      <c r="D316" s="39">
        <v>5</v>
      </c>
      <c r="E316" s="40">
        <v>153300</v>
      </c>
      <c r="F316" s="140">
        <f t="shared" si="4"/>
        <v>766500</v>
      </c>
    </row>
    <row r="317" spans="1:6" s="139" customFormat="1" outlineLevel="1">
      <c r="A317" s="21" t="s">
        <v>604</v>
      </c>
      <c r="B317" s="22" t="s">
        <v>570</v>
      </c>
      <c r="C317" s="21" t="s">
        <v>496</v>
      </c>
      <c r="D317" s="39">
        <v>1</v>
      </c>
      <c r="E317" s="40">
        <v>1778700</v>
      </c>
      <c r="F317" s="140">
        <f t="shared" si="4"/>
        <v>1778700</v>
      </c>
    </row>
    <row r="318" spans="1:6" s="139" customFormat="1" outlineLevel="1">
      <c r="A318" s="21" t="s">
        <v>605</v>
      </c>
      <c r="B318" s="22" t="s">
        <v>572</v>
      </c>
      <c r="C318" s="21" t="s">
        <v>496</v>
      </c>
      <c r="D318" s="39">
        <v>1</v>
      </c>
      <c r="E318" s="40">
        <v>671500</v>
      </c>
      <c r="F318" s="140">
        <f t="shared" si="4"/>
        <v>671500</v>
      </c>
    </row>
    <row r="319" spans="1:6" s="139" customFormat="1" outlineLevel="1">
      <c r="A319" s="21" t="s">
        <v>606</v>
      </c>
      <c r="B319" s="22" t="s">
        <v>607</v>
      </c>
      <c r="C319" s="21" t="s">
        <v>496</v>
      </c>
      <c r="D319" s="39">
        <v>9</v>
      </c>
      <c r="E319" s="40">
        <v>174100</v>
      </c>
      <c r="F319" s="140">
        <f t="shared" si="4"/>
        <v>1566900</v>
      </c>
    </row>
    <row r="320" spans="1:6" s="139" customFormat="1" outlineLevel="1">
      <c r="A320" s="21" t="s">
        <v>608</v>
      </c>
      <c r="B320" s="22" t="s">
        <v>609</v>
      </c>
      <c r="C320" s="21" t="s">
        <v>496</v>
      </c>
      <c r="D320" s="39">
        <v>1</v>
      </c>
      <c r="E320" s="40">
        <v>163400</v>
      </c>
      <c r="F320" s="140">
        <f t="shared" si="4"/>
        <v>163400</v>
      </c>
    </row>
    <row r="321" spans="1:6" s="139" customFormat="1" outlineLevel="1">
      <c r="A321" s="21" t="s">
        <v>610</v>
      </c>
      <c r="B321" s="22" t="s">
        <v>611</v>
      </c>
      <c r="C321" s="21" t="s">
        <v>496</v>
      </c>
      <c r="D321" s="39">
        <v>1</v>
      </c>
      <c r="E321" s="40">
        <v>1010000</v>
      </c>
      <c r="F321" s="140">
        <f t="shared" si="4"/>
        <v>1010000</v>
      </c>
    </row>
    <row r="322" spans="1:6" s="139" customFormat="1" outlineLevel="1">
      <c r="A322" s="21" t="s">
        <v>612</v>
      </c>
      <c r="B322" s="22" t="s">
        <v>613</v>
      </c>
      <c r="C322" s="21" t="s">
        <v>496</v>
      </c>
      <c r="D322" s="39">
        <v>1</v>
      </c>
      <c r="E322" s="40">
        <v>885800</v>
      </c>
      <c r="F322" s="140">
        <f t="shared" si="4"/>
        <v>885800</v>
      </c>
    </row>
    <row r="323" spans="1:6" s="139" customFormat="1" ht="31.5" outlineLevel="1">
      <c r="A323" s="21" t="s">
        <v>614</v>
      </c>
      <c r="B323" s="22" t="s">
        <v>599</v>
      </c>
      <c r="C323" s="21" t="s">
        <v>491</v>
      </c>
      <c r="D323" s="39">
        <v>1</v>
      </c>
      <c r="E323" s="40">
        <v>5865400</v>
      </c>
      <c r="F323" s="140">
        <f t="shared" si="4"/>
        <v>5865400</v>
      </c>
    </row>
    <row r="324" spans="1:6" s="139" customFormat="1" outlineLevel="1">
      <c r="A324" s="21" t="s">
        <v>615</v>
      </c>
      <c r="B324" s="22" t="s">
        <v>601</v>
      </c>
      <c r="C324" s="21" t="s">
        <v>113</v>
      </c>
      <c r="D324" s="39">
        <v>3</v>
      </c>
      <c r="E324" s="40">
        <v>119900</v>
      </c>
      <c r="F324" s="140">
        <f t="shared" si="4"/>
        <v>359700</v>
      </c>
    </row>
    <row r="325" spans="1:6" s="139" customFormat="1" outlineLevel="1">
      <c r="A325" s="21" t="s">
        <v>616</v>
      </c>
      <c r="B325" s="22" t="s">
        <v>617</v>
      </c>
      <c r="C325" s="21" t="s">
        <v>511</v>
      </c>
      <c r="D325" s="39">
        <v>5</v>
      </c>
      <c r="E325" s="40">
        <v>319300</v>
      </c>
      <c r="F325" s="140">
        <f t="shared" si="4"/>
        <v>1596500</v>
      </c>
    </row>
    <row r="326" spans="1:6" s="139" customFormat="1" outlineLevel="1">
      <c r="A326" s="21" t="s">
        <v>618</v>
      </c>
      <c r="B326" s="22" t="s">
        <v>537</v>
      </c>
      <c r="C326" s="21" t="s">
        <v>496</v>
      </c>
      <c r="D326" s="39">
        <v>1</v>
      </c>
      <c r="E326" s="40">
        <v>4603200</v>
      </c>
      <c r="F326" s="140">
        <f t="shared" si="4"/>
        <v>4603200</v>
      </c>
    </row>
    <row r="327" spans="1:6" s="139" customFormat="1" outlineLevel="1">
      <c r="A327" s="21" t="s">
        <v>619</v>
      </c>
      <c r="B327" s="22" t="s">
        <v>620</v>
      </c>
      <c r="C327" s="21" t="s">
        <v>491</v>
      </c>
      <c r="D327" s="39">
        <v>1</v>
      </c>
      <c r="E327" s="40">
        <v>1523200</v>
      </c>
      <c r="F327" s="140">
        <f t="shared" si="4"/>
        <v>1523200</v>
      </c>
    </row>
    <row r="328" spans="1:6" s="139" customFormat="1" outlineLevel="1">
      <c r="A328" s="21" t="s">
        <v>621</v>
      </c>
      <c r="B328" s="22" t="s">
        <v>622</v>
      </c>
      <c r="C328" s="21" t="s">
        <v>511</v>
      </c>
      <c r="D328" s="39">
        <v>3</v>
      </c>
      <c r="E328" s="40">
        <v>127700</v>
      </c>
      <c r="F328" s="140">
        <f t="shared" si="4"/>
        <v>383100</v>
      </c>
    </row>
    <row r="329" spans="1:6" s="139" customFormat="1" outlineLevel="1">
      <c r="A329" s="21" t="s">
        <v>623</v>
      </c>
      <c r="B329" s="22" t="s">
        <v>624</v>
      </c>
      <c r="C329" s="21" t="s">
        <v>496</v>
      </c>
      <c r="D329" s="39">
        <v>1</v>
      </c>
      <c r="E329" s="40">
        <v>1127400</v>
      </c>
      <c r="F329" s="140">
        <f t="shared" si="4"/>
        <v>1127400</v>
      </c>
    </row>
    <row r="330" spans="1:6" s="139" customFormat="1" outlineLevel="1">
      <c r="A330" s="21" t="s">
        <v>625</v>
      </c>
      <c r="B330" s="22" t="s">
        <v>576</v>
      </c>
      <c r="C330" s="21" t="s">
        <v>496</v>
      </c>
      <c r="D330" s="39">
        <v>3</v>
      </c>
      <c r="E330" s="40">
        <v>174100</v>
      </c>
      <c r="F330" s="140">
        <f t="shared" si="4"/>
        <v>522300</v>
      </c>
    </row>
    <row r="331" spans="1:6" s="139" customFormat="1" outlineLevel="1">
      <c r="A331" s="21" t="s">
        <v>626</v>
      </c>
      <c r="B331" s="22" t="s">
        <v>627</v>
      </c>
      <c r="C331" s="21" t="s">
        <v>491</v>
      </c>
      <c r="D331" s="39">
        <v>1</v>
      </c>
      <c r="E331" s="40">
        <v>2136200</v>
      </c>
      <c r="F331" s="140">
        <f t="shared" si="4"/>
        <v>2136200</v>
      </c>
    </row>
    <row r="332" spans="1:6" s="139" customFormat="1" outlineLevel="1">
      <c r="A332" s="21" t="s">
        <v>628</v>
      </c>
      <c r="B332" s="22" t="s">
        <v>622</v>
      </c>
      <c r="C332" s="21" t="s">
        <v>511</v>
      </c>
      <c r="D332" s="39">
        <v>3</v>
      </c>
      <c r="E332" s="40">
        <v>127700</v>
      </c>
      <c r="F332" s="140">
        <f t="shared" ref="F332:F395" si="5">D332*E332</f>
        <v>383100</v>
      </c>
    </row>
    <row r="333" spans="1:6" s="139" customFormat="1" outlineLevel="1">
      <c r="A333" s="21" t="s">
        <v>629</v>
      </c>
      <c r="B333" s="22" t="s">
        <v>582</v>
      </c>
      <c r="C333" s="21" t="s">
        <v>496</v>
      </c>
      <c r="D333" s="39">
        <v>1</v>
      </c>
      <c r="E333" s="40">
        <v>1765700</v>
      </c>
      <c r="F333" s="140">
        <f t="shared" si="5"/>
        <v>1765700</v>
      </c>
    </row>
    <row r="334" spans="1:6" s="139" customFormat="1" outlineLevel="1">
      <c r="A334" s="21" t="s">
        <v>630</v>
      </c>
      <c r="B334" s="22" t="s">
        <v>574</v>
      </c>
      <c r="C334" s="21" t="s">
        <v>496</v>
      </c>
      <c r="D334" s="39">
        <v>1</v>
      </c>
      <c r="E334" s="40">
        <v>174100</v>
      </c>
      <c r="F334" s="140">
        <f t="shared" si="5"/>
        <v>174100</v>
      </c>
    </row>
    <row r="335" spans="1:6" s="139" customFormat="1" outlineLevel="1">
      <c r="A335" s="21" t="s">
        <v>631</v>
      </c>
      <c r="B335" s="22" t="s">
        <v>576</v>
      </c>
      <c r="C335" s="21" t="s">
        <v>496</v>
      </c>
      <c r="D335" s="39">
        <v>2</v>
      </c>
      <c r="E335" s="40">
        <v>174100</v>
      </c>
      <c r="F335" s="140">
        <f t="shared" si="5"/>
        <v>348200</v>
      </c>
    </row>
    <row r="336" spans="1:6" s="139" customFormat="1" outlineLevel="1">
      <c r="A336" s="21" t="s">
        <v>632</v>
      </c>
      <c r="B336" s="22" t="s">
        <v>633</v>
      </c>
      <c r="C336" s="21" t="s">
        <v>491</v>
      </c>
      <c r="D336" s="39">
        <v>1</v>
      </c>
      <c r="E336" s="40">
        <v>3924200</v>
      </c>
      <c r="F336" s="140">
        <f t="shared" si="5"/>
        <v>3924200</v>
      </c>
    </row>
    <row r="337" spans="1:6" s="139" customFormat="1" outlineLevel="1">
      <c r="A337" s="21" t="s">
        <v>634</v>
      </c>
      <c r="B337" s="22" t="s">
        <v>601</v>
      </c>
      <c r="C337" s="21" t="s">
        <v>113</v>
      </c>
      <c r="D337" s="39">
        <v>3</v>
      </c>
      <c r="E337" s="40">
        <v>119900</v>
      </c>
      <c r="F337" s="140">
        <f t="shared" si="5"/>
        <v>359700</v>
      </c>
    </row>
    <row r="338" spans="1:6" s="139" customFormat="1" outlineLevel="1">
      <c r="A338" s="21" t="s">
        <v>635</v>
      </c>
      <c r="B338" s="22" t="s">
        <v>636</v>
      </c>
      <c r="C338" s="21" t="s">
        <v>511</v>
      </c>
      <c r="D338" s="39">
        <v>5</v>
      </c>
      <c r="E338" s="40">
        <v>153300</v>
      </c>
      <c r="F338" s="140">
        <f t="shared" si="5"/>
        <v>766500</v>
      </c>
    </row>
    <row r="339" spans="1:6" s="139" customFormat="1" outlineLevel="1">
      <c r="A339" s="21" t="s">
        <v>637</v>
      </c>
      <c r="B339" s="22" t="s">
        <v>638</v>
      </c>
      <c r="C339" s="21" t="s">
        <v>496</v>
      </c>
      <c r="D339" s="39">
        <v>1</v>
      </c>
      <c r="E339" s="40">
        <v>1765700</v>
      </c>
      <c r="F339" s="140">
        <f t="shared" si="5"/>
        <v>1765700</v>
      </c>
    </row>
    <row r="340" spans="1:6" s="139" customFormat="1" outlineLevel="1">
      <c r="A340" s="21" t="s">
        <v>639</v>
      </c>
      <c r="B340" s="22" t="s">
        <v>640</v>
      </c>
      <c r="C340" s="21" t="s">
        <v>496</v>
      </c>
      <c r="D340" s="39">
        <v>3</v>
      </c>
      <c r="E340" s="40">
        <v>671500</v>
      </c>
      <c r="F340" s="140">
        <f t="shared" si="5"/>
        <v>2014500</v>
      </c>
    </row>
    <row r="341" spans="1:6" s="139" customFormat="1" outlineLevel="1">
      <c r="A341" s="21" t="s">
        <v>641</v>
      </c>
      <c r="B341" s="22" t="s">
        <v>642</v>
      </c>
      <c r="C341" s="21" t="s">
        <v>496</v>
      </c>
      <c r="D341" s="39">
        <v>3</v>
      </c>
      <c r="E341" s="40">
        <v>163400</v>
      </c>
      <c r="F341" s="140">
        <f t="shared" si="5"/>
        <v>490200</v>
      </c>
    </row>
    <row r="342" spans="1:6" s="139" customFormat="1" outlineLevel="1">
      <c r="A342" s="21" t="s">
        <v>643</v>
      </c>
      <c r="B342" s="22" t="s">
        <v>644</v>
      </c>
      <c r="C342" s="21" t="s">
        <v>496</v>
      </c>
      <c r="D342" s="39">
        <v>3</v>
      </c>
      <c r="E342" s="40">
        <v>1548500</v>
      </c>
      <c r="F342" s="140">
        <f t="shared" si="5"/>
        <v>4645500</v>
      </c>
    </row>
    <row r="343" spans="1:6" s="139" customFormat="1" outlineLevel="1">
      <c r="A343" s="21" t="s">
        <v>645</v>
      </c>
      <c r="B343" s="22" t="s">
        <v>646</v>
      </c>
      <c r="C343" s="21" t="s">
        <v>647</v>
      </c>
      <c r="D343" s="39">
        <v>1</v>
      </c>
      <c r="E343" s="40">
        <v>1161000</v>
      </c>
      <c r="F343" s="140">
        <f t="shared" si="5"/>
        <v>1161000</v>
      </c>
    </row>
    <row r="344" spans="1:6" s="139" customFormat="1" ht="31.5" outlineLevel="1">
      <c r="A344" s="21" t="s">
        <v>648</v>
      </c>
      <c r="B344" s="22" t="s">
        <v>649</v>
      </c>
      <c r="C344" s="21" t="s">
        <v>491</v>
      </c>
      <c r="D344" s="39">
        <v>1</v>
      </c>
      <c r="E344" s="40">
        <v>3924200</v>
      </c>
      <c r="F344" s="140">
        <f t="shared" si="5"/>
        <v>3924200</v>
      </c>
    </row>
    <row r="345" spans="1:6" s="139" customFormat="1" outlineLevel="1">
      <c r="A345" s="21" t="s">
        <v>650</v>
      </c>
      <c r="B345" s="22" t="s">
        <v>601</v>
      </c>
      <c r="C345" s="21" t="s">
        <v>113</v>
      </c>
      <c r="D345" s="39">
        <v>3</v>
      </c>
      <c r="E345" s="40">
        <v>119900</v>
      </c>
      <c r="F345" s="140">
        <f t="shared" si="5"/>
        <v>359700</v>
      </c>
    </row>
    <row r="346" spans="1:6" s="139" customFormat="1" outlineLevel="1">
      <c r="A346" s="21" t="s">
        <v>651</v>
      </c>
      <c r="B346" s="22" t="s">
        <v>652</v>
      </c>
      <c r="C346" s="21" t="s">
        <v>511</v>
      </c>
      <c r="D346" s="39">
        <v>5</v>
      </c>
      <c r="E346" s="40">
        <v>191600</v>
      </c>
      <c r="F346" s="140">
        <f t="shared" si="5"/>
        <v>958000</v>
      </c>
    </row>
    <row r="347" spans="1:6" s="139" customFormat="1" outlineLevel="1">
      <c r="A347" s="21" t="s">
        <v>653</v>
      </c>
      <c r="B347" s="22" t="s">
        <v>590</v>
      </c>
      <c r="C347" s="21" t="s">
        <v>496</v>
      </c>
      <c r="D347" s="39">
        <v>1</v>
      </c>
      <c r="E347" s="40">
        <v>2651500</v>
      </c>
      <c r="F347" s="140">
        <f t="shared" si="5"/>
        <v>2651500</v>
      </c>
    </row>
    <row r="348" spans="1:6" s="139" customFormat="1" ht="31.5" outlineLevel="1">
      <c r="A348" s="21" t="s">
        <v>654</v>
      </c>
      <c r="B348" s="22" t="s">
        <v>655</v>
      </c>
      <c r="C348" s="21" t="s">
        <v>491</v>
      </c>
      <c r="D348" s="39">
        <v>1</v>
      </c>
      <c r="E348" s="40">
        <v>3924200</v>
      </c>
      <c r="F348" s="140">
        <f t="shared" si="5"/>
        <v>3924200</v>
      </c>
    </row>
    <row r="349" spans="1:6" s="139" customFormat="1" outlineLevel="1">
      <c r="A349" s="21" t="s">
        <v>656</v>
      </c>
      <c r="B349" s="22" t="s">
        <v>601</v>
      </c>
      <c r="C349" s="21" t="s">
        <v>113</v>
      </c>
      <c r="D349" s="39">
        <v>3</v>
      </c>
      <c r="E349" s="40">
        <v>119900</v>
      </c>
      <c r="F349" s="140">
        <f t="shared" si="5"/>
        <v>359700</v>
      </c>
    </row>
    <row r="350" spans="1:6" s="139" customFormat="1" outlineLevel="1">
      <c r="A350" s="21" t="s">
        <v>657</v>
      </c>
      <c r="B350" s="22" t="s">
        <v>658</v>
      </c>
      <c r="C350" s="21" t="s">
        <v>511</v>
      </c>
      <c r="D350" s="39">
        <v>5</v>
      </c>
      <c r="E350" s="40">
        <v>191600</v>
      </c>
      <c r="F350" s="140">
        <f t="shared" si="5"/>
        <v>958000</v>
      </c>
    </row>
    <row r="351" spans="1:6" s="139" customFormat="1" outlineLevel="1">
      <c r="A351" s="21" t="s">
        <v>659</v>
      </c>
      <c r="B351" s="22" t="s">
        <v>660</v>
      </c>
      <c r="C351" s="21" t="s">
        <v>496</v>
      </c>
      <c r="D351" s="39">
        <v>1</v>
      </c>
      <c r="E351" s="40">
        <v>2665800</v>
      </c>
      <c r="F351" s="140">
        <f t="shared" si="5"/>
        <v>2665800</v>
      </c>
    </row>
    <row r="352" spans="1:6" s="139" customFormat="1" outlineLevel="1">
      <c r="A352" s="21" t="s">
        <v>661</v>
      </c>
      <c r="B352" s="22" t="s">
        <v>662</v>
      </c>
      <c r="C352" s="21" t="s">
        <v>113</v>
      </c>
      <c r="D352" s="39">
        <v>30</v>
      </c>
      <c r="E352" s="40">
        <v>159200</v>
      </c>
      <c r="F352" s="140">
        <f t="shared" si="5"/>
        <v>4776000</v>
      </c>
    </row>
    <row r="353" spans="1:6" s="139" customFormat="1" outlineLevel="1">
      <c r="A353" s="21" t="s">
        <v>663</v>
      </c>
      <c r="B353" s="22" t="s">
        <v>664</v>
      </c>
      <c r="C353" s="21" t="s">
        <v>113</v>
      </c>
      <c r="D353" s="39">
        <v>29</v>
      </c>
      <c r="E353" s="40">
        <v>714300</v>
      </c>
      <c r="F353" s="140">
        <f t="shared" si="5"/>
        <v>20714700</v>
      </c>
    </row>
    <row r="354" spans="1:6" s="139" customFormat="1" outlineLevel="1">
      <c r="A354" s="21" t="s">
        <v>665</v>
      </c>
      <c r="B354" s="22" t="s">
        <v>666</v>
      </c>
      <c r="C354" s="21" t="s">
        <v>113</v>
      </c>
      <c r="D354" s="39">
        <v>14</v>
      </c>
      <c r="E354" s="40">
        <v>192900</v>
      </c>
      <c r="F354" s="140">
        <f t="shared" si="5"/>
        <v>2700600</v>
      </c>
    </row>
    <row r="355" spans="1:6" s="139" customFormat="1" outlineLevel="1">
      <c r="A355" s="21" t="s">
        <v>667</v>
      </c>
      <c r="B355" s="22" t="s">
        <v>668</v>
      </c>
      <c r="C355" s="21" t="s">
        <v>113</v>
      </c>
      <c r="D355" s="39">
        <v>6</v>
      </c>
      <c r="E355" s="40">
        <v>239300</v>
      </c>
      <c r="F355" s="140">
        <f t="shared" si="5"/>
        <v>1435800</v>
      </c>
    </row>
    <row r="356" spans="1:6" s="139" customFormat="1" outlineLevel="1">
      <c r="A356" s="21" t="s">
        <v>669</v>
      </c>
      <c r="B356" s="22" t="s">
        <v>670</v>
      </c>
      <c r="C356" s="21" t="s">
        <v>113</v>
      </c>
      <c r="D356" s="39">
        <v>30</v>
      </c>
      <c r="E356" s="40">
        <v>2586300</v>
      </c>
      <c r="F356" s="140">
        <f t="shared" si="5"/>
        <v>77589000</v>
      </c>
    </row>
    <row r="357" spans="1:6" s="139" customFormat="1" outlineLevel="1">
      <c r="A357" s="21" t="s">
        <v>671</v>
      </c>
      <c r="B357" s="22" t="s">
        <v>672</v>
      </c>
      <c r="C357" s="21" t="s">
        <v>113</v>
      </c>
      <c r="D357" s="39">
        <v>35</v>
      </c>
      <c r="E357" s="40">
        <v>511100</v>
      </c>
      <c r="F357" s="140">
        <f t="shared" si="5"/>
        <v>17888500</v>
      </c>
    </row>
    <row r="358" spans="1:6" s="139" customFormat="1" ht="16.149999999999999" customHeight="1" outlineLevel="1">
      <c r="A358" s="21" t="s">
        <v>673</v>
      </c>
      <c r="B358" s="22" t="s">
        <v>674</v>
      </c>
      <c r="C358" s="21" t="s">
        <v>675</v>
      </c>
      <c r="D358" s="39">
        <v>18</v>
      </c>
      <c r="E358" s="40">
        <v>5234500</v>
      </c>
      <c r="F358" s="140">
        <f t="shared" si="5"/>
        <v>94221000</v>
      </c>
    </row>
    <row r="359" spans="1:6" s="139" customFormat="1" outlineLevel="1">
      <c r="A359" s="21" t="s">
        <v>676</v>
      </c>
      <c r="B359" s="22" t="s">
        <v>677</v>
      </c>
      <c r="C359" s="21" t="s">
        <v>678</v>
      </c>
      <c r="D359" s="39">
        <v>18</v>
      </c>
      <c r="E359" s="40">
        <v>1357300</v>
      </c>
      <c r="F359" s="140">
        <f t="shared" si="5"/>
        <v>24431400</v>
      </c>
    </row>
    <row r="360" spans="1:6" s="139" customFormat="1" outlineLevel="1">
      <c r="A360" s="21" t="s">
        <v>679</v>
      </c>
      <c r="B360" s="22" t="s">
        <v>680</v>
      </c>
      <c r="C360" s="21" t="s">
        <v>113</v>
      </c>
      <c r="D360" s="39">
        <v>18</v>
      </c>
      <c r="E360" s="40">
        <v>2742600</v>
      </c>
      <c r="F360" s="140">
        <f t="shared" si="5"/>
        <v>49366800</v>
      </c>
    </row>
    <row r="361" spans="1:6" s="139" customFormat="1" outlineLevel="1">
      <c r="A361" s="21" t="s">
        <v>681</v>
      </c>
      <c r="B361" s="22" t="s">
        <v>682</v>
      </c>
      <c r="C361" s="21" t="s">
        <v>113</v>
      </c>
      <c r="D361" s="39">
        <v>10</v>
      </c>
      <c r="E361" s="40">
        <v>1312500</v>
      </c>
      <c r="F361" s="140">
        <f t="shared" si="5"/>
        <v>13125000</v>
      </c>
    </row>
    <row r="362" spans="1:6" s="139" customFormat="1" outlineLevel="1">
      <c r="A362" s="21" t="s">
        <v>683</v>
      </c>
      <c r="B362" s="22" t="s">
        <v>684</v>
      </c>
      <c r="C362" s="21" t="s">
        <v>19</v>
      </c>
      <c r="D362" s="39">
        <v>0.1147</v>
      </c>
      <c r="E362" s="40">
        <v>3483000</v>
      </c>
      <c r="F362" s="140">
        <f t="shared" si="5"/>
        <v>399500.1</v>
      </c>
    </row>
    <row r="363" spans="1:6" s="139" customFormat="1" ht="31.5" outlineLevel="1">
      <c r="A363" s="21" t="s">
        <v>685</v>
      </c>
      <c r="B363" s="22" t="s">
        <v>22</v>
      </c>
      <c r="C363" s="21" t="s">
        <v>19</v>
      </c>
      <c r="D363" s="39">
        <v>2.6499999999999999E-2</v>
      </c>
      <c r="E363" s="40">
        <v>2902500</v>
      </c>
      <c r="F363" s="140">
        <f t="shared" si="5"/>
        <v>76916.25</v>
      </c>
    </row>
    <row r="364" spans="1:6" s="139" customFormat="1" ht="47.25" outlineLevel="1">
      <c r="A364" s="21" t="s">
        <v>686</v>
      </c>
      <c r="B364" s="22" t="s">
        <v>370</v>
      </c>
      <c r="C364" s="21" t="s">
        <v>29</v>
      </c>
      <c r="D364" s="39">
        <v>0.88200000000000001</v>
      </c>
      <c r="E364" s="40">
        <v>1410900</v>
      </c>
      <c r="F364" s="140">
        <f t="shared" si="5"/>
        <v>1244413.8</v>
      </c>
    </row>
    <row r="365" spans="1:6" s="139" customFormat="1" ht="31.5" outlineLevel="1">
      <c r="A365" s="21" t="s">
        <v>687</v>
      </c>
      <c r="B365" s="22" t="s">
        <v>688</v>
      </c>
      <c r="C365" s="21" t="s">
        <v>29</v>
      </c>
      <c r="D365" s="39">
        <v>7.9379999999999997</v>
      </c>
      <c r="E365" s="40">
        <v>1573400</v>
      </c>
      <c r="F365" s="140">
        <f t="shared" si="5"/>
        <v>12489649.199999999</v>
      </c>
    </row>
    <row r="366" spans="1:6" s="139" customFormat="1" outlineLevel="1">
      <c r="A366" s="21" t="s">
        <v>689</v>
      </c>
      <c r="B366" s="22" t="s">
        <v>690</v>
      </c>
      <c r="C366" s="21" t="s">
        <v>46</v>
      </c>
      <c r="D366" s="39">
        <v>0.4536</v>
      </c>
      <c r="E366" s="40">
        <v>15789500</v>
      </c>
      <c r="F366" s="140">
        <f t="shared" si="5"/>
        <v>7162117.2000000002</v>
      </c>
    </row>
    <row r="367" spans="1:6" s="139" customFormat="1" outlineLevel="1">
      <c r="A367" s="21" t="s">
        <v>691</v>
      </c>
      <c r="B367" s="22" t="s">
        <v>692</v>
      </c>
      <c r="C367" s="21" t="s">
        <v>113</v>
      </c>
      <c r="D367" s="39">
        <v>18</v>
      </c>
      <c r="E367" s="40">
        <v>348300</v>
      </c>
      <c r="F367" s="140">
        <f t="shared" si="5"/>
        <v>6269400</v>
      </c>
    </row>
    <row r="368" spans="1:6" s="139" customFormat="1" ht="31.5" outlineLevel="1">
      <c r="A368" s="21" t="s">
        <v>693</v>
      </c>
      <c r="B368" s="22" t="s">
        <v>694</v>
      </c>
      <c r="C368" s="21" t="s">
        <v>113</v>
      </c>
      <c r="D368" s="39">
        <v>18</v>
      </c>
      <c r="E368" s="40">
        <v>324800</v>
      </c>
      <c r="F368" s="140">
        <f t="shared" si="5"/>
        <v>5846400</v>
      </c>
    </row>
    <row r="369" spans="1:6" s="139" customFormat="1" outlineLevel="1">
      <c r="A369" s="21" t="s">
        <v>695</v>
      </c>
      <c r="B369" s="22" t="s">
        <v>696</v>
      </c>
      <c r="C369" s="21" t="s">
        <v>108</v>
      </c>
      <c r="D369" s="39">
        <v>36</v>
      </c>
      <c r="E369" s="40">
        <v>96100</v>
      </c>
      <c r="F369" s="140">
        <f t="shared" si="5"/>
        <v>3459600</v>
      </c>
    </row>
    <row r="370" spans="1:6" s="139" customFormat="1" outlineLevel="1">
      <c r="A370" s="21" t="s">
        <v>697</v>
      </c>
      <c r="B370" s="22" t="s">
        <v>698</v>
      </c>
      <c r="C370" s="21" t="s">
        <v>564</v>
      </c>
      <c r="D370" s="39">
        <v>31</v>
      </c>
      <c r="E370" s="40">
        <v>516300</v>
      </c>
      <c r="F370" s="140">
        <f t="shared" si="5"/>
        <v>16005300</v>
      </c>
    </row>
    <row r="371" spans="1:6" s="139" customFormat="1" ht="31.5" outlineLevel="1">
      <c r="A371" s="21" t="s">
        <v>699</v>
      </c>
      <c r="B371" s="22" t="s">
        <v>700</v>
      </c>
      <c r="C371" s="21" t="s">
        <v>564</v>
      </c>
      <c r="D371" s="39">
        <v>10</v>
      </c>
      <c r="E371" s="40">
        <v>516300</v>
      </c>
      <c r="F371" s="140">
        <f t="shared" si="5"/>
        <v>5163000</v>
      </c>
    </row>
    <row r="372" spans="1:6" s="139" customFormat="1" outlineLevel="1">
      <c r="A372" s="21" t="s">
        <v>701</v>
      </c>
      <c r="B372" s="22" t="s">
        <v>702</v>
      </c>
      <c r="C372" s="21" t="s">
        <v>496</v>
      </c>
      <c r="D372" s="39">
        <v>3</v>
      </c>
      <c r="E372" s="40">
        <v>72900</v>
      </c>
      <c r="F372" s="140">
        <f t="shared" si="5"/>
        <v>218700</v>
      </c>
    </row>
    <row r="373" spans="1:6" s="139" customFormat="1" outlineLevel="1">
      <c r="A373" s="21" t="s">
        <v>703</v>
      </c>
      <c r="B373" s="22" t="s">
        <v>704</v>
      </c>
      <c r="C373" s="21" t="s">
        <v>496</v>
      </c>
      <c r="D373" s="39">
        <v>6</v>
      </c>
      <c r="E373" s="40">
        <v>101200</v>
      </c>
      <c r="F373" s="140">
        <f t="shared" si="5"/>
        <v>607200</v>
      </c>
    </row>
    <row r="374" spans="1:6" s="139" customFormat="1" outlineLevel="1">
      <c r="A374" s="21" t="s">
        <v>705</v>
      </c>
      <c r="B374" s="22" t="s">
        <v>706</v>
      </c>
      <c r="C374" s="21" t="s">
        <v>496</v>
      </c>
      <c r="D374" s="39">
        <v>8</v>
      </c>
      <c r="E374" s="40">
        <v>129500</v>
      </c>
      <c r="F374" s="140">
        <f t="shared" si="5"/>
        <v>1036000</v>
      </c>
    </row>
    <row r="375" spans="1:6" s="139" customFormat="1" outlineLevel="1">
      <c r="A375" s="21" t="s">
        <v>707</v>
      </c>
      <c r="B375" s="22" t="s">
        <v>708</v>
      </c>
      <c r="C375" s="21" t="s">
        <v>496</v>
      </c>
      <c r="D375" s="39">
        <v>29</v>
      </c>
      <c r="E375" s="40">
        <v>114800</v>
      </c>
      <c r="F375" s="140">
        <f t="shared" si="5"/>
        <v>3329200</v>
      </c>
    </row>
    <row r="376" spans="1:6" s="139" customFormat="1" outlineLevel="1">
      <c r="A376" s="21" t="s">
        <v>709</v>
      </c>
      <c r="B376" s="22" t="s">
        <v>710</v>
      </c>
      <c r="C376" s="21" t="s">
        <v>496</v>
      </c>
      <c r="D376" s="39">
        <v>2</v>
      </c>
      <c r="E376" s="40">
        <v>154000</v>
      </c>
      <c r="F376" s="140">
        <f t="shared" si="5"/>
        <v>308000</v>
      </c>
    </row>
    <row r="377" spans="1:6" s="139" customFormat="1" ht="31.5" outlineLevel="1">
      <c r="A377" s="21" t="s">
        <v>711</v>
      </c>
      <c r="B377" s="22" t="s">
        <v>712</v>
      </c>
      <c r="C377" s="21" t="s">
        <v>496</v>
      </c>
      <c r="D377" s="39">
        <v>5</v>
      </c>
      <c r="E377" s="40">
        <v>172000</v>
      </c>
      <c r="F377" s="140">
        <f t="shared" si="5"/>
        <v>860000</v>
      </c>
    </row>
    <row r="378" spans="1:6" s="139" customFormat="1" outlineLevel="1">
      <c r="A378" s="21" t="s">
        <v>713</v>
      </c>
      <c r="B378" s="22" t="s">
        <v>714</v>
      </c>
      <c r="C378" s="21" t="s">
        <v>19</v>
      </c>
      <c r="D378" s="39">
        <v>0.1492</v>
      </c>
      <c r="E378" s="40">
        <v>3483000</v>
      </c>
      <c r="F378" s="140">
        <f t="shared" si="5"/>
        <v>519663.6</v>
      </c>
    </row>
    <row r="379" spans="1:6" s="139" customFormat="1" ht="31.5" outlineLevel="1">
      <c r="A379" s="21" t="s">
        <v>715</v>
      </c>
      <c r="B379" s="22" t="s">
        <v>22</v>
      </c>
      <c r="C379" s="21" t="s">
        <v>19</v>
      </c>
      <c r="D379" s="39">
        <v>0.13400000000000001</v>
      </c>
      <c r="E379" s="40">
        <v>2902500</v>
      </c>
      <c r="F379" s="140">
        <f t="shared" si="5"/>
        <v>388935</v>
      </c>
    </row>
    <row r="380" spans="1:6" s="139" customFormat="1" ht="47.25" outlineLevel="1">
      <c r="A380" s="21" t="s">
        <v>716</v>
      </c>
      <c r="B380" s="22" t="s">
        <v>370</v>
      </c>
      <c r="C380" s="21" t="s">
        <v>29</v>
      </c>
      <c r="D380" s="39">
        <v>1.208</v>
      </c>
      <c r="E380" s="40">
        <v>1410900</v>
      </c>
      <c r="F380" s="140">
        <f t="shared" si="5"/>
        <v>1704367.2</v>
      </c>
    </row>
    <row r="381" spans="1:6" s="139" customFormat="1" ht="47.25" outlineLevel="1">
      <c r="A381" s="21" t="s">
        <v>717</v>
      </c>
      <c r="B381" s="22" t="s">
        <v>402</v>
      </c>
      <c r="C381" s="21" t="s">
        <v>29</v>
      </c>
      <c r="D381" s="39">
        <v>0.31</v>
      </c>
      <c r="E381" s="40">
        <v>1671500</v>
      </c>
      <c r="F381" s="140">
        <f t="shared" si="5"/>
        <v>518165</v>
      </c>
    </row>
    <row r="382" spans="1:6" s="139" customFormat="1" ht="31.5" outlineLevel="1">
      <c r="A382" s="21" t="s">
        <v>718</v>
      </c>
      <c r="B382" s="22" t="s">
        <v>719</v>
      </c>
      <c r="C382" s="21" t="s">
        <v>67</v>
      </c>
      <c r="D382" s="39">
        <v>1.8599999999999998E-2</v>
      </c>
      <c r="E382" s="40">
        <v>21259200</v>
      </c>
      <c r="F382" s="140">
        <f t="shared" si="5"/>
        <v>395421.12</v>
      </c>
    </row>
    <row r="383" spans="1:6" s="139" customFormat="1" ht="31.5" outlineLevel="1">
      <c r="A383" s="21" t="s">
        <v>720</v>
      </c>
      <c r="B383" s="22" t="s">
        <v>721</v>
      </c>
      <c r="C383" s="21" t="s">
        <v>46</v>
      </c>
      <c r="D383" s="39">
        <v>6.2E-2</v>
      </c>
      <c r="E383" s="40">
        <v>14739900</v>
      </c>
      <c r="F383" s="140">
        <f t="shared" si="5"/>
        <v>913873.8</v>
      </c>
    </row>
    <row r="384" spans="1:6" s="139" customFormat="1" ht="31.5" outlineLevel="1">
      <c r="A384" s="21" t="s">
        <v>722</v>
      </c>
      <c r="B384" s="22" t="s">
        <v>418</v>
      </c>
      <c r="C384" s="21" t="s">
        <v>67</v>
      </c>
      <c r="D384" s="39">
        <v>6.7599999999999993E-2</v>
      </c>
      <c r="E384" s="40">
        <v>30802400</v>
      </c>
      <c r="F384" s="140">
        <f t="shared" si="5"/>
        <v>2082242.2399999998</v>
      </c>
    </row>
    <row r="385" spans="1:6" s="139" customFormat="1" ht="31.5" outlineLevel="1">
      <c r="A385" s="21" t="s">
        <v>723</v>
      </c>
      <c r="B385" s="22" t="s">
        <v>724</v>
      </c>
      <c r="C385" s="21" t="s">
        <v>67</v>
      </c>
      <c r="D385" s="39">
        <v>6.7599999999999993E-2</v>
      </c>
      <c r="E385" s="40">
        <v>7254600</v>
      </c>
      <c r="F385" s="140">
        <f t="shared" si="5"/>
        <v>490410.95999999996</v>
      </c>
    </row>
    <row r="386" spans="1:6" s="139" customFormat="1" ht="47.25" outlineLevel="1">
      <c r="A386" s="21" t="s">
        <v>725</v>
      </c>
      <c r="B386" s="22" t="s">
        <v>726</v>
      </c>
      <c r="C386" s="21" t="s">
        <v>29</v>
      </c>
      <c r="D386" s="39">
        <v>3.0939999999999999</v>
      </c>
      <c r="E386" s="40">
        <v>2558800</v>
      </c>
      <c r="F386" s="140">
        <f t="shared" si="5"/>
        <v>7916927.1999999993</v>
      </c>
    </row>
    <row r="387" spans="1:6" s="139" customFormat="1" ht="31.5" outlineLevel="1">
      <c r="A387" s="21" t="s">
        <v>727</v>
      </c>
      <c r="B387" s="22" t="s">
        <v>429</v>
      </c>
      <c r="C387" s="21" t="s">
        <v>128</v>
      </c>
      <c r="D387" s="39">
        <v>19.72</v>
      </c>
      <c r="E387" s="40">
        <v>99900</v>
      </c>
      <c r="F387" s="140">
        <f t="shared" si="5"/>
        <v>1970028</v>
      </c>
    </row>
    <row r="388" spans="1:6" s="139" customFormat="1" ht="31.5" outlineLevel="1">
      <c r="A388" s="21" t="s">
        <v>728</v>
      </c>
      <c r="B388" s="22" t="s">
        <v>729</v>
      </c>
      <c r="C388" s="21" t="s">
        <v>128</v>
      </c>
      <c r="D388" s="39">
        <v>4.28</v>
      </c>
      <c r="E388" s="40">
        <v>73700</v>
      </c>
      <c r="F388" s="140">
        <f t="shared" si="5"/>
        <v>315436</v>
      </c>
    </row>
    <row r="389" spans="1:6" s="139" customFormat="1" outlineLevel="1">
      <c r="A389" s="21" t="s">
        <v>730</v>
      </c>
      <c r="B389" s="22" t="s">
        <v>731</v>
      </c>
      <c r="C389" s="21" t="s">
        <v>496</v>
      </c>
      <c r="D389" s="39">
        <v>2</v>
      </c>
      <c r="E389" s="40">
        <v>580500</v>
      </c>
      <c r="F389" s="140">
        <f t="shared" si="5"/>
        <v>1161000</v>
      </c>
    </row>
    <row r="390" spans="1:6" s="139" customFormat="1" ht="31.5" outlineLevel="1">
      <c r="A390" s="21" t="s">
        <v>732</v>
      </c>
      <c r="B390" s="22" t="s">
        <v>733</v>
      </c>
      <c r="C390" s="21" t="s">
        <v>113</v>
      </c>
      <c r="D390" s="39">
        <v>6</v>
      </c>
      <c r="E390" s="40">
        <v>324800</v>
      </c>
      <c r="F390" s="140">
        <f t="shared" si="5"/>
        <v>1948800</v>
      </c>
    </row>
    <row r="391" spans="1:6" s="139" customFormat="1" outlineLevel="1">
      <c r="A391" s="21" t="s">
        <v>734</v>
      </c>
      <c r="B391" s="22" t="s">
        <v>696</v>
      </c>
      <c r="C391" s="21" t="s">
        <v>108</v>
      </c>
      <c r="D391" s="39">
        <v>16</v>
      </c>
      <c r="E391" s="40">
        <v>96100</v>
      </c>
      <c r="F391" s="140">
        <f t="shared" si="5"/>
        <v>1537600</v>
      </c>
    </row>
    <row r="392" spans="1:6" s="139" customFormat="1" outlineLevel="1">
      <c r="A392" s="21" t="s">
        <v>735</v>
      </c>
      <c r="B392" s="22" t="s">
        <v>736</v>
      </c>
      <c r="C392" s="21" t="s">
        <v>108</v>
      </c>
      <c r="D392" s="39">
        <v>144</v>
      </c>
      <c r="E392" s="40">
        <v>244800</v>
      </c>
      <c r="F392" s="140">
        <f t="shared" si="5"/>
        <v>35251200</v>
      </c>
    </row>
    <row r="393" spans="1:6" s="139" customFormat="1" outlineLevel="1">
      <c r="A393" s="21" t="s">
        <v>737</v>
      </c>
      <c r="B393" s="22" t="s">
        <v>738</v>
      </c>
      <c r="C393" s="21" t="s">
        <v>108</v>
      </c>
      <c r="D393" s="39">
        <v>49</v>
      </c>
      <c r="E393" s="40">
        <v>60900</v>
      </c>
      <c r="F393" s="140">
        <f t="shared" si="5"/>
        <v>2984100</v>
      </c>
    </row>
    <row r="394" spans="1:6" s="139" customFormat="1" outlineLevel="1">
      <c r="A394" s="21" t="s">
        <v>739</v>
      </c>
      <c r="B394" s="22" t="s">
        <v>740</v>
      </c>
      <c r="C394" s="21" t="s">
        <v>108</v>
      </c>
      <c r="D394" s="39">
        <v>62</v>
      </c>
      <c r="E394" s="40">
        <v>47400</v>
      </c>
      <c r="F394" s="140">
        <f t="shared" si="5"/>
        <v>2938800</v>
      </c>
    </row>
    <row r="395" spans="1:6" s="139" customFormat="1" outlineLevel="1">
      <c r="A395" s="21" t="s">
        <v>741</v>
      </c>
      <c r="B395" s="22" t="s">
        <v>742</v>
      </c>
      <c r="C395" s="21" t="s">
        <v>108</v>
      </c>
      <c r="D395" s="39">
        <v>69</v>
      </c>
      <c r="E395" s="40">
        <v>3124400</v>
      </c>
      <c r="F395" s="140">
        <f t="shared" si="5"/>
        <v>215583600</v>
      </c>
    </row>
    <row r="396" spans="1:6" s="139" customFormat="1" outlineLevel="1">
      <c r="A396" s="21" t="s">
        <v>743</v>
      </c>
      <c r="B396" s="22" t="s">
        <v>744</v>
      </c>
      <c r="C396" s="21" t="s">
        <v>108</v>
      </c>
      <c r="D396" s="39">
        <v>53</v>
      </c>
      <c r="E396" s="40">
        <v>1249200</v>
      </c>
      <c r="F396" s="140">
        <f t="shared" ref="F396:F459" si="6">D396*E396</f>
        <v>66207600</v>
      </c>
    </row>
    <row r="397" spans="1:6" s="139" customFormat="1" outlineLevel="1">
      <c r="A397" s="21" t="s">
        <v>745</v>
      </c>
      <c r="B397" s="22" t="s">
        <v>746</v>
      </c>
      <c r="C397" s="21" t="s">
        <v>108</v>
      </c>
      <c r="D397" s="39">
        <v>77</v>
      </c>
      <c r="E397" s="40">
        <v>650700</v>
      </c>
      <c r="F397" s="140">
        <f t="shared" si="6"/>
        <v>50103900</v>
      </c>
    </row>
    <row r="398" spans="1:6" s="139" customFormat="1" outlineLevel="1">
      <c r="A398" s="21" t="s">
        <v>747</v>
      </c>
      <c r="B398" s="22" t="s">
        <v>748</v>
      </c>
      <c r="C398" s="21" t="s">
        <v>108</v>
      </c>
      <c r="D398" s="39">
        <v>14</v>
      </c>
      <c r="E398" s="40">
        <v>498200</v>
      </c>
      <c r="F398" s="140">
        <f t="shared" si="6"/>
        <v>6974800</v>
      </c>
    </row>
    <row r="399" spans="1:6" s="139" customFormat="1" outlineLevel="1">
      <c r="A399" s="21" t="s">
        <v>749</v>
      </c>
      <c r="B399" s="22" t="s">
        <v>750</v>
      </c>
      <c r="C399" s="21" t="s">
        <v>108</v>
      </c>
      <c r="D399" s="39">
        <v>146</v>
      </c>
      <c r="E399" s="40">
        <v>244800</v>
      </c>
      <c r="F399" s="140">
        <f t="shared" si="6"/>
        <v>35740800</v>
      </c>
    </row>
    <row r="400" spans="1:6" s="139" customFormat="1" outlineLevel="1">
      <c r="A400" s="21" t="s">
        <v>751</v>
      </c>
      <c r="B400" s="22" t="s">
        <v>752</v>
      </c>
      <c r="C400" s="21" t="s">
        <v>108</v>
      </c>
      <c r="D400" s="39">
        <v>66</v>
      </c>
      <c r="E400" s="40">
        <v>164200</v>
      </c>
      <c r="F400" s="140">
        <f t="shared" si="6"/>
        <v>10837200</v>
      </c>
    </row>
    <row r="401" spans="1:6" s="139" customFormat="1" outlineLevel="1">
      <c r="A401" s="21" t="s">
        <v>753</v>
      </c>
      <c r="B401" s="22" t="s">
        <v>754</v>
      </c>
      <c r="C401" s="21" t="s">
        <v>108</v>
      </c>
      <c r="D401" s="39">
        <v>116</v>
      </c>
      <c r="E401" s="40">
        <v>112100</v>
      </c>
      <c r="F401" s="140">
        <f t="shared" si="6"/>
        <v>13003600</v>
      </c>
    </row>
    <row r="402" spans="1:6" s="139" customFormat="1" outlineLevel="1">
      <c r="A402" s="21" t="s">
        <v>755</v>
      </c>
      <c r="B402" s="22" t="s">
        <v>756</v>
      </c>
      <c r="C402" s="21" t="s">
        <v>108</v>
      </c>
      <c r="D402" s="39">
        <v>110</v>
      </c>
      <c r="E402" s="40">
        <v>82800</v>
      </c>
      <c r="F402" s="140">
        <f t="shared" si="6"/>
        <v>9108000</v>
      </c>
    </row>
    <row r="403" spans="1:6" s="139" customFormat="1" outlineLevel="1">
      <c r="A403" s="21" t="s">
        <v>757</v>
      </c>
      <c r="B403" s="22" t="s">
        <v>758</v>
      </c>
      <c r="C403" s="21" t="s">
        <v>108</v>
      </c>
      <c r="D403" s="39">
        <v>994</v>
      </c>
      <c r="E403" s="40">
        <v>48400</v>
      </c>
      <c r="F403" s="140">
        <f t="shared" si="6"/>
        <v>48109600</v>
      </c>
    </row>
    <row r="404" spans="1:6" s="139" customFormat="1" outlineLevel="1">
      <c r="A404" s="21" t="s">
        <v>759</v>
      </c>
      <c r="B404" s="22" t="s">
        <v>760</v>
      </c>
      <c r="C404" s="21" t="s">
        <v>108</v>
      </c>
      <c r="D404" s="39">
        <v>30</v>
      </c>
      <c r="E404" s="40">
        <v>82800</v>
      </c>
      <c r="F404" s="140">
        <f t="shared" si="6"/>
        <v>2484000</v>
      </c>
    </row>
    <row r="405" spans="1:6" s="139" customFormat="1" outlineLevel="1">
      <c r="A405" s="21" t="s">
        <v>761</v>
      </c>
      <c r="B405" s="22" t="s">
        <v>762</v>
      </c>
      <c r="C405" s="21" t="s">
        <v>108</v>
      </c>
      <c r="D405" s="39">
        <v>53</v>
      </c>
      <c r="E405" s="40">
        <v>159700</v>
      </c>
      <c r="F405" s="140">
        <f t="shared" si="6"/>
        <v>8464100</v>
      </c>
    </row>
    <row r="406" spans="1:6" s="139" customFormat="1" outlineLevel="1">
      <c r="A406" s="21" t="s">
        <v>763</v>
      </c>
      <c r="B406" s="22" t="s">
        <v>764</v>
      </c>
      <c r="C406" s="21" t="s">
        <v>108</v>
      </c>
      <c r="D406" s="39">
        <v>61</v>
      </c>
      <c r="E406" s="40">
        <v>88900</v>
      </c>
      <c r="F406" s="140">
        <f t="shared" si="6"/>
        <v>5422900</v>
      </c>
    </row>
    <row r="407" spans="1:6" s="139" customFormat="1" outlineLevel="1">
      <c r="A407" s="21" t="s">
        <v>765</v>
      </c>
      <c r="B407" s="22" t="s">
        <v>766</v>
      </c>
      <c r="C407" s="21" t="s">
        <v>108</v>
      </c>
      <c r="D407" s="39">
        <v>303</v>
      </c>
      <c r="E407" s="40">
        <v>68600</v>
      </c>
      <c r="F407" s="140">
        <f t="shared" si="6"/>
        <v>20785800</v>
      </c>
    </row>
    <row r="408" spans="1:6" s="139" customFormat="1" outlineLevel="1">
      <c r="A408" s="21" t="s">
        <v>767</v>
      </c>
      <c r="B408" s="22" t="s">
        <v>768</v>
      </c>
      <c r="C408" s="21" t="s">
        <v>108</v>
      </c>
      <c r="D408" s="39">
        <v>66</v>
      </c>
      <c r="E408" s="40">
        <v>47200</v>
      </c>
      <c r="F408" s="140">
        <f t="shared" si="6"/>
        <v>3115200</v>
      </c>
    </row>
    <row r="409" spans="1:6" s="139" customFormat="1" outlineLevel="1">
      <c r="A409" s="21" t="s">
        <v>769</v>
      </c>
      <c r="B409" s="22" t="s">
        <v>770</v>
      </c>
      <c r="C409" s="21" t="s">
        <v>108</v>
      </c>
      <c r="D409" s="39">
        <v>116</v>
      </c>
      <c r="E409" s="40">
        <v>31400</v>
      </c>
      <c r="F409" s="140">
        <f t="shared" si="6"/>
        <v>3642400</v>
      </c>
    </row>
    <row r="410" spans="1:6" s="139" customFormat="1" outlineLevel="1">
      <c r="A410" s="21" t="s">
        <v>771</v>
      </c>
      <c r="B410" s="22" t="s">
        <v>772</v>
      </c>
      <c r="C410" s="21" t="s">
        <v>108</v>
      </c>
      <c r="D410" s="39">
        <v>1184</v>
      </c>
      <c r="E410" s="40">
        <v>24200</v>
      </c>
      <c r="F410" s="140">
        <f t="shared" si="6"/>
        <v>28652800</v>
      </c>
    </row>
    <row r="411" spans="1:6" s="139" customFormat="1" outlineLevel="1">
      <c r="A411" s="21" t="s">
        <v>773</v>
      </c>
      <c r="B411" s="22" t="s">
        <v>774</v>
      </c>
      <c r="C411" s="21" t="s">
        <v>108</v>
      </c>
      <c r="D411" s="39">
        <v>2098</v>
      </c>
      <c r="E411" s="40">
        <v>18000</v>
      </c>
      <c r="F411" s="140">
        <f t="shared" si="6"/>
        <v>37764000</v>
      </c>
    </row>
    <row r="412" spans="1:6" s="139" customFormat="1" outlineLevel="1">
      <c r="A412" s="21" t="s">
        <v>775</v>
      </c>
      <c r="B412" s="22" t="s">
        <v>776</v>
      </c>
      <c r="C412" s="21" t="s">
        <v>108</v>
      </c>
      <c r="D412" s="39">
        <v>2756</v>
      </c>
      <c r="E412" s="40">
        <v>14100</v>
      </c>
      <c r="F412" s="140">
        <f t="shared" si="6"/>
        <v>38859600</v>
      </c>
    </row>
    <row r="413" spans="1:6" s="139" customFormat="1" outlineLevel="1">
      <c r="A413" s="21" t="s">
        <v>777</v>
      </c>
      <c r="B413" s="22" t="s">
        <v>778</v>
      </c>
      <c r="C413" s="21" t="s">
        <v>108</v>
      </c>
      <c r="D413" s="39">
        <v>369</v>
      </c>
      <c r="E413" s="40">
        <v>46200</v>
      </c>
      <c r="F413" s="140">
        <f t="shared" si="6"/>
        <v>17047800</v>
      </c>
    </row>
    <row r="414" spans="1:6" s="139" customFormat="1" outlineLevel="1">
      <c r="A414" s="21" t="s">
        <v>779</v>
      </c>
      <c r="B414" s="22" t="s">
        <v>780</v>
      </c>
      <c r="C414" s="21" t="s">
        <v>781</v>
      </c>
      <c r="D414" s="39">
        <v>0.65</v>
      </c>
      <c r="E414" s="40">
        <v>10045000</v>
      </c>
      <c r="F414" s="140">
        <f t="shared" si="6"/>
        <v>6529250</v>
      </c>
    </row>
    <row r="415" spans="1:6" s="139" customFormat="1" outlineLevel="1">
      <c r="A415" s="21" t="s">
        <v>782</v>
      </c>
      <c r="B415" s="22" t="s">
        <v>783</v>
      </c>
      <c r="C415" s="21" t="s">
        <v>781</v>
      </c>
      <c r="D415" s="39">
        <v>2.38</v>
      </c>
      <c r="E415" s="40">
        <v>7234000</v>
      </c>
      <c r="F415" s="140">
        <f t="shared" si="6"/>
        <v>17216920</v>
      </c>
    </row>
    <row r="416" spans="1:6" s="139" customFormat="1" outlineLevel="1">
      <c r="A416" s="21" t="s">
        <v>784</v>
      </c>
      <c r="B416" s="22" t="s">
        <v>785</v>
      </c>
      <c r="C416" s="21" t="s">
        <v>781</v>
      </c>
      <c r="D416" s="39">
        <v>0.27</v>
      </c>
      <c r="E416" s="40">
        <v>5167700</v>
      </c>
      <c r="F416" s="140">
        <f t="shared" si="6"/>
        <v>1395279</v>
      </c>
    </row>
    <row r="417" spans="1:6" s="139" customFormat="1" outlineLevel="1">
      <c r="A417" s="21" t="s">
        <v>786</v>
      </c>
      <c r="B417" s="22" t="s">
        <v>787</v>
      </c>
      <c r="C417" s="21" t="s">
        <v>781</v>
      </c>
      <c r="D417" s="39">
        <v>1.7</v>
      </c>
      <c r="E417" s="40">
        <v>3810500</v>
      </c>
      <c r="F417" s="140">
        <f t="shared" si="6"/>
        <v>6477850</v>
      </c>
    </row>
    <row r="418" spans="1:6" s="139" customFormat="1" outlineLevel="1">
      <c r="A418" s="21" t="s">
        <v>788</v>
      </c>
      <c r="B418" s="22" t="s">
        <v>789</v>
      </c>
      <c r="C418" s="21" t="s">
        <v>781</v>
      </c>
      <c r="D418" s="39">
        <v>8.0399999999999991</v>
      </c>
      <c r="E418" s="40">
        <v>2972100</v>
      </c>
      <c r="F418" s="140">
        <f t="shared" si="6"/>
        <v>23895683.999999996</v>
      </c>
    </row>
    <row r="419" spans="1:6" s="139" customFormat="1" outlineLevel="1">
      <c r="A419" s="21" t="s">
        <v>790</v>
      </c>
      <c r="B419" s="22" t="s">
        <v>791</v>
      </c>
      <c r="C419" s="21" t="s">
        <v>108</v>
      </c>
      <c r="D419" s="39">
        <v>15</v>
      </c>
      <c r="E419" s="40">
        <v>36000</v>
      </c>
      <c r="F419" s="140">
        <f t="shared" si="6"/>
        <v>540000</v>
      </c>
    </row>
    <row r="420" spans="1:6" s="139" customFormat="1" outlineLevel="1">
      <c r="A420" s="21" t="s">
        <v>792</v>
      </c>
      <c r="B420" s="22" t="s">
        <v>793</v>
      </c>
      <c r="C420" s="21" t="s">
        <v>108</v>
      </c>
      <c r="D420" s="39">
        <v>125</v>
      </c>
      <c r="E420" s="40">
        <v>19100</v>
      </c>
      <c r="F420" s="140">
        <f t="shared" si="6"/>
        <v>2387500</v>
      </c>
    </row>
    <row r="421" spans="1:6" s="139" customFormat="1" outlineLevel="1">
      <c r="A421" s="21" t="s">
        <v>794</v>
      </c>
      <c r="B421" s="22" t="s">
        <v>795</v>
      </c>
      <c r="C421" s="21" t="s">
        <v>108</v>
      </c>
      <c r="D421" s="39">
        <v>1852</v>
      </c>
      <c r="E421" s="40">
        <v>16700</v>
      </c>
      <c r="F421" s="140">
        <f t="shared" si="6"/>
        <v>30928400</v>
      </c>
    </row>
    <row r="422" spans="1:6" s="139" customFormat="1" outlineLevel="1">
      <c r="A422" s="21" t="s">
        <v>796</v>
      </c>
      <c r="B422" s="22" t="s">
        <v>797</v>
      </c>
      <c r="C422" s="21" t="s">
        <v>496</v>
      </c>
      <c r="D422" s="39">
        <v>5</v>
      </c>
      <c r="E422" s="40">
        <v>12900</v>
      </c>
      <c r="F422" s="140">
        <f t="shared" si="6"/>
        <v>64500</v>
      </c>
    </row>
    <row r="423" spans="1:6" s="139" customFormat="1" outlineLevel="1">
      <c r="A423" s="21" t="s">
        <v>798</v>
      </c>
      <c r="B423" s="22" t="s">
        <v>799</v>
      </c>
      <c r="C423" s="21" t="s">
        <v>496</v>
      </c>
      <c r="D423" s="39">
        <v>42</v>
      </c>
      <c r="E423" s="40">
        <v>11600</v>
      </c>
      <c r="F423" s="140">
        <f t="shared" si="6"/>
        <v>487200</v>
      </c>
    </row>
    <row r="424" spans="1:6" s="139" customFormat="1" outlineLevel="1">
      <c r="A424" s="21" t="s">
        <v>800</v>
      </c>
      <c r="B424" s="22" t="s">
        <v>801</v>
      </c>
      <c r="C424" s="21" t="s">
        <v>496</v>
      </c>
      <c r="D424" s="39">
        <v>617</v>
      </c>
      <c r="E424" s="40">
        <v>11100</v>
      </c>
      <c r="F424" s="140">
        <f t="shared" si="6"/>
        <v>6848700</v>
      </c>
    </row>
    <row r="425" spans="1:6" s="139" customFormat="1" outlineLevel="1">
      <c r="A425" s="21" t="s">
        <v>802</v>
      </c>
      <c r="B425" s="22" t="s">
        <v>803</v>
      </c>
      <c r="C425" s="21" t="s">
        <v>564</v>
      </c>
      <c r="D425" s="39">
        <v>144</v>
      </c>
      <c r="E425" s="40">
        <v>75600</v>
      </c>
      <c r="F425" s="140">
        <f t="shared" si="6"/>
        <v>10886400</v>
      </c>
    </row>
    <row r="426" spans="1:6" s="139" customFormat="1" outlineLevel="1">
      <c r="A426" s="21" t="s">
        <v>804</v>
      </c>
      <c r="B426" s="22" t="s">
        <v>805</v>
      </c>
      <c r="C426" s="21" t="s">
        <v>496</v>
      </c>
      <c r="D426" s="39">
        <v>86</v>
      </c>
      <c r="E426" s="40">
        <v>137500</v>
      </c>
      <c r="F426" s="140">
        <f t="shared" si="6"/>
        <v>11825000</v>
      </c>
    </row>
    <row r="427" spans="1:6" s="139" customFormat="1" outlineLevel="1">
      <c r="A427" s="21" t="s">
        <v>806</v>
      </c>
      <c r="B427" s="22" t="s">
        <v>807</v>
      </c>
      <c r="C427" s="21" t="s">
        <v>781</v>
      </c>
      <c r="D427" s="39">
        <v>0.82</v>
      </c>
      <c r="E427" s="40">
        <v>41769900</v>
      </c>
      <c r="F427" s="140">
        <f t="shared" si="6"/>
        <v>34251318</v>
      </c>
    </row>
    <row r="428" spans="1:6" s="139" customFormat="1" outlineLevel="1">
      <c r="A428" s="21" t="s">
        <v>808</v>
      </c>
      <c r="B428" s="22" t="s">
        <v>809</v>
      </c>
      <c r="C428" s="21" t="s">
        <v>781</v>
      </c>
      <c r="D428" s="39">
        <v>0.73</v>
      </c>
      <c r="E428" s="40">
        <v>23886800</v>
      </c>
      <c r="F428" s="140">
        <f t="shared" si="6"/>
        <v>17437364</v>
      </c>
    </row>
    <row r="429" spans="1:6" s="139" customFormat="1" outlineLevel="1">
      <c r="A429" s="21" t="s">
        <v>810</v>
      </c>
      <c r="B429" s="22" t="s">
        <v>811</v>
      </c>
      <c r="C429" s="21" t="s">
        <v>781</v>
      </c>
      <c r="D429" s="39">
        <v>0.56999999999999995</v>
      </c>
      <c r="E429" s="40">
        <v>12498700</v>
      </c>
      <c r="F429" s="140">
        <f t="shared" si="6"/>
        <v>7124258.9999999991</v>
      </c>
    </row>
    <row r="430" spans="1:6" s="139" customFormat="1" outlineLevel="1">
      <c r="A430" s="21" t="s">
        <v>812</v>
      </c>
      <c r="B430" s="22" t="s">
        <v>813</v>
      </c>
      <c r="C430" s="21" t="s">
        <v>108</v>
      </c>
      <c r="D430" s="39">
        <v>703</v>
      </c>
      <c r="E430" s="40">
        <v>2100</v>
      </c>
      <c r="F430" s="140">
        <f t="shared" si="6"/>
        <v>1476300</v>
      </c>
    </row>
    <row r="431" spans="1:6" s="139" customFormat="1" outlineLevel="1">
      <c r="A431" s="21" t="s">
        <v>814</v>
      </c>
      <c r="B431" s="22" t="s">
        <v>815</v>
      </c>
      <c r="C431" s="21" t="s">
        <v>816</v>
      </c>
      <c r="D431" s="39">
        <v>6482</v>
      </c>
      <c r="E431" s="40">
        <v>1200</v>
      </c>
      <c r="F431" s="140">
        <f t="shared" si="6"/>
        <v>7778400</v>
      </c>
    </row>
    <row r="432" spans="1:6" s="139" customFormat="1" ht="31.5" outlineLevel="1">
      <c r="A432" s="21" t="s">
        <v>817</v>
      </c>
      <c r="B432" s="22" t="s">
        <v>818</v>
      </c>
      <c r="C432" s="21" t="s">
        <v>19</v>
      </c>
      <c r="D432" s="39">
        <v>2.6</v>
      </c>
      <c r="E432" s="40">
        <v>3483000</v>
      </c>
      <c r="F432" s="140">
        <f t="shared" si="6"/>
        <v>9055800</v>
      </c>
    </row>
    <row r="433" spans="1:6" s="139" customFormat="1" outlineLevel="1">
      <c r="A433" s="21" t="s">
        <v>819</v>
      </c>
      <c r="B433" s="22" t="s">
        <v>820</v>
      </c>
      <c r="C433" s="21" t="s">
        <v>19</v>
      </c>
      <c r="D433" s="39">
        <v>2.6</v>
      </c>
      <c r="E433" s="40">
        <v>2902500</v>
      </c>
      <c r="F433" s="140">
        <f t="shared" si="6"/>
        <v>7546500</v>
      </c>
    </row>
    <row r="434" spans="1:6" s="139" customFormat="1" outlineLevel="1">
      <c r="A434" s="21" t="s">
        <v>821</v>
      </c>
      <c r="B434" s="22" t="s">
        <v>822</v>
      </c>
      <c r="C434" s="21" t="s">
        <v>823</v>
      </c>
      <c r="D434" s="39">
        <v>6</v>
      </c>
      <c r="E434" s="40">
        <v>264400</v>
      </c>
      <c r="F434" s="140">
        <f t="shared" si="6"/>
        <v>1586400</v>
      </c>
    </row>
    <row r="435" spans="1:6" s="139" customFormat="1" outlineLevel="1">
      <c r="A435" s="21" t="s">
        <v>824</v>
      </c>
      <c r="B435" s="22" t="s">
        <v>825</v>
      </c>
      <c r="C435" s="21" t="s">
        <v>108</v>
      </c>
      <c r="D435" s="39">
        <v>24</v>
      </c>
      <c r="E435" s="40">
        <v>233700</v>
      </c>
      <c r="F435" s="140">
        <f t="shared" si="6"/>
        <v>5608800</v>
      </c>
    </row>
    <row r="436" spans="1:6" s="139" customFormat="1" outlineLevel="1">
      <c r="A436" s="21" t="s">
        <v>826</v>
      </c>
      <c r="B436" s="22" t="s">
        <v>827</v>
      </c>
      <c r="C436" s="21" t="s">
        <v>496</v>
      </c>
      <c r="D436" s="39">
        <v>1</v>
      </c>
      <c r="E436" s="40">
        <v>528000</v>
      </c>
      <c r="F436" s="140">
        <f t="shared" si="6"/>
        <v>528000</v>
      </c>
    </row>
    <row r="437" spans="1:6" s="139" customFormat="1" outlineLevel="1">
      <c r="A437" s="21" t="s">
        <v>828</v>
      </c>
      <c r="B437" s="22" t="s">
        <v>829</v>
      </c>
      <c r="C437" s="21" t="s">
        <v>830</v>
      </c>
      <c r="D437" s="39">
        <v>7</v>
      </c>
      <c r="E437" s="40">
        <v>580500</v>
      </c>
      <c r="F437" s="140">
        <f t="shared" si="6"/>
        <v>4063500</v>
      </c>
    </row>
    <row r="438" spans="1:6" s="139" customFormat="1" outlineLevel="1">
      <c r="A438" s="21" t="s">
        <v>832</v>
      </c>
      <c r="B438" s="22" t="s">
        <v>833</v>
      </c>
      <c r="C438" s="21" t="s">
        <v>491</v>
      </c>
      <c r="D438" s="39">
        <v>1</v>
      </c>
      <c r="E438" s="40">
        <v>9592200</v>
      </c>
      <c r="F438" s="140">
        <f t="shared" si="6"/>
        <v>9592200</v>
      </c>
    </row>
    <row r="439" spans="1:6" s="139" customFormat="1" outlineLevel="1">
      <c r="A439" s="21" t="s">
        <v>834</v>
      </c>
      <c r="B439" s="22" t="s">
        <v>835</v>
      </c>
      <c r="C439" s="21" t="s">
        <v>836</v>
      </c>
      <c r="D439" s="39">
        <v>1</v>
      </c>
      <c r="E439" s="40">
        <v>5805000</v>
      </c>
      <c r="F439" s="140">
        <f t="shared" si="6"/>
        <v>5805000</v>
      </c>
    </row>
    <row r="440" spans="1:6" s="139" customFormat="1" outlineLevel="1">
      <c r="A440" s="21" t="s">
        <v>837</v>
      </c>
      <c r="B440" s="22" t="s">
        <v>838</v>
      </c>
      <c r="C440" s="21" t="s">
        <v>113</v>
      </c>
      <c r="D440" s="39">
        <v>1</v>
      </c>
      <c r="E440" s="40">
        <v>217300</v>
      </c>
      <c r="F440" s="140">
        <f t="shared" si="6"/>
        <v>217300</v>
      </c>
    </row>
    <row r="441" spans="1:6" s="139" customFormat="1" ht="31.5" outlineLevel="1">
      <c r="A441" s="21" t="s">
        <v>839</v>
      </c>
      <c r="B441" s="22" t="s">
        <v>840</v>
      </c>
      <c r="C441" s="21" t="s">
        <v>113</v>
      </c>
      <c r="D441" s="39">
        <v>1</v>
      </c>
      <c r="E441" s="40">
        <v>12771000</v>
      </c>
      <c r="F441" s="140">
        <f t="shared" si="6"/>
        <v>12771000</v>
      </c>
    </row>
    <row r="442" spans="1:6" s="139" customFormat="1" outlineLevel="1">
      <c r="A442" s="21" t="s">
        <v>841</v>
      </c>
      <c r="B442" s="22" t="s">
        <v>842</v>
      </c>
      <c r="C442" s="21" t="s">
        <v>113</v>
      </c>
      <c r="D442" s="39">
        <v>1</v>
      </c>
      <c r="E442" s="40">
        <v>2251800</v>
      </c>
      <c r="F442" s="140">
        <f t="shared" si="6"/>
        <v>2251800</v>
      </c>
    </row>
    <row r="443" spans="1:6" s="139" customFormat="1" outlineLevel="1">
      <c r="A443" s="21" t="s">
        <v>843</v>
      </c>
      <c r="B443" s="22" t="s">
        <v>844</v>
      </c>
      <c r="C443" s="21" t="s">
        <v>113</v>
      </c>
      <c r="D443" s="39">
        <v>1</v>
      </c>
      <c r="E443" s="40">
        <v>2648800</v>
      </c>
      <c r="F443" s="140">
        <f t="shared" si="6"/>
        <v>2648800</v>
      </c>
    </row>
    <row r="444" spans="1:6" s="139" customFormat="1" outlineLevel="1">
      <c r="A444" s="21" t="s">
        <v>845</v>
      </c>
      <c r="B444" s="22" t="s">
        <v>846</v>
      </c>
      <c r="C444" s="21" t="s">
        <v>113</v>
      </c>
      <c r="D444" s="39">
        <v>1</v>
      </c>
      <c r="E444" s="40">
        <v>1329300</v>
      </c>
      <c r="F444" s="140">
        <f t="shared" si="6"/>
        <v>1329300</v>
      </c>
    </row>
    <row r="445" spans="1:6" s="139" customFormat="1" outlineLevel="1">
      <c r="A445" s="21" t="s">
        <v>847</v>
      </c>
      <c r="B445" s="22" t="s">
        <v>848</v>
      </c>
      <c r="C445" s="21" t="s">
        <v>564</v>
      </c>
      <c r="D445" s="39">
        <v>1</v>
      </c>
      <c r="E445" s="40">
        <v>332200</v>
      </c>
      <c r="F445" s="140">
        <f t="shared" si="6"/>
        <v>332200</v>
      </c>
    </row>
    <row r="446" spans="1:6" s="139" customFormat="1" outlineLevel="1">
      <c r="A446" s="21" t="s">
        <v>849</v>
      </c>
      <c r="B446" s="22" t="s">
        <v>850</v>
      </c>
      <c r="C446" s="21" t="s">
        <v>113</v>
      </c>
      <c r="D446" s="39">
        <v>3</v>
      </c>
      <c r="E446" s="40">
        <v>1741500</v>
      </c>
      <c r="F446" s="140">
        <f t="shared" si="6"/>
        <v>5224500</v>
      </c>
    </row>
    <row r="447" spans="1:6" s="139" customFormat="1" ht="31.5" outlineLevel="1">
      <c r="A447" s="21" t="s">
        <v>851</v>
      </c>
      <c r="B447" s="22" t="s">
        <v>852</v>
      </c>
      <c r="C447" s="21" t="s">
        <v>496</v>
      </c>
      <c r="D447" s="39">
        <v>2</v>
      </c>
      <c r="E447" s="40">
        <v>183700</v>
      </c>
      <c r="F447" s="140">
        <f t="shared" si="6"/>
        <v>367400</v>
      </c>
    </row>
    <row r="448" spans="1:6" s="139" customFormat="1" ht="31.5" outlineLevel="1">
      <c r="A448" s="21" t="s">
        <v>853</v>
      </c>
      <c r="B448" s="22" t="s">
        <v>854</v>
      </c>
      <c r="C448" s="21" t="s">
        <v>496</v>
      </c>
      <c r="D448" s="39">
        <v>2</v>
      </c>
      <c r="E448" s="40">
        <v>183700</v>
      </c>
      <c r="F448" s="140">
        <f t="shared" si="6"/>
        <v>367400</v>
      </c>
    </row>
    <row r="449" spans="1:6" s="139" customFormat="1" outlineLevel="1">
      <c r="A449" s="21" t="s">
        <v>855</v>
      </c>
      <c r="B449" s="22" t="s">
        <v>856</v>
      </c>
      <c r="C449" s="21" t="s">
        <v>113</v>
      </c>
      <c r="D449" s="39">
        <v>1</v>
      </c>
      <c r="E449" s="40">
        <v>1524800</v>
      </c>
      <c r="F449" s="140">
        <f t="shared" si="6"/>
        <v>1524800</v>
      </c>
    </row>
    <row r="450" spans="1:6" s="139" customFormat="1" outlineLevel="1">
      <c r="A450" s="21" t="s">
        <v>857</v>
      </c>
      <c r="B450" s="22" t="s">
        <v>858</v>
      </c>
      <c r="C450" s="21" t="s">
        <v>859</v>
      </c>
      <c r="D450" s="39">
        <v>8</v>
      </c>
      <c r="E450" s="40">
        <v>52200</v>
      </c>
      <c r="F450" s="140">
        <f t="shared" si="6"/>
        <v>417600</v>
      </c>
    </row>
    <row r="451" spans="1:6" s="139" customFormat="1" outlineLevel="1">
      <c r="A451" s="21" t="s">
        <v>860</v>
      </c>
      <c r="B451" s="22" t="s">
        <v>861</v>
      </c>
      <c r="C451" s="21" t="s">
        <v>859</v>
      </c>
      <c r="D451" s="39">
        <v>8</v>
      </c>
      <c r="E451" s="40">
        <v>52200</v>
      </c>
      <c r="F451" s="140">
        <f t="shared" si="6"/>
        <v>417600</v>
      </c>
    </row>
    <row r="452" spans="1:6" s="139" customFormat="1" outlineLevel="1">
      <c r="A452" s="21" t="s">
        <v>862</v>
      </c>
      <c r="B452" s="22" t="s">
        <v>863</v>
      </c>
      <c r="C452" s="21" t="s">
        <v>108</v>
      </c>
      <c r="D452" s="39">
        <v>131</v>
      </c>
      <c r="E452" s="40">
        <v>20400</v>
      </c>
      <c r="F452" s="140">
        <f t="shared" si="6"/>
        <v>2672400</v>
      </c>
    </row>
    <row r="453" spans="1:6" s="139" customFormat="1" outlineLevel="1">
      <c r="A453" s="21" t="s">
        <v>864</v>
      </c>
      <c r="B453" s="22" t="s">
        <v>865</v>
      </c>
      <c r="C453" s="21" t="s">
        <v>108</v>
      </c>
      <c r="D453" s="39">
        <v>42</v>
      </c>
      <c r="E453" s="40">
        <v>12200</v>
      </c>
      <c r="F453" s="140">
        <f t="shared" si="6"/>
        <v>512400</v>
      </c>
    </row>
    <row r="454" spans="1:6" s="139" customFormat="1" ht="31.5" outlineLevel="1">
      <c r="A454" s="21" t="s">
        <v>866</v>
      </c>
      <c r="B454" s="22" t="s">
        <v>867</v>
      </c>
      <c r="C454" s="21" t="s">
        <v>108</v>
      </c>
      <c r="D454" s="39">
        <v>5</v>
      </c>
      <c r="E454" s="40">
        <v>40300</v>
      </c>
      <c r="F454" s="140">
        <f t="shared" si="6"/>
        <v>201500</v>
      </c>
    </row>
    <row r="455" spans="1:6" s="139" customFormat="1" outlineLevel="1">
      <c r="A455" s="21" t="s">
        <v>868</v>
      </c>
      <c r="B455" s="22" t="s">
        <v>869</v>
      </c>
      <c r="C455" s="21" t="s">
        <v>108</v>
      </c>
      <c r="D455" s="39">
        <v>121</v>
      </c>
      <c r="E455" s="40">
        <v>55200</v>
      </c>
      <c r="F455" s="140">
        <f t="shared" si="6"/>
        <v>6679200</v>
      </c>
    </row>
    <row r="456" spans="1:6" s="139" customFormat="1" outlineLevel="1">
      <c r="A456" s="21" t="s">
        <v>870</v>
      </c>
      <c r="B456" s="22" t="s">
        <v>871</v>
      </c>
      <c r="C456" s="21" t="s">
        <v>781</v>
      </c>
      <c r="D456" s="39">
        <v>0.08</v>
      </c>
      <c r="E456" s="40">
        <v>23804600</v>
      </c>
      <c r="F456" s="140">
        <f t="shared" si="6"/>
        <v>1904368</v>
      </c>
    </row>
    <row r="457" spans="1:6" s="139" customFormat="1" outlineLevel="1">
      <c r="A457" s="21" t="s">
        <v>872</v>
      </c>
      <c r="B457" s="22" t="s">
        <v>785</v>
      </c>
      <c r="C457" s="21" t="s">
        <v>781</v>
      </c>
      <c r="D457" s="39">
        <v>0.9</v>
      </c>
      <c r="E457" s="40">
        <v>5167700</v>
      </c>
      <c r="F457" s="140">
        <f t="shared" si="6"/>
        <v>4650930</v>
      </c>
    </row>
    <row r="458" spans="1:6" s="139" customFormat="1" outlineLevel="1">
      <c r="A458" s="21" t="s">
        <v>873</v>
      </c>
      <c r="B458" s="22" t="s">
        <v>801</v>
      </c>
      <c r="C458" s="21" t="s">
        <v>496</v>
      </c>
      <c r="D458" s="39">
        <v>41</v>
      </c>
      <c r="E458" s="40">
        <v>11100</v>
      </c>
      <c r="F458" s="140">
        <f t="shared" si="6"/>
        <v>455100</v>
      </c>
    </row>
    <row r="459" spans="1:6" s="139" customFormat="1" outlineLevel="1">
      <c r="A459" s="21" t="s">
        <v>874</v>
      </c>
      <c r="B459" s="22" t="s">
        <v>875</v>
      </c>
      <c r="C459" s="21" t="s">
        <v>496</v>
      </c>
      <c r="D459" s="39">
        <v>81</v>
      </c>
      <c r="E459" s="40">
        <v>1500</v>
      </c>
      <c r="F459" s="140">
        <f t="shared" si="6"/>
        <v>121500</v>
      </c>
    </row>
    <row r="460" spans="1:6" s="139" customFormat="1" outlineLevel="1">
      <c r="A460" s="21" t="s">
        <v>876</v>
      </c>
      <c r="B460" s="22" t="s">
        <v>877</v>
      </c>
      <c r="C460" s="21" t="s">
        <v>564</v>
      </c>
      <c r="D460" s="39">
        <v>3</v>
      </c>
      <c r="E460" s="40">
        <v>84700</v>
      </c>
      <c r="F460" s="140">
        <f t="shared" ref="F460:F523" si="7">D460*E460</f>
        <v>254100</v>
      </c>
    </row>
    <row r="461" spans="1:6" s="139" customFormat="1" outlineLevel="1">
      <c r="A461" s="21" t="s">
        <v>878</v>
      </c>
      <c r="B461" s="22" t="s">
        <v>879</v>
      </c>
      <c r="C461" s="21" t="s">
        <v>108</v>
      </c>
      <c r="D461" s="39">
        <v>46</v>
      </c>
      <c r="E461" s="40">
        <v>219300</v>
      </c>
      <c r="F461" s="140">
        <f t="shared" si="7"/>
        <v>10087800</v>
      </c>
    </row>
    <row r="462" spans="1:6" s="139" customFormat="1" outlineLevel="1">
      <c r="A462" s="21" t="s">
        <v>880</v>
      </c>
      <c r="B462" s="22" t="s">
        <v>881</v>
      </c>
      <c r="C462" s="21" t="s">
        <v>496</v>
      </c>
      <c r="D462" s="39">
        <v>3</v>
      </c>
      <c r="E462" s="40">
        <v>177700</v>
      </c>
      <c r="F462" s="140">
        <f t="shared" si="7"/>
        <v>533100</v>
      </c>
    </row>
    <row r="463" spans="1:6" s="139" customFormat="1" outlineLevel="1">
      <c r="A463" s="21" t="s">
        <v>882</v>
      </c>
      <c r="B463" s="22" t="s">
        <v>883</v>
      </c>
      <c r="C463" s="21" t="s">
        <v>496</v>
      </c>
      <c r="D463" s="39">
        <v>1</v>
      </c>
      <c r="E463" s="40">
        <v>160200</v>
      </c>
      <c r="F463" s="140">
        <f t="shared" si="7"/>
        <v>160200</v>
      </c>
    </row>
    <row r="464" spans="1:6" s="139" customFormat="1" outlineLevel="1">
      <c r="A464" s="21" t="s">
        <v>884</v>
      </c>
      <c r="B464" s="22" t="s">
        <v>885</v>
      </c>
      <c r="C464" s="21" t="s">
        <v>496</v>
      </c>
      <c r="D464" s="39">
        <v>15</v>
      </c>
      <c r="E464" s="40">
        <v>167200</v>
      </c>
      <c r="F464" s="140">
        <f t="shared" si="7"/>
        <v>2508000</v>
      </c>
    </row>
    <row r="465" spans="1:6" s="139" customFormat="1" outlineLevel="1">
      <c r="A465" s="21" t="s">
        <v>886</v>
      </c>
      <c r="B465" s="22" t="s">
        <v>887</v>
      </c>
      <c r="C465" s="21" t="s">
        <v>108</v>
      </c>
      <c r="D465" s="39">
        <v>90</v>
      </c>
      <c r="E465" s="40">
        <v>2100</v>
      </c>
      <c r="F465" s="140">
        <f t="shared" si="7"/>
        <v>189000</v>
      </c>
    </row>
    <row r="466" spans="1:6" s="139" customFormat="1" outlineLevel="1">
      <c r="A466" s="21" t="s">
        <v>888</v>
      </c>
      <c r="B466" s="22" t="s">
        <v>815</v>
      </c>
      <c r="C466" s="21" t="s">
        <v>816</v>
      </c>
      <c r="D466" s="39">
        <v>818</v>
      </c>
      <c r="E466" s="40">
        <v>1200</v>
      </c>
      <c r="F466" s="140">
        <f t="shared" si="7"/>
        <v>981600</v>
      </c>
    </row>
    <row r="467" spans="1:6" s="139" customFormat="1" outlineLevel="1">
      <c r="A467" s="21" t="s">
        <v>889</v>
      </c>
      <c r="B467" s="22" t="s">
        <v>822</v>
      </c>
      <c r="C467" s="21" t="s">
        <v>823</v>
      </c>
      <c r="D467" s="39">
        <v>7</v>
      </c>
      <c r="E467" s="40">
        <v>264400</v>
      </c>
      <c r="F467" s="140">
        <f t="shared" si="7"/>
        <v>1850800</v>
      </c>
    </row>
    <row r="468" spans="1:6" s="139" customFormat="1" outlineLevel="1">
      <c r="A468" s="21" t="s">
        <v>890</v>
      </c>
      <c r="B468" s="22" t="s">
        <v>825</v>
      </c>
      <c r="C468" s="21" t="s">
        <v>108</v>
      </c>
      <c r="D468" s="39">
        <v>20</v>
      </c>
      <c r="E468" s="40">
        <v>233700</v>
      </c>
      <c r="F468" s="140">
        <f t="shared" si="7"/>
        <v>4674000</v>
      </c>
    </row>
    <row r="469" spans="1:6" s="139" customFormat="1" outlineLevel="1">
      <c r="A469" s="21" t="s">
        <v>891</v>
      </c>
      <c r="B469" s="22" t="s">
        <v>892</v>
      </c>
      <c r="C469" s="21" t="s">
        <v>108</v>
      </c>
      <c r="D469" s="39">
        <v>21</v>
      </c>
      <c r="E469" s="40">
        <v>88900</v>
      </c>
      <c r="F469" s="140">
        <f t="shared" si="7"/>
        <v>1866900</v>
      </c>
    </row>
    <row r="470" spans="1:6" s="139" customFormat="1" outlineLevel="1">
      <c r="A470" s="21" t="s">
        <v>893</v>
      </c>
      <c r="B470" s="22" t="s">
        <v>827</v>
      </c>
      <c r="C470" s="21" t="s">
        <v>496</v>
      </c>
      <c r="D470" s="39">
        <v>1</v>
      </c>
      <c r="E470" s="40">
        <v>528000</v>
      </c>
      <c r="F470" s="140">
        <f t="shared" si="7"/>
        <v>528000</v>
      </c>
    </row>
    <row r="471" spans="1:6" s="139" customFormat="1" outlineLevel="1">
      <c r="A471" s="21" t="s">
        <v>894</v>
      </c>
      <c r="B471" s="22" t="s">
        <v>829</v>
      </c>
      <c r="C471" s="21" t="s">
        <v>830</v>
      </c>
      <c r="D471" s="39">
        <v>8</v>
      </c>
      <c r="E471" s="40">
        <v>580500</v>
      </c>
      <c r="F471" s="140">
        <f t="shared" si="7"/>
        <v>4644000</v>
      </c>
    </row>
    <row r="472" spans="1:6" s="139" customFormat="1" outlineLevel="1">
      <c r="A472" s="21" t="s">
        <v>895</v>
      </c>
      <c r="B472" s="22" t="s">
        <v>896</v>
      </c>
      <c r="C472" s="21" t="s">
        <v>113</v>
      </c>
      <c r="D472" s="39">
        <v>1</v>
      </c>
      <c r="E472" s="40">
        <v>2468300</v>
      </c>
      <c r="F472" s="140">
        <f t="shared" si="7"/>
        <v>2468300</v>
      </c>
    </row>
    <row r="473" spans="1:6" s="139" customFormat="1" outlineLevel="1">
      <c r="A473" s="21" t="s">
        <v>897</v>
      </c>
      <c r="B473" s="22" t="s">
        <v>898</v>
      </c>
      <c r="C473" s="21" t="s">
        <v>899</v>
      </c>
      <c r="D473" s="39">
        <v>1</v>
      </c>
      <c r="E473" s="40">
        <v>8018700</v>
      </c>
      <c r="F473" s="140">
        <f t="shared" si="7"/>
        <v>8018700</v>
      </c>
    </row>
    <row r="474" spans="1:6" s="139" customFormat="1" outlineLevel="1">
      <c r="A474" s="21" t="s">
        <v>900</v>
      </c>
      <c r="B474" s="22" t="s">
        <v>901</v>
      </c>
      <c r="C474" s="21" t="s">
        <v>113</v>
      </c>
      <c r="D474" s="39">
        <v>1</v>
      </c>
      <c r="E474" s="40">
        <v>2089400</v>
      </c>
      <c r="F474" s="140">
        <f t="shared" si="7"/>
        <v>2089400</v>
      </c>
    </row>
    <row r="475" spans="1:6" s="139" customFormat="1" outlineLevel="1">
      <c r="A475" s="21" t="s">
        <v>902</v>
      </c>
      <c r="B475" s="22" t="s">
        <v>903</v>
      </c>
      <c r="C475" s="21" t="s">
        <v>904</v>
      </c>
      <c r="D475" s="39">
        <v>0.1</v>
      </c>
      <c r="E475" s="40">
        <v>153817400</v>
      </c>
      <c r="F475" s="140">
        <f t="shared" si="7"/>
        <v>15381740</v>
      </c>
    </row>
    <row r="476" spans="1:6" s="139" customFormat="1" outlineLevel="1">
      <c r="A476" s="21" t="s">
        <v>905</v>
      </c>
      <c r="B476" s="22" t="s">
        <v>906</v>
      </c>
      <c r="C476" s="21" t="s">
        <v>899</v>
      </c>
      <c r="D476" s="39">
        <v>1</v>
      </c>
      <c r="E476" s="40">
        <v>8018700</v>
      </c>
      <c r="F476" s="140">
        <f t="shared" si="7"/>
        <v>8018700</v>
      </c>
    </row>
    <row r="477" spans="1:6" s="139" customFormat="1" outlineLevel="1">
      <c r="A477" s="21" t="s">
        <v>907</v>
      </c>
      <c r="B477" s="22" t="s">
        <v>908</v>
      </c>
      <c r="C477" s="21" t="s">
        <v>899</v>
      </c>
      <c r="D477" s="39">
        <v>1</v>
      </c>
      <c r="E477" s="40">
        <v>13122700</v>
      </c>
      <c r="F477" s="140">
        <f t="shared" si="7"/>
        <v>13122700</v>
      </c>
    </row>
    <row r="478" spans="1:6" s="139" customFormat="1" outlineLevel="1">
      <c r="A478" s="21" t="s">
        <v>909</v>
      </c>
      <c r="B478" s="22" t="s">
        <v>910</v>
      </c>
      <c r="C478" s="21" t="s">
        <v>113</v>
      </c>
      <c r="D478" s="39">
        <v>1</v>
      </c>
      <c r="E478" s="40">
        <v>5277100</v>
      </c>
      <c r="F478" s="140">
        <f t="shared" si="7"/>
        <v>5277100</v>
      </c>
    </row>
    <row r="479" spans="1:6" s="139" customFormat="1" outlineLevel="1">
      <c r="A479" s="21" t="s">
        <v>911</v>
      </c>
      <c r="B479" s="22" t="s">
        <v>912</v>
      </c>
      <c r="C479" s="21" t="s">
        <v>113</v>
      </c>
      <c r="D479" s="39">
        <v>1</v>
      </c>
      <c r="E479" s="40">
        <v>756700</v>
      </c>
      <c r="F479" s="140">
        <f t="shared" si="7"/>
        <v>756700</v>
      </c>
    </row>
    <row r="480" spans="1:6" s="139" customFormat="1" outlineLevel="1">
      <c r="A480" s="21" t="s">
        <v>913</v>
      </c>
      <c r="B480" s="22" t="s">
        <v>914</v>
      </c>
      <c r="C480" s="21" t="s">
        <v>899</v>
      </c>
      <c r="D480" s="39">
        <v>1</v>
      </c>
      <c r="E480" s="40">
        <v>10067700</v>
      </c>
      <c r="F480" s="140">
        <f t="shared" si="7"/>
        <v>10067700</v>
      </c>
    </row>
    <row r="481" spans="1:6" s="139" customFormat="1" outlineLevel="1">
      <c r="A481" s="21" t="s">
        <v>915</v>
      </c>
      <c r="B481" s="22" t="s">
        <v>916</v>
      </c>
      <c r="C481" s="21" t="s">
        <v>113</v>
      </c>
      <c r="D481" s="39">
        <v>8</v>
      </c>
      <c r="E481" s="40">
        <v>296400</v>
      </c>
      <c r="F481" s="140">
        <f t="shared" si="7"/>
        <v>2371200</v>
      </c>
    </row>
    <row r="482" spans="1:6" s="139" customFormat="1" outlineLevel="1">
      <c r="A482" s="21" t="s">
        <v>917</v>
      </c>
      <c r="B482" s="22" t="s">
        <v>918</v>
      </c>
      <c r="C482" s="21" t="s">
        <v>113</v>
      </c>
      <c r="D482" s="39">
        <v>3</v>
      </c>
      <c r="E482" s="40">
        <v>1133500</v>
      </c>
      <c r="F482" s="140">
        <f t="shared" si="7"/>
        <v>3400500</v>
      </c>
    </row>
    <row r="483" spans="1:6" s="139" customFormat="1" outlineLevel="1">
      <c r="A483" s="21" t="s">
        <v>919</v>
      </c>
      <c r="B483" s="22" t="s">
        <v>920</v>
      </c>
      <c r="C483" s="21" t="s">
        <v>113</v>
      </c>
      <c r="D483" s="39">
        <v>6</v>
      </c>
      <c r="E483" s="40">
        <v>1103600</v>
      </c>
      <c r="F483" s="140">
        <f t="shared" si="7"/>
        <v>6621600</v>
      </c>
    </row>
    <row r="484" spans="1:6" s="139" customFormat="1" outlineLevel="1">
      <c r="A484" s="21" t="s">
        <v>921</v>
      </c>
      <c r="B484" s="22" t="s">
        <v>922</v>
      </c>
      <c r="C484" s="21" t="s">
        <v>108</v>
      </c>
      <c r="D484" s="39">
        <v>265</v>
      </c>
      <c r="E484" s="40">
        <v>39900</v>
      </c>
      <c r="F484" s="140">
        <f t="shared" si="7"/>
        <v>10573500</v>
      </c>
    </row>
    <row r="485" spans="1:6" s="139" customFormat="1" outlineLevel="1">
      <c r="A485" s="21" t="s">
        <v>923</v>
      </c>
      <c r="B485" s="22" t="s">
        <v>869</v>
      </c>
      <c r="C485" s="21" t="s">
        <v>108</v>
      </c>
      <c r="D485" s="39">
        <v>212</v>
      </c>
      <c r="E485" s="40">
        <v>55200</v>
      </c>
      <c r="F485" s="140">
        <f t="shared" si="7"/>
        <v>11702400</v>
      </c>
    </row>
    <row r="486" spans="1:6" s="139" customFormat="1" outlineLevel="1">
      <c r="A486" s="21" t="s">
        <v>924</v>
      </c>
      <c r="B486" s="22" t="s">
        <v>925</v>
      </c>
      <c r="C486" s="21" t="s">
        <v>496</v>
      </c>
      <c r="D486" s="39">
        <v>73</v>
      </c>
      <c r="E486" s="40">
        <v>11500</v>
      </c>
      <c r="F486" s="140">
        <f t="shared" si="7"/>
        <v>839500</v>
      </c>
    </row>
    <row r="487" spans="1:6" s="139" customFormat="1" outlineLevel="1">
      <c r="A487" s="21" t="s">
        <v>927</v>
      </c>
      <c r="B487" s="22" t="s">
        <v>875</v>
      </c>
      <c r="C487" s="21" t="s">
        <v>496</v>
      </c>
      <c r="D487" s="39">
        <v>141</v>
      </c>
      <c r="E487" s="40">
        <v>1500</v>
      </c>
      <c r="F487" s="140">
        <f t="shared" si="7"/>
        <v>211500</v>
      </c>
    </row>
    <row r="488" spans="1:6" s="139" customFormat="1" outlineLevel="1">
      <c r="A488" s="21" t="s">
        <v>928</v>
      </c>
      <c r="B488" s="22" t="s">
        <v>929</v>
      </c>
      <c r="C488" s="21" t="s">
        <v>564</v>
      </c>
      <c r="D488" s="39">
        <v>17</v>
      </c>
      <c r="E488" s="40">
        <v>78300</v>
      </c>
      <c r="F488" s="140">
        <f t="shared" si="7"/>
        <v>1331100</v>
      </c>
    </row>
    <row r="489" spans="1:6" s="139" customFormat="1" outlineLevel="1">
      <c r="A489" s="21" t="s">
        <v>930</v>
      </c>
      <c r="B489" s="22" t="s">
        <v>931</v>
      </c>
      <c r="C489" s="21" t="s">
        <v>108</v>
      </c>
      <c r="D489" s="39">
        <v>17</v>
      </c>
      <c r="E489" s="40">
        <v>51500</v>
      </c>
      <c r="F489" s="140">
        <f t="shared" si="7"/>
        <v>875500</v>
      </c>
    </row>
    <row r="490" spans="1:6" s="139" customFormat="1" outlineLevel="1">
      <c r="A490" s="21" t="s">
        <v>932</v>
      </c>
      <c r="B490" s="22" t="s">
        <v>933</v>
      </c>
      <c r="C490" s="21" t="s">
        <v>113</v>
      </c>
      <c r="D490" s="39">
        <v>1</v>
      </c>
      <c r="E490" s="40">
        <v>3868400</v>
      </c>
      <c r="F490" s="140">
        <f t="shared" si="7"/>
        <v>3868400</v>
      </c>
    </row>
    <row r="491" spans="1:6" s="139" customFormat="1" outlineLevel="1">
      <c r="A491" s="21" t="s">
        <v>934</v>
      </c>
      <c r="B491" s="22" t="s">
        <v>935</v>
      </c>
      <c r="C491" s="21" t="s">
        <v>113</v>
      </c>
      <c r="D491" s="39">
        <v>1</v>
      </c>
      <c r="E491" s="40">
        <v>1455800</v>
      </c>
      <c r="F491" s="140">
        <f t="shared" si="7"/>
        <v>1455800</v>
      </c>
    </row>
    <row r="492" spans="1:6" s="139" customFormat="1" outlineLevel="1">
      <c r="A492" s="21" t="s">
        <v>936</v>
      </c>
      <c r="B492" s="22" t="s">
        <v>937</v>
      </c>
      <c r="C492" s="21" t="s">
        <v>899</v>
      </c>
      <c r="D492" s="39">
        <v>1</v>
      </c>
      <c r="E492" s="40">
        <v>4505200</v>
      </c>
      <c r="F492" s="140">
        <f t="shared" si="7"/>
        <v>4505200</v>
      </c>
    </row>
    <row r="493" spans="1:6" s="139" customFormat="1" outlineLevel="1">
      <c r="A493" s="21" t="s">
        <v>938</v>
      </c>
      <c r="B493" s="22" t="s">
        <v>939</v>
      </c>
      <c r="C493" s="21" t="s">
        <v>899</v>
      </c>
      <c r="D493" s="39">
        <v>1</v>
      </c>
      <c r="E493" s="40">
        <v>13418700</v>
      </c>
      <c r="F493" s="140">
        <f t="shared" si="7"/>
        <v>13418700</v>
      </c>
    </row>
    <row r="494" spans="1:6" s="139" customFormat="1" outlineLevel="1">
      <c r="A494" s="21" t="s">
        <v>940</v>
      </c>
      <c r="B494" s="22" t="s">
        <v>941</v>
      </c>
      <c r="C494" s="21" t="s">
        <v>113</v>
      </c>
      <c r="D494" s="39">
        <v>1</v>
      </c>
      <c r="E494" s="40">
        <v>7256300</v>
      </c>
      <c r="F494" s="140">
        <f t="shared" si="7"/>
        <v>7256300</v>
      </c>
    </row>
    <row r="495" spans="1:6" s="139" customFormat="1" ht="47.25" outlineLevel="1">
      <c r="A495" s="21" t="s">
        <v>942</v>
      </c>
      <c r="B495" s="22" t="s">
        <v>943</v>
      </c>
      <c r="C495" s="21" t="s">
        <v>899</v>
      </c>
      <c r="D495" s="39">
        <v>3</v>
      </c>
      <c r="E495" s="40">
        <v>1782400</v>
      </c>
      <c r="F495" s="140">
        <f t="shared" si="7"/>
        <v>5347200</v>
      </c>
    </row>
    <row r="496" spans="1:6" s="139" customFormat="1" ht="31.5" outlineLevel="1">
      <c r="A496" s="21" t="s">
        <v>944</v>
      </c>
      <c r="B496" s="22" t="s">
        <v>945</v>
      </c>
      <c r="C496" s="21" t="s">
        <v>899</v>
      </c>
      <c r="D496" s="39">
        <v>2</v>
      </c>
      <c r="E496" s="40">
        <v>1782400</v>
      </c>
      <c r="F496" s="140">
        <f t="shared" si="7"/>
        <v>3564800</v>
      </c>
    </row>
    <row r="497" spans="1:6" s="139" customFormat="1" ht="31.5" outlineLevel="1">
      <c r="A497" s="21" t="s">
        <v>946</v>
      </c>
      <c r="B497" s="22" t="s">
        <v>947</v>
      </c>
      <c r="C497" s="21" t="s">
        <v>899</v>
      </c>
      <c r="D497" s="39">
        <v>8</v>
      </c>
      <c r="E497" s="40">
        <v>1782400</v>
      </c>
      <c r="F497" s="140">
        <f t="shared" si="7"/>
        <v>14259200</v>
      </c>
    </row>
    <row r="498" spans="1:6" s="139" customFormat="1" outlineLevel="1">
      <c r="A498" s="21" t="s">
        <v>948</v>
      </c>
      <c r="B498" s="22" t="s">
        <v>949</v>
      </c>
      <c r="C498" s="21" t="s">
        <v>859</v>
      </c>
      <c r="D498" s="39">
        <v>1</v>
      </c>
      <c r="E498" s="40">
        <v>127700</v>
      </c>
      <c r="F498" s="140">
        <f t="shared" si="7"/>
        <v>127700</v>
      </c>
    </row>
    <row r="499" spans="1:6" s="139" customFormat="1" outlineLevel="1">
      <c r="A499" s="21" t="s">
        <v>950</v>
      </c>
      <c r="B499" s="22" t="s">
        <v>863</v>
      </c>
      <c r="C499" s="21" t="s">
        <v>108</v>
      </c>
      <c r="D499" s="39">
        <v>526</v>
      </c>
      <c r="E499" s="40">
        <v>20400</v>
      </c>
      <c r="F499" s="140">
        <f t="shared" si="7"/>
        <v>10730400</v>
      </c>
    </row>
    <row r="500" spans="1:6" s="139" customFormat="1" outlineLevel="1">
      <c r="A500" s="21" t="s">
        <v>951</v>
      </c>
      <c r="B500" s="22" t="s">
        <v>869</v>
      </c>
      <c r="C500" s="21" t="s">
        <v>108</v>
      </c>
      <c r="D500" s="39">
        <v>368</v>
      </c>
      <c r="E500" s="40">
        <v>55200</v>
      </c>
      <c r="F500" s="140">
        <f t="shared" si="7"/>
        <v>20313600</v>
      </c>
    </row>
    <row r="501" spans="1:6" s="139" customFormat="1" outlineLevel="1">
      <c r="A501" s="21" t="s">
        <v>952</v>
      </c>
      <c r="B501" s="22" t="s">
        <v>925</v>
      </c>
      <c r="C501" s="21" t="s">
        <v>496</v>
      </c>
      <c r="D501" s="39">
        <v>127</v>
      </c>
      <c r="E501" s="40">
        <v>11500</v>
      </c>
      <c r="F501" s="140">
        <f t="shared" si="7"/>
        <v>1460500</v>
      </c>
    </row>
    <row r="502" spans="1:6" s="139" customFormat="1" outlineLevel="1">
      <c r="A502" s="21" t="s">
        <v>953</v>
      </c>
      <c r="B502" s="22" t="s">
        <v>875</v>
      </c>
      <c r="C502" s="21" t="s">
        <v>496</v>
      </c>
      <c r="D502" s="39">
        <v>246</v>
      </c>
      <c r="E502" s="40">
        <v>1500</v>
      </c>
      <c r="F502" s="140">
        <f t="shared" si="7"/>
        <v>369000</v>
      </c>
    </row>
    <row r="503" spans="1:6" s="139" customFormat="1" outlineLevel="1">
      <c r="A503" s="21" t="s">
        <v>954</v>
      </c>
      <c r="B503" s="22" t="s">
        <v>955</v>
      </c>
      <c r="C503" s="21" t="s">
        <v>564</v>
      </c>
      <c r="D503" s="39">
        <v>13</v>
      </c>
      <c r="E503" s="40">
        <v>96600</v>
      </c>
      <c r="F503" s="140">
        <f t="shared" si="7"/>
        <v>1255800</v>
      </c>
    </row>
    <row r="504" spans="1:6" s="139" customFormat="1" ht="31.9" customHeight="1" outlineLevel="1">
      <c r="A504" s="23" t="s">
        <v>956</v>
      </c>
      <c r="B504" s="24" t="s">
        <v>957</v>
      </c>
      <c r="C504" s="23" t="s">
        <v>958</v>
      </c>
      <c r="D504" s="41">
        <v>1</v>
      </c>
      <c r="E504" s="42">
        <v>1161000</v>
      </c>
      <c r="F504" s="140">
        <f t="shared" si="7"/>
        <v>1161000</v>
      </c>
    </row>
    <row r="505" spans="1:6" s="139" customFormat="1">
      <c r="A505" s="25" t="s">
        <v>959</v>
      </c>
      <c r="B505" s="28" t="s">
        <v>960</v>
      </c>
      <c r="C505" s="30"/>
      <c r="D505" s="27"/>
      <c r="E505" s="32"/>
      <c r="F505" s="142"/>
    </row>
    <row r="506" spans="1:6" s="139" customFormat="1" ht="31.5" outlineLevel="1">
      <c r="A506" s="19" t="s">
        <v>961</v>
      </c>
      <c r="B506" s="20" t="s">
        <v>962</v>
      </c>
      <c r="C506" s="19" t="s">
        <v>496</v>
      </c>
      <c r="D506" s="37">
        <v>1</v>
      </c>
      <c r="E506" s="38">
        <v>2195200</v>
      </c>
      <c r="F506" s="140">
        <f t="shared" si="7"/>
        <v>2195200</v>
      </c>
    </row>
    <row r="507" spans="1:6" s="139" customFormat="1" outlineLevel="1">
      <c r="A507" s="21" t="s">
        <v>963</v>
      </c>
      <c r="B507" s="22" t="s">
        <v>964</v>
      </c>
      <c r="C507" s="21" t="s">
        <v>496</v>
      </c>
      <c r="D507" s="39">
        <v>2</v>
      </c>
      <c r="E507" s="40">
        <v>436200</v>
      </c>
      <c r="F507" s="140">
        <f t="shared" si="7"/>
        <v>872400</v>
      </c>
    </row>
    <row r="508" spans="1:6" s="139" customFormat="1" outlineLevel="1">
      <c r="A508" s="21" t="s">
        <v>965</v>
      </c>
      <c r="B508" s="22" t="s">
        <v>966</v>
      </c>
      <c r="C508" s="21" t="s">
        <v>496</v>
      </c>
      <c r="D508" s="39">
        <v>1</v>
      </c>
      <c r="E508" s="40">
        <v>258700</v>
      </c>
      <c r="F508" s="140">
        <f t="shared" si="7"/>
        <v>258700</v>
      </c>
    </row>
    <row r="509" spans="1:6" s="139" customFormat="1" outlineLevel="1">
      <c r="A509" s="21" t="s">
        <v>967</v>
      </c>
      <c r="B509" s="22" t="s">
        <v>968</v>
      </c>
      <c r="C509" s="21" t="s">
        <v>496</v>
      </c>
      <c r="D509" s="39">
        <v>1</v>
      </c>
      <c r="E509" s="40">
        <v>313400</v>
      </c>
      <c r="F509" s="140">
        <f t="shared" si="7"/>
        <v>313400</v>
      </c>
    </row>
    <row r="510" spans="1:6" s="139" customFormat="1" outlineLevel="1">
      <c r="A510" s="21" t="s">
        <v>969</v>
      </c>
      <c r="B510" s="22" t="s">
        <v>970</v>
      </c>
      <c r="C510" s="21" t="s">
        <v>496</v>
      </c>
      <c r="D510" s="39">
        <v>1</v>
      </c>
      <c r="E510" s="40">
        <v>232600</v>
      </c>
      <c r="F510" s="140">
        <f t="shared" si="7"/>
        <v>232600</v>
      </c>
    </row>
    <row r="511" spans="1:6" s="139" customFormat="1" outlineLevel="1">
      <c r="A511" s="21" t="s">
        <v>971</v>
      </c>
      <c r="B511" s="22" t="s">
        <v>972</v>
      </c>
      <c r="C511" s="21" t="s">
        <v>496</v>
      </c>
      <c r="D511" s="39">
        <v>1</v>
      </c>
      <c r="E511" s="40">
        <v>1657000</v>
      </c>
      <c r="F511" s="140">
        <f t="shared" si="7"/>
        <v>1657000</v>
      </c>
    </row>
    <row r="512" spans="1:6" s="139" customFormat="1" ht="31.5" outlineLevel="1">
      <c r="A512" s="21" t="s">
        <v>973</v>
      </c>
      <c r="B512" s="22" t="s">
        <v>974</v>
      </c>
      <c r="C512" s="21" t="s">
        <v>113</v>
      </c>
      <c r="D512" s="39">
        <v>7</v>
      </c>
      <c r="E512" s="40">
        <v>938200</v>
      </c>
      <c r="F512" s="140">
        <f t="shared" si="7"/>
        <v>6567400</v>
      </c>
    </row>
    <row r="513" spans="1:6" s="139" customFormat="1" outlineLevel="1">
      <c r="A513" s="21" t="s">
        <v>975</v>
      </c>
      <c r="B513" s="22" t="s">
        <v>976</v>
      </c>
      <c r="C513" s="21" t="s">
        <v>496</v>
      </c>
      <c r="D513" s="39">
        <v>4</v>
      </c>
      <c r="E513" s="40">
        <v>328000</v>
      </c>
      <c r="F513" s="140">
        <f t="shared" si="7"/>
        <v>1312000</v>
      </c>
    </row>
    <row r="514" spans="1:6" s="139" customFormat="1" outlineLevel="1">
      <c r="A514" s="21" t="s">
        <v>977</v>
      </c>
      <c r="B514" s="22" t="s">
        <v>978</v>
      </c>
      <c r="C514" s="21" t="s">
        <v>496</v>
      </c>
      <c r="D514" s="39">
        <v>2</v>
      </c>
      <c r="E514" s="40">
        <v>171200</v>
      </c>
      <c r="F514" s="140">
        <f t="shared" si="7"/>
        <v>342400</v>
      </c>
    </row>
    <row r="515" spans="1:6" s="139" customFormat="1" outlineLevel="1">
      <c r="A515" s="21" t="s">
        <v>979</v>
      </c>
      <c r="B515" s="22" t="s">
        <v>980</v>
      </c>
      <c r="C515" s="21" t="s">
        <v>496</v>
      </c>
      <c r="D515" s="39">
        <v>2</v>
      </c>
      <c r="E515" s="40">
        <v>1197500</v>
      </c>
      <c r="F515" s="140">
        <f t="shared" si="7"/>
        <v>2395000</v>
      </c>
    </row>
    <row r="516" spans="1:6" s="139" customFormat="1" outlineLevel="1">
      <c r="A516" s="21" t="s">
        <v>981</v>
      </c>
      <c r="B516" s="22" t="s">
        <v>982</v>
      </c>
      <c r="C516" s="21" t="s">
        <v>496</v>
      </c>
      <c r="D516" s="39">
        <v>2</v>
      </c>
      <c r="E516" s="40">
        <v>209700</v>
      </c>
      <c r="F516" s="140">
        <f t="shared" si="7"/>
        <v>419400</v>
      </c>
    </row>
    <row r="517" spans="1:6" s="139" customFormat="1" outlineLevel="1">
      <c r="A517" s="21" t="s">
        <v>983</v>
      </c>
      <c r="B517" s="22" t="s">
        <v>984</v>
      </c>
      <c r="C517" s="21" t="s">
        <v>496</v>
      </c>
      <c r="D517" s="39">
        <v>2</v>
      </c>
      <c r="E517" s="40">
        <v>218100</v>
      </c>
      <c r="F517" s="140">
        <f t="shared" si="7"/>
        <v>436200</v>
      </c>
    </row>
    <row r="518" spans="1:6" s="139" customFormat="1" outlineLevel="1">
      <c r="A518" s="21" t="s">
        <v>985</v>
      </c>
      <c r="B518" s="22" t="s">
        <v>986</v>
      </c>
      <c r="C518" s="21" t="s">
        <v>496</v>
      </c>
      <c r="D518" s="39">
        <v>8</v>
      </c>
      <c r="E518" s="40">
        <v>95100</v>
      </c>
      <c r="F518" s="140">
        <f t="shared" si="7"/>
        <v>760800</v>
      </c>
    </row>
    <row r="519" spans="1:6" s="139" customFormat="1" outlineLevel="1">
      <c r="A519" s="21" t="s">
        <v>987</v>
      </c>
      <c r="B519" s="22" t="s">
        <v>988</v>
      </c>
      <c r="C519" s="21" t="s">
        <v>496</v>
      </c>
      <c r="D519" s="39">
        <v>4</v>
      </c>
      <c r="E519" s="40">
        <v>82200</v>
      </c>
      <c r="F519" s="140">
        <f t="shared" si="7"/>
        <v>328800</v>
      </c>
    </row>
    <row r="520" spans="1:6" s="139" customFormat="1" outlineLevel="1">
      <c r="A520" s="21" t="s">
        <v>989</v>
      </c>
      <c r="B520" s="22" t="s">
        <v>990</v>
      </c>
      <c r="C520" s="21" t="s">
        <v>496</v>
      </c>
      <c r="D520" s="39">
        <v>2</v>
      </c>
      <c r="E520" s="40">
        <v>2612300</v>
      </c>
      <c r="F520" s="140">
        <f t="shared" si="7"/>
        <v>5224600</v>
      </c>
    </row>
    <row r="521" spans="1:6" s="139" customFormat="1" outlineLevel="1">
      <c r="A521" s="21" t="s">
        <v>991</v>
      </c>
      <c r="B521" s="22" t="s">
        <v>992</v>
      </c>
      <c r="C521" s="21" t="s">
        <v>993</v>
      </c>
      <c r="D521" s="39">
        <v>2</v>
      </c>
      <c r="E521" s="40">
        <v>10666700</v>
      </c>
      <c r="F521" s="140">
        <f t="shared" si="7"/>
        <v>21333400</v>
      </c>
    </row>
    <row r="522" spans="1:6" s="139" customFormat="1" outlineLevel="1">
      <c r="A522" s="21" t="s">
        <v>994</v>
      </c>
      <c r="B522" s="22" t="s">
        <v>995</v>
      </c>
      <c r="C522" s="21" t="s">
        <v>496</v>
      </c>
      <c r="D522" s="39">
        <v>2</v>
      </c>
      <c r="E522" s="40">
        <v>292400</v>
      </c>
      <c r="F522" s="140">
        <f t="shared" si="7"/>
        <v>584800</v>
      </c>
    </row>
    <row r="523" spans="1:6" s="139" customFormat="1" outlineLevel="1">
      <c r="A523" s="21" t="s">
        <v>996</v>
      </c>
      <c r="B523" s="22" t="s">
        <v>997</v>
      </c>
      <c r="C523" s="21" t="s">
        <v>496</v>
      </c>
      <c r="D523" s="39">
        <v>1</v>
      </c>
      <c r="E523" s="40">
        <v>763800</v>
      </c>
      <c r="F523" s="140">
        <f t="shared" si="7"/>
        <v>763800</v>
      </c>
    </row>
    <row r="524" spans="1:6" s="139" customFormat="1" outlineLevel="1">
      <c r="A524" s="21" t="s">
        <v>998</v>
      </c>
      <c r="B524" s="22" t="s">
        <v>999</v>
      </c>
      <c r="C524" s="21" t="s">
        <v>496</v>
      </c>
      <c r="D524" s="39">
        <v>2</v>
      </c>
      <c r="E524" s="40">
        <v>292400</v>
      </c>
      <c r="F524" s="140">
        <f t="shared" ref="F524:F587" si="8">D524*E524</f>
        <v>584800</v>
      </c>
    </row>
    <row r="525" spans="1:6" s="139" customFormat="1" ht="31.9" customHeight="1" outlineLevel="1">
      <c r="A525" s="21" t="s">
        <v>1000</v>
      </c>
      <c r="B525" s="22" t="s">
        <v>1001</v>
      </c>
      <c r="C525" s="21" t="s">
        <v>108</v>
      </c>
      <c r="D525" s="39">
        <v>10</v>
      </c>
      <c r="E525" s="40">
        <v>115300</v>
      </c>
      <c r="F525" s="140">
        <f t="shared" si="8"/>
        <v>1153000</v>
      </c>
    </row>
    <row r="526" spans="1:6" s="139" customFormat="1" outlineLevel="1">
      <c r="A526" s="21" t="s">
        <v>1002</v>
      </c>
      <c r="B526" s="22" t="s">
        <v>1003</v>
      </c>
      <c r="C526" s="21" t="s">
        <v>108</v>
      </c>
      <c r="D526" s="39">
        <v>20</v>
      </c>
      <c r="E526" s="40">
        <v>38900</v>
      </c>
      <c r="F526" s="140">
        <f t="shared" si="8"/>
        <v>778000</v>
      </c>
    </row>
    <row r="527" spans="1:6" s="139" customFormat="1" outlineLevel="1">
      <c r="A527" s="21" t="s">
        <v>1004</v>
      </c>
      <c r="B527" s="22" t="s">
        <v>1005</v>
      </c>
      <c r="C527" s="21" t="s">
        <v>108</v>
      </c>
      <c r="D527" s="39">
        <v>30</v>
      </c>
      <c r="E527" s="40">
        <v>57800</v>
      </c>
      <c r="F527" s="140">
        <f t="shared" si="8"/>
        <v>1734000</v>
      </c>
    </row>
    <row r="528" spans="1:6" s="139" customFormat="1" outlineLevel="1">
      <c r="A528" s="21" t="s">
        <v>1006</v>
      </c>
      <c r="B528" s="22" t="s">
        <v>1007</v>
      </c>
      <c r="C528" s="21" t="s">
        <v>113</v>
      </c>
      <c r="D528" s="39">
        <v>11</v>
      </c>
      <c r="E528" s="40">
        <v>1383100</v>
      </c>
      <c r="F528" s="140">
        <f t="shared" si="8"/>
        <v>15214100</v>
      </c>
    </row>
    <row r="529" spans="1:6" s="139" customFormat="1" outlineLevel="1">
      <c r="A529" s="21" t="s">
        <v>1008</v>
      </c>
      <c r="B529" s="22" t="s">
        <v>1009</v>
      </c>
      <c r="C529" s="21" t="s">
        <v>113</v>
      </c>
      <c r="D529" s="39">
        <v>11</v>
      </c>
      <c r="E529" s="40">
        <v>1008800</v>
      </c>
      <c r="F529" s="140">
        <f t="shared" si="8"/>
        <v>11096800</v>
      </c>
    </row>
    <row r="530" spans="1:6" s="139" customFormat="1" outlineLevel="1">
      <c r="A530" s="21" t="s">
        <v>1010</v>
      </c>
      <c r="B530" s="22" t="s">
        <v>1011</v>
      </c>
      <c r="C530" s="21" t="s">
        <v>496</v>
      </c>
      <c r="D530" s="39">
        <v>11</v>
      </c>
      <c r="E530" s="40">
        <v>201300</v>
      </c>
      <c r="F530" s="140">
        <f t="shared" si="8"/>
        <v>2214300</v>
      </c>
    </row>
    <row r="531" spans="1:6" s="139" customFormat="1" outlineLevel="1">
      <c r="A531" s="21" t="s">
        <v>1012</v>
      </c>
      <c r="B531" s="22" t="s">
        <v>1013</v>
      </c>
      <c r="C531" s="21" t="s">
        <v>496</v>
      </c>
      <c r="D531" s="39">
        <v>11</v>
      </c>
      <c r="E531" s="40">
        <v>233700</v>
      </c>
      <c r="F531" s="140">
        <f t="shared" si="8"/>
        <v>2570700</v>
      </c>
    </row>
    <row r="532" spans="1:6" s="139" customFormat="1" outlineLevel="1">
      <c r="A532" s="21" t="s">
        <v>1014</v>
      </c>
      <c r="B532" s="22" t="s">
        <v>1015</v>
      </c>
      <c r="C532" s="21" t="s">
        <v>113</v>
      </c>
      <c r="D532" s="39">
        <v>9</v>
      </c>
      <c r="E532" s="40">
        <v>2682700</v>
      </c>
      <c r="F532" s="140">
        <f t="shared" si="8"/>
        <v>24144300</v>
      </c>
    </row>
    <row r="533" spans="1:6" s="139" customFormat="1" outlineLevel="1">
      <c r="A533" s="21" t="s">
        <v>1016</v>
      </c>
      <c r="B533" s="22" t="s">
        <v>1017</v>
      </c>
      <c r="C533" s="21" t="s">
        <v>496</v>
      </c>
      <c r="D533" s="39">
        <v>9</v>
      </c>
      <c r="E533" s="40">
        <v>201300</v>
      </c>
      <c r="F533" s="140">
        <f t="shared" si="8"/>
        <v>1811700</v>
      </c>
    </row>
    <row r="534" spans="1:6" s="139" customFormat="1" outlineLevel="1">
      <c r="A534" s="21" t="s">
        <v>1018</v>
      </c>
      <c r="B534" s="22" t="s">
        <v>1019</v>
      </c>
      <c r="C534" s="21" t="s">
        <v>496</v>
      </c>
      <c r="D534" s="39">
        <v>9</v>
      </c>
      <c r="E534" s="40">
        <v>247700</v>
      </c>
      <c r="F534" s="140">
        <f t="shared" si="8"/>
        <v>2229300</v>
      </c>
    </row>
    <row r="535" spans="1:6" s="139" customFormat="1" outlineLevel="1">
      <c r="A535" s="21" t="s">
        <v>1020</v>
      </c>
      <c r="B535" s="22" t="s">
        <v>1021</v>
      </c>
      <c r="C535" s="21" t="s">
        <v>113</v>
      </c>
      <c r="D535" s="39">
        <v>9</v>
      </c>
      <c r="E535" s="40">
        <v>452500</v>
      </c>
      <c r="F535" s="140">
        <f t="shared" si="8"/>
        <v>4072500</v>
      </c>
    </row>
    <row r="536" spans="1:6" s="139" customFormat="1" outlineLevel="1">
      <c r="A536" s="21" t="s">
        <v>1022</v>
      </c>
      <c r="B536" s="22" t="s">
        <v>1023</v>
      </c>
      <c r="C536" s="21" t="s">
        <v>113</v>
      </c>
      <c r="D536" s="39">
        <v>4</v>
      </c>
      <c r="E536" s="40">
        <v>3300700</v>
      </c>
      <c r="F536" s="140">
        <f t="shared" si="8"/>
        <v>13202800</v>
      </c>
    </row>
    <row r="537" spans="1:6" s="139" customFormat="1" outlineLevel="1">
      <c r="A537" s="21" t="s">
        <v>1024</v>
      </c>
      <c r="B537" s="22" t="s">
        <v>1025</v>
      </c>
      <c r="C537" s="21" t="s">
        <v>113</v>
      </c>
      <c r="D537" s="39">
        <v>4</v>
      </c>
      <c r="E537" s="40">
        <v>2791700</v>
      </c>
      <c r="F537" s="140">
        <f t="shared" si="8"/>
        <v>11166800</v>
      </c>
    </row>
    <row r="538" spans="1:6" s="139" customFormat="1" outlineLevel="1">
      <c r="A538" s="21" t="s">
        <v>1026</v>
      </c>
      <c r="B538" s="22" t="s">
        <v>1027</v>
      </c>
      <c r="C538" s="21" t="s">
        <v>496</v>
      </c>
      <c r="D538" s="39">
        <v>4</v>
      </c>
      <c r="E538" s="40">
        <v>201300</v>
      </c>
      <c r="F538" s="140">
        <f t="shared" si="8"/>
        <v>805200</v>
      </c>
    </row>
    <row r="539" spans="1:6" s="139" customFormat="1" outlineLevel="1">
      <c r="A539" s="21" t="s">
        <v>1028</v>
      </c>
      <c r="B539" s="22" t="s">
        <v>1029</v>
      </c>
      <c r="C539" s="21" t="s">
        <v>496</v>
      </c>
      <c r="D539" s="39">
        <v>14</v>
      </c>
      <c r="E539" s="40">
        <v>247700</v>
      </c>
      <c r="F539" s="140">
        <f t="shared" si="8"/>
        <v>3467800</v>
      </c>
    </row>
    <row r="540" spans="1:6" s="139" customFormat="1" outlineLevel="1">
      <c r="A540" s="21" t="s">
        <v>1030</v>
      </c>
      <c r="B540" s="22" t="s">
        <v>1031</v>
      </c>
      <c r="C540" s="21" t="s">
        <v>113</v>
      </c>
      <c r="D540" s="39">
        <v>4</v>
      </c>
      <c r="E540" s="40">
        <v>1536700</v>
      </c>
      <c r="F540" s="140">
        <f t="shared" si="8"/>
        <v>6146800</v>
      </c>
    </row>
    <row r="541" spans="1:6" s="139" customFormat="1" outlineLevel="1">
      <c r="A541" s="21" t="s">
        <v>1032</v>
      </c>
      <c r="B541" s="22" t="s">
        <v>1033</v>
      </c>
      <c r="C541" s="21" t="s">
        <v>496</v>
      </c>
      <c r="D541" s="39">
        <v>4</v>
      </c>
      <c r="E541" s="40">
        <v>343300</v>
      </c>
      <c r="F541" s="140">
        <f t="shared" si="8"/>
        <v>1373200</v>
      </c>
    </row>
    <row r="542" spans="1:6" s="139" customFormat="1" outlineLevel="1">
      <c r="A542" s="21" t="s">
        <v>1034</v>
      </c>
      <c r="B542" s="22" t="s">
        <v>1035</v>
      </c>
      <c r="C542" s="21" t="s">
        <v>496</v>
      </c>
      <c r="D542" s="39">
        <v>14</v>
      </c>
      <c r="E542" s="40">
        <v>393200</v>
      </c>
      <c r="F542" s="140">
        <f t="shared" si="8"/>
        <v>5504800</v>
      </c>
    </row>
    <row r="543" spans="1:6" s="139" customFormat="1" outlineLevel="1">
      <c r="A543" s="21" t="s">
        <v>1036</v>
      </c>
      <c r="B543" s="22" t="s">
        <v>1037</v>
      </c>
      <c r="C543" s="21" t="s">
        <v>496</v>
      </c>
      <c r="D543" s="39">
        <v>8</v>
      </c>
      <c r="E543" s="40">
        <v>520900</v>
      </c>
      <c r="F543" s="140">
        <f t="shared" si="8"/>
        <v>4167200</v>
      </c>
    </row>
    <row r="544" spans="1:6" s="139" customFormat="1" outlineLevel="1">
      <c r="A544" s="21" t="s">
        <v>1038</v>
      </c>
      <c r="B544" s="22" t="s">
        <v>1039</v>
      </c>
      <c r="C544" s="21" t="s">
        <v>113</v>
      </c>
      <c r="D544" s="39">
        <v>2</v>
      </c>
      <c r="E544" s="40">
        <v>229900</v>
      </c>
      <c r="F544" s="140">
        <f t="shared" si="8"/>
        <v>459800</v>
      </c>
    </row>
    <row r="545" spans="1:6" s="139" customFormat="1" outlineLevel="1">
      <c r="A545" s="21" t="s">
        <v>1040</v>
      </c>
      <c r="B545" s="22" t="s">
        <v>1041</v>
      </c>
      <c r="C545" s="21" t="s">
        <v>496</v>
      </c>
      <c r="D545" s="39">
        <v>6</v>
      </c>
      <c r="E545" s="40">
        <v>226800</v>
      </c>
      <c r="F545" s="140">
        <f t="shared" si="8"/>
        <v>1360800</v>
      </c>
    </row>
    <row r="546" spans="1:6" s="139" customFormat="1" outlineLevel="1">
      <c r="A546" s="21" t="s">
        <v>1042</v>
      </c>
      <c r="B546" s="22" t="s">
        <v>1043</v>
      </c>
      <c r="C546" s="21" t="s">
        <v>496</v>
      </c>
      <c r="D546" s="39">
        <v>4</v>
      </c>
      <c r="E546" s="40">
        <v>159600</v>
      </c>
      <c r="F546" s="140">
        <f t="shared" si="8"/>
        <v>638400</v>
      </c>
    </row>
    <row r="547" spans="1:6" s="139" customFormat="1" outlineLevel="1">
      <c r="A547" s="21" t="s">
        <v>1044</v>
      </c>
      <c r="B547" s="22" t="s">
        <v>1045</v>
      </c>
      <c r="C547" s="21" t="s">
        <v>496</v>
      </c>
      <c r="D547" s="39">
        <v>1</v>
      </c>
      <c r="E547" s="40">
        <v>128400</v>
      </c>
      <c r="F547" s="140">
        <f t="shared" si="8"/>
        <v>128400</v>
      </c>
    </row>
    <row r="548" spans="1:6" s="139" customFormat="1" outlineLevel="1">
      <c r="A548" s="21" t="s">
        <v>1046</v>
      </c>
      <c r="B548" s="22" t="s">
        <v>1047</v>
      </c>
      <c r="C548" s="21" t="s">
        <v>496</v>
      </c>
      <c r="D548" s="39">
        <v>1</v>
      </c>
      <c r="E548" s="40">
        <v>128400</v>
      </c>
      <c r="F548" s="140">
        <f t="shared" si="8"/>
        <v>128400</v>
      </c>
    </row>
    <row r="549" spans="1:6" s="139" customFormat="1" ht="31.5" outlineLevel="1">
      <c r="A549" s="21" t="s">
        <v>1048</v>
      </c>
      <c r="B549" s="22" t="s">
        <v>1049</v>
      </c>
      <c r="C549" s="21" t="s">
        <v>19</v>
      </c>
      <c r="D549" s="39">
        <v>0.71850000000000003</v>
      </c>
      <c r="E549" s="40">
        <v>3483000</v>
      </c>
      <c r="F549" s="140">
        <f t="shared" si="8"/>
        <v>2502535.5</v>
      </c>
    </row>
    <row r="550" spans="1:6" s="139" customFormat="1" ht="31.5" outlineLevel="1">
      <c r="A550" s="21" t="s">
        <v>1050</v>
      </c>
      <c r="B550" s="22" t="s">
        <v>22</v>
      </c>
      <c r="C550" s="21" t="s">
        <v>19</v>
      </c>
      <c r="D550" s="39">
        <v>0.25319999999999998</v>
      </c>
      <c r="E550" s="40">
        <v>2902500</v>
      </c>
      <c r="F550" s="140">
        <f t="shared" si="8"/>
        <v>734913</v>
      </c>
    </row>
    <row r="551" spans="1:6" s="139" customFormat="1" ht="47.25" outlineLevel="1">
      <c r="A551" s="21" t="s">
        <v>1051</v>
      </c>
      <c r="B551" s="22" t="s">
        <v>1052</v>
      </c>
      <c r="C551" s="21" t="s">
        <v>29</v>
      </c>
      <c r="D551" s="39">
        <v>4.7039999999999997</v>
      </c>
      <c r="E551" s="40">
        <v>1489500</v>
      </c>
      <c r="F551" s="140">
        <f t="shared" si="8"/>
        <v>7006608</v>
      </c>
    </row>
    <row r="552" spans="1:6" s="139" customFormat="1" ht="48" customHeight="1" outlineLevel="1">
      <c r="A552" s="21" t="s">
        <v>1053</v>
      </c>
      <c r="B552" s="22" t="s">
        <v>1054</v>
      </c>
      <c r="C552" s="21" t="s">
        <v>29</v>
      </c>
      <c r="D552" s="39">
        <v>3.96</v>
      </c>
      <c r="E552" s="40">
        <v>1739400</v>
      </c>
      <c r="F552" s="140">
        <f t="shared" si="8"/>
        <v>6888024</v>
      </c>
    </row>
    <row r="553" spans="1:6" s="139" customFormat="1" ht="47.25" outlineLevel="1">
      <c r="A553" s="21" t="s">
        <v>1055</v>
      </c>
      <c r="B553" s="22" t="s">
        <v>1056</v>
      </c>
      <c r="C553" s="21" t="s">
        <v>29</v>
      </c>
      <c r="D553" s="39">
        <v>7.56</v>
      </c>
      <c r="E553" s="40">
        <v>1882500</v>
      </c>
      <c r="F553" s="140">
        <f t="shared" si="8"/>
        <v>14231700</v>
      </c>
    </row>
    <row r="554" spans="1:6" s="139" customFormat="1" ht="31.5" outlineLevel="1">
      <c r="A554" s="21" t="s">
        <v>1057</v>
      </c>
      <c r="B554" s="22" t="s">
        <v>1058</v>
      </c>
      <c r="C554" s="21" t="s">
        <v>29</v>
      </c>
      <c r="D554" s="39">
        <v>2.778</v>
      </c>
      <c r="E554" s="40">
        <v>1712300</v>
      </c>
      <c r="F554" s="140">
        <f t="shared" si="8"/>
        <v>4756769.4000000004</v>
      </c>
    </row>
    <row r="555" spans="1:6" s="139" customFormat="1" ht="31.5" outlineLevel="1">
      <c r="A555" s="21" t="s">
        <v>1059</v>
      </c>
      <c r="B555" s="22" t="s">
        <v>1060</v>
      </c>
      <c r="C555" s="21" t="s">
        <v>108</v>
      </c>
      <c r="D555" s="39">
        <v>17</v>
      </c>
      <c r="E555" s="40">
        <v>97100</v>
      </c>
      <c r="F555" s="140">
        <f t="shared" si="8"/>
        <v>1650700</v>
      </c>
    </row>
    <row r="556" spans="1:6" s="139" customFormat="1" ht="47.25" outlineLevel="1">
      <c r="A556" s="21" t="s">
        <v>1061</v>
      </c>
      <c r="B556" s="22" t="s">
        <v>1062</v>
      </c>
      <c r="C556" s="21" t="s">
        <v>29</v>
      </c>
      <c r="D556" s="39">
        <v>0.128</v>
      </c>
      <c r="E556" s="40">
        <v>1743900</v>
      </c>
      <c r="F556" s="140">
        <f t="shared" si="8"/>
        <v>223219.20000000001</v>
      </c>
    </row>
    <row r="557" spans="1:6" s="139" customFormat="1" outlineLevel="1">
      <c r="A557" s="21" t="s">
        <v>1063</v>
      </c>
      <c r="B557" s="22" t="s">
        <v>406</v>
      </c>
      <c r="C557" s="21" t="s">
        <v>46</v>
      </c>
      <c r="D557" s="39">
        <v>3.8800000000000001E-2</v>
      </c>
      <c r="E557" s="40">
        <v>15789500</v>
      </c>
      <c r="F557" s="140">
        <f t="shared" si="8"/>
        <v>612632.6</v>
      </c>
    </row>
    <row r="558" spans="1:6" s="139" customFormat="1" ht="31.5" outlineLevel="1">
      <c r="A558" s="21" t="s">
        <v>1064</v>
      </c>
      <c r="B558" s="22" t="s">
        <v>1065</v>
      </c>
      <c r="C558" s="21" t="s">
        <v>46</v>
      </c>
      <c r="D558" s="39">
        <v>0.75600000000000001</v>
      </c>
      <c r="E558" s="40">
        <v>16980900</v>
      </c>
      <c r="F558" s="140">
        <f t="shared" si="8"/>
        <v>12837560.4</v>
      </c>
    </row>
    <row r="559" spans="1:6" s="139" customFormat="1" ht="47.25" outlineLevel="1">
      <c r="A559" s="21" t="s">
        <v>1066</v>
      </c>
      <c r="B559" s="22" t="s">
        <v>410</v>
      </c>
      <c r="C559" s="21" t="s">
        <v>46</v>
      </c>
      <c r="D559" s="39">
        <v>0.21279999999999999</v>
      </c>
      <c r="E559" s="40">
        <v>17268500</v>
      </c>
      <c r="F559" s="140">
        <f t="shared" si="8"/>
        <v>3674736.8</v>
      </c>
    </row>
    <row r="560" spans="1:6" s="139" customFormat="1" ht="31.5" outlineLevel="1">
      <c r="A560" s="21" t="s">
        <v>1067</v>
      </c>
      <c r="B560" s="22" t="s">
        <v>412</v>
      </c>
      <c r="C560" s="21" t="s">
        <v>46</v>
      </c>
      <c r="D560" s="39">
        <v>1.2800000000000001E-2</v>
      </c>
      <c r="E560" s="40">
        <v>14699500</v>
      </c>
      <c r="F560" s="140">
        <f t="shared" si="8"/>
        <v>188153.60000000001</v>
      </c>
    </row>
    <row r="561" spans="1:6" s="139" customFormat="1" ht="31.5" outlineLevel="1">
      <c r="A561" s="21" t="s">
        <v>1068</v>
      </c>
      <c r="B561" s="22" t="s">
        <v>1069</v>
      </c>
      <c r="C561" s="21" t="s">
        <v>67</v>
      </c>
      <c r="D561" s="39">
        <v>1.258</v>
      </c>
      <c r="E561" s="40">
        <v>21019200</v>
      </c>
      <c r="F561" s="140">
        <f t="shared" si="8"/>
        <v>26442153.600000001</v>
      </c>
    </row>
    <row r="562" spans="1:6" s="139" customFormat="1" ht="31.5" outlineLevel="1">
      <c r="A562" s="21" t="s">
        <v>1070</v>
      </c>
      <c r="B562" s="22" t="s">
        <v>418</v>
      </c>
      <c r="C562" s="21" t="s">
        <v>67</v>
      </c>
      <c r="D562" s="39">
        <v>5.0200000000000002E-2</v>
      </c>
      <c r="E562" s="40">
        <v>25033900</v>
      </c>
      <c r="F562" s="140">
        <f t="shared" si="8"/>
        <v>1256701.78</v>
      </c>
    </row>
    <row r="563" spans="1:6" s="139" customFormat="1" ht="31.5" outlineLevel="1">
      <c r="A563" s="21" t="s">
        <v>1071</v>
      </c>
      <c r="B563" s="22" t="s">
        <v>420</v>
      </c>
      <c r="C563" s="21" t="s">
        <v>67</v>
      </c>
      <c r="D563" s="39">
        <v>5.0200000000000002E-2</v>
      </c>
      <c r="E563" s="40">
        <v>5453000</v>
      </c>
      <c r="F563" s="140">
        <f t="shared" si="8"/>
        <v>273740.60000000003</v>
      </c>
    </row>
    <row r="564" spans="1:6" s="139" customFormat="1" ht="31.5" outlineLevel="1">
      <c r="A564" s="21" t="s">
        <v>1072</v>
      </c>
      <c r="B564" s="22" t="s">
        <v>422</v>
      </c>
      <c r="C564" s="21" t="s">
        <v>423</v>
      </c>
      <c r="D564" s="39">
        <v>16</v>
      </c>
      <c r="E564" s="40">
        <v>37600</v>
      </c>
      <c r="F564" s="140">
        <f t="shared" si="8"/>
        <v>601600</v>
      </c>
    </row>
    <row r="565" spans="1:6" s="139" customFormat="1" ht="31.5" outlineLevel="1">
      <c r="A565" s="21" t="s">
        <v>1073</v>
      </c>
      <c r="B565" s="22" t="s">
        <v>1074</v>
      </c>
      <c r="C565" s="21" t="s">
        <v>128</v>
      </c>
      <c r="D565" s="39">
        <v>15.2</v>
      </c>
      <c r="E565" s="40">
        <v>89100</v>
      </c>
      <c r="F565" s="140">
        <f t="shared" si="8"/>
        <v>1354320</v>
      </c>
    </row>
    <row r="566" spans="1:6" s="139" customFormat="1" ht="31.5" outlineLevel="1">
      <c r="A566" s="21" t="s">
        <v>1075</v>
      </c>
      <c r="B566" s="22" t="s">
        <v>158</v>
      </c>
      <c r="C566" s="21" t="s">
        <v>128</v>
      </c>
      <c r="D566" s="39">
        <v>42.48</v>
      </c>
      <c r="E566" s="40">
        <v>99900</v>
      </c>
      <c r="F566" s="140">
        <f t="shared" si="8"/>
        <v>4243752</v>
      </c>
    </row>
    <row r="567" spans="1:6" s="139" customFormat="1" outlineLevel="1">
      <c r="A567" s="21" t="s">
        <v>1076</v>
      </c>
      <c r="B567" s="22" t="s">
        <v>1077</v>
      </c>
      <c r="C567" s="21" t="s">
        <v>128</v>
      </c>
      <c r="D567" s="39">
        <v>57.68</v>
      </c>
      <c r="E567" s="40">
        <v>209000</v>
      </c>
      <c r="F567" s="140">
        <f t="shared" si="8"/>
        <v>12055120</v>
      </c>
    </row>
    <row r="568" spans="1:6" s="139" customFormat="1" ht="31.5" outlineLevel="1">
      <c r="A568" s="21" t="s">
        <v>1078</v>
      </c>
      <c r="B568" s="22" t="s">
        <v>1079</v>
      </c>
      <c r="C568" s="21" t="s">
        <v>113</v>
      </c>
      <c r="D568" s="39">
        <v>2</v>
      </c>
      <c r="E568" s="40">
        <v>4876200</v>
      </c>
      <c r="F568" s="140">
        <f t="shared" si="8"/>
        <v>9752400</v>
      </c>
    </row>
    <row r="569" spans="1:6" s="139" customFormat="1" outlineLevel="1">
      <c r="A569" s="21" t="s">
        <v>1080</v>
      </c>
      <c r="B569" s="22" t="s">
        <v>1081</v>
      </c>
      <c r="C569" s="21" t="s">
        <v>781</v>
      </c>
      <c r="D569" s="39">
        <v>0.08</v>
      </c>
      <c r="E569" s="40">
        <v>27212100</v>
      </c>
      <c r="F569" s="140">
        <f t="shared" si="8"/>
        <v>2176968</v>
      </c>
    </row>
    <row r="570" spans="1:6" s="139" customFormat="1" outlineLevel="1">
      <c r="A570" s="21" t="s">
        <v>1082</v>
      </c>
      <c r="B570" s="22" t="s">
        <v>1083</v>
      </c>
      <c r="C570" s="21" t="s">
        <v>781</v>
      </c>
      <c r="D570" s="39">
        <v>0.16</v>
      </c>
      <c r="E570" s="40">
        <v>35376600</v>
      </c>
      <c r="F570" s="140">
        <f t="shared" si="8"/>
        <v>5660256</v>
      </c>
    </row>
    <row r="571" spans="1:6" s="139" customFormat="1" outlineLevel="1">
      <c r="A571" s="21" t="s">
        <v>1084</v>
      </c>
      <c r="B571" s="22" t="s">
        <v>1085</v>
      </c>
      <c r="C571" s="21" t="s">
        <v>781</v>
      </c>
      <c r="D571" s="39">
        <v>0.17</v>
      </c>
      <c r="E571" s="40">
        <v>1376700</v>
      </c>
      <c r="F571" s="140">
        <f t="shared" si="8"/>
        <v>234039.00000000003</v>
      </c>
    </row>
    <row r="572" spans="1:6" s="139" customFormat="1" outlineLevel="1">
      <c r="A572" s="21" t="s">
        <v>1086</v>
      </c>
      <c r="B572" s="22" t="s">
        <v>1087</v>
      </c>
      <c r="C572" s="21" t="s">
        <v>781</v>
      </c>
      <c r="D572" s="39">
        <v>1.82</v>
      </c>
      <c r="E572" s="40">
        <v>5870900</v>
      </c>
      <c r="F572" s="140">
        <f t="shared" si="8"/>
        <v>10685038</v>
      </c>
    </row>
    <row r="573" spans="1:6" s="139" customFormat="1" outlineLevel="1">
      <c r="A573" s="21" t="s">
        <v>1088</v>
      </c>
      <c r="B573" s="22" t="s">
        <v>1089</v>
      </c>
      <c r="C573" s="21" t="s">
        <v>781</v>
      </c>
      <c r="D573" s="39">
        <v>1.32</v>
      </c>
      <c r="E573" s="40">
        <v>10961300</v>
      </c>
      <c r="F573" s="140">
        <f t="shared" si="8"/>
        <v>14468916</v>
      </c>
    </row>
    <row r="574" spans="1:6" s="139" customFormat="1" outlineLevel="1">
      <c r="A574" s="21" t="s">
        <v>1090</v>
      </c>
      <c r="B574" s="22" t="s">
        <v>1091</v>
      </c>
      <c r="C574" s="21" t="s">
        <v>781</v>
      </c>
      <c r="D574" s="39">
        <v>0.52</v>
      </c>
      <c r="E574" s="40">
        <v>2760900</v>
      </c>
      <c r="F574" s="140">
        <f t="shared" si="8"/>
        <v>1435668</v>
      </c>
    </row>
    <row r="575" spans="1:6" s="139" customFormat="1" outlineLevel="1">
      <c r="A575" s="21" t="s">
        <v>1092</v>
      </c>
      <c r="B575" s="22" t="s">
        <v>1093</v>
      </c>
      <c r="C575" s="21" t="s">
        <v>781</v>
      </c>
      <c r="D575" s="39">
        <v>0.57999999999999996</v>
      </c>
      <c r="E575" s="40">
        <v>3462500</v>
      </c>
      <c r="F575" s="140">
        <f t="shared" si="8"/>
        <v>2008249.9999999998</v>
      </c>
    </row>
    <row r="576" spans="1:6" s="139" customFormat="1" outlineLevel="1">
      <c r="A576" s="21" t="s">
        <v>1094</v>
      </c>
      <c r="B576" s="22" t="s">
        <v>1095</v>
      </c>
      <c r="C576" s="21" t="s">
        <v>781</v>
      </c>
      <c r="D576" s="39">
        <v>0.21</v>
      </c>
      <c r="E576" s="40">
        <v>4906900</v>
      </c>
      <c r="F576" s="140">
        <f t="shared" si="8"/>
        <v>1030449</v>
      </c>
    </row>
    <row r="577" spans="1:6" s="139" customFormat="1" outlineLevel="1">
      <c r="A577" s="21" t="s">
        <v>1096</v>
      </c>
      <c r="B577" s="22" t="s">
        <v>1097</v>
      </c>
      <c r="C577" s="21" t="s">
        <v>781</v>
      </c>
      <c r="D577" s="39">
        <v>0.33</v>
      </c>
      <c r="E577" s="40">
        <v>6043100</v>
      </c>
      <c r="F577" s="140">
        <f t="shared" si="8"/>
        <v>1994223</v>
      </c>
    </row>
    <row r="578" spans="1:6" s="139" customFormat="1" outlineLevel="1">
      <c r="A578" s="21" t="s">
        <v>1098</v>
      </c>
      <c r="B578" s="22" t="s">
        <v>1099</v>
      </c>
      <c r="C578" s="21" t="s">
        <v>781</v>
      </c>
      <c r="D578" s="39">
        <v>0.42</v>
      </c>
      <c r="E578" s="40">
        <v>8153200</v>
      </c>
      <c r="F578" s="140">
        <f t="shared" si="8"/>
        <v>3424344</v>
      </c>
    </row>
    <row r="579" spans="1:6" s="139" customFormat="1" outlineLevel="1">
      <c r="A579" s="21" t="s">
        <v>1100</v>
      </c>
      <c r="B579" s="22" t="s">
        <v>1101</v>
      </c>
      <c r="C579" s="21" t="s">
        <v>496</v>
      </c>
      <c r="D579" s="39">
        <v>7</v>
      </c>
      <c r="E579" s="40">
        <v>20400</v>
      </c>
      <c r="F579" s="140">
        <f t="shared" si="8"/>
        <v>142800</v>
      </c>
    </row>
    <row r="580" spans="1:6" s="139" customFormat="1" outlineLevel="1">
      <c r="A580" s="21" t="s">
        <v>1102</v>
      </c>
      <c r="B580" s="22" t="s">
        <v>1103</v>
      </c>
      <c r="C580" s="21" t="s">
        <v>496</v>
      </c>
      <c r="D580" s="39">
        <v>8</v>
      </c>
      <c r="E580" s="40">
        <v>44800</v>
      </c>
      <c r="F580" s="140">
        <f t="shared" si="8"/>
        <v>358400</v>
      </c>
    </row>
    <row r="581" spans="1:6" s="139" customFormat="1" outlineLevel="1">
      <c r="A581" s="21" t="s">
        <v>1104</v>
      </c>
      <c r="B581" s="22" t="s">
        <v>1105</v>
      </c>
      <c r="C581" s="21" t="s">
        <v>496</v>
      </c>
      <c r="D581" s="39">
        <v>4</v>
      </c>
      <c r="E581" s="40">
        <v>87800</v>
      </c>
      <c r="F581" s="140">
        <f t="shared" si="8"/>
        <v>351200</v>
      </c>
    </row>
    <row r="582" spans="1:6" s="139" customFormat="1" outlineLevel="1">
      <c r="A582" s="21" t="s">
        <v>1106</v>
      </c>
      <c r="B582" s="22" t="s">
        <v>1107</v>
      </c>
      <c r="C582" s="21" t="s">
        <v>496</v>
      </c>
      <c r="D582" s="39">
        <v>4</v>
      </c>
      <c r="E582" s="40">
        <v>269700</v>
      </c>
      <c r="F582" s="140">
        <f t="shared" si="8"/>
        <v>1078800</v>
      </c>
    </row>
    <row r="583" spans="1:6" s="139" customFormat="1" outlineLevel="1">
      <c r="A583" s="21" t="s">
        <v>1108</v>
      </c>
      <c r="B583" s="22" t="s">
        <v>1109</v>
      </c>
      <c r="C583" s="21" t="s">
        <v>496</v>
      </c>
      <c r="D583" s="39">
        <v>2</v>
      </c>
      <c r="E583" s="40">
        <v>274100</v>
      </c>
      <c r="F583" s="140">
        <f t="shared" si="8"/>
        <v>548200</v>
      </c>
    </row>
    <row r="584" spans="1:6" s="139" customFormat="1" outlineLevel="1">
      <c r="A584" s="21" t="s">
        <v>1110</v>
      </c>
      <c r="B584" s="22" t="s">
        <v>1111</v>
      </c>
      <c r="C584" s="21" t="s">
        <v>496</v>
      </c>
      <c r="D584" s="39">
        <v>1</v>
      </c>
      <c r="E584" s="40">
        <v>269700</v>
      </c>
      <c r="F584" s="140">
        <f t="shared" si="8"/>
        <v>269700</v>
      </c>
    </row>
    <row r="585" spans="1:6" s="139" customFormat="1" outlineLevel="1">
      <c r="A585" s="21" t="s">
        <v>1112</v>
      </c>
      <c r="B585" s="22" t="s">
        <v>1113</v>
      </c>
      <c r="C585" s="21" t="s">
        <v>496</v>
      </c>
      <c r="D585" s="39">
        <v>1</v>
      </c>
      <c r="E585" s="40">
        <v>374800</v>
      </c>
      <c r="F585" s="140">
        <f t="shared" si="8"/>
        <v>374800</v>
      </c>
    </row>
    <row r="586" spans="1:6" s="139" customFormat="1" outlineLevel="1">
      <c r="A586" s="21" t="s">
        <v>1114</v>
      </c>
      <c r="B586" s="22" t="s">
        <v>1115</v>
      </c>
      <c r="C586" s="21" t="s">
        <v>496</v>
      </c>
      <c r="D586" s="39">
        <v>1</v>
      </c>
      <c r="E586" s="40">
        <v>159200</v>
      </c>
      <c r="F586" s="140">
        <f t="shared" si="8"/>
        <v>159200</v>
      </c>
    </row>
    <row r="587" spans="1:6" s="139" customFormat="1" outlineLevel="1">
      <c r="A587" s="21" t="s">
        <v>1116</v>
      </c>
      <c r="B587" s="22" t="s">
        <v>1117</v>
      </c>
      <c r="C587" s="21" t="s">
        <v>496</v>
      </c>
      <c r="D587" s="39">
        <v>2</v>
      </c>
      <c r="E587" s="40">
        <v>187900</v>
      </c>
      <c r="F587" s="140">
        <f t="shared" si="8"/>
        <v>375800</v>
      </c>
    </row>
    <row r="588" spans="1:6" s="139" customFormat="1" outlineLevel="1">
      <c r="A588" s="21" t="s">
        <v>1118</v>
      </c>
      <c r="B588" s="22" t="s">
        <v>1119</v>
      </c>
      <c r="C588" s="21" t="s">
        <v>496</v>
      </c>
      <c r="D588" s="39">
        <v>2</v>
      </c>
      <c r="E588" s="40">
        <v>112800</v>
      </c>
      <c r="F588" s="140">
        <f t="shared" ref="F588:F651" si="9">D588*E588</f>
        <v>225600</v>
      </c>
    </row>
    <row r="589" spans="1:6" s="139" customFormat="1" outlineLevel="1">
      <c r="A589" s="21" t="s">
        <v>1120</v>
      </c>
      <c r="B589" s="22" t="s">
        <v>1121</v>
      </c>
      <c r="C589" s="21" t="s">
        <v>496</v>
      </c>
      <c r="D589" s="39">
        <v>42</v>
      </c>
      <c r="E589" s="40">
        <v>28500</v>
      </c>
      <c r="F589" s="140">
        <f t="shared" si="9"/>
        <v>1197000</v>
      </c>
    </row>
    <row r="590" spans="1:6" s="139" customFormat="1" outlineLevel="1">
      <c r="A590" s="21" t="s">
        <v>1122</v>
      </c>
      <c r="B590" s="22" t="s">
        <v>1123</v>
      </c>
      <c r="C590" s="21" t="s">
        <v>496</v>
      </c>
      <c r="D590" s="39">
        <v>25</v>
      </c>
      <c r="E590" s="40">
        <v>32400</v>
      </c>
      <c r="F590" s="140">
        <f t="shared" si="9"/>
        <v>810000</v>
      </c>
    </row>
    <row r="591" spans="1:6" s="139" customFormat="1" outlineLevel="1">
      <c r="A591" s="21" t="s">
        <v>1124</v>
      </c>
      <c r="B591" s="22" t="s">
        <v>1125</v>
      </c>
      <c r="C591" s="21" t="s">
        <v>496</v>
      </c>
      <c r="D591" s="39">
        <v>14</v>
      </c>
      <c r="E591" s="40">
        <v>38000</v>
      </c>
      <c r="F591" s="140">
        <f t="shared" si="9"/>
        <v>532000</v>
      </c>
    </row>
    <row r="592" spans="1:6" s="139" customFormat="1" outlineLevel="1">
      <c r="A592" s="21" t="s">
        <v>1126</v>
      </c>
      <c r="B592" s="22" t="s">
        <v>1127</v>
      </c>
      <c r="C592" s="21" t="s">
        <v>496</v>
      </c>
      <c r="D592" s="39">
        <v>17</v>
      </c>
      <c r="E592" s="40">
        <v>47200</v>
      </c>
      <c r="F592" s="140">
        <f t="shared" si="9"/>
        <v>802400</v>
      </c>
    </row>
    <row r="593" spans="1:6" s="139" customFormat="1" outlineLevel="1">
      <c r="A593" s="21" t="s">
        <v>1128</v>
      </c>
      <c r="B593" s="22" t="s">
        <v>1129</v>
      </c>
      <c r="C593" s="21" t="s">
        <v>496</v>
      </c>
      <c r="D593" s="39">
        <v>5</v>
      </c>
      <c r="E593" s="40">
        <v>90400</v>
      </c>
      <c r="F593" s="140">
        <f t="shared" si="9"/>
        <v>452000</v>
      </c>
    </row>
    <row r="594" spans="1:6" s="139" customFormat="1" outlineLevel="1">
      <c r="A594" s="21" t="s">
        <v>1130</v>
      </c>
      <c r="B594" s="22" t="s">
        <v>1131</v>
      </c>
      <c r="C594" s="21" t="s">
        <v>496</v>
      </c>
      <c r="D594" s="39">
        <v>26</v>
      </c>
      <c r="E594" s="40">
        <v>49300</v>
      </c>
      <c r="F594" s="140">
        <f t="shared" si="9"/>
        <v>1281800</v>
      </c>
    </row>
    <row r="595" spans="1:6" s="139" customFormat="1" outlineLevel="1">
      <c r="A595" s="21" t="s">
        <v>1132</v>
      </c>
      <c r="B595" s="22" t="s">
        <v>1133</v>
      </c>
      <c r="C595" s="21" t="s">
        <v>496</v>
      </c>
      <c r="D595" s="39">
        <v>18</v>
      </c>
      <c r="E595" s="40">
        <v>59200</v>
      </c>
      <c r="F595" s="140">
        <f t="shared" si="9"/>
        <v>1065600</v>
      </c>
    </row>
    <row r="596" spans="1:6" s="139" customFormat="1" outlineLevel="1">
      <c r="A596" s="21" t="s">
        <v>1134</v>
      </c>
      <c r="B596" s="22" t="s">
        <v>1135</v>
      </c>
      <c r="C596" s="21" t="s">
        <v>496</v>
      </c>
      <c r="D596" s="39">
        <v>5</v>
      </c>
      <c r="E596" s="40">
        <v>40200</v>
      </c>
      <c r="F596" s="140">
        <f t="shared" si="9"/>
        <v>201000</v>
      </c>
    </row>
    <row r="597" spans="1:6" s="139" customFormat="1" outlineLevel="1">
      <c r="A597" s="21" t="s">
        <v>1136</v>
      </c>
      <c r="B597" s="22" t="s">
        <v>1137</v>
      </c>
      <c r="C597" s="21" t="s">
        <v>496</v>
      </c>
      <c r="D597" s="39">
        <v>17</v>
      </c>
      <c r="E597" s="40">
        <v>43700</v>
      </c>
      <c r="F597" s="140">
        <f t="shared" si="9"/>
        <v>742900</v>
      </c>
    </row>
    <row r="598" spans="1:6" s="139" customFormat="1" outlineLevel="1">
      <c r="A598" s="21" t="s">
        <v>1138</v>
      </c>
      <c r="B598" s="22" t="s">
        <v>1139</v>
      </c>
      <c r="C598" s="21" t="s">
        <v>496</v>
      </c>
      <c r="D598" s="39">
        <v>8</v>
      </c>
      <c r="E598" s="40">
        <v>48700</v>
      </c>
      <c r="F598" s="140">
        <f t="shared" si="9"/>
        <v>389600</v>
      </c>
    </row>
    <row r="599" spans="1:6" s="139" customFormat="1" outlineLevel="1">
      <c r="A599" s="21" t="s">
        <v>1140</v>
      </c>
      <c r="B599" s="22" t="s">
        <v>1141</v>
      </c>
      <c r="C599" s="21" t="s">
        <v>496</v>
      </c>
      <c r="D599" s="39">
        <v>7</v>
      </c>
      <c r="E599" s="40">
        <v>60300</v>
      </c>
      <c r="F599" s="140">
        <f t="shared" si="9"/>
        <v>422100</v>
      </c>
    </row>
    <row r="600" spans="1:6" s="139" customFormat="1" outlineLevel="1">
      <c r="A600" s="21" t="s">
        <v>1142</v>
      </c>
      <c r="B600" s="22" t="s">
        <v>1143</v>
      </c>
      <c r="C600" s="21" t="s">
        <v>496</v>
      </c>
      <c r="D600" s="39">
        <v>1</v>
      </c>
      <c r="E600" s="40">
        <v>72500</v>
      </c>
      <c r="F600" s="140">
        <f t="shared" si="9"/>
        <v>72500</v>
      </c>
    </row>
    <row r="601" spans="1:6" s="139" customFormat="1" outlineLevel="1">
      <c r="A601" s="21" t="s">
        <v>1144</v>
      </c>
      <c r="B601" s="22" t="s">
        <v>1145</v>
      </c>
      <c r="C601" s="21" t="s">
        <v>496</v>
      </c>
      <c r="D601" s="39">
        <v>6</v>
      </c>
      <c r="E601" s="40">
        <v>43700</v>
      </c>
      <c r="F601" s="140">
        <f t="shared" si="9"/>
        <v>262200</v>
      </c>
    </row>
    <row r="602" spans="1:6" s="139" customFormat="1" outlineLevel="1">
      <c r="A602" s="21" t="s">
        <v>1146</v>
      </c>
      <c r="B602" s="22" t="s">
        <v>1147</v>
      </c>
      <c r="C602" s="21" t="s">
        <v>496</v>
      </c>
      <c r="D602" s="39">
        <v>8</v>
      </c>
      <c r="E602" s="40">
        <v>49400</v>
      </c>
      <c r="F602" s="140">
        <f t="shared" si="9"/>
        <v>395200</v>
      </c>
    </row>
    <row r="603" spans="1:6" s="139" customFormat="1" outlineLevel="1">
      <c r="A603" s="21" t="s">
        <v>1148</v>
      </c>
      <c r="B603" s="22" t="s">
        <v>1149</v>
      </c>
      <c r="C603" s="21" t="s">
        <v>496</v>
      </c>
      <c r="D603" s="39">
        <v>2</v>
      </c>
      <c r="E603" s="40">
        <v>61900</v>
      </c>
      <c r="F603" s="140">
        <f t="shared" si="9"/>
        <v>123800</v>
      </c>
    </row>
    <row r="604" spans="1:6" s="139" customFormat="1" outlineLevel="1">
      <c r="A604" s="21" t="s">
        <v>1150</v>
      </c>
      <c r="B604" s="22" t="s">
        <v>1151</v>
      </c>
      <c r="C604" s="21" t="s">
        <v>496</v>
      </c>
      <c r="D604" s="39">
        <v>2</v>
      </c>
      <c r="E604" s="40">
        <v>81600</v>
      </c>
      <c r="F604" s="140">
        <f t="shared" si="9"/>
        <v>163200</v>
      </c>
    </row>
    <row r="605" spans="1:6" s="139" customFormat="1" outlineLevel="1">
      <c r="A605" s="21" t="s">
        <v>1152</v>
      </c>
      <c r="B605" s="22" t="s">
        <v>1153</v>
      </c>
      <c r="C605" s="21" t="s">
        <v>496</v>
      </c>
      <c r="D605" s="39">
        <v>2</v>
      </c>
      <c r="E605" s="40">
        <v>82000</v>
      </c>
      <c r="F605" s="140">
        <f t="shared" si="9"/>
        <v>164000</v>
      </c>
    </row>
    <row r="606" spans="1:6" s="139" customFormat="1" outlineLevel="1">
      <c r="A606" s="21" t="s">
        <v>1154</v>
      </c>
      <c r="B606" s="22" t="s">
        <v>1155</v>
      </c>
      <c r="C606" s="21" t="s">
        <v>496</v>
      </c>
      <c r="D606" s="39">
        <v>30</v>
      </c>
      <c r="E606" s="40">
        <v>27900</v>
      </c>
      <c r="F606" s="140">
        <f t="shared" si="9"/>
        <v>837000</v>
      </c>
    </row>
    <row r="607" spans="1:6" s="139" customFormat="1" outlineLevel="1">
      <c r="A607" s="21" t="s">
        <v>1156</v>
      </c>
      <c r="B607" s="22" t="s">
        <v>1157</v>
      </c>
      <c r="C607" s="21" t="s">
        <v>496</v>
      </c>
      <c r="D607" s="39">
        <v>11</v>
      </c>
      <c r="E607" s="40">
        <v>30100</v>
      </c>
      <c r="F607" s="140">
        <f t="shared" si="9"/>
        <v>331100</v>
      </c>
    </row>
    <row r="608" spans="1:6" s="139" customFormat="1" outlineLevel="1">
      <c r="A608" s="21" t="s">
        <v>1158</v>
      </c>
      <c r="B608" s="22" t="s">
        <v>1159</v>
      </c>
      <c r="C608" s="21" t="s">
        <v>496</v>
      </c>
      <c r="D608" s="39">
        <v>1</v>
      </c>
      <c r="E608" s="40">
        <v>32800</v>
      </c>
      <c r="F608" s="140">
        <f t="shared" si="9"/>
        <v>32800</v>
      </c>
    </row>
    <row r="609" spans="1:6" s="139" customFormat="1" outlineLevel="1">
      <c r="A609" s="21" t="s">
        <v>1160</v>
      </c>
      <c r="B609" s="22" t="s">
        <v>1161</v>
      </c>
      <c r="C609" s="21" t="s">
        <v>496</v>
      </c>
      <c r="D609" s="39">
        <v>1</v>
      </c>
      <c r="E609" s="40">
        <v>39100</v>
      </c>
      <c r="F609" s="140">
        <f t="shared" si="9"/>
        <v>39100</v>
      </c>
    </row>
    <row r="610" spans="1:6" s="139" customFormat="1" outlineLevel="1">
      <c r="A610" s="21" t="s">
        <v>1162</v>
      </c>
      <c r="B610" s="22" t="s">
        <v>1163</v>
      </c>
      <c r="C610" s="21" t="s">
        <v>496</v>
      </c>
      <c r="D610" s="39">
        <v>2</v>
      </c>
      <c r="E610" s="40">
        <v>39200</v>
      </c>
      <c r="F610" s="140">
        <f t="shared" si="9"/>
        <v>78400</v>
      </c>
    </row>
    <row r="611" spans="1:6" s="139" customFormat="1" outlineLevel="1">
      <c r="A611" s="21" t="s">
        <v>1164</v>
      </c>
      <c r="B611" s="22" t="s">
        <v>1165</v>
      </c>
      <c r="C611" s="21" t="s">
        <v>496</v>
      </c>
      <c r="D611" s="39">
        <v>13</v>
      </c>
      <c r="E611" s="40">
        <v>26100</v>
      </c>
      <c r="F611" s="140">
        <f t="shared" si="9"/>
        <v>339300</v>
      </c>
    </row>
    <row r="612" spans="1:6" s="139" customFormat="1" outlineLevel="1">
      <c r="A612" s="21" t="s">
        <v>1166</v>
      </c>
      <c r="B612" s="22" t="s">
        <v>1167</v>
      </c>
      <c r="C612" s="21" t="s">
        <v>496</v>
      </c>
      <c r="D612" s="39">
        <v>14</v>
      </c>
      <c r="E612" s="40">
        <v>28200</v>
      </c>
      <c r="F612" s="140">
        <f t="shared" si="9"/>
        <v>394800</v>
      </c>
    </row>
    <row r="613" spans="1:6" s="139" customFormat="1" outlineLevel="1">
      <c r="A613" s="21" t="s">
        <v>1168</v>
      </c>
      <c r="B613" s="22" t="s">
        <v>1169</v>
      </c>
      <c r="C613" s="21" t="s">
        <v>496</v>
      </c>
      <c r="D613" s="39">
        <v>5</v>
      </c>
      <c r="E613" s="40">
        <v>30600</v>
      </c>
      <c r="F613" s="140">
        <f t="shared" si="9"/>
        <v>153000</v>
      </c>
    </row>
    <row r="614" spans="1:6" s="139" customFormat="1" outlineLevel="1">
      <c r="A614" s="21" t="s">
        <v>1170</v>
      </c>
      <c r="B614" s="22" t="s">
        <v>1171</v>
      </c>
      <c r="C614" s="21" t="s">
        <v>496</v>
      </c>
      <c r="D614" s="39">
        <v>8</v>
      </c>
      <c r="E614" s="40">
        <v>33800</v>
      </c>
      <c r="F614" s="140">
        <f t="shared" si="9"/>
        <v>270400</v>
      </c>
    </row>
    <row r="615" spans="1:6" s="139" customFormat="1" outlineLevel="1">
      <c r="A615" s="21" t="s">
        <v>1172</v>
      </c>
      <c r="B615" s="22" t="s">
        <v>1173</v>
      </c>
      <c r="C615" s="21" t="s">
        <v>496</v>
      </c>
      <c r="D615" s="39">
        <v>12</v>
      </c>
      <c r="E615" s="40">
        <v>41300</v>
      </c>
      <c r="F615" s="140">
        <f t="shared" si="9"/>
        <v>495600</v>
      </c>
    </row>
    <row r="616" spans="1:6" s="139" customFormat="1" outlineLevel="1">
      <c r="A616" s="21" t="s">
        <v>1174</v>
      </c>
      <c r="B616" s="22" t="s">
        <v>1175</v>
      </c>
      <c r="C616" s="21" t="s">
        <v>496</v>
      </c>
      <c r="D616" s="39">
        <v>4</v>
      </c>
      <c r="E616" s="40">
        <v>71100</v>
      </c>
      <c r="F616" s="140">
        <f t="shared" si="9"/>
        <v>284400</v>
      </c>
    </row>
    <row r="617" spans="1:6" s="139" customFormat="1" outlineLevel="1">
      <c r="A617" s="21" t="s">
        <v>1176</v>
      </c>
      <c r="B617" s="22" t="s">
        <v>1177</v>
      </c>
      <c r="C617" s="21" t="s">
        <v>496</v>
      </c>
      <c r="D617" s="39">
        <v>10</v>
      </c>
      <c r="E617" s="40">
        <v>183800</v>
      </c>
      <c r="F617" s="140">
        <f t="shared" si="9"/>
        <v>1838000</v>
      </c>
    </row>
    <row r="618" spans="1:6" s="139" customFormat="1" outlineLevel="1">
      <c r="A618" s="21" t="s">
        <v>1178</v>
      </c>
      <c r="B618" s="22" t="s">
        <v>1179</v>
      </c>
      <c r="C618" s="21" t="s">
        <v>496</v>
      </c>
      <c r="D618" s="39">
        <v>26</v>
      </c>
      <c r="E618" s="40">
        <v>10800</v>
      </c>
      <c r="F618" s="140">
        <f t="shared" si="9"/>
        <v>280800</v>
      </c>
    </row>
    <row r="619" spans="1:6" s="139" customFormat="1" outlineLevel="1">
      <c r="A619" s="21" t="s">
        <v>1180</v>
      </c>
      <c r="B619" s="22" t="s">
        <v>1181</v>
      </c>
      <c r="C619" s="21" t="s">
        <v>496</v>
      </c>
      <c r="D619" s="39">
        <v>18</v>
      </c>
      <c r="E619" s="40">
        <v>10600</v>
      </c>
      <c r="F619" s="140">
        <f t="shared" si="9"/>
        <v>190800</v>
      </c>
    </row>
    <row r="620" spans="1:6" s="139" customFormat="1" outlineLevel="1">
      <c r="A620" s="21" t="s">
        <v>1182</v>
      </c>
      <c r="B620" s="22" t="s">
        <v>1183</v>
      </c>
      <c r="C620" s="21" t="s">
        <v>781</v>
      </c>
      <c r="D620" s="39">
        <v>0.15</v>
      </c>
      <c r="E620" s="40">
        <v>3331600</v>
      </c>
      <c r="F620" s="140">
        <f t="shared" si="9"/>
        <v>499740</v>
      </c>
    </row>
    <row r="621" spans="1:6" s="139" customFormat="1" outlineLevel="1">
      <c r="A621" s="21" t="s">
        <v>1184</v>
      </c>
      <c r="B621" s="22" t="s">
        <v>1185</v>
      </c>
      <c r="C621" s="21" t="s">
        <v>781</v>
      </c>
      <c r="D621" s="39">
        <v>0.46</v>
      </c>
      <c r="E621" s="40">
        <v>4876400</v>
      </c>
      <c r="F621" s="140">
        <f t="shared" si="9"/>
        <v>2243144</v>
      </c>
    </row>
    <row r="622" spans="1:6" s="139" customFormat="1" outlineLevel="1">
      <c r="A622" s="21" t="s">
        <v>1186</v>
      </c>
      <c r="B622" s="22" t="s">
        <v>1187</v>
      </c>
      <c r="C622" s="21" t="s">
        <v>781</v>
      </c>
      <c r="D622" s="39">
        <v>0.2</v>
      </c>
      <c r="E622" s="40">
        <v>8580100</v>
      </c>
      <c r="F622" s="140">
        <f t="shared" si="9"/>
        <v>1716020</v>
      </c>
    </row>
    <row r="623" spans="1:6" s="139" customFormat="1" outlineLevel="1">
      <c r="A623" s="21" t="s">
        <v>1188</v>
      </c>
      <c r="B623" s="22" t="s">
        <v>1189</v>
      </c>
      <c r="C623" s="21" t="s">
        <v>781</v>
      </c>
      <c r="D623" s="39">
        <v>0.28000000000000003</v>
      </c>
      <c r="E623" s="40">
        <v>12325000</v>
      </c>
      <c r="F623" s="140">
        <f t="shared" si="9"/>
        <v>3451000.0000000005</v>
      </c>
    </row>
    <row r="624" spans="1:6" s="139" customFormat="1" outlineLevel="1">
      <c r="A624" s="21" t="s">
        <v>1190</v>
      </c>
      <c r="B624" s="22" t="s">
        <v>1191</v>
      </c>
      <c r="C624" s="21" t="s">
        <v>781</v>
      </c>
      <c r="D624" s="39">
        <v>0.77</v>
      </c>
      <c r="E624" s="40">
        <v>36954100</v>
      </c>
      <c r="F624" s="140">
        <f t="shared" si="9"/>
        <v>28454657</v>
      </c>
    </row>
    <row r="625" spans="1:6" s="139" customFormat="1" outlineLevel="1">
      <c r="A625" s="21" t="s">
        <v>1192</v>
      </c>
      <c r="B625" s="22" t="s">
        <v>1193</v>
      </c>
      <c r="C625" s="21" t="s">
        <v>1194</v>
      </c>
      <c r="D625" s="39">
        <v>39</v>
      </c>
      <c r="E625" s="40">
        <v>116100</v>
      </c>
      <c r="F625" s="140">
        <f t="shared" si="9"/>
        <v>4527900</v>
      </c>
    </row>
    <row r="626" spans="1:6" s="139" customFormat="1" ht="31.5" outlineLevel="1">
      <c r="A626" s="21" t="s">
        <v>1195</v>
      </c>
      <c r="B626" s="22" t="s">
        <v>1196</v>
      </c>
      <c r="C626" s="21" t="s">
        <v>19</v>
      </c>
      <c r="D626" s="39">
        <v>0.1133</v>
      </c>
      <c r="E626" s="40">
        <v>3483000</v>
      </c>
      <c r="F626" s="140">
        <f t="shared" si="9"/>
        <v>394623.89999999997</v>
      </c>
    </row>
    <row r="627" spans="1:6" s="139" customFormat="1" ht="31.5" outlineLevel="1">
      <c r="A627" s="21" t="s">
        <v>1197</v>
      </c>
      <c r="B627" s="22" t="s">
        <v>1198</v>
      </c>
      <c r="C627" s="21" t="s">
        <v>19</v>
      </c>
      <c r="D627" s="39">
        <v>5.2499999999999998E-2</v>
      </c>
      <c r="E627" s="40">
        <v>2902500</v>
      </c>
      <c r="F627" s="140">
        <f t="shared" si="9"/>
        <v>152381.25</v>
      </c>
    </row>
    <row r="628" spans="1:6" s="139" customFormat="1" ht="31.5" outlineLevel="1">
      <c r="A628" s="21" t="s">
        <v>1199</v>
      </c>
      <c r="B628" s="22" t="s">
        <v>1200</v>
      </c>
      <c r="C628" s="21" t="s">
        <v>19</v>
      </c>
      <c r="D628" s="39">
        <v>6.08E-2</v>
      </c>
      <c r="E628" s="40">
        <v>1372900</v>
      </c>
      <c r="F628" s="140">
        <f t="shared" si="9"/>
        <v>83472.320000000007</v>
      </c>
    </row>
    <row r="629" spans="1:6" s="139" customFormat="1" ht="31.9" customHeight="1" outlineLevel="1">
      <c r="A629" s="21" t="s">
        <v>1201</v>
      </c>
      <c r="B629" s="22" t="s">
        <v>1202</v>
      </c>
      <c r="C629" s="21" t="s">
        <v>29</v>
      </c>
      <c r="D629" s="39">
        <v>0.72599999999999998</v>
      </c>
      <c r="E629" s="40">
        <v>1410900</v>
      </c>
      <c r="F629" s="140">
        <f t="shared" si="9"/>
        <v>1024313.4</v>
      </c>
    </row>
    <row r="630" spans="1:6" s="139" customFormat="1" ht="31.5" outlineLevel="1">
      <c r="A630" s="21" t="s">
        <v>1203</v>
      </c>
      <c r="B630" s="22" t="s">
        <v>1204</v>
      </c>
      <c r="C630" s="21" t="s">
        <v>29</v>
      </c>
      <c r="D630" s="39">
        <v>3.5640000000000001</v>
      </c>
      <c r="E630" s="40">
        <v>1689500</v>
      </c>
      <c r="F630" s="140">
        <f t="shared" si="9"/>
        <v>6021378</v>
      </c>
    </row>
    <row r="631" spans="1:6" s="139" customFormat="1" ht="31.5" outlineLevel="1">
      <c r="A631" s="21" t="s">
        <v>1205</v>
      </c>
      <c r="B631" s="22" t="s">
        <v>1206</v>
      </c>
      <c r="C631" s="21" t="s">
        <v>29</v>
      </c>
      <c r="D631" s="39">
        <v>0.29399999999999998</v>
      </c>
      <c r="E631" s="40">
        <v>1671500</v>
      </c>
      <c r="F631" s="140">
        <f t="shared" si="9"/>
        <v>491421</v>
      </c>
    </row>
    <row r="632" spans="1:6" s="139" customFormat="1" ht="31.5" outlineLevel="1">
      <c r="A632" s="21" t="s">
        <v>1207</v>
      </c>
      <c r="B632" s="22" t="s">
        <v>1208</v>
      </c>
      <c r="C632" s="21" t="s">
        <v>46</v>
      </c>
      <c r="D632" s="39">
        <v>2.64E-2</v>
      </c>
      <c r="E632" s="40">
        <v>15789500</v>
      </c>
      <c r="F632" s="140">
        <f t="shared" si="9"/>
        <v>416842.8</v>
      </c>
    </row>
    <row r="633" spans="1:6" s="139" customFormat="1" ht="47.25" outlineLevel="1">
      <c r="A633" s="21" t="s">
        <v>1209</v>
      </c>
      <c r="B633" s="22" t="s">
        <v>1210</v>
      </c>
      <c r="C633" s="21" t="s">
        <v>46</v>
      </c>
      <c r="D633" s="39">
        <v>0.378</v>
      </c>
      <c r="E633" s="40">
        <v>16490000</v>
      </c>
      <c r="F633" s="140">
        <f t="shared" si="9"/>
        <v>6233220</v>
      </c>
    </row>
    <row r="634" spans="1:6" s="139" customFormat="1" ht="31.5" outlineLevel="1">
      <c r="A634" s="21" t="s">
        <v>1211</v>
      </c>
      <c r="B634" s="22" t="s">
        <v>1212</v>
      </c>
      <c r="C634" s="21" t="s">
        <v>46</v>
      </c>
      <c r="D634" s="39">
        <v>2.9399999999999999E-2</v>
      </c>
      <c r="E634" s="40">
        <v>14699500</v>
      </c>
      <c r="F634" s="140">
        <f t="shared" si="9"/>
        <v>432165.3</v>
      </c>
    </row>
    <row r="635" spans="1:6" s="139" customFormat="1" ht="31.5" outlineLevel="1">
      <c r="A635" s="21" t="s">
        <v>1213</v>
      </c>
      <c r="B635" s="22" t="s">
        <v>1214</v>
      </c>
      <c r="C635" s="21" t="s">
        <v>67</v>
      </c>
      <c r="D635" s="39">
        <v>0.75049999999999994</v>
      </c>
      <c r="E635" s="40">
        <v>21019200</v>
      </c>
      <c r="F635" s="140">
        <f t="shared" si="9"/>
        <v>15774909.6</v>
      </c>
    </row>
    <row r="636" spans="1:6" s="139" customFormat="1" ht="31.5" outlineLevel="1">
      <c r="A636" s="21" t="s">
        <v>1215</v>
      </c>
      <c r="B636" s="22" t="s">
        <v>418</v>
      </c>
      <c r="C636" s="21" t="s">
        <v>67</v>
      </c>
      <c r="D636" s="39">
        <v>0.13189999999999999</v>
      </c>
      <c r="E636" s="40">
        <v>30802400</v>
      </c>
      <c r="F636" s="140">
        <f t="shared" si="9"/>
        <v>4062836.5599999996</v>
      </c>
    </row>
    <row r="637" spans="1:6" s="139" customFormat="1" ht="31.5" outlineLevel="1">
      <c r="A637" s="21" t="s">
        <v>1216</v>
      </c>
      <c r="B637" s="22" t="s">
        <v>420</v>
      </c>
      <c r="C637" s="21" t="s">
        <v>67</v>
      </c>
      <c r="D637" s="39">
        <v>0.13189999999999999</v>
      </c>
      <c r="E637" s="40">
        <v>5453000</v>
      </c>
      <c r="F637" s="140">
        <f t="shared" si="9"/>
        <v>719250.7</v>
      </c>
    </row>
    <row r="638" spans="1:6" s="139" customFormat="1" ht="31.5" outlineLevel="1">
      <c r="A638" s="21" t="s">
        <v>1217</v>
      </c>
      <c r="B638" s="22" t="s">
        <v>422</v>
      </c>
      <c r="C638" s="21" t="s">
        <v>423</v>
      </c>
      <c r="D638" s="39">
        <v>6</v>
      </c>
      <c r="E638" s="40">
        <v>37600</v>
      </c>
      <c r="F638" s="140">
        <f t="shared" si="9"/>
        <v>225600</v>
      </c>
    </row>
    <row r="639" spans="1:6" s="139" customFormat="1" ht="31.5" outlineLevel="1">
      <c r="A639" s="21" t="s">
        <v>1218</v>
      </c>
      <c r="B639" s="22" t="s">
        <v>1219</v>
      </c>
      <c r="C639" s="21" t="s">
        <v>128</v>
      </c>
      <c r="D639" s="39">
        <v>15.12</v>
      </c>
      <c r="E639" s="40">
        <v>106500</v>
      </c>
      <c r="F639" s="140">
        <f t="shared" si="9"/>
        <v>1610280</v>
      </c>
    </row>
    <row r="640" spans="1:6" s="139" customFormat="1" ht="31.5" outlineLevel="1">
      <c r="A640" s="21" t="s">
        <v>1220</v>
      </c>
      <c r="B640" s="22" t="s">
        <v>1221</v>
      </c>
      <c r="C640" s="21" t="s">
        <v>128</v>
      </c>
      <c r="D640" s="39">
        <v>2.16</v>
      </c>
      <c r="E640" s="40">
        <v>73700</v>
      </c>
      <c r="F640" s="140">
        <f t="shared" si="9"/>
        <v>159192</v>
      </c>
    </row>
    <row r="641" spans="1:6" s="139" customFormat="1" outlineLevel="1">
      <c r="A641" s="21" t="s">
        <v>1222</v>
      </c>
      <c r="B641" s="22" t="s">
        <v>1223</v>
      </c>
      <c r="C641" s="21" t="s">
        <v>496</v>
      </c>
      <c r="D641" s="39">
        <v>11</v>
      </c>
      <c r="E641" s="40">
        <v>36900</v>
      </c>
      <c r="F641" s="140">
        <f t="shared" si="9"/>
        <v>405900</v>
      </c>
    </row>
    <row r="642" spans="1:6" s="139" customFormat="1" outlineLevel="1">
      <c r="A642" s="21" t="s">
        <v>1224</v>
      </c>
      <c r="B642" s="22" t="s">
        <v>1225</v>
      </c>
      <c r="C642" s="21" t="s">
        <v>496</v>
      </c>
      <c r="D642" s="39">
        <v>1</v>
      </c>
      <c r="E642" s="40">
        <v>97900</v>
      </c>
      <c r="F642" s="140">
        <f t="shared" si="9"/>
        <v>97900</v>
      </c>
    </row>
    <row r="643" spans="1:6" s="139" customFormat="1" outlineLevel="1">
      <c r="A643" s="21" t="s">
        <v>1226</v>
      </c>
      <c r="B643" s="22" t="s">
        <v>1227</v>
      </c>
      <c r="C643" s="21" t="s">
        <v>496</v>
      </c>
      <c r="D643" s="39">
        <v>7</v>
      </c>
      <c r="E643" s="40">
        <v>135100</v>
      </c>
      <c r="F643" s="140">
        <f t="shared" si="9"/>
        <v>945700</v>
      </c>
    </row>
    <row r="644" spans="1:6" s="139" customFormat="1" outlineLevel="1">
      <c r="A644" s="21" t="s">
        <v>1228</v>
      </c>
      <c r="B644" s="22" t="s">
        <v>1229</v>
      </c>
      <c r="C644" s="21" t="s">
        <v>496</v>
      </c>
      <c r="D644" s="39">
        <v>6</v>
      </c>
      <c r="E644" s="40">
        <v>51300</v>
      </c>
      <c r="F644" s="140">
        <f t="shared" si="9"/>
        <v>307800</v>
      </c>
    </row>
    <row r="645" spans="1:6" s="139" customFormat="1" outlineLevel="1">
      <c r="A645" s="21" t="s">
        <v>1230</v>
      </c>
      <c r="B645" s="22" t="s">
        <v>1231</v>
      </c>
      <c r="C645" s="21" t="s">
        <v>496</v>
      </c>
      <c r="D645" s="39">
        <v>2</v>
      </c>
      <c r="E645" s="40">
        <v>77200</v>
      </c>
      <c r="F645" s="140">
        <f t="shared" si="9"/>
        <v>154400</v>
      </c>
    </row>
    <row r="646" spans="1:6" s="139" customFormat="1" outlineLevel="1">
      <c r="A646" s="21" t="s">
        <v>1232</v>
      </c>
      <c r="B646" s="22" t="s">
        <v>1233</v>
      </c>
      <c r="C646" s="21" t="s">
        <v>496</v>
      </c>
      <c r="D646" s="39">
        <v>18</v>
      </c>
      <c r="E646" s="40">
        <v>23600</v>
      </c>
      <c r="F646" s="140">
        <f t="shared" si="9"/>
        <v>424800</v>
      </c>
    </row>
    <row r="647" spans="1:6" s="139" customFormat="1" outlineLevel="1">
      <c r="A647" s="21" t="s">
        <v>1234</v>
      </c>
      <c r="B647" s="22" t="s">
        <v>1235</v>
      </c>
      <c r="C647" s="21" t="s">
        <v>496</v>
      </c>
      <c r="D647" s="39">
        <v>6</v>
      </c>
      <c r="E647" s="40">
        <v>40300</v>
      </c>
      <c r="F647" s="140">
        <f t="shared" si="9"/>
        <v>241800</v>
      </c>
    </row>
    <row r="648" spans="1:6" s="139" customFormat="1" outlineLevel="1">
      <c r="A648" s="21" t="s">
        <v>1236</v>
      </c>
      <c r="B648" s="22" t="s">
        <v>1237</v>
      </c>
      <c r="C648" s="21" t="s">
        <v>496</v>
      </c>
      <c r="D648" s="39">
        <v>26</v>
      </c>
      <c r="E648" s="40">
        <v>65700</v>
      </c>
      <c r="F648" s="140">
        <f t="shared" si="9"/>
        <v>1708200</v>
      </c>
    </row>
    <row r="649" spans="1:6" s="139" customFormat="1" outlineLevel="1">
      <c r="A649" s="21" t="s">
        <v>1238</v>
      </c>
      <c r="B649" s="22" t="s">
        <v>1239</v>
      </c>
      <c r="C649" s="21" t="s">
        <v>496</v>
      </c>
      <c r="D649" s="39">
        <v>15</v>
      </c>
      <c r="E649" s="40">
        <v>22200</v>
      </c>
      <c r="F649" s="140">
        <f t="shared" si="9"/>
        <v>333000</v>
      </c>
    </row>
    <row r="650" spans="1:6" s="139" customFormat="1" outlineLevel="1">
      <c r="A650" s="21" t="s">
        <v>1240</v>
      </c>
      <c r="B650" s="22" t="s">
        <v>1241</v>
      </c>
      <c r="C650" s="21" t="s">
        <v>496</v>
      </c>
      <c r="D650" s="39">
        <v>8</v>
      </c>
      <c r="E650" s="40">
        <v>44000</v>
      </c>
      <c r="F650" s="140">
        <f t="shared" si="9"/>
        <v>352000</v>
      </c>
    </row>
    <row r="651" spans="1:6" s="139" customFormat="1" outlineLevel="1">
      <c r="A651" s="21" t="s">
        <v>1242</v>
      </c>
      <c r="B651" s="22" t="s">
        <v>1243</v>
      </c>
      <c r="C651" s="21" t="s">
        <v>496</v>
      </c>
      <c r="D651" s="39">
        <v>2</v>
      </c>
      <c r="E651" s="40">
        <v>53700</v>
      </c>
      <c r="F651" s="140">
        <f t="shared" si="9"/>
        <v>107400</v>
      </c>
    </row>
    <row r="652" spans="1:6" s="139" customFormat="1" outlineLevel="1">
      <c r="A652" s="21" t="s">
        <v>1244</v>
      </c>
      <c r="B652" s="22" t="s">
        <v>1245</v>
      </c>
      <c r="C652" s="21" t="s">
        <v>496</v>
      </c>
      <c r="D652" s="39">
        <v>2</v>
      </c>
      <c r="E652" s="40">
        <v>52900</v>
      </c>
      <c r="F652" s="140">
        <f t="shared" ref="F652:F715" si="10">D652*E652</f>
        <v>105800</v>
      </c>
    </row>
    <row r="653" spans="1:6" s="139" customFormat="1" outlineLevel="1">
      <c r="A653" s="21" t="s">
        <v>1246</v>
      </c>
      <c r="B653" s="22" t="s">
        <v>1247</v>
      </c>
      <c r="C653" s="21" t="s">
        <v>496</v>
      </c>
      <c r="D653" s="39">
        <v>2</v>
      </c>
      <c r="E653" s="40">
        <v>70000</v>
      </c>
      <c r="F653" s="140">
        <f t="shared" si="10"/>
        <v>140000</v>
      </c>
    </row>
    <row r="654" spans="1:6" s="139" customFormat="1" outlineLevel="1">
      <c r="A654" s="21" t="s">
        <v>1248</v>
      </c>
      <c r="B654" s="22" t="s">
        <v>1249</v>
      </c>
      <c r="C654" s="21" t="s">
        <v>496</v>
      </c>
      <c r="D654" s="39">
        <v>15</v>
      </c>
      <c r="E654" s="40">
        <v>18100</v>
      </c>
      <c r="F654" s="140">
        <f t="shared" si="10"/>
        <v>271500</v>
      </c>
    </row>
    <row r="655" spans="1:6" s="139" customFormat="1" outlineLevel="1">
      <c r="A655" s="21" t="s">
        <v>1250</v>
      </c>
      <c r="B655" s="22" t="s">
        <v>1251</v>
      </c>
      <c r="C655" s="21" t="s">
        <v>496</v>
      </c>
      <c r="D655" s="39">
        <v>14</v>
      </c>
      <c r="E655" s="40">
        <v>57900</v>
      </c>
      <c r="F655" s="140">
        <f t="shared" si="10"/>
        <v>810600</v>
      </c>
    </row>
    <row r="656" spans="1:6" s="139" customFormat="1" outlineLevel="1">
      <c r="A656" s="21" t="s">
        <v>1252</v>
      </c>
      <c r="B656" s="22" t="s">
        <v>1253</v>
      </c>
      <c r="C656" s="21" t="s">
        <v>496</v>
      </c>
      <c r="D656" s="39">
        <v>2</v>
      </c>
      <c r="E656" s="40">
        <v>889600</v>
      </c>
      <c r="F656" s="140">
        <f t="shared" si="10"/>
        <v>1779200</v>
      </c>
    </row>
    <row r="657" spans="1:6" s="139" customFormat="1" outlineLevel="1">
      <c r="A657" s="21" t="s">
        <v>1254</v>
      </c>
      <c r="B657" s="22" t="s">
        <v>1255</v>
      </c>
      <c r="C657" s="21" t="s">
        <v>496</v>
      </c>
      <c r="D657" s="39">
        <v>2</v>
      </c>
      <c r="E657" s="40">
        <v>932300</v>
      </c>
      <c r="F657" s="140">
        <f t="shared" si="10"/>
        <v>1864600</v>
      </c>
    </row>
    <row r="658" spans="1:6" s="139" customFormat="1" outlineLevel="1">
      <c r="A658" s="21" t="s">
        <v>1256</v>
      </c>
      <c r="B658" s="22" t="s">
        <v>1257</v>
      </c>
      <c r="C658" s="21" t="s">
        <v>496</v>
      </c>
      <c r="D658" s="39">
        <v>15</v>
      </c>
      <c r="E658" s="40">
        <v>18700</v>
      </c>
      <c r="F658" s="140">
        <f t="shared" si="10"/>
        <v>280500</v>
      </c>
    </row>
    <row r="659" spans="1:6" s="139" customFormat="1" outlineLevel="1">
      <c r="A659" s="21" t="s">
        <v>1258</v>
      </c>
      <c r="B659" s="22" t="s">
        <v>1259</v>
      </c>
      <c r="C659" s="21" t="s">
        <v>496</v>
      </c>
      <c r="D659" s="39">
        <v>14</v>
      </c>
      <c r="E659" s="40">
        <v>31100</v>
      </c>
      <c r="F659" s="140">
        <f t="shared" si="10"/>
        <v>435400</v>
      </c>
    </row>
    <row r="660" spans="1:6" s="139" customFormat="1" outlineLevel="1">
      <c r="A660" s="21" t="s">
        <v>1260</v>
      </c>
      <c r="B660" s="22" t="s">
        <v>1261</v>
      </c>
      <c r="C660" s="21" t="s">
        <v>496</v>
      </c>
      <c r="D660" s="39">
        <v>9</v>
      </c>
      <c r="E660" s="40">
        <v>93700</v>
      </c>
      <c r="F660" s="140">
        <f t="shared" si="10"/>
        <v>843300</v>
      </c>
    </row>
    <row r="661" spans="1:6" s="139" customFormat="1" outlineLevel="1">
      <c r="A661" s="21" t="s">
        <v>1262</v>
      </c>
      <c r="B661" s="22" t="s">
        <v>1263</v>
      </c>
      <c r="C661" s="21" t="s">
        <v>496</v>
      </c>
      <c r="D661" s="39">
        <v>5</v>
      </c>
      <c r="E661" s="40">
        <v>448200</v>
      </c>
      <c r="F661" s="140">
        <f t="shared" si="10"/>
        <v>2241000</v>
      </c>
    </row>
    <row r="662" spans="1:6" s="139" customFormat="1" outlineLevel="1">
      <c r="A662" s="21" t="s">
        <v>1264</v>
      </c>
      <c r="B662" s="22" t="s">
        <v>1265</v>
      </c>
      <c r="C662" s="21" t="s">
        <v>496</v>
      </c>
      <c r="D662" s="39">
        <v>1</v>
      </c>
      <c r="E662" s="40">
        <v>374800</v>
      </c>
      <c r="F662" s="140">
        <f t="shared" si="10"/>
        <v>374800</v>
      </c>
    </row>
    <row r="663" spans="1:6" s="139" customFormat="1" outlineLevel="1">
      <c r="A663" s="21" t="s">
        <v>1266</v>
      </c>
      <c r="B663" s="22" t="s">
        <v>1267</v>
      </c>
      <c r="C663" s="21" t="s">
        <v>781</v>
      </c>
      <c r="D663" s="39">
        <v>0.08</v>
      </c>
      <c r="E663" s="40">
        <v>23300000</v>
      </c>
      <c r="F663" s="140">
        <f t="shared" si="10"/>
        <v>1864000</v>
      </c>
    </row>
    <row r="664" spans="1:6" s="139" customFormat="1" ht="31.5" outlineLevel="1">
      <c r="A664" s="21" t="s">
        <v>1268</v>
      </c>
      <c r="B664" s="22" t="s">
        <v>1269</v>
      </c>
      <c r="C664" s="21" t="s">
        <v>19</v>
      </c>
      <c r="D664" s="39">
        <v>0.28139999999999998</v>
      </c>
      <c r="E664" s="40">
        <v>3483000</v>
      </c>
      <c r="F664" s="140">
        <f t="shared" si="10"/>
        <v>980116.2</v>
      </c>
    </row>
    <row r="665" spans="1:6" s="139" customFormat="1" ht="31.5" outlineLevel="1">
      <c r="A665" s="21" t="s">
        <v>1270</v>
      </c>
      <c r="B665" s="22" t="s">
        <v>22</v>
      </c>
      <c r="C665" s="21" t="s">
        <v>19</v>
      </c>
      <c r="D665" s="39">
        <v>9.1200000000000003E-2</v>
      </c>
      <c r="E665" s="40">
        <v>2902500</v>
      </c>
      <c r="F665" s="140">
        <f t="shared" si="10"/>
        <v>264708</v>
      </c>
    </row>
    <row r="666" spans="1:6" s="139" customFormat="1" ht="47.25" outlineLevel="1">
      <c r="A666" s="21" t="s">
        <v>1271</v>
      </c>
      <c r="B666" s="22" t="s">
        <v>1272</v>
      </c>
      <c r="C666" s="21" t="s">
        <v>29</v>
      </c>
      <c r="D666" s="39">
        <v>0.96199999999999997</v>
      </c>
      <c r="E666" s="40">
        <v>1410900</v>
      </c>
      <c r="F666" s="140">
        <f t="shared" si="10"/>
        <v>1357285.8</v>
      </c>
    </row>
    <row r="667" spans="1:6" s="139" customFormat="1" ht="31.5" outlineLevel="1">
      <c r="A667" s="21" t="s">
        <v>1273</v>
      </c>
      <c r="B667" s="22" t="s">
        <v>1274</v>
      </c>
      <c r="C667" s="21" t="s">
        <v>29</v>
      </c>
      <c r="D667" s="39">
        <v>6.3780000000000001</v>
      </c>
      <c r="E667" s="40">
        <v>1646800</v>
      </c>
      <c r="F667" s="140">
        <f t="shared" si="10"/>
        <v>10503290.4</v>
      </c>
    </row>
    <row r="668" spans="1:6" s="139" customFormat="1" outlineLevel="1">
      <c r="A668" s="21" t="s">
        <v>1275</v>
      </c>
      <c r="B668" s="22" t="s">
        <v>1276</v>
      </c>
      <c r="C668" s="21" t="s">
        <v>108</v>
      </c>
      <c r="D668" s="39">
        <v>11.8</v>
      </c>
      <c r="E668" s="40">
        <v>146300</v>
      </c>
      <c r="F668" s="140">
        <f t="shared" si="10"/>
        <v>1726340</v>
      </c>
    </row>
    <row r="669" spans="1:6" s="139" customFormat="1" ht="47.25" outlineLevel="1">
      <c r="A669" s="21" t="s">
        <v>1277</v>
      </c>
      <c r="B669" s="22" t="s">
        <v>1278</v>
      </c>
      <c r="C669" s="21" t="s">
        <v>29</v>
      </c>
      <c r="D669" s="39">
        <v>2.8799999999999999E-2</v>
      </c>
      <c r="E669" s="40">
        <v>1555400</v>
      </c>
      <c r="F669" s="140">
        <f t="shared" si="10"/>
        <v>44795.519999999997</v>
      </c>
    </row>
    <row r="670" spans="1:6" s="139" customFormat="1" outlineLevel="1">
      <c r="A670" s="21" t="s">
        <v>1279</v>
      </c>
      <c r="B670" s="22" t="s">
        <v>406</v>
      </c>
      <c r="C670" s="21" t="s">
        <v>46</v>
      </c>
      <c r="D670" s="39">
        <v>3.6200000000000003E-2</v>
      </c>
      <c r="E670" s="40">
        <v>15789500</v>
      </c>
      <c r="F670" s="140">
        <f t="shared" si="10"/>
        <v>571579.9</v>
      </c>
    </row>
    <row r="671" spans="1:6" s="139" customFormat="1" ht="47.25" outlineLevel="1">
      <c r="A671" s="21" t="s">
        <v>1280</v>
      </c>
      <c r="B671" s="22" t="s">
        <v>1281</v>
      </c>
      <c r="C671" s="21" t="s">
        <v>46</v>
      </c>
      <c r="D671" s="39">
        <v>0.45400000000000001</v>
      </c>
      <c r="E671" s="40">
        <v>16490000</v>
      </c>
      <c r="F671" s="140">
        <f t="shared" si="10"/>
        <v>7486460</v>
      </c>
    </row>
    <row r="672" spans="1:6" s="139" customFormat="1" ht="31.5" outlineLevel="1">
      <c r="A672" s="21" t="s">
        <v>1282</v>
      </c>
      <c r="B672" s="22" t="s">
        <v>1283</v>
      </c>
      <c r="C672" s="21" t="s">
        <v>46</v>
      </c>
      <c r="D672" s="39">
        <v>3.5999999999999999E-3</v>
      </c>
      <c r="E672" s="40">
        <v>14699500</v>
      </c>
      <c r="F672" s="140">
        <f t="shared" si="10"/>
        <v>52918.2</v>
      </c>
    </row>
    <row r="673" spans="1:6" s="139" customFormat="1" ht="31.5" outlineLevel="1">
      <c r="A673" s="21" t="s">
        <v>1284</v>
      </c>
      <c r="B673" s="22" t="s">
        <v>1285</v>
      </c>
      <c r="C673" s="21" t="s">
        <v>67</v>
      </c>
      <c r="D673" s="39">
        <v>0.81599999999999995</v>
      </c>
      <c r="E673" s="40">
        <v>23348800</v>
      </c>
      <c r="F673" s="140">
        <f t="shared" si="10"/>
        <v>19052620.799999997</v>
      </c>
    </row>
    <row r="674" spans="1:6" s="139" customFormat="1" ht="31.5" outlineLevel="1">
      <c r="A674" s="21" t="s">
        <v>1286</v>
      </c>
      <c r="B674" s="22" t="s">
        <v>418</v>
      </c>
      <c r="C674" s="21" t="s">
        <v>67</v>
      </c>
      <c r="D674" s="39">
        <v>2.0400000000000001E-2</v>
      </c>
      <c r="E674" s="40">
        <v>30802400</v>
      </c>
      <c r="F674" s="140">
        <f t="shared" si="10"/>
        <v>628368.96000000008</v>
      </c>
    </row>
    <row r="675" spans="1:6" s="139" customFormat="1" ht="31.5" outlineLevel="1">
      <c r="A675" s="21" t="s">
        <v>1287</v>
      </c>
      <c r="B675" s="22" t="s">
        <v>724</v>
      </c>
      <c r="C675" s="21" t="s">
        <v>67</v>
      </c>
      <c r="D675" s="39">
        <v>2.0400000000000001E-2</v>
      </c>
      <c r="E675" s="40">
        <v>7254600</v>
      </c>
      <c r="F675" s="140">
        <f t="shared" si="10"/>
        <v>147993.84</v>
      </c>
    </row>
    <row r="676" spans="1:6" s="139" customFormat="1" ht="31.5" outlineLevel="1">
      <c r="A676" s="21" t="s">
        <v>1288</v>
      </c>
      <c r="B676" s="22" t="s">
        <v>422</v>
      </c>
      <c r="C676" s="21" t="s">
        <v>423</v>
      </c>
      <c r="D676" s="39">
        <v>1</v>
      </c>
      <c r="E676" s="40">
        <v>37600</v>
      </c>
      <c r="F676" s="140">
        <f t="shared" si="10"/>
        <v>37600</v>
      </c>
    </row>
    <row r="677" spans="1:6" s="139" customFormat="1" ht="31.5" outlineLevel="1">
      <c r="A677" s="21" t="s">
        <v>1289</v>
      </c>
      <c r="B677" s="22" t="s">
        <v>1219</v>
      </c>
      <c r="C677" s="21" t="s">
        <v>128</v>
      </c>
      <c r="D677" s="39">
        <v>28.82</v>
      </c>
      <c r="E677" s="40">
        <v>106500</v>
      </c>
      <c r="F677" s="140">
        <f t="shared" si="10"/>
        <v>3069330</v>
      </c>
    </row>
    <row r="678" spans="1:6" s="139" customFormat="1" ht="31.5" outlineLevel="1">
      <c r="A678" s="21" t="s">
        <v>1290</v>
      </c>
      <c r="B678" s="22" t="s">
        <v>1221</v>
      </c>
      <c r="C678" s="21" t="s">
        <v>128</v>
      </c>
      <c r="D678" s="39">
        <v>5.84</v>
      </c>
      <c r="E678" s="40">
        <v>73700</v>
      </c>
      <c r="F678" s="140">
        <f t="shared" si="10"/>
        <v>430408</v>
      </c>
    </row>
    <row r="679" spans="1:6" s="139" customFormat="1" outlineLevel="1">
      <c r="A679" s="21" t="s">
        <v>1291</v>
      </c>
      <c r="B679" s="22" t="s">
        <v>1292</v>
      </c>
      <c r="C679" s="21" t="s">
        <v>1293</v>
      </c>
      <c r="D679" s="39">
        <v>320</v>
      </c>
      <c r="E679" s="40">
        <v>498800</v>
      </c>
      <c r="F679" s="140">
        <f t="shared" si="10"/>
        <v>159616000</v>
      </c>
    </row>
    <row r="680" spans="1:6" s="139" customFormat="1" outlineLevel="1">
      <c r="A680" s="21" t="s">
        <v>1294</v>
      </c>
      <c r="B680" s="22" t="s">
        <v>1295</v>
      </c>
      <c r="C680" s="21" t="s">
        <v>1293</v>
      </c>
      <c r="D680" s="39">
        <v>137</v>
      </c>
      <c r="E680" s="40">
        <v>655200</v>
      </c>
      <c r="F680" s="140">
        <f t="shared" si="10"/>
        <v>89762400</v>
      </c>
    </row>
    <row r="681" spans="1:6" s="139" customFormat="1" outlineLevel="1">
      <c r="A681" s="21" t="s">
        <v>1296</v>
      </c>
      <c r="B681" s="22" t="s">
        <v>1297</v>
      </c>
      <c r="C681" s="21" t="s">
        <v>1293</v>
      </c>
      <c r="D681" s="39">
        <v>33</v>
      </c>
      <c r="E681" s="40">
        <v>666800</v>
      </c>
      <c r="F681" s="140">
        <f t="shared" si="10"/>
        <v>22004400</v>
      </c>
    </row>
    <row r="682" spans="1:6" s="139" customFormat="1" outlineLevel="1">
      <c r="A682" s="21" t="s">
        <v>1298</v>
      </c>
      <c r="B682" s="22" t="s">
        <v>1299</v>
      </c>
      <c r="C682" s="21" t="s">
        <v>1293</v>
      </c>
      <c r="D682" s="39">
        <v>9</v>
      </c>
      <c r="E682" s="40">
        <v>807400</v>
      </c>
      <c r="F682" s="140">
        <f t="shared" si="10"/>
        <v>7266600</v>
      </c>
    </row>
    <row r="683" spans="1:6" s="139" customFormat="1" outlineLevel="1">
      <c r="A683" s="21" t="s">
        <v>1300</v>
      </c>
      <c r="B683" s="22" t="s">
        <v>1301</v>
      </c>
      <c r="C683" s="21" t="s">
        <v>781</v>
      </c>
      <c r="D683" s="39">
        <v>1.95</v>
      </c>
      <c r="E683" s="40">
        <v>8580100</v>
      </c>
      <c r="F683" s="140">
        <f t="shared" si="10"/>
        <v>16731195</v>
      </c>
    </row>
    <row r="684" spans="1:6" s="139" customFormat="1" outlineLevel="1">
      <c r="A684" s="21" t="s">
        <v>1302</v>
      </c>
      <c r="B684" s="22" t="s">
        <v>1303</v>
      </c>
      <c r="C684" s="21" t="s">
        <v>781</v>
      </c>
      <c r="D684" s="39">
        <v>2.02</v>
      </c>
      <c r="E684" s="40">
        <v>12325000</v>
      </c>
      <c r="F684" s="140">
        <f t="shared" si="10"/>
        <v>24896500</v>
      </c>
    </row>
    <row r="685" spans="1:6" s="139" customFormat="1" outlineLevel="1">
      <c r="A685" s="21" t="s">
        <v>1304</v>
      </c>
      <c r="B685" s="22" t="s">
        <v>1305</v>
      </c>
      <c r="C685" s="21" t="s">
        <v>781</v>
      </c>
      <c r="D685" s="39">
        <v>0.33</v>
      </c>
      <c r="E685" s="40">
        <v>18537400</v>
      </c>
      <c r="F685" s="140">
        <f t="shared" si="10"/>
        <v>6117342</v>
      </c>
    </row>
    <row r="686" spans="1:6" s="139" customFormat="1" outlineLevel="1">
      <c r="A686" s="21" t="s">
        <v>1306</v>
      </c>
      <c r="B686" s="22" t="s">
        <v>1307</v>
      </c>
      <c r="C686" s="21" t="s">
        <v>781</v>
      </c>
      <c r="D686" s="39">
        <v>0.09</v>
      </c>
      <c r="E686" s="40">
        <v>23300000</v>
      </c>
      <c r="F686" s="140">
        <f t="shared" si="10"/>
        <v>2097000</v>
      </c>
    </row>
    <row r="687" spans="1:6" s="139" customFormat="1" outlineLevel="1">
      <c r="A687" s="21" t="s">
        <v>1308</v>
      </c>
      <c r="B687" s="22" t="s">
        <v>1309</v>
      </c>
      <c r="C687" s="21" t="s">
        <v>1194</v>
      </c>
      <c r="D687" s="39">
        <v>80</v>
      </c>
      <c r="E687" s="40">
        <v>41500</v>
      </c>
      <c r="F687" s="140">
        <f t="shared" si="10"/>
        <v>3320000</v>
      </c>
    </row>
    <row r="688" spans="1:6" s="139" customFormat="1" outlineLevel="1">
      <c r="A688" s="21" t="s">
        <v>1310</v>
      </c>
      <c r="B688" s="22" t="s">
        <v>1311</v>
      </c>
      <c r="C688" s="21" t="s">
        <v>1194</v>
      </c>
      <c r="D688" s="39">
        <v>43</v>
      </c>
      <c r="E688" s="40">
        <v>54800</v>
      </c>
      <c r="F688" s="140">
        <f t="shared" si="10"/>
        <v>2356400</v>
      </c>
    </row>
    <row r="689" spans="1:6" s="139" customFormat="1" outlineLevel="1">
      <c r="A689" s="21" t="s">
        <v>1312</v>
      </c>
      <c r="B689" s="22" t="s">
        <v>1313</v>
      </c>
      <c r="C689" s="21" t="s">
        <v>1194</v>
      </c>
      <c r="D689" s="39">
        <v>2</v>
      </c>
      <c r="E689" s="40">
        <v>63900</v>
      </c>
      <c r="F689" s="140">
        <f t="shared" si="10"/>
        <v>127800</v>
      </c>
    </row>
    <row r="690" spans="1:6" s="139" customFormat="1" outlineLevel="1">
      <c r="A690" s="21" t="s">
        <v>1314</v>
      </c>
      <c r="B690" s="22" t="s">
        <v>1315</v>
      </c>
      <c r="C690" s="21" t="s">
        <v>1194</v>
      </c>
      <c r="D690" s="39">
        <v>128</v>
      </c>
      <c r="E690" s="40">
        <v>185400</v>
      </c>
      <c r="F690" s="140">
        <f t="shared" si="10"/>
        <v>23731200</v>
      </c>
    </row>
    <row r="691" spans="1:6" s="139" customFormat="1" outlineLevel="1">
      <c r="A691" s="21" t="s">
        <v>1316</v>
      </c>
      <c r="B691" s="22" t="s">
        <v>1317</v>
      </c>
      <c r="C691" s="21" t="s">
        <v>1194</v>
      </c>
      <c r="D691" s="39">
        <v>68</v>
      </c>
      <c r="E691" s="40">
        <v>220100</v>
      </c>
      <c r="F691" s="140">
        <f t="shared" si="10"/>
        <v>14966800</v>
      </c>
    </row>
    <row r="692" spans="1:6" s="139" customFormat="1" outlineLevel="1">
      <c r="A692" s="21" t="s">
        <v>1318</v>
      </c>
      <c r="B692" s="22" t="s">
        <v>1319</v>
      </c>
      <c r="C692" s="21" t="s">
        <v>1194</v>
      </c>
      <c r="D692" s="39">
        <v>4</v>
      </c>
      <c r="E692" s="40">
        <v>273200</v>
      </c>
      <c r="F692" s="140">
        <f t="shared" si="10"/>
        <v>1092800</v>
      </c>
    </row>
    <row r="693" spans="1:6" s="139" customFormat="1" outlineLevel="1">
      <c r="A693" s="21" t="s">
        <v>1320</v>
      </c>
      <c r="B693" s="22" t="s">
        <v>1235</v>
      </c>
      <c r="C693" s="21" t="s">
        <v>496</v>
      </c>
      <c r="D693" s="39">
        <v>92</v>
      </c>
      <c r="E693" s="40">
        <v>40300</v>
      </c>
      <c r="F693" s="140">
        <f t="shared" si="10"/>
        <v>3707600</v>
      </c>
    </row>
    <row r="694" spans="1:6" s="139" customFormat="1" outlineLevel="1">
      <c r="A694" s="21" t="s">
        <v>1321</v>
      </c>
      <c r="B694" s="22" t="s">
        <v>1237</v>
      </c>
      <c r="C694" s="21" t="s">
        <v>496</v>
      </c>
      <c r="D694" s="39">
        <v>67</v>
      </c>
      <c r="E694" s="40">
        <v>65700</v>
      </c>
      <c r="F694" s="140">
        <f t="shared" si="10"/>
        <v>4401900</v>
      </c>
    </row>
    <row r="695" spans="1:6" s="139" customFormat="1" outlineLevel="1">
      <c r="A695" s="21" t="s">
        <v>1322</v>
      </c>
      <c r="B695" s="22" t="s">
        <v>1323</v>
      </c>
      <c r="C695" s="21" t="s">
        <v>496</v>
      </c>
      <c r="D695" s="39">
        <v>4</v>
      </c>
      <c r="E695" s="40">
        <v>110700</v>
      </c>
      <c r="F695" s="140">
        <f t="shared" si="10"/>
        <v>442800</v>
      </c>
    </row>
    <row r="696" spans="1:6" s="139" customFormat="1" outlineLevel="1">
      <c r="A696" s="21" t="s">
        <v>1324</v>
      </c>
      <c r="B696" s="22" t="s">
        <v>1325</v>
      </c>
      <c r="C696" s="21" t="s">
        <v>496</v>
      </c>
      <c r="D696" s="39">
        <v>2</v>
      </c>
      <c r="E696" s="40">
        <v>159600</v>
      </c>
      <c r="F696" s="140">
        <f t="shared" si="10"/>
        <v>319200</v>
      </c>
    </row>
    <row r="697" spans="1:6" s="139" customFormat="1" outlineLevel="1">
      <c r="A697" s="21" t="s">
        <v>1326</v>
      </c>
      <c r="B697" s="22" t="s">
        <v>1227</v>
      </c>
      <c r="C697" s="21" t="s">
        <v>496</v>
      </c>
      <c r="D697" s="39">
        <v>2</v>
      </c>
      <c r="E697" s="40">
        <v>135100</v>
      </c>
      <c r="F697" s="140">
        <f t="shared" si="10"/>
        <v>270200</v>
      </c>
    </row>
    <row r="698" spans="1:6" s="139" customFormat="1" outlineLevel="1">
      <c r="A698" s="21" t="s">
        <v>1327</v>
      </c>
      <c r="B698" s="22" t="s">
        <v>1328</v>
      </c>
      <c r="C698" s="21" t="s">
        <v>496</v>
      </c>
      <c r="D698" s="39">
        <v>12</v>
      </c>
      <c r="E698" s="40">
        <v>173700</v>
      </c>
      <c r="F698" s="140">
        <f t="shared" si="10"/>
        <v>2084400</v>
      </c>
    </row>
    <row r="699" spans="1:6" s="139" customFormat="1" outlineLevel="1">
      <c r="A699" s="21" t="s">
        <v>1329</v>
      </c>
      <c r="B699" s="22" t="s">
        <v>1330</v>
      </c>
      <c r="C699" s="21" t="s">
        <v>496</v>
      </c>
      <c r="D699" s="39">
        <v>6</v>
      </c>
      <c r="E699" s="40">
        <v>96300</v>
      </c>
      <c r="F699" s="140">
        <f t="shared" si="10"/>
        <v>577800</v>
      </c>
    </row>
    <row r="700" spans="1:6" s="139" customFormat="1" outlineLevel="1">
      <c r="A700" s="21" t="s">
        <v>1331</v>
      </c>
      <c r="B700" s="22" t="s">
        <v>1332</v>
      </c>
      <c r="C700" s="21" t="s">
        <v>496</v>
      </c>
      <c r="D700" s="39">
        <v>2</v>
      </c>
      <c r="E700" s="40">
        <v>187200</v>
      </c>
      <c r="F700" s="140">
        <f t="shared" si="10"/>
        <v>374400</v>
      </c>
    </row>
    <row r="701" spans="1:6" s="139" customFormat="1" outlineLevel="1">
      <c r="A701" s="21" t="s">
        <v>1333</v>
      </c>
      <c r="B701" s="22" t="s">
        <v>1334</v>
      </c>
      <c r="C701" s="21" t="s">
        <v>496</v>
      </c>
      <c r="D701" s="39">
        <v>8</v>
      </c>
      <c r="E701" s="40">
        <v>105800</v>
      </c>
      <c r="F701" s="140">
        <f t="shared" si="10"/>
        <v>846400</v>
      </c>
    </row>
    <row r="702" spans="1:6" s="139" customFormat="1" outlineLevel="1">
      <c r="A702" s="21" t="s">
        <v>1335</v>
      </c>
      <c r="B702" s="22" t="s">
        <v>1336</v>
      </c>
      <c r="C702" s="21" t="s">
        <v>496</v>
      </c>
      <c r="D702" s="39">
        <v>14</v>
      </c>
      <c r="E702" s="40">
        <v>142000</v>
      </c>
      <c r="F702" s="140">
        <f t="shared" si="10"/>
        <v>1988000</v>
      </c>
    </row>
    <row r="703" spans="1:6" s="139" customFormat="1" outlineLevel="1">
      <c r="A703" s="21" t="s">
        <v>1337</v>
      </c>
      <c r="B703" s="22" t="s">
        <v>1338</v>
      </c>
      <c r="C703" s="21" t="s">
        <v>496</v>
      </c>
      <c r="D703" s="39">
        <v>4</v>
      </c>
      <c r="E703" s="40">
        <v>84200</v>
      </c>
      <c r="F703" s="140">
        <f t="shared" si="10"/>
        <v>336800</v>
      </c>
    </row>
    <row r="704" spans="1:6" s="139" customFormat="1" ht="31.5" outlineLevel="1">
      <c r="A704" s="21" t="s">
        <v>1339</v>
      </c>
      <c r="B704" s="22" t="s">
        <v>1196</v>
      </c>
      <c r="C704" s="21" t="s">
        <v>19</v>
      </c>
      <c r="D704" s="39">
        <v>0.8095</v>
      </c>
      <c r="E704" s="40">
        <v>3483000</v>
      </c>
      <c r="F704" s="140">
        <f t="shared" si="10"/>
        <v>2819488.5</v>
      </c>
    </row>
    <row r="705" spans="1:6" s="139" customFormat="1" ht="31.5" outlineLevel="1">
      <c r="A705" s="21" t="s">
        <v>1340</v>
      </c>
      <c r="B705" s="22" t="s">
        <v>1198</v>
      </c>
      <c r="C705" s="21" t="s">
        <v>19</v>
      </c>
      <c r="D705" s="39">
        <v>0.33679999999999999</v>
      </c>
      <c r="E705" s="40">
        <v>2902500</v>
      </c>
      <c r="F705" s="140">
        <f t="shared" si="10"/>
        <v>977562</v>
      </c>
    </row>
    <row r="706" spans="1:6" s="139" customFormat="1" ht="31.5" outlineLevel="1">
      <c r="A706" s="21" t="s">
        <v>1341</v>
      </c>
      <c r="B706" s="22" t="s">
        <v>1200</v>
      </c>
      <c r="C706" s="21" t="s">
        <v>19</v>
      </c>
      <c r="D706" s="39">
        <v>0.47270000000000001</v>
      </c>
      <c r="E706" s="40">
        <v>1372900</v>
      </c>
      <c r="F706" s="140">
        <f t="shared" si="10"/>
        <v>648969.82999999996</v>
      </c>
    </row>
    <row r="707" spans="1:6" s="139" customFormat="1" ht="31.9" customHeight="1" outlineLevel="1">
      <c r="A707" s="21" t="s">
        <v>1342</v>
      </c>
      <c r="B707" s="22" t="s">
        <v>1202</v>
      </c>
      <c r="C707" s="21" t="s">
        <v>29</v>
      </c>
      <c r="D707" s="39">
        <v>5.1890000000000001</v>
      </c>
      <c r="E707" s="40">
        <v>1410900</v>
      </c>
      <c r="F707" s="140">
        <f t="shared" si="10"/>
        <v>7321160.0999999996</v>
      </c>
    </row>
    <row r="708" spans="1:6" s="139" customFormat="1" ht="31.5" outlineLevel="1">
      <c r="A708" s="21" t="s">
        <v>1343</v>
      </c>
      <c r="B708" s="22" t="s">
        <v>1204</v>
      </c>
      <c r="C708" s="21" t="s">
        <v>29</v>
      </c>
      <c r="D708" s="39">
        <v>24.3005</v>
      </c>
      <c r="E708" s="40">
        <v>1689500</v>
      </c>
      <c r="F708" s="140">
        <f t="shared" si="10"/>
        <v>41055694.75</v>
      </c>
    </row>
    <row r="709" spans="1:6" s="139" customFormat="1" ht="31.5" outlineLevel="1">
      <c r="A709" s="21" t="s">
        <v>1344</v>
      </c>
      <c r="B709" s="22" t="s">
        <v>1206</v>
      </c>
      <c r="C709" s="21" t="s">
        <v>29</v>
      </c>
      <c r="D709" s="39">
        <v>2.669</v>
      </c>
      <c r="E709" s="40">
        <v>1671500</v>
      </c>
      <c r="F709" s="140">
        <f t="shared" si="10"/>
        <v>4461233.5</v>
      </c>
    </row>
    <row r="710" spans="1:6" s="139" customFormat="1" ht="31.5" outlineLevel="1">
      <c r="A710" s="21" t="s">
        <v>1345</v>
      </c>
      <c r="B710" s="22" t="s">
        <v>1346</v>
      </c>
      <c r="C710" s="21" t="s">
        <v>1347</v>
      </c>
      <c r="D710" s="39">
        <v>272</v>
      </c>
      <c r="E710" s="40">
        <v>6400</v>
      </c>
      <c r="F710" s="140">
        <f t="shared" si="10"/>
        <v>1740800</v>
      </c>
    </row>
    <row r="711" spans="1:6" s="139" customFormat="1" ht="31.5" outlineLevel="1">
      <c r="A711" s="21" t="s">
        <v>1348</v>
      </c>
      <c r="B711" s="22" t="s">
        <v>1208</v>
      </c>
      <c r="C711" s="21" t="s">
        <v>46</v>
      </c>
      <c r="D711" s="39">
        <v>0.22020000000000001</v>
      </c>
      <c r="E711" s="40">
        <v>15789500</v>
      </c>
      <c r="F711" s="140">
        <f t="shared" si="10"/>
        <v>3476847.9</v>
      </c>
    </row>
    <row r="712" spans="1:6" s="139" customFormat="1" ht="47.25" outlineLevel="1">
      <c r="A712" s="21" t="s">
        <v>1349</v>
      </c>
      <c r="B712" s="22" t="s">
        <v>1210</v>
      </c>
      <c r="C712" s="21" t="s">
        <v>46</v>
      </c>
      <c r="D712" s="39">
        <v>2.3184</v>
      </c>
      <c r="E712" s="40">
        <v>16490000</v>
      </c>
      <c r="F712" s="140">
        <f t="shared" si="10"/>
        <v>38230416</v>
      </c>
    </row>
    <row r="713" spans="1:6" s="139" customFormat="1" ht="31.5" outlineLevel="1">
      <c r="A713" s="21" t="s">
        <v>1350</v>
      </c>
      <c r="B713" s="22" t="s">
        <v>1212</v>
      </c>
      <c r="C713" s="21" t="s">
        <v>46</v>
      </c>
      <c r="D713" s="39">
        <v>0.26690000000000003</v>
      </c>
      <c r="E713" s="40">
        <v>14699500</v>
      </c>
      <c r="F713" s="140">
        <f t="shared" si="10"/>
        <v>3923296.5500000003</v>
      </c>
    </row>
    <row r="714" spans="1:6" s="139" customFormat="1" ht="31.5" outlineLevel="1">
      <c r="A714" s="21" t="s">
        <v>1351</v>
      </c>
      <c r="B714" s="22" t="s">
        <v>1214</v>
      </c>
      <c r="C714" s="21" t="s">
        <v>67</v>
      </c>
      <c r="D714" s="39">
        <v>4.4649000000000001</v>
      </c>
      <c r="E714" s="40">
        <v>23348800</v>
      </c>
      <c r="F714" s="140">
        <f t="shared" si="10"/>
        <v>104250057.12</v>
      </c>
    </row>
    <row r="715" spans="1:6" s="139" customFormat="1" ht="31.5" outlineLevel="1">
      <c r="A715" s="21" t="s">
        <v>1352</v>
      </c>
      <c r="B715" s="22" t="s">
        <v>418</v>
      </c>
      <c r="C715" s="21" t="s">
        <v>67</v>
      </c>
      <c r="D715" s="39">
        <v>0.81640000000000001</v>
      </c>
      <c r="E715" s="40">
        <v>30802400</v>
      </c>
      <c r="F715" s="140">
        <f t="shared" si="10"/>
        <v>25147079.359999999</v>
      </c>
    </row>
    <row r="716" spans="1:6" s="139" customFormat="1" ht="31.5" outlineLevel="1">
      <c r="A716" s="21" t="s">
        <v>1353</v>
      </c>
      <c r="B716" s="22" t="s">
        <v>420</v>
      </c>
      <c r="C716" s="21" t="s">
        <v>67</v>
      </c>
      <c r="D716" s="39">
        <v>0.81640000000000001</v>
      </c>
      <c r="E716" s="40">
        <v>5453000</v>
      </c>
      <c r="F716" s="140">
        <f t="shared" ref="F716:F779" si="11">D716*E716</f>
        <v>4451829.2</v>
      </c>
    </row>
    <row r="717" spans="1:6" s="139" customFormat="1" ht="31.5" outlineLevel="1">
      <c r="A717" s="21" t="s">
        <v>1354</v>
      </c>
      <c r="B717" s="22" t="s">
        <v>422</v>
      </c>
      <c r="C717" s="21" t="s">
        <v>423</v>
      </c>
      <c r="D717" s="39">
        <v>26</v>
      </c>
      <c r="E717" s="40">
        <v>37600</v>
      </c>
      <c r="F717" s="140">
        <f t="shared" si="11"/>
        <v>977600</v>
      </c>
    </row>
    <row r="718" spans="1:6" s="139" customFormat="1" ht="31.5" outlineLevel="1">
      <c r="A718" s="21" t="s">
        <v>1355</v>
      </c>
      <c r="B718" s="22" t="s">
        <v>1219</v>
      </c>
      <c r="C718" s="21" t="s">
        <v>128</v>
      </c>
      <c r="D718" s="39">
        <v>99.54</v>
      </c>
      <c r="E718" s="40">
        <v>106500</v>
      </c>
      <c r="F718" s="140">
        <f t="shared" si="11"/>
        <v>10601010</v>
      </c>
    </row>
    <row r="719" spans="1:6" s="139" customFormat="1" ht="31.5" outlineLevel="1">
      <c r="A719" s="21" t="s">
        <v>1356</v>
      </c>
      <c r="B719" s="22" t="s">
        <v>1221</v>
      </c>
      <c r="C719" s="21" t="s">
        <v>128</v>
      </c>
      <c r="D719" s="39">
        <v>21.69</v>
      </c>
      <c r="E719" s="40">
        <v>73700</v>
      </c>
      <c r="F719" s="140">
        <f t="shared" si="11"/>
        <v>1598553</v>
      </c>
    </row>
    <row r="720" spans="1:6" s="139" customFormat="1" outlineLevel="1">
      <c r="A720" s="21" t="s">
        <v>1357</v>
      </c>
      <c r="B720" s="22" t="s">
        <v>1358</v>
      </c>
      <c r="C720" s="21" t="s">
        <v>496</v>
      </c>
      <c r="D720" s="39">
        <v>1</v>
      </c>
      <c r="E720" s="40">
        <v>1161000</v>
      </c>
      <c r="F720" s="140">
        <f t="shared" si="11"/>
        <v>1161000</v>
      </c>
    </row>
    <row r="721" spans="1:6" s="139" customFormat="1" ht="31.5" outlineLevel="1">
      <c r="A721" s="21" t="s">
        <v>1359</v>
      </c>
      <c r="B721" s="22" t="s">
        <v>1360</v>
      </c>
      <c r="C721" s="21" t="s">
        <v>19</v>
      </c>
      <c r="D721" s="39">
        <v>7.0137</v>
      </c>
      <c r="E721" s="40">
        <v>3483000</v>
      </c>
      <c r="F721" s="140">
        <f t="shared" si="11"/>
        <v>24428717.100000001</v>
      </c>
    </row>
    <row r="722" spans="1:6" s="139" customFormat="1" ht="31.5" outlineLevel="1">
      <c r="A722" s="21" t="s">
        <v>1361</v>
      </c>
      <c r="B722" s="22" t="s">
        <v>1362</v>
      </c>
      <c r="C722" s="21" t="s">
        <v>19</v>
      </c>
      <c r="D722" s="39">
        <v>6.4602000000000004</v>
      </c>
      <c r="E722" s="40">
        <v>2902500</v>
      </c>
      <c r="F722" s="140">
        <f t="shared" si="11"/>
        <v>18750730.5</v>
      </c>
    </row>
    <row r="723" spans="1:6" s="139" customFormat="1" ht="31.5" outlineLevel="1">
      <c r="A723" s="21" t="s">
        <v>1363</v>
      </c>
      <c r="B723" s="22" t="s">
        <v>1364</v>
      </c>
      <c r="C723" s="21" t="s">
        <v>29</v>
      </c>
      <c r="D723" s="39">
        <v>25.46</v>
      </c>
      <c r="E723" s="40">
        <v>1489500</v>
      </c>
      <c r="F723" s="140">
        <f t="shared" si="11"/>
        <v>37922670</v>
      </c>
    </row>
    <row r="724" spans="1:6" s="139" customFormat="1" ht="31.5" outlineLevel="1">
      <c r="A724" s="21" t="s">
        <v>1365</v>
      </c>
      <c r="B724" s="22" t="s">
        <v>1366</v>
      </c>
      <c r="C724" s="21" t="s">
        <v>19</v>
      </c>
      <c r="D724" s="39">
        <v>9.0899999999999995E-2</v>
      </c>
      <c r="E724" s="40">
        <v>44107400</v>
      </c>
      <c r="F724" s="140">
        <f t="shared" si="11"/>
        <v>4009362.6599999997</v>
      </c>
    </row>
    <row r="725" spans="1:6" s="139" customFormat="1" outlineLevel="1">
      <c r="A725" s="21" t="s">
        <v>1367</v>
      </c>
      <c r="B725" s="22" t="s">
        <v>1368</v>
      </c>
      <c r="C725" s="21" t="s">
        <v>958</v>
      </c>
      <c r="D725" s="39">
        <v>1</v>
      </c>
      <c r="E725" s="40">
        <v>3483000</v>
      </c>
      <c r="F725" s="140">
        <f t="shared" si="11"/>
        <v>3483000</v>
      </c>
    </row>
    <row r="726" spans="1:6" s="139" customFormat="1" outlineLevel="1">
      <c r="A726" s="21" t="s">
        <v>1369</v>
      </c>
      <c r="B726" s="22" t="s">
        <v>1370</v>
      </c>
      <c r="C726" s="21" t="s">
        <v>958</v>
      </c>
      <c r="D726" s="39">
        <v>1</v>
      </c>
      <c r="E726" s="40">
        <v>1161000</v>
      </c>
      <c r="F726" s="140">
        <f t="shared" si="11"/>
        <v>1161000</v>
      </c>
    </row>
    <row r="727" spans="1:6" s="139" customFormat="1" ht="16.149999999999999" customHeight="1" outlineLevel="1">
      <c r="A727" s="21" t="s">
        <v>1371</v>
      </c>
      <c r="B727" s="22" t="s">
        <v>1372</v>
      </c>
      <c r="C727" s="21" t="s">
        <v>958</v>
      </c>
      <c r="D727" s="39">
        <v>1</v>
      </c>
      <c r="E727" s="40">
        <v>1161000</v>
      </c>
      <c r="F727" s="140">
        <f t="shared" si="11"/>
        <v>1161000</v>
      </c>
    </row>
    <row r="728" spans="1:6" s="139" customFormat="1" ht="31.5" outlineLevel="1">
      <c r="A728" s="23" t="s">
        <v>1373</v>
      </c>
      <c r="B728" s="24" t="s">
        <v>1374</v>
      </c>
      <c r="C728" s="23" t="s">
        <v>958</v>
      </c>
      <c r="D728" s="41">
        <v>1</v>
      </c>
      <c r="E728" s="42">
        <v>1161000</v>
      </c>
      <c r="F728" s="140">
        <f t="shared" si="11"/>
        <v>1161000</v>
      </c>
    </row>
    <row r="729" spans="1:6" s="139" customFormat="1">
      <c r="A729" s="25" t="s">
        <v>1375</v>
      </c>
      <c r="B729" s="28" t="s">
        <v>1376</v>
      </c>
      <c r="C729" s="30"/>
      <c r="D729" s="27"/>
      <c r="E729" s="32"/>
      <c r="F729" s="142"/>
    </row>
    <row r="730" spans="1:6" s="139" customFormat="1" outlineLevel="1">
      <c r="A730" s="19" t="s">
        <v>1377</v>
      </c>
      <c r="B730" s="20" t="s">
        <v>1378</v>
      </c>
      <c r="C730" s="19"/>
      <c r="D730" s="37"/>
      <c r="E730" s="38"/>
      <c r="F730" s="140"/>
    </row>
    <row r="731" spans="1:6" s="139" customFormat="1" outlineLevel="1">
      <c r="A731" s="21" t="s">
        <v>1379</v>
      </c>
      <c r="B731" s="22" t="s">
        <v>1380</v>
      </c>
      <c r="C731" s="21" t="s">
        <v>113</v>
      </c>
      <c r="D731" s="39">
        <v>4</v>
      </c>
      <c r="E731" s="40">
        <v>160825500</v>
      </c>
      <c r="F731" s="140">
        <f t="shared" si="11"/>
        <v>643302000</v>
      </c>
    </row>
    <row r="732" spans="1:6" s="139" customFormat="1" outlineLevel="1">
      <c r="A732" s="21" t="s">
        <v>1381</v>
      </c>
      <c r="B732" s="22" t="s">
        <v>1382</v>
      </c>
      <c r="C732" s="21" t="s">
        <v>1383</v>
      </c>
      <c r="D732" s="39">
        <v>2</v>
      </c>
      <c r="E732" s="40">
        <v>709000</v>
      </c>
      <c r="F732" s="140">
        <f t="shared" si="11"/>
        <v>1418000</v>
      </c>
    </row>
    <row r="733" spans="1:6" s="139" customFormat="1" outlineLevel="1">
      <c r="A733" s="21" t="s">
        <v>1384</v>
      </c>
      <c r="B733" s="22" t="s">
        <v>1385</v>
      </c>
      <c r="C733" s="21" t="s">
        <v>1383</v>
      </c>
      <c r="D733" s="39">
        <v>16</v>
      </c>
      <c r="E733" s="40">
        <v>514100</v>
      </c>
      <c r="F733" s="140">
        <f t="shared" si="11"/>
        <v>8225600</v>
      </c>
    </row>
    <row r="734" spans="1:6" s="139" customFormat="1" outlineLevel="1">
      <c r="A734" s="21" t="s">
        <v>1386</v>
      </c>
      <c r="B734" s="22" t="s">
        <v>1387</v>
      </c>
      <c r="C734" s="21" t="s">
        <v>1388</v>
      </c>
      <c r="D734" s="39">
        <v>6</v>
      </c>
      <c r="E734" s="40">
        <v>7359000</v>
      </c>
      <c r="F734" s="140">
        <f t="shared" si="11"/>
        <v>44154000</v>
      </c>
    </row>
    <row r="735" spans="1:6" s="139" customFormat="1" outlineLevel="1">
      <c r="A735" s="21" t="s">
        <v>1389</v>
      </c>
      <c r="B735" s="22" t="s">
        <v>1390</v>
      </c>
      <c r="C735" s="21" t="s">
        <v>1388</v>
      </c>
      <c r="D735" s="39">
        <v>1</v>
      </c>
      <c r="E735" s="40">
        <v>9578800</v>
      </c>
      <c r="F735" s="140">
        <f t="shared" si="11"/>
        <v>9578800</v>
      </c>
    </row>
    <row r="736" spans="1:6" s="139" customFormat="1" outlineLevel="1">
      <c r="A736" s="21" t="s">
        <v>1391</v>
      </c>
      <c r="B736" s="22" t="s">
        <v>1392</v>
      </c>
      <c r="C736" s="21" t="s">
        <v>1388</v>
      </c>
      <c r="D736" s="39">
        <v>4</v>
      </c>
      <c r="E736" s="40">
        <v>12183800</v>
      </c>
      <c r="F736" s="140">
        <f t="shared" si="11"/>
        <v>48735200</v>
      </c>
    </row>
    <row r="737" spans="1:8" s="139" customFormat="1" outlineLevel="1">
      <c r="A737" s="21" t="s">
        <v>1393</v>
      </c>
      <c r="B737" s="22" t="s">
        <v>1394</v>
      </c>
      <c r="C737" s="21" t="s">
        <v>1388</v>
      </c>
      <c r="D737" s="39">
        <v>4</v>
      </c>
      <c r="E737" s="40">
        <v>7651400</v>
      </c>
      <c r="F737" s="140">
        <f t="shared" si="11"/>
        <v>30605600</v>
      </c>
    </row>
    <row r="738" spans="1:8" s="139" customFormat="1" outlineLevel="1">
      <c r="A738" s="21" t="s">
        <v>1395</v>
      </c>
      <c r="B738" s="22" t="s">
        <v>1396</v>
      </c>
      <c r="C738" s="21" t="s">
        <v>1388</v>
      </c>
      <c r="D738" s="39">
        <v>4</v>
      </c>
      <c r="E738" s="40">
        <v>5653300</v>
      </c>
      <c r="F738" s="140">
        <f t="shared" si="11"/>
        <v>22613200</v>
      </c>
    </row>
    <row r="739" spans="1:8" s="139" customFormat="1" ht="31.5" outlineLevel="1">
      <c r="A739" s="21" t="s">
        <v>1397</v>
      </c>
      <c r="B739" s="22" t="s">
        <v>1398</v>
      </c>
      <c r="C739" s="21" t="s">
        <v>1399</v>
      </c>
      <c r="D739" s="39">
        <v>4</v>
      </c>
      <c r="E739" s="40">
        <v>7310300</v>
      </c>
      <c r="F739" s="140">
        <f t="shared" si="11"/>
        <v>29241200</v>
      </c>
    </row>
    <row r="740" spans="1:8" s="139" customFormat="1" ht="31.5" outlineLevel="1">
      <c r="A740" s="21" t="s">
        <v>1400</v>
      </c>
      <c r="B740" s="22" t="s">
        <v>1401</v>
      </c>
      <c r="C740" s="21" t="s">
        <v>1383</v>
      </c>
      <c r="D740" s="39">
        <v>1</v>
      </c>
      <c r="E740" s="40">
        <v>52633800</v>
      </c>
      <c r="F740" s="140">
        <f t="shared" si="11"/>
        <v>52633800</v>
      </c>
    </row>
    <row r="741" spans="1:8" s="139" customFormat="1" outlineLevel="1">
      <c r="A741" s="21" t="s">
        <v>1402</v>
      </c>
      <c r="B741" s="22" t="s">
        <v>1403</v>
      </c>
      <c r="C741" s="21" t="s">
        <v>1388</v>
      </c>
      <c r="D741" s="39">
        <v>4</v>
      </c>
      <c r="E741" s="40">
        <v>9259700</v>
      </c>
      <c r="F741" s="140">
        <f t="shared" si="11"/>
        <v>37038800</v>
      </c>
    </row>
    <row r="742" spans="1:8" s="139" customFormat="1" outlineLevel="1">
      <c r="A742" s="21" t="s">
        <v>1404</v>
      </c>
      <c r="B742" s="22" t="s">
        <v>1405</v>
      </c>
      <c r="C742" s="21" t="s">
        <v>1388</v>
      </c>
      <c r="D742" s="39">
        <v>1</v>
      </c>
      <c r="E742" s="40">
        <v>18032000</v>
      </c>
      <c r="F742" s="140">
        <f t="shared" si="11"/>
        <v>18032000</v>
      </c>
    </row>
    <row r="743" spans="1:8" s="139" customFormat="1" ht="47.25" outlineLevel="1">
      <c r="A743" s="21" t="s">
        <v>1406</v>
      </c>
      <c r="B743" s="22" t="s">
        <v>1407</v>
      </c>
      <c r="C743" s="21" t="s">
        <v>1399</v>
      </c>
      <c r="D743" s="39">
        <v>6</v>
      </c>
      <c r="E743" s="40">
        <v>9308400</v>
      </c>
      <c r="F743" s="140">
        <f t="shared" si="11"/>
        <v>55850400</v>
      </c>
      <c r="H743" s="144">
        <f>F743</f>
        <v>55850400</v>
      </c>
    </row>
    <row r="744" spans="1:8" s="139" customFormat="1" outlineLevel="1">
      <c r="A744" s="21" t="s">
        <v>1408</v>
      </c>
      <c r="B744" s="22" t="s">
        <v>1409</v>
      </c>
      <c r="C744" s="21" t="s">
        <v>496</v>
      </c>
      <c r="D744" s="39">
        <v>4</v>
      </c>
      <c r="E744" s="40">
        <v>7895100</v>
      </c>
      <c r="F744" s="140">
        <f t="shared" si="11"/>
        <v>31580400</v>
      </c>
    </row>
    <row r="745" spans="1:8" s="139" customFormat="1" outlineLevel="1">
      <c r="A745" s="21" t="s">
        <v>1410</v>
      </c>
      <c r="B745" s="22" t="s">
        <v>1411</v>
      </c>
      <c r="C745" s="21"/>
      <c r="D745" s="39"/>
      <c r="E745" s="40"/>
      <c r="F745" s="140"/>
    </row>
    <row r="746" spans="1:8" s="139" customFormat="1" outlineLevel="1">
      <c r="A746" s="21" t="s">
        <v>1412</v>
      </c>
      <c r="B746" s="22" t="s">
        <v>1380</v>
      </c>
      <c r="C746" s="21" t="s">
        <v>113</v>
      </c>
      <c r="D746" s="39">
        <v>8</v>
      </c>
      <c r="E746" s="40">
        <v>160825500</v>
      </c>
      <c r="F746" s="140">
        <f t="shared" si="11"/>
        <v>1286604000</v>
      </c>
    </row>
    <row r="747" spans="1:8" s="139" customFormat="1" ht="31.5" outlineLevel="1">
      <c r="A747" s="21" t="s">
        <v>1413</v>
      </c>
      <c r="B747" s="22" t="s">
        <v>1414</v>
      </c>
      <c r="C747" s="21" t="s">
        <v>1383</v>
      </c>
      <c r="D747" s="39">
        <v>2</v>
      </c>
      <c r="E747" s="40">
        <v>709000</v>
      </c>
      <c r="F747" s="140">
        <f t="shared" si="11"/>
        <v>1418000</v>
      </c>
    </row>
    <row r="748" spans="1:8" s="139" customFormat="1" outlineLevel="1">
      <c r="A748" s="21" t="s">
        <v>1415</v>
      </c>
      <c r="B748" s="22" t="s">
        <v>1385</v>
      </c>
      <c r="C748" s="21" t="s">
        <v>1383</v>
      </c>
      <c r="D748" s="39">
        <v>24</v>
      </c>
      <c r="E748" s="40">
        <v>514100</v>
      </c>
      <c r="F748" s="140">
        <f t="shared" si="11"/>
        <v>12338400</v>
      </c>
    </row>
    <row r="749" spans="1:8" s="139" customFormat="1" outlineLevel="1">
      <c r="A749" s="21" t="s">
        <v>1416</v>
      </c>
      <c r="B749" s="22" t="s">
        <v>1387</v>
      </c>
      <c r="C749" s="21" t="s">
        <v>1383</v>
      </c>
      <c r="D749" s="39">
        <v>14</v>
      </c>
      <c r="E749" s="40">
        <v>7359000</v>
      </c>
      <c r="F749" s="140">
        <f t="shared" si="11"/>
        <v>103026000</v>
      </c>
    </row>
    <row r="750" spans="1:8" s="139" customFormat="1" ht="81" customHeight="1" outlineLevel="1">
      <c r="A750" s="21" t="s">
        <v>1417</v>
      </c>
      <c r="B750" s="22" t="s">
        <v>1418</v>
      </c>
      <c r="C750" s="21" t="s">
        <v>1388</v>
      </c>
      <c r="D750" s="39">
        <v>1</v>
      </c>
      <c r="E750" s="40">
        <v>9578800</v>
      </c>
      <c r="F750" s="140">
        <f t="shared" si="11"/>
        <v>9578800</v>
      </c>
    </row>
    <row r="751" spans="1:8" s="139" customFormat="1" outlineLevel="1">
      <c r="A751" s="21" t="s">
        <v>1419</v>
      </c>
      <c r="B751" s="22" t="s">
        <v>1392</v>
      </c>
      <c r="C751" s="21" t="s">
        <v>1388</v>
      </c>
      <c r="D751" s="39">
        <v>8</v>
      </c>
      <c r="E751" s="40">
        <v>12183800</v>
      </c>
      <c r="F751" s="140">
        <f t="shared" si="11"/>
        <v>97470400</v>
      </c>
    </row>
    <row r="752" spans="1:8" s="139" customFormat="1" outlineLevel="1">
      <c r="A752" s="21" t="s">
        <v>1420</v>
      </c>
      <c r="B752" s="22" t="s">
        <v>1394</v>
      </c>
      <c r="C752" s="21" t="s">
        <v>1388</v>
      </c>
      <c r="D752" s="39">
        <v>8</v>
      </c>
      <c r="E752" s="40">
        <v>7651400</v>
      </c>
      <c r="F752" s="140">
        <f t="shared" si="11"/>
        <v>61211200</v>
      </c>
    </row>
    <row r="753" spans="1:8" s="139" customFormat="1" outlineLevel="1">
      <c r="A753" s="21" t="s">
        <v>1421</v>
      </c>
      <c r="B753" s="22" t="s">
        <v>1396</v>
      </c>
      <c r="C753" s="21" t="s">
        <v>1388</v>
      </c>
      <c r="D753" s="39">
        <v>8</v>
      </c>
      <c r="E753" s="40">
        <v>5653300</v>
      </c>
      <c r="F753" s="140">
        <f t="shared" si="11"/>
        <v>45226400</v>
      </c>
    </row>
    <row r="754" spans="1:8" s="139" customFormat="1" ht="31.5" outlineLevel="1">
      <c r="A754" s="21" t="s">
        <v>1422</v>
      </c>
      <c r="B754" s="22" t="s">
        <v>1398</v>
      </c>
      <c r="C754" s="21" t="s">
        <v>1399</v>
      </c>
      <c r="D754" s="39">
        <v>8</v>
      </c>
      <c r="E754" s="40">
        <v>7310300</v>
      </c>
      <c r="F754" s="140">
        <f t="shared" si="11"/>
        <v>58482400</v>
      </c>
    </row>
    <row r="755" spans="1:8" s="139" customFormat="1" ht="31.5" outlineLevel="1">
      <c r="A755" s="21" t="s">
        <v>1423</v>
      </c>
      <c r="B755" s="22" t="s">
        <v>1401</v>
      </c>
      <c r="C755" s="21" t="s">
        <v>1383</v>
      </c>
      <c r="D755" s="39">
        <v>1</v>
      </c>
      <c r="E755" s="40">
        <v>86184000</v>
      </c>
      <c r="F755" s="140">
        <f t="shared" si="11"/>
        <v>86184000</v>
      </c>
    </row>
    <row r="756" spans="1:8" s="139" customFormat="1" outlineLevel="1">
      <c r="A756" s="21" t="s">
        <v>1424</v>
      </c>
      <c r="B756" s="22" t="s">
        <v>1403</v>
      </c>
      <c r="C756" s="21" t="s">
        <v>1388</v>
      </c>
      <c r="D756" s="39">
        <v>8</v>
      </c>
      <c r="E756" s="40">
        <v>9259700</v>
      </c>
      <c r="F756" s="140">
        <f t="shared" si="11"/>
        <v>74077600</v>
      </c>
    </row>
    <row r="757" spans="1:8" s="139" customFormat="1" outlineLevel="1">
      <c r="A757" s="21" t="s">
        <v>1425</v>
      </c>
      <c r="B757" s="22" t="s">
        <v>1405</v>
      </c>
      <c r="C757" s="21" t="s">
        <v>1388</v>
      </c>
      <c r="D757" s="39">
        <v>1</v>
      </c>
      <c r="E757" s="40">
        <v>18032000</v>
      </c>
      <c r="F757" s="140">
        <f t="shared" si="11"/>
        <v>18032000</v>
      </c>
    </row>
    <row r="758" spans="1:8" s="139" customFormat="1" ht="47.25" outlineLevel="1">
      <c r="A758" s="21" t="s">
        <v>1426</v>
      </c>
      <c r="B758" s="22" t="s">
        <v>1407</v>
      </c>
      <c r="C758" s="21" t="s">
        <v>1399</v>
      </c>
      <c r="D758" s="39">
        <v>6</v>
      </c>
      <c r="E758" s="40">
        <v>9308400</v>
      </c>
      <c r="F758" s="140">
        <f t="shared" si="11"/>
        <v>55850400</v>
      </c>
      <c r="H758" s="144">
        <f>F758</f>
        <v>55850400</v>
      </c>
    </row>
    <row r="759" spans="1:8" s="139" customFormat="1" outlineLevel="1">
      <c r="A759" s="23" t="s">
        <v>1427</v>
      </c>
      <c r="B759" s="24" t="s">
        <v>1409</v>
      </c>
      <c r="C759" s="23" t="s">
        <v>496</v>
      </c>
      <c r="D759" s="41">
        <v>8</v>
      </c>
      <c r="E759" s="42">
        <v>7895100</v>
      </c>
      <c r="F759" s="140">
        <f t="shared" si="11"/>
        <v>63160800</v>
      </c>
    </row>
    <row r="760" spans="1:8" s="139" customFormat="1">
      <c r="A760" s="25" t="s">
        <v>1428</v>
      </c>
      <c r="B760" s="28" t="s">
        <v>1429</v>
      </c>
      <c r="C760" s="30"/>
      <c r="D760" s="27"/>
      <c r="E760" s="32"/>
      <c r="F760" s="142"/>
    </row>
    <row r="761" spans="1:8" s="139" customFormat="1" outlineLevel="1">
      <c r="A761" s="19" t="s">
        <v>1430</v>
      </c>
      <c r="B761" s="20" t="s">
        <v>1431</v>
      </c>
      <c r="C761" s="19"/>
      <c r="D761" s="29"/>
      <c r="E761" s="38"/>
      <c r="F761" s="140"/>
    </row>
    <row r="762" spans="1:8" s="139" customFormat="1" outlineLevel="1">
      <c r="A762" s="21" t="s">
        <v>1432</v>
      </c>
      <c r="B762" s="22" t="s">
        <v>1433</v>
      </c>
      <c r="C762" s="21" t="s">
        <v>1388</v>
      </c>
      <c r="D762" s="39">
        <v>2</v>
      </c>
      <c r="E762" s="40">
        <v>21989300</v>
      </c>
      <c r="F762" s="140">
        <f t="shared" si="11"/>
        <v>43978600</v>
      </c>
    </row>
    <row r="763" spans="1:8" s="139" customFormat="1" outlineLevel="1">
      <c r="A763" s="21" t="s">
        <v>1434</v>
      </c>
      <c r="B763" s="22" t="s">
        <v>1435</v>
      </c>
      <c r="C763" s="21" t="s">
        <v>1388</v>
      </c>
      <c r="D763" s="39">
        <v>1</v>
      </c>
      <c r="E763" s="40">
        <v>5805000</v>
      </c>
      <c r="F763" s="140">
        <f t="shared" si="11"/>
        <v>5805000</v>
      </c>
    </row>
    <row r="764" spans="1:8" s="139" customFormat="1" outlineLevel="1">
      <c r="A764" s="21" t="s">
        <v>1436</v>
      </c>
      <c r="B764" s="22" t="s">
        <v>1437</v>
      </c>
      <c r="C764" s="21"/>
      <c r="D764" s="39"/>
      <c r="E764" s="40"/>
      <c r="F764" s="140"/>
    </row>
    <row r="765" spans="1:8" s="139" customFormat="1" outlineLevel="1">
      <c r="A765" s="23" t="s">
        <v>1438</v>
      </c>
      <c r="B765" s="24" t="s">
        <v>1439</v>
      </c>
      <c r="C765" s="23" t="s">
        <v>1388</v>
      </c>
      <c r="D765" s="41">
        <v>1</v>
      </c>
      <c r="E765" s="42">
        <v>161250000</v>
      </c>
      <c r="F765" s="140">
        <f t="shared" si="11"/>
        <v>161250000</v>
      </c>
    </row>
    <row r="766" spans="1:8" s="139" customFormat="1">
      <c r="A766" s="25">
        <v>10</v>
      </c>
      <c r="B766" s="28" t="s">
        <v>1440</v>
      </c>
      <c r="C766" s="30"/>
      <c r="D766" s="31"/>
      <c r="E766" s="32"/>
      <c r="F766" s="142"/>
    </row>
    <row r="767" spans="1:8" s="139" customFormat="1" outlineLevel="1">
      <c r="A767" s="19" t="s">
        <v>1441</v>
      </c>
      <c r="B767" s="33" t="s">
        <v>1442</v>
      </c>
      <c r="C767" s="19"/>
      <c r="D767" s="37"/>
      <c r="E767" s="38"/>
      <c r="F767" s="140"/>
    </row>
    <row r="768" spans="1:8" s="139" customFormat="1" outlineLevel="1">
      <c r="A768" s="21" t="s">
        <v>1443</v>
      </c>
      <c r="B768" s="22" t="s">
        <v>1444</v>
      </c>
      <c r="C768" s="21" t="s">
        <v>1388</v>
      </c>
      <c r="D768" s="39">
        <v>2</v>
      </c>
      <c r="E768" s="40">
        <v>10108800</v>
      </c>
      <c r="F768" s="140">
        <f t="shared" si="11"/>
        <v>20217600</v>
      </c>
    </row>
    <row r="769" spans="1:6" s="139" customFormat="1" outlineLevel="1">
      <c r="A769" s="21" t="s">
        <v>1445</v>
      </c>
      <c r="B769" s="34" t="s">
        <v>1446</v>
      </c>
      <c r="C769" s="21"/>
      <c r="D769" s="39"/>
      <c r="E769" s="40"/>
      <c r="F769" s="140"/>
    </row>
    <row r="770" spans="1:6" s="139" customFormat="1" outlineLevel="1">
      <c r="A770" s="21" t="s">
        <v>1447</v>
      </c>
      <c r="B770" s="22" t="s">
        <v>1444</v>
      </c>
      <c r="C770" s="21" t="s">
        <v>1388</v>
      </c>
      <c r="D770" s="39">
        <v>2</v>
      </c>
      <c r="E770" s="40">
        <v>10108800</v>
      </c>
      <c r="F770" s="140">
        <f t="shared" si="11"/>
        <v>20217600</v>
      </c>
    </row>
    <row r="771" spans="1:6" s="139" customFormat="1" outlineLevel="1">
      <c r="A771" s="21" t="s">
        <v>1448</v>
      </c>
      <c r="B771" s="22" t="s">
        <v>1449</v>
      </c>
      <c r="C771" s="21" t="s">
        <v>1388</v>
      </c>
      <c r="D771" s="39">
        <v>1</v>
      </c>
      <c r="E771" s="40">
        <v>18954000</v>
      </c>
      <c r="F771" s="140">
        <f t="shared" si="11"/>
        <v>18954000</v>
      </c>
    </row>
    <row r="772" spans="1:6" s="139" customFormat="1" outlineLevel="1">
      <c r="A772" s="21" t="s">
        <v>1450</v>
      </c>
      <c r="B772" s="34" t="s">
        <v>1451</v>
      </c>
      <c r="C772" s="21"/>
      <c r="D772" s="39"/>
      <c r="E772" s="40"/>
      <c r="F772" s="140"/>
    </row>
    <row r="773" spans="1:6" s="139" customFormat="1" outlineLevel="1">
      <c r="A773" s="21" t="s">
        <v>1452</v>
      </c>
      <c r="B773" s="22" t="s">
        <v>1453</v>
      </c>
      <c r="C773" s="21" t="s">
        <v>1388</v>
      </c>
      <c r="D773" s="39">
        <v>1</v>
      </c>
      <c r="E773" s="40">
        <v>21384000</v>
      </c>
      <c r="F773" s="140">
        <f t="shared" si="11"/>
        <v>21384000</v>
      </c>
    </row>
    <row r="774" spans="1:6" s="139" customFormat="1" outlineLevel="1">
      <c r="A774" s="21" t="s">
        <v>1454</v>
      </c>
      <c r="B774" s="22" t="s">
        <v>1455</v>
      </c>
      <c r="C774" s="21" t="s">
        <v>1388</v>
      </c>
      <c r="D774" s="39">
        <v>1</v>
      </c>
      <c r="E774" s="40">
        <v>11664000</v>
      </c>
      <c r="F774" s="140">
        <f t="shared" si="11"/>
        <v>11664000</v>
      </c>
    </row>
    <row r="775" spans="1:6" s="139" customFormat="1" outlineLevel="1">
      <c r="A775" s="21" t="s">
        <v>1456</v>
      </c>
      <c r="B775" s="22" t="s">
        <v>1457</v>
      </c>
      <c r="C775" s="21" t="s">
        <v>1458</v>
      </c>
      <c r="D775" s="39">
        <v>1</v>
      </c>
      <c r="E775" s="40">
        <v>31104000</v>
      </c>
      <c r="F775" s="140">
        <f t="shared" si="11"/>
        <v>31104000</v>
      </c>
    </row>
    <row r="776" spans="1:6" s="139" customFormat="1" outlineLevel="1">
      <c r="A776" s="21" t="s">
        <v>1459</v>
      </c>
      <c r="B776" s="34" t="s">
        <v>1460</v>
      </c>
      <c r="C776" s="21"/>
      <c r="D776" s="39"/>
      <c r="E776" s="40"/>
      <c r="F776" s="140"/>
    </row>
    <row r="777" spans="1:6" s="139" customFormat="1" outlineLevel="1">
      <c r="A777" s="21" t="s">
        <v>1461</v>
      </c>
      <c r="B777" s="22" t="s">
        <v>1462</v>
      </c>
      <c r="C777" s="21" t="s">
        <v>1388</v>
      </c>
      <c r="D777" s="39">
        <v>2</v>
      </c>
      <c r="E777" s="40">
        <v>64152000</v>
      </c>
      <c r="F777" s="140">
        <f t="shared" si="11"/>
        <v>128304000</v>
      </c>
    </row>
    <row r="778" spans="1:6" s="139" customFormat="1" outlineLevel="1">
      <c r="A778" s="21" t="s">
        <v>1463</v>
      </c>
      <c r="B778" s="22" t="s">
        <v>1464</v>
      </c>
      <c r="C778" s="21" t="s">
        <v>1383</v>
      </c>
      <c r="D778" s="39">
        <v>16</v>
      </c>
      <c r="E778" s="40">
        <v>6804000</v>
      </c>
      <c r="F778" s="140">
        <f t="shared" si="11"/>
        <v>108864000</v>
      </c>
    </row>
    <row r="779" spans="1:6" s="139" customFormat="1" outlineLevel="1">
      <c r="A779" s="21" t="s">
        <v>1465</v>
      </c>
      <c r="B779" s="22" t="s">
        <v>1444</v>
      </c>
      <c r="C779" s="21" t="s">
        <v>1388</v>
      </c>
      <c r="D779" s="39">
        <v>2</v>
      </c>
      <c r="E779" s="40">
        <v>10108800</v>
      </c>
      <c r="F779" s="140">
        <f t="shared" si="11"/>
        <v>20217600</v>
      </c>
    </row>
    <row r="780" spans="1:6" s="139" customFormat="1" outlineLevel="1">
      <c r="A780" s="21" t="s">
        <v>1466</v>
      </c>
      <c r="B780" s="34" t="s">
        <v>1467</v>
      </c>
      <c r="C780" s="21"/>
      <c r="D780" s="39"/>
      <c r="E780" s="40"/>
      <c r="F780" s="140"/>
    </row>
    <row r="781" spans="1:6" s="139" customFormat="1" ht="31.5" outlineLevel="1">
      <c r="A781" s="21" t="s">
        <v>1468</v>
      </c>
      <c r="B781" s="22" t="s">
        <v>1469</v>
      </c>
      <c r="C781" s="21" t="s">
        <v>1388</v>
      </c>
      <c r="D781" s="39">
        <v>1</v>
      </c>
      <c r="E781" s="40">
        <v>24494400</v>
      </c>
      <c r="F781" s="140">
        <f t="shared" ref="F781:F796" si="12">D781*E781</f>
        <v>24494400</v>
      </c>
    </row>
    <row r="782" spans="1:6" s="139" customFormat="1" outlineLevel="1">
      <c r="A782" s="21" t="s">
        <v>1470</v>
      </c>
      <c r="B782" s="22" t="s">
        <v>1471</v>
      </c>
      <c r="C782" s="21" t="s">
        <v>1388</v>
      </c>
      <c r="D782" s="39">
        <v>4</v>
      </c>
      <c r="E782" s="40">
        <v>11275200</v>
      </c>
      <c r="F782" s="140">
        <f t="shared" si="12"/>
        <v>45100800</v>
      </c>
    </row>
    <row r="783" spans="1:6" s="139" customFormat="1" outlineLevel="1">
      <c r="A783" s="21" t="s">
        <v>1472</v>
      </c>
      <c r="B783" s="22" t="s">
        <v>1473</v>
      </c>
      <c r="C783" s="21" t="s">
        <v>1388</v>
      </c>
      <c r="D783" s="39">
        <v>1</v>
      </c>
      <c r="E783" s="40">
        <v>7970400</v>
      </c>
      <c r="F783" s="140">
        <f t="shared" si="12"/>
        <v>7970400</v>
      </c>
    </row>
    <row r="784" spans="1:6" s="139" customFormat="1" ht="31.5" outlineLevel="1">
      <c r="A784" s="21" t="s">
        <v>1474</v>
      </c>
      <c r="B784" s="22" t="s">
        <v>1475</v>
      </c>
      <c r="C784" s="21" t="s">
        <v>1458</v>
      </c>
      <c r="D784" s="39">
        <v>1</v>
      </c>
      <c r="E784" s="40">
        <v>21384000</v>
      </c>
      <c r="F784" s="140">
        <f t="shared" si="12"/>
        <v>21384000</v>
      </c>
    </row>
    <row r="785" spans="1:8" s="139" customFormat="1" outlineLevel="1">
      <c r="A785" s="21" t="s">
        <v>1476</v>
      </c>
      <c r="B785" s="22" t="s">
        <v>1477</v>
      </c>
      <c r="C785" s="21" t="s">
        <v>1388</v>
      </c>
      <c r="D785" s="39">
        <v>3</v>
      </c>
      <c r="E785" s="40">
        <v>826200</v>
      </c>
      <c r="F785" s="140">
        <f t="shared" si="12"/>
        <v>2478600</v>
      </c>
    </row>
    <row r="786" spans="1:8" s="139" customFormat="1" outlineLevel="1">
      <c r="A786" s="21" t="s">
        <v>1478</v>
      </c>
      <c r="B786" s="34" t="s">
        <v>1479</v>
      </c>
      <c r="C786" s="21"/>
      <c r="D786" s="39"/>
      <c r="E786" s="40"/>
      <c r="F786" s="140"/>
    </row>
    <row r="787" spans="1:8" s="139" customFormat="1" ht="31.5" outlineLevel="1">
      <c r="A787" s="21" t="s">
        <v>1480</v>
      </c>
      <c r="B787" s="22" t="s">
        <v>1481</v>
      </c>
      <c r="C787" s="21" t="s">
        <v>1458</v>
      </c>
      <c r="D787" s="39">
        <v>1</v>
      </c>
      <c r="E787" s="40">
        <v>25272000</v>
      </c>
      <c r="F787" s="140">
        <f t="shared" si="12"/>
        <v>25272000</v>
      </c>
    </row>
    <row r="788" spans="1:8" s="139" customFormat="1" outlineLevel="1">
      <c r="A788" s="21" t="s">
        <v>1482</v>
      </c>
      <c r="B788" s="34" t="s">
        <v>1483</v>
      </c>
      <c r="C788" s="21"/>
      <c r="D788" s="39"/>
      <c r="E788" s="40"/>
      <c r="F788" s="140"/>
    </row>
    <row r="789" spans="1:8" s="139" customFormat="1" outlineLevel="1">
      <c r="A789" s="21" t="s">
        <v>1484</v>
      </c>
      <c r="B789" s="22" t="s">
        <v>1485</v>
      </c>
      <c r="C789" s="21" t="s">
        <v>1458</v>
      </c>
      <c r="D789" s="39">
        <v>1</v>
      </c>
      <c r="E789" s="40">
        <v>54432000</v>
      </c>
      <c r="F789" s="140">
        <f t="shared" si="12"/>
        <v>54432000</v>
      </c>
    </row>
    <row r="790" spans="1:8" s="139" customFormat="1" outlineLevel="1">
      <c r="A790" s="21" t="s">
        <v>1486</v>
      </c>
      <c r="B790" s="34" t="s">
        <v>1487</v>
      </c>
      <c r="C790" s="21"/>
      <c r="D790" s="39"/>
      <c r="E790" s="40"/>
      <c r="F790" s="140"/>
    </row>
    <row r="791" spans="1:8" s="139" customFormat="1" outlineLevel="1">
      <c r="A791" s="21" t="s">
        <v>1488</v>
      </c>
      <c r="B791" s="22" t="s">
        <v>1489</v>
      </c>
      <c r="C791" s="21" t="s">
        <v>1388</v>
      </c>
      <c r="D791" s="39">
        <v>1</v>
      </c>
      <c r="E791" s="40">
        <v>21384000</v>
      </c>
      <c r="F791" s="140">
        <f t="shared" si="12"/>
        <v>21384000</v>
      </c>
    </row>
    <row r="792" spans="1:8" s="139" customFormat="1" outlineLevel="1">
      <c r="A792" s="21" t="s">
        <v>1490</v>
      </c>
      <c r="B792" s="34" t="s">
        <v>1491</v>
      </c>
      <c r="C792" s="21"/>
      <c r="D792" s="39"/>
      <c r="E792" s="40"/>
      <c r="F792" s="140"/>
    </row>
    <row r="793" spans="1:8" s="139" customFormat="1" outlineLevel="1">
      <c r="A793" s="21" t="s">
        <v>1492</v>
      </c>
      <c r="B793" s="22" t="s">
        <v>1493</v>
      </c>
      <c r="C793" s="21" t="s">
        <v>1458</v>
      </c>
      <c r="D793" s="39">
        <v>1</v>
      </c>
      <c r="E793" s="40">
        <v>60264000</v>
      </c>
      <c r="F793" s="140">
        <f t="shared" si="12"/>
        <v>60264000</v>
      </c>
    </row>
    <row r="794" spans="1:8" s="139" customFormat="1" outlineLevel="1">
      <c r="A794" s="21" t="s">
        <v>1494</v>
      </c>
      <c r="B794" s="22" t="s">
        <v>1495</v>
      </c>
      <c r="C794" s="21" t="s">
        <v>1458</v>
      </c>
      <c r="D794" s="39">
        <v>1</v>
      </c>
      <c r="E794" s="40">
        <v>4860000</v>
      </c>
      <c r="F794" s="140">
        <f t="shared" si="12"/>
        <v>4860000</v>
      </c>
    </row>
    <row r="795" spans="1:8" s="139" customFormat="1" ht="31.5" outlineLevel="1">
      <c r="A795" s="21" t="s">
        <v>1496</v>
      </c>
      <c r="B795" s="22" t="s">
        <v>1497</v>
      </c>
      <c r="C795" s="21" t="s">
        <v>1458</v>
      </c>
      <c r="D795" s="39">
        <v>1</v>
      </c>
      <c r="E795" s="40">
        <v>34992000</v>
      </c>
      <c r="F795" s="140">
        <f t="shared" si="12"/>
        <v>34992000</v>
      </c>
    </row>
    <row r="796" spans="1:8" s="139" customFormat="1" ht="63" outlineLevel="1">
      <c r="A796" s="23" t="s">
        <v>1498</v>
      </c>
      <c r="B796" s="24" t="s">
        <v>1499</v>
      </c>
      <c r="C796" s="23" t="s">
        <v>1458</v>
      </c>
      <c r="D796" s="41">
        <v>1</v>
      </c>
      <c r="E796" s="42">
        <v>38880000</v>
      </c>
      <c r="F796" s="145">
        <f t="shared" si="12"/>
        <v>38880000</v>
      </c>
      <c r="H796" s="144">
        <f>F796</f>
        <v>38880000</v>
      </c>
    </row>
    <row r="797" spans="1:8" s="139" customFormat="1">
      <c r="A797" s="172"/>
      <c r="B797" s="234" t="s">
        <v>1500</v>
      </c>
      <c r="C797" s="235"/>
      <c r="D797" s="235"/>
      <c r="E797" s="236"/>
      <c r="F797" s="146">
        <f>ROUND(SUM(F799:F947),0)</f>
        <v>1320317090</v>
      </c>
    </row>
    <row r="798" spans="1:8" s="139" customFormat="1">
      <c r="A798" s="25">
        <v>7</v>
      </c>
      <c r="B798" s="28" t="s">
        <v>1501</v>
      </c>
      <c r="C798" s="173"/>
      <c r="D798" s="174" t="s">
        <v>1502</v>
      </c>
      <c r="E798" s="175" t="s">
        <v>1502</v>
      </c>
      <c r="F798" s="142"/>
    </row>
    <row r="799" spans="1:8" s="139" customFormat="1" outlineLevel="1">
      <c r="A799" s="19" t="s">
        <v>1503</v>
      </c>
      <c r="B799" s="20" t="s">
        <v>1504</v>
      </c>
      <c r="C799" s="19" t="s">
        <v>904</v>
      </c>
      <c r="D799" s="37">
        <v>4.3</v>
      </c>
      <c r="E799" s="38">
        <v>6411000</v>
      </c>
      <c r="F799" s="138">
        <f t="shared" ref="F799:F862" si="13">D799*E799</f>
        <v>27567300</v>
      </c>
      <c r="G799" s="139">
        <v>0</v>
      </c>
    </row>
    <row r="800" spans="1:8" s="139" customFormat="1" outlineLevel="1">
      <c r="A800" s="21" t="s">
        <v>1505</v>
      </c>
      <c r="B800" s="22" t="s">
        <v>1506</v>
      </c>
      <c r="C800" s="21" t="s">
        <v>904</v>
      </c>
      <c r="D800" s="39">
        <v>0.2</v>
      </c>
      <c r="E800" s="40">
        <v>6033000</v>
      </c>
      <c r="F800" s="140">
        <f t="shared" si="13"/>
        <v>1206600</v>
      </c>
    </row>
    <row r="801" spans="1:6" s="139" customFormat="1" outlineLevel="1">
      <c r="A801" s="21" t="s">
        <v>1507</v>
      </c>
      <c r="B801" s="22" t="s">
        <v>1508</v>
      </c>
      <c r="C801" s="21" t="s">
        <v>1509</v>
      </c>
      <c r="D801" s="39">
        <v>1.4</v>
      </c>
      <c r="E801" s="40">
        <v>3734000</v>
      </c>
      <c r="F801" s="140">
        <f t="shared" si="13"/>
        <v>5227600</v>
      </c>
    </row>
    <row r="802" spans="1:6" s="139" customFormat="1" outlineLevel="1">
      <c r="A802" s="21" t="s">
        <v>1510</v>
      </c>
      <c r="B802" s="22" t="s">
        <v>1511</v>
      </c>
      <c r="C802" s="21" t="s">
        <v>1512</v>
      </c>
      <c r="D802" s="39">
        <v>1.4</v>
      </c>
      <c r="E802" s="40">
        <v>3577000</v>
      </c>
      <c r="F802" s="140">
        <f t="shared" si="13"/>
        <v>5007800</v>
      </c>
    </row>
    <row r="803" spans="1:6" s="4" customFormat="1" outlineLevel="1">
      <c r="A803" s="21" t="s">
        <v>1513</v>
      </c>
      <c r="B803" s="22" t="s">
        <v>1514</v>
      </c>
      <c r="C803" s="21" t="s">
        <v>1515</v>
      </c>
      <c r="D803" s="39">
        <v>1.4</v>
      </c>
      <c r="E803" s="40">
        <v>4457000</v>
      </c>
      <c r="F803" s="140">
        <f t="shared" si="13"/>
        <v>6239800</v>
      </c>
    </row>
    <row r="804" spans="1:6" s="139" customFormat="1" outlineLevel="1">
      <c r="A804" s="21" t="s">
        <v>1516</v>
      </c>
      <c r="B804" s="22" t="s">
        <v>1517</v>
      </c>
      <c r="C804" s="21" t="s">
        <v>1515</v>
      </c>
      <c r="D804" s="39">
        <v>3.8</v>
      </c>
      <c r="E804" s="40">
        <v>2324000</v>
      </c>
      <c r="F804" s="140">
        <f t="shared" si="13"/>
        <v>8831200</v>
      </c>
    </row>
    <row r="805" spans="1:6" s="139" customFormat="1" outlineLevel="1">
      <c r="A805" s="21" t="s">
        <v>1518</v>
      </c>
      <c r="B805" s="22" t="s">
        <v>1519</v>
      </c>
      <c r="C805" s="21" t="s">
        <v>1515</v>
      </c>
      <c r="D805" s="39">
        <v>1</v>
      </c>
      <c r="E805" s="40">
        <v>2745000</v>
      </c>
      <c r="F805" s="140">
        <f t="shared" si="13"/>
        <v>2745000</v>
      </c>
    </row>
    <row r="806" spans="1:6" s="139" customFormat="1" outlineLevel="1">
      <c r="A806" s="21" t="s">
        <v>1520</v>
      </c>
      <c r="B806" s="22" t="s">
        <v>1521</v>
      </c>
      <c r="C806" s="21" t="s">
        <v>1522</v>
      </c>
      <c r="D806" s="39">
        <v>1</v>
      </c>
      <c r="E806" s="40">
        <v>681000</v>
      </c>
      <c r="F806" s="140">
        <f t="shared" si="13"/>
        <v>681000</v>
      </c>
    </row>
    <row r="807" spans="1:6" s="139" customFormat="1" ht="16.149999999999999" customHeight="1" outlineLevel="1">
      <c r="A807" s="21" t="s">
        <v>1523</v>
      </c>
      <c r="B807" s="22" t="s">
        <v>1524</v>
      </c>
      <c r="C807" s="21" t="s">
        <v>108</v>
      </c>
      <c r="D807" s="39">
        <v>750</v>
      </c>
      <c r="E807" s="40">
        <v>33000</v>
      </c>
      <c r="F807" s="140">
        <f t="shared" si="13"/>
        <v>24750000</v>
      </c>
    </row>
    <row r="808" spans="1:6" s="139" customFormat="1" ht="16.149999999999999" customHeight="1" outlineLevel="1">
      <c r="A808" s="21" t="s">
        <v>1525</v>
      </c>
      <c r="B808" s="22" t="s">
        <v>1526</v>
      </c>
      <c r="C808" s="21" t="s">
        <v>108</v>
      </c>
      <c r="D808" s="39">
        <v>230</v>
      </c>
      <c r="E808" s="40">
        <v>39000</v>
      </c>
      <c r="F808" s="140">
        <f t="shared" si="13"/>
        <v>8970000</v>
      </c>
    </row>
    <row r="809" spans="1:6" s="139" customFormat="1" ht="16.149999999999999" customHeight="1" outlineLevel="1">
      <c r="A809" s="21" t="s">
        <v>1527</v>
      </c>
      <c r="B809" s="22" t="s">
        <v>1526</v>
      </c>
      <c r="C809" s="21" t="s">
        <v>108</v>
      </c>
      <c r="D809" s="39">
        <v>230</v>
      </c>
      <c r="E809" s="40">
        <f>E808</f>
        <v>39000</v>
      </c>
      <c r="F809" s="140">
        <f t="shared" si="13"/>
        <v>8970000</v>
      </c>
    </row>
    <row r="810" spans="1:6" s="139" customFormat="1" ht="31.5" outlineLevel="1">
      <c r="A810" s="21" t="s">
        <v>1528</v>
      </c>
      <c r="B810" s="22" t="s">
        <v>1529</v>
      </c>
      <c r="C810" s="21" t="s">
        <v>108</v>
      </c>
      <c r="D810" s="39">
        <v>700</v>
      </c>
      <c r="E810" s="40">
        <v>64000</v>
      </c>
      <c r="F810" s="140">
        <f t="shared" si="13"/>
        <v>44800000</v>
      </c>
    </row>
    <row r="811" spans="1:6" s="139" customFormat="1" outlineLevel="1">
      <c r="A811" s="21" t="s">
        <v>1530</v>
      </c>
      <c r="B811" s="22" t="s">
        <v>1531</v>
      </c>
      <c r="C811" s="21" t="s">
        <v>781</v>
      </c>
      <c r="D811" s="39">
        <v>1.45</v>
      </c>
      <c r="E811" s="40">
        <v>6395000</v>
      </c>
      <c r="F811" s="140">
        <f t="shared" si="13"/>
        <v>9272750</v>
      </c>
    </row>
    <row r="812" spans="1:6" s="139" customFormat="1" outlineLevel="1">
      <c r="A812" s="21" t="s">
        <v>1532</v>
      </c>
      <c r="B812" s="22" t="s">
        <v>1533</v>
      </c>
      <c r="C812" s="21" t="s">
        <v>108</v>
      </c>
      <c r="D812" s="39">
        <v>12</v>
      </c>
      <c r="E812" s="40">
        <v>365000</v>
      </c>
      <c r="F812" s="140">
        <f t="shared" si="13"/>
        <v>4380000</v>
      </c>
    </row>
    <row r="813" spans="1:6" s="139" customFormat="1" outlineLevel="1">
      <c r="A813" s="21" t="s">
        <v>1534</v>
      </c>
      <c r="B813" s="22" t="s">
        <v>1535</v>
      </c>
      <c r="C813" s="21" t="s">
        <v>781</v>
      </c>
      <c r="D813" s="39">
        <v>0.12</v>
      </c>
      <c r="E813" s="40">
        <v>9283000</v>
      </c>
      <c r="F813" s="140">
        <f t="shared" si="13"/>
        <v>1113960</v>
      </c>
    </row>
    <row r="814" spans="1:6" s="139" customFormat="1" outlineLevel="1">
      <c r="A814" s="21" t="s">
        <v>1536</v>
      </c>
      <c r="B814" s="22" t="s">
        <v>1537</v>
      </c>
      <c r="C814" s="21" t="s">
        <v>108</v>
      </c>
      <c r="D814" s="39">
        <v>8</v>
      </c>
      <c r="E814" s="40">
        <v>22000</v>
      </c>
      <c r="F814" s="140">
        <f t="shared" si="13"/>
        <v>176000</v>
      </c>
    </row>
    <row r="815" spans="1:6" s="139" customFormat="1" outlineLevel="1">
      <c r="A815" s="21" t="s">
        <v>1538</v>
      </c>
      <c r="B815" s="22" t="s">
        <v>1539</v>
      </c>
      <c r="C815" s="21" t="s">
        <v>108</v>
      </c>
      <c r="D815" s="39">
        <v>40</v>
      </c>
      <c r="E815" s="40">
        <v>26000</v>
      </c>
      <c r="F815" s="140">
        <f t="shared" si="13"/>
        <v>1040000</v>
      </c>
    </row>
    <row r="816" spans="1:6" s="139" customFormat="1" ht="31.5" outlineLevel="1">
      <c r="A816" s="21" t="s">
        <v>1540</v>
      </c>
      <c r="B816" s="22" t="s">
        <v>1529</v>
      </c>
      <c r="C816" s="21" t="s">
        <v>108</v>
      </c>
      <c r="D816" s="39">
        <v>48</v>
      </c>
      <c r="E816" s="40">
        <v>64000</v>
      </c>
      <c r="F816" s="140">
        <f t="shared" si="13"/>
        <v>3072000</v>
      </c>
    </row>
    <row r="817" spans="1:6" s="139" customFormat="1" outlineLevel="1">
      <c r="A817" s="21" t="s">
        <v>1541</v>
      </c>
      <c r="B817" s="22" t="s">
        <v>1542</v>
      </c>
      <c r="C817" s="21" t="s">
        <v>496</v>
      </c>
      <c r="D817" s="39">
        <v>2</v>
      </c>
      <c r="E817" s="40">
        <v>4049000</v>
      </c>
      <c r="F817" s="140">
        <f t="shared" si="13"/>
        <v>8098000</v>
      </c>
    </row>
    <row r="818" spans="1:6" s="139" customFormat="1" outlineLevel="1">
      <c r="A818" s="21" t="s">
        <v>1543</v>
      </c>
      <c r="B818" s="22" t="s">
        <v>1544</v>
      </c>
      <c r="C818" s="21" t="s">
        <v>496</v>
      </c>
      <c r="D818" s="39">
        <v>1</v>
      </c>
      <c r="E818" s="40">
        <v>2001000</v>
      </c>
      <c r="F818" s="140">
        <f t="shared" si="13"/>
        <v>2001000</v>
      </c>
    </row>
    <row r="819" spans="1:6" s="139" customFormat="1" outlineLevel="1">
      <c r="A819" s="21" t="s">
        <v>1545</v>
      </c>
      <c r="B819" s="22" t="s">
        <v>1546</v>
      </c>
      <c r="C819" s="21" t="s">
        <v>496</v>
      </c>
      <c r="D819" s="39">
        <v>6</v>
      </c>
      <c r="E819" s="40">
        <v>3640000</v>
      </c>
      <c r="F819" s="140">
        <f t="shared" si="13"/>
        <v>21840000</v>
      </c>
    </row>
    <row r="820" spans="1:6" s="139" customFormat="1" outlineLevel="1">
      <c r="A820" s="21" t="s">
        <v>1547</v>
      </c>
      <c r="B820" s="22" t="s">
        <v>1548</v>
      </c>
      <c r="C820" s="21" t="s">
        <v>496</v>
      </c>
      <c r="D820" s="39">
        <v>4</v>
      </c>
      <c r="E820" s="40">
        <v>2153000</v>
      </c>
      <c r="F820" s="140">
        <f t="shared" si="13"/>
        <v>8612000</v>
      </c>
    </row>
    <row r="821" spans="1:6" s="139" customFormat="1" outlineLevel="1">
      <c r="A821" s="21" t="s">
        <v>1549</v>
      </c>
      <c r="B821" s="22" t="s">
        <v>1550</v>
      </c>
      <c r="C821" s="21" t="s">
        <v>496</v>
      </c>
      <c r="D821" s="39">
        <v>2</v>
      </c>
      <c r="E821" s="40">
        <v>4621000</v>
      </c>
      <c r="F821" s="140">
        <f t="shared" si="13"/>
        <v>9242000</v>
      </c>
    </row>
    <row r="822" spans="1:6" s="139" customFormat="1" outlineLevel="1">
      <c r="A822" s="21" t="s">
        <v>1551</v>
      </c>
      <c r="B822" s="22" t="s">
        <v>1552</v>
      </c>
      <c r="C822" s="21" t="s">
        <v>496</v>
      </c>
      <c r="D822" s="39">
        <v>1</v>
      </c>
      <c r="E822" s="40">
        <v>2553000</v>
      </c>
      <c r="F822" s="140">
        <f t="shared" si="13"/>
        <v>2553000</v>
      </c>
    </row>
    <row r="823" spans="1:6" s="139" customFormat="1" outlineLevel="1">
      <c r="A823" s="21" t="s">
        <v>1553</v>
      </c>
      <c r="B823" s="22" t="s">
        <v>1554</v>
      </c>
      <c r="C823" s="21" t="s">
        <v>496</v>
      </c>
      <c r="D823" s="39">
        <v>4</v>
      </c>
      <c r="E823" s="40">
        <v>1404000</v>
      </c>
      <c r="F823" s="140">
        <f t="shared" si="13"/>
        <v>5616000</v>
      </c>
    </row>
    <row r="824" spans="1:6" s="139" customFormat="1" outlineLevel="1">
      <c r="A824" s="21" t="s">
        <v>1555</v>
      </c>
      <c r="B824" s="22" t="s">
        <v>1556</v>
      </c>
      <c r="C824" s="21" t="s">
        <v>496</v>
      </c>
      <c r="D824" s="39">
        <v>2</v>
      </c>
      <c r="E824" s="40">
        <v>973000</v>
      </c>
      <c r="F824" s="140">
        <f t="shared" si="13"/>
        <v>1946000</v>
      </c>
    </row>
    <row r="825" spans="1:6" s="139" customFormat="1" outlineLevel="1">
      <c r="A825" s="21" t="s">
        <v>1557</v>
      </c>
      <c r="B825" s="22" t="s">
        <v>1558</v>
      </c>
      <c r="C825" s="21" t="s">
        <v>496</v>
      </c>
      <c r="D825" s="39">
        <v>2</v>
      </c>
      <c r="E825" s="40">
        <v>3659000</v>
      </c>
      <c r="F825" s="140">
        <f t="shared" si="13"/>
        <v>7318000</v>
      </c>
    </row>
    <row r="826" spans="1:6" s="139" customFormat="1" outlineLevel="1">
      <c r="A826" s="21" t="s">
        <v>1559</v>
      </c>
      <c r="B826" s="22" t="s">
        <v>1560</v>
      </c>
      <c r="C826" s="21" t="s">
        <v>496</v>
      </c>
      <c r="D826" s="39">
        <v>1</v>
      </c>
      <c r="E826" s="40">
        <v>1829000</v>
      </c>
      <c r="F826" s="140">
        <f t="shared" si="13"/>
        <v>1829000</v>
      </c>
    </row>
    <row r="827" spans="1:6" s="139" customFormat="1" outlineLevel="1">
      <c r="A827" s="21" t="s">
        <v>1561</v>
      </c>
      <c r="B827" s="22" t="s">
        <v>1562</v>
      </c>
      <c r="C827" s="21" t="s">
        <v>496</v>
      </c>
      <c r="D827" s="39">
        <v>3</v>
      </c>
      <c r="E827" s="40">
        <v>1331000</v>
      </c>
      <c r="F827" s="140">
        <f t="shared" si="13"/>
        <v>3993000</v>
      </c>
    </row>
    <row r="828" spans="1:6" s="139" customFormat="1" outlineLevel="1">
      <c r="A828" s="21" t="s">
        <v>1563</v>
      </c>
      <c r="B828" s="22" t="s">
        <v>1564</v>
      </c>
      <c r="C828" s="21" t="s">
        <v>496</v>
      </c>
      <c r="D828" s="39">
        <v>3</v>
      </c>
      <c r="E828" s="40">
        <v>1662000</v>
      </c>
      <c r="F828" s="140">
        <f t="shared" si="13"/>
        <v>4986000</v>
      </c>
    </row>
    <row r="829" spans="1:6" s="139" customFormat="1" outlineLevel="1">
      <c r="A829" s="21" t="s">
        <v>1565</v>
      </c>
      <c r="B829" s="22" t="s">
        <v>1566</v>
      </c>
      <c r="C829" s="21" t="s">
        <v>496</v>
      </c>
      <c r="D829" s="39">
        <v>6</v>
      </c>
      <c r="E829" s="40">
        <v>556000</v>
      </c>
      <c r="F829" s="140">
        <f t="shared" si="13"/>
        <v>3336000</v>
      </c>
    </row>
    <row r="830" spans="1:6" s="139" customFormat="1" outlineLevel="1">
      <c r="A830" s="21" t="s">
        <v>1567</v>
      </c>
      <c r="B830" s="22" t="s">
        <v>1568</v>
      </c>
      <c r="C830" s="21" t="s">
        <v>496</v>
      </c>
      <c r="D830" s="39">
        <v>3</v>
      </c>
      <c r="E830" s="40">
        <v>687000</v>
      </c>
      <c r="F830" s="140">
        <f t="shared" si="13"/>
        <v>2061000</v>
      </c>
    </row>
    <row r="831" spans="1:6" s="139" customFormat="1" outlineLevel="1">
      <c r="A831" s="21" t="s">
        <v>1569</v>
      </c>
      <c r="B831" s="22" t="s">
        <v>1570</v>
      </c>
      <c r="C831" s="21" t="s">
        <v>496</v>
      </c>
      <c r="D831" s="39">
        <v>1</v>
      </c>
      <c r="E831" s="40">
        <v>4494000</v>
      </c>
      <c r="F831" s="140">
        <f t="shared" si="13"/>
        <v>4494000</v>
      </c>
    </row>
    <row r="832" spans="1:6" s="139" customFormat="1" outlineLevel="1">
      <c r="A832" s="21" t="s">
        <v>1571</v>
      </c>
      <c r="B832" s="22" t="s">
        <v>1572</v>
      </c>
      <c r="C832" s="21" t="s">
        <v>496</v>
      </c>
      <c r="D832" s="39">
        <v>1</v>
      </c>
      <c r="E832" s="40">
        <v>1272000</v>
      </c>
      <c r="F832" s="140">
        <f t="shared" si="13"/>
        <v>1272000</v>
      </c>
    </row>
    <row r="833" spans="1:6" s="139" customFormat="1" outlineLevel="1">
      <c r="A833" s="21" t="s">
        <v>1573</v>
      </c>
      <c r="B833" s="22" t="s">
        <v>1574</v>
      </c>
      <c r="C833" s="21" t="s">
        <v>491</v>
      </c>
      <c r="D833" s="39">
        <v>4</v>
      </c>
      <c r="E833" s="40">
        <v>2136000</v>
      </c>
      <c r="F833" s="140">
        <f t="shared" si="13"/>
        <v>8544000</v>
      </c>
    </row>
    <row r="834" spans="1:6" s="139" customFormat="1" ht="31.5" outlineLevel="1">
      <c r="A834" s="21" t="s">
        <v>1575</v>
      </c>
      <c r="B834" s="22" t="s">
        <v>1576</v>
      </c>
      <c r="C834" s="21" t="s">
        <v>113</v>
      </c>
      <c r="D834" s="39">
        <v>4</v>
      </c>
      <c r="E834" s="40">
        <v>541000</v>
      </c>
      <c r="F834" s="140">
        <f t="shared" si="13"/>
        <v>2164000</v>
      </c>
    </row>
    <row r="835" spans="1:6" s="139" customFormat="1" outlineLevel="1">
      <c r="A835" s="21" t="s">
        <v>1577</v>
      </c>
      <c r="B835" s="22" t="s">
        <v>1578</v>
      </c>
      <c r="C835" s="21" t="s">
        <v>113</v>
      </c>
      <c r="D835" s="39">
        <v>4</v>
      </c>
      <c r="E835" s="40">
        <v>133000</v>
      </c>
      <c r="F835" s="140">
        <f t="shared" si="13"/>
        <v>532000</v>
      </c>
    </row>
    <row r="836" spans="1:6" s="4" customFormat="1" outlineLevel="1">
      <c r="A836" s="21" t="s">
        <v>1579</v>
      </c>
      <c r="B836" s="22" t="s">
        <v>1580</v>
      </c>
      <c r="C836" s="21" t="s">
        <v>496</v>
      </c>
      <c r="D836" s="39">
        <v>4</v>
      </c>
      <c r="E836" s="40">
        <v>780000</v>
      </c>
      <c r="F836" s="140">
        <f t="shared" si="13"/>
        <v>3120000</v>
      </c>
    </row>
    <row r="837" spans="1:6" s="139" customFormat="1" outlineLevel="1">
      <c r="A837" s="21" t="s">
        <v>1581</v>
      </c>
      <c r="B837" s="22" t="s">
        <v>1582</v>
      </c>
      <c r="C837" s="21" t="s">
        <v>781</v>
      </c>
      <c r="D837" s="39">
        <v>1.03</v>
      </c>
      <c r="E837" s="40">
        <v>45576000</v>
      </c>
      <c r="F837" s="140">
        <f t="shared" si="13"/>
        <v>46943280</v>
      </c>
    </row>
    <row r="838" spans="1:6" s="139" customFormat="1" outlineLevel="1">
      <c r="A838" s="21" t="s">
        <v>1583</v>
      </c>
      <c r="B838" s="22" t="s">
        <v>1584</v>
      </c>
      <c r="C838" s="21" t="s">
        <v>781</v>
      </c>
      <c r="D838" s="39">
        <v>0.06</v>
      </c>
      <c r="E838" s="40">
        <v>31874000</v>
      </c>
      <c r="F838" s="140">
        <f t="shared" si="13"/>
        <v>1912440</v>
      </c>
    </row>
    <row r="839" spans="1:6" s="139" customFormat="1" outlineLevel="1">
      <c r="A839" s="21" t="s">
        <v>1585</v>
      </c>
      <c r="B839" s="22" t="s">
        <v>1586</v>
      </c>
      <c r="C839" s="21" t="s">
        <v>781</v>
      </c>
      <c r="D839" s="39">
        <v>0.12</v>
      </c>
      <c r="E839" s="40">
        <v>23338000</v>
      </c>
      <c r="F839" s="140">
        <f t="shared" si="13"/>
        <v>2800560</v>
      </c>
    </row>
    <row r="840" spans="1:6" s="139" customFormat="1" outlineLevel="1">
      <c r="A840" s="21" t="s">
        <v>1587</v>
      </c>
      <c r="B840" s="22" t="s">
        <v>1588</v>
      </c>
      <c r="C840" s="21" t="s">
        <v>496</v>
      </c>
      <c r="D840" s="39">
        <v>10</v>
      </c>
      <c r="E840" s="40">
        <v>763000</v>
      </c>
      <c r="F840" s="140">
        <f t="shared" si="13"/>
        <v>7630000</v>
      </c>
    </row>
    <row r="841" spans="1:6" s="139" customFormat="1" outlineLevel="1">
      <c r="A841" s="21" t="s">
        <v>1589</v>
      </c>
      <c r="B841" s="22" t="s">
        <v>1590</v>
      </c>
      <c r="C841" s="21" t="s">
        <v>496</v>
      </c>
      <c r="D841" s="39">
        <v>8</v>
      </c>
      <c r="E841" s="40">
        <v>768000</v>
      </c>
      <c r="F841" s="140">
        <f t="shared" si="13"/>
        <v>6144000</v>
      </c>
    </row>
    <row r="842" spans="1:6" s="139" customFormat="1" outlineLevel="1">
      <c r="A842" s="21" t="s">
        <v>1591</v>
      </c>
      <c r="B842" s="22" t="s">
        <v>1592</v>
      </c>
      <c r="C842" s="21" t="s">
        <v>496</v>
      </c>
      <c r="D842" s="39">
        <v>3</v>
      </c>
      <c r="E842" s="40">
        <v>768000</v>
      </c>
      <c r="F842" s="140">
        <f t="shared" si="13"/>
        <v>2304000</v>
      </c>
    </row>
    <row r="843" spans="1:6" s="4" customFormat="1" outlineLevel="1">
      <c r="A843" s="21" t="s">
        <v>1593</v>
      </c>
      <c r="B843" s="22" t="s">
        <v>1594</v>
      </c>
      <c r="C843" s="21" t="s">
        <v>496</v>
      </c>
      <c r="D843" s="39">
        <v>2</v>
      </c>
      <c r="E843" s="40">
        <v>768000</v>
      </c>
      <c r="F843" s="140">
        <f t="shared" si="13"/>
        <v>1536000</v>
      </c>
    </row>
    <row r="844" spans="1:6" s="139" customFormat="1" outlineLevel="1">
      <c r="A844" s="21" t="s">
        <v>1595</v>
      </c>
      <c r="B844" s="22" t="s">
        <v>1596</v>
      </c>
      <c r="C844" s="21" t="s">
        <v>496</v>
      </c>
      <c r="D844" s="39">
        <v>1</v>
      </c>
      <c r="E844" s="40">
        <v>768000</v>
      </c>
      <c r="F844" s="140">
        <f t="shared" si="13"/>
        <v>768000</v>
      </c>
    </row>
    <row r="845" spans="1:6" s="139" customFormat="1" outlineLevel="1">
      <c r="A845" s="21" t="s">
        <v>1597</v>
      </c>
      <c r="B845" s="22" t="s">
        <v>1598</v>
      </c>
      <c r="C845" s="21" t="s">
        <v>496</v>
      </c>
      <c r="D845" s="39">
        <v>1</v>
      </c>
      <c r="E845" s="40">
        <v>432000</v>
      </c>
      <c r="F845" s="140">
        <f t="shared" si="13"/>
        <v>432000</v>
      </c>
    </row>
    <row r="846" spans="1:6" s="139" customFormat="1" outlineLevel="1">
      <c r="A846" s="21" t="s">
        <v>1599</v>
      </c>
      <c r="B846" s="22" t="s">
        <v>1600</v>
      </c>
      <c r="C846" s="21" t="s">
        <v>496</v>
      </c>
      <c r="D846" s="39">
        <v>1</v>
      </c>
      <c r="E846" s="40">
        <v>463000</v>
      </c>
      <c r="F846" s="140">
        <f t="shared" si="13"/>
        <v>463000</v>
      </c>
    </row>
    <row r="847" spans="1:6" s="139" customFormat="1" outlineLevel="1">
      <c r="A847" s="21" t="s">
        <v>1601</v>
      </c>
      <c r="B847" s="22" t="s">
        <v>1602</v>
      </c>
      <c r="C847" s="21" t="s">
        <v>496</v>
      </c>
      <c r="D847" s="39">
        <v>1</v>
      </c>
      <c r="E847" s="40">
        <v>328000</v>
      </c>
      <c r="F847" s="140">
        <f t="shared" si="13"/>
        <v>328000</v>
      </c>
    </row>
    <row r="848" spans="1:6" s="139" customFormat="1" outlineLevel="1">
      <c r="A848" s="21" t="s">
        <v>1603</v>
      </c>
      <c r="B848" s="22" t="s">
        <v>1604</v>
      </c>
      <c r="C848" s="21" t="s">
        <v>496</v>
      </c>
      <c r="D848" s="39">
        <v>8</v>
      </c>
      <c r="E848" s="40">
        <v>295000</v>
      </c>
      <c r="F848" s="140">
        <f t="shared" si="13"/>
        <v>2360000</v>
      </c>
    </row>
    <row r="849" spans="1:6" s="139" customFormat="1" outlineLevel="1">
      <c r="A849" s="21" t="s">
        <v>1605</v>
      </c>
      <c r="B849" s="22" t="s">
        <v>1606</v>
      </c>
      <c r="C849" s="21" t="s">
        <v>496</v>
      </c>
      <c r="D849" s="39">
        <v>1</v>
      </c>
      <c r="E849" s="40">
        <v>282000</v>
      </c>
      <c r="F849" s="140">
        <f t="shared" si="13"/>
        <v>282000</v>
      </c>
    </row>
    <row r="850" spans="1:6" s="139" customFormat="1" outlineLevel="1">
      <c r="A850" s="21" t="s">
        <v>1607</v>
      </c>
      <c r="B850" s="22" t="s">
        <v>1608</v>
      </c>
      <c r="C850" s="21" t="s">
        <v>496</v>
      </c>
      <c r="D850" s="39">
        <v>6</v>
      </c>
      <c r="E850" s="40">
        <v>245000</v>
      </c>
      <c r="F850" s="140">
        <f t="shared" si="13"/>
        <v>1470000</v>
      </c>
    </row>
    <row r="851" spans="1:6" s="139" customFormat="1" outlineLevel="1">
      <c r="A851" s="21" t="s">
        <v>1609</v>
      </c>
      <c r="B851" s="22" t="s">
        <v>1610</v>
      </c>
      <c r="C851" s="21" t="s">
        <v>1611</v>
      </c>
      <c r="D851" s="39">
        <v>33</v>
      </c>
      <c r="E851" s="40">
        <v>809000</v>
      </c>
      <c r="F851" s="140">
        <f t="shared" si="13"/>
        <v>26697000</v>
      </c>
    </row>
    <row r="852" spans="1:6" s="139" customFormat="1" outlineLevel="1">
      <c r="A852" s="21" t="s">
        <v>1612</v>
      </c>
      <c r="B852" s="22" t="s">
        <v>1613</v>
      </c>
      <c r="C852" s="21" t="s">
        <v>1611</v>
      </c>
      <c r="D852" s="39">
        <v>2</v>
      </c>
      <c r="E852" s="40">
        <v>809000</v>
      </c>
      <c r="F852" s="140">
        <f t="shared" si="13"/>
        <v>1618000</v>
      </c>
    </row>
    <row r="853" spans="1:6" s="4" customFormat="1" outlineLevel="1">
      <c r="A853" s="21" t="s">
        <v>1614</v>
      </c>
      <c r="B853" s="22" t="s">
        <v>1615</v>
      </c>
      <c r="C853" s="21" t="s">
        <v>1611</v>
      </c>
      <c r="D853" s="39">
        <v>15</v>
      </c>
      <c r="E853" s="40">
        <v>453000</v>
      </c>
      <c r="F853" s="140">
        <f t="shared" si="13"/>
        <v>6795000</v>
      </c>
    </row>
    <row r="854" spans="1:6" s="139" customFormat="1" outlineLevel="1">
      <c r="A854" s="21" t="s">
        <v>1616</v>
      </c>
      <c r="B854" s="22" t="s">
        <v>1617</v>
      </c>
      <c r="C854" s="21" t="s">
        <v>113</v>
      </c>
      <c r="D854" s="39">
        <v>332</v>
      </c>
      <c r="E854" s="40">
        <v>12000</v>
      </c>
      <c r="F854" s="140">
        <f t="shared" si="13"/>
        <v>3984000</v>
      </c>
    </row>
    <row r="855" spans="1:6" s="139" customFormat="1" outlineLevel="1">
      <c r="A855" s="21" t="s">
        <v>1618</v>
      </c>
      <c r="B855" s="22" t="s">
        <v>1619</v>
      </c>
      <c r="C855" s="21" t="s">
        <v>496</v>
      </c>
      <c r="D855" s="39">
        <v>2</v>
      </c>
      <c r="E855" s="40">
        <v>768000</v>
      </c>
      <c r="F855" s="140">
        <f t="shared" si="13"/>
        <v>1536000</v>
      </c>
    </row>
    <row r="856" spans="1:6" s="139" customFormat="1" outlineLevel="1">
      <c r="A856" s="21" t="s">
        <v>1620</v>
      </c>
      <c r="B856" s="22" t="s">
        <v>1621</v>
      </c>
      <c r="C856" s="21" t="s">
        <v>496</v>
      </c>
      <c r="D856" s="39">
        <v>2</v>
      </c>
      <c r="E856" s="40">
        <v>768000</v>
      </c>
      <c r="F856" s="140">
        <f t="shared" si="13"/>
        <v>1536000</v>
      </c>
    </row>
    <row r="857" spans="1:6" s="139" customFormat="1" outlineLevel="1">
      <c r="A857" s="21" t="s">
        <v>1622</v>
      </c>
      <c r="B857" s="22" t="s">
        <v>1623</v>
      </c>
      <c r="C857" s="21" t="s">
        <v>496</v>
      </c>
      <c r="D857" s="39">
        <v>2</v>
      </c>
      <c r="E857" s="40">
        <v>250000</v>
      </c>
      <c r="F857" s="140">
        <f t="shared" si="13"/>
        <v>500000</v>
      </c>
    </row>
    <row r="858" spans="1:6" s="139" customFormat="1" outlineLevel="1">
      <c r="A858" s="21" t="s">
        <v>1624</v>
      </c>
      <c r="B858" s="22" t="s">
        <v>1625</v>
      </c>
      <c r="C858" s="21" t="s">
        <v>1611</v>
      </c>
      <c r="D858" s="39">
        <v>4</v>
      </c>
      <c r="E858" s="40">
        <v>809000</v>
      </c>
      <c r="F858" s="140">
        <f t="shared" si="13"/>
        <v>3236000</v>
      </c>
    </row>
    <row r="859" spans="1:6" s="139" customFormat="1" outlineLevel="1">
      <c r="A859" s="21" t="s">
        <v>1626</v>
      </c>
      <c r="B859" s="22" t="s">
        <v>1627</v>
      </c>
      <c r="C859" s="21" t="s">
        <v>1611</v>
      </c>
      <c r="D859" s="39">
        <v>2</v>
      </c>
      <c r="E859" s="40">
        <v>453000</v>
      </c>
      <c r="F859" s="140">
        <f t="shared" si="13"/>
        <v>906000</v>
      </c>
    </row>
    <row r="860" spans="1:6" s="139" customFormat="1" ht="31.5" outlineLevel="1">
      <c r="A860" s="21" t="s">
        <v>1628</v>
      </c>
      <c r="B860" s="22" t="s">
        <v>127</v>
      </c>
      <c r="C860" s="21" t="s">
        <v>128</v>
      </c>
      <c r="D860" s="39">
        <v>35</v>
      </c>
      <c r="E860" s="40">
        <v>73000</v>
      </c>
      <c r="F860" s="140">
        <f t="shared" si="13"/>
        <v>2555000</v>
      </c>
    </row>
    <row r="861" spans="1:6" s="139" customFormat="1" ht="31.5" outlineLevel="1">
      <c r="A861" s="21" t="s">
        <v>1629</v>
      </c>
      <c r="B861" s="22" t="s">
        <v>1630</v>
      </c>
      <c r="C861" s="21" t="s">
        <v>675</v>
      </c>
      <c r="D861" s="39">
        <v>1</v>
      </c>
      <c r="E861" s="40">
        <v>5002000</v>
      </c>
      <c r="F861" s="140">
        <f t="shared" si="13"/>
        <v>5002000</v>
      </c>
    </row>
    <row r="862" spans="1:6" s="4" customFormat="1" outlineLevel="1">
      <c r="A862" s="21" t="s">
        <v>1631</v>
      </c>
      <c r="B862" s="22" t="s">
        <v>1632</v>
      </c>
      <c r="C862" s="21" t="s">
        <v>496</v>
      </c>
      <c r="D862" s="39">
        <v>1</v>
      </c>
      <c r="E862" s="40">
        <v>1954000</v>
      </c>
      <c r="F862" s="140">
        <f t="shared" si="13"/>
        <v>1954000</v>
      </c>
    </row>
    <row r="863" spans="1:6" s="139" customFormat="1" outlineLevel="1">
      <c r="A863" s="21" t="s">
        <v>1633</v>
      </c>
      <c r="B863" s="22" t="s">
        <v>1634</v>
      </c>
      <c r="C863" s="21" t="s">
        <v>496</v>
      </c>
      <c r="D863" s="39">
        <v>1</v>
      </c>
      <c r="E863" s="40">
        <v>1886000</v>
      </c>
      <c r="F863" s="140">
        <f t="shared" ref="F863:F926" si="14">D863*E863</f>
        <v>1886000</v>
      </c>
    </row>
    <row r="864" spans="1:6" s="139" customFormat="1" outlineLevel="1">
      <c r="A864" s="21" t="s">
        <v>1635</v>
      </c>
      <c r="B864" s="22" t="s">
        <v>1636</v>
      </c>
      <c r="C864" s="21" t="s">
        <v>496</v>
      </c>
      <c r="D864" s="39">
        <v>4</v>
      </c>
      <c r="E864" s="40">
        <v>26000</v>
      </c>
      <c r="F864" s="140">
        <f t="shared" si="14"/>
        <v>104000</v>
      </c>
    </row>
    <row r="865" spans="1:6" s="139" customFormat="1" outlineLevel="1">
      <c r="A865" s="21" t="s">
        <v>1637</v>
      </c>
      <c r="B865" s="22" t="s">
        <v>1638</v>
      </c>
      <c r="C865" s="21" t="s">
        <v>496</v>
      </c>
      <c r="D865" s="39">
        <v>8</v>
      </c>
      <c r="E865" s="40">
        <v>23000</v>
      </c>
      <c r="F865" s="140">
        <f t="shared" si="14"/>
        <v>184000</v>
      </c>
    </row>
    <row r="866" spans="1:6" s="139" customFormat="1" outlineLevel="1">
      <c r="A866" s="21" t="s">
        <v>1639</v>
      </c>
      <c r="B866" s="22" t="s">
        <v>1640</v>
      </c>
      <c r="C866" s="21" t="s">
        <v>108</v>
      </c>
      <c r="D866" s="39">
        <v>30</v>
      </c>
      <c r="E866" s="40">
        <v>43000</v>
      </c>
      <c r="F866" s="140">
        <f t="shared" si="14"/>
        <v>1290000</v>
      </c>
    </row>
    <row r="867" spans="1:6" s="139" customFormat="1" outlineLevel="1">
      <c r="A867" s="21" t="s">
        <v>1641</v>
      </c>
      <c r="B867" s="22" t="s">
        <v>1642</v>
      </c>
      <c r="C867" s="21" t="s">
        <v>108</v>
      </c>
      <c r="D867" s="39">
        <v>60</v>
      </c>
      <c r="E867" s="40">
        <v>301000</v>
      </c>
      <c r="F867" s="140">
        <f t="shared" si="14"/>
        <v>18060000</v>
      </c>
    </row>
    <row r="868" spans="1:6" s="139" customFormat="1" ht="31.5" outlineLevel="1">
      <c r="A868" s="21" t="s">
        <v>1643</v>
      </c>
      <c r="B868" s="22" t="s">
        <v>1644</v>
      </c>
      <c r="C868" s="21" t="s">
        <v>108</v>
      </c>
      <c r="D868" s="39">
        <v>48</v>
      </c>
      <c r="E868" s="40">
        <v>66000</v>
      </c>
      <c r="F868" s="140">
        <f t="shared" si="14"/>
        <v>3168000</v>
      </c>
    </row>
    <row r="869" spans="1:6" s="4" customFormat="1" outlineLevel="1">
      <c r="A869" s="21" t="s">
        <v>1645</v>
      </c>
      <c r="B869" s="22" t="s">
        <v>1646</v>
      </c>
      <c r="C869" s="21" t="s">
        <v>496</v>
      </c>
      <c r="D869" s="39">
        <v>15</v>
      </c>
      <c r="E869" s="40">
        <v>19000</v>
      </c>
      <c r="F869" s="140">
        <f t="shared" si="14"/>
        <v>285000</v>
      </c>
    </row>
    <row r="870" spans="1:6" s="139" customFormat="1" outlineLevel="1">
      <c r="A870" s="21" t="s">
        <v>1647</v>
      </c>
      <c r="B870" s="22" t="s">
        <v>1648</v>
      </c>
      <c r="C870" s="21" t="s">
        <v>564</v>
      </c>
      <c r="D870" s="39">
        <v>1</v>
      </c>
      <c r="E870" s="40">
        <v>657000</v>
      </c>
      <c r="F870" s="140">
        <f t="shared" si="14"/>
        <v>657000</v>
      </c>
    </row>
    <row r="871" spans="1:6" s="139" customFormat="1" outlineLevel="1">
      <c r="A871" s="21" t="s">
        <v>1649</v>
      </c>
      <c r="B871" s="22" t="s">
        <v>1650</v>
      </c>
      <c r="C871" s="21" t="s">
        <v>823</v>
      </c>
      <c r="D871" s="39">
        <v>5</v>
      </c>
      <c r="E871" s="40">
        <v>406000</v>
      </c>
      <c r="F871" s="140">
        <f t="shared" si="14"/>
        <v>2030000</v>
      </c>
    </row>
    <row r="872" spans="1:6" s="139" customFormat="1" outlineLevel="1">
      <c r="A872" s="21" t="s">
        <v>1651</v>
      </c>
      <c r="B872" s="22" t="s">
        <v>829</v>
      </c>
      <c r="C872" s="21" t="s">
        <v>496</v>
      </c>
      <c r="D872" s="39">
        <v>5</v>
      </c>
      <c r="E872" s="40">
        <v>556000</v>
      </c>
      <c r="F872" s="140">
        <f t="shared" si="14"/>
        <v>2780000</v>
      </c>
    </row>
    <row r="873" spans="1:6" s="139" customFormat="1" outlineLevel="1">
      <c r="A873" s="21" t="s">
        <v>1652</v>
      </c>
      <c r="B873" s="22" t="s">
        <v>1653</v>
      </c>
      <c r="C873" s="21" t="s">
        <v>496</v>
      </c>
      <c r="D873" s="39">
        <v>1</v>
      </c>
      <c r="E873" s="40">
        <v>6201000</v>
      </c>
      <c r="F873" s="140">
        <f t="shared" si="14"/>
        <v>6201000</v>
      </c>
    </row>
    <row r="874" spans="1:6" s="4" customFormat="1" outlineLevel="1">
      <c r="A874" s="21" t="s">
        <v>1654</v>
      </c>
      <c r="B874" s="22" t="s">
        <v>1655</v>
      </c>
      <c r="C874" s="21" t="s">
        <v>496</v>
      </c>
      <c r="D874" s="39">
        <v>1</v>
      </c>
      <c r="E874" s="40">
        <v>328000</v>
      </c>
      <c r="F874" s="140">
        <f t="shared" si="14"/>
        <v>328000</v>
      </c>
    </row>
    <row r="875" spans="1:6" s="139" customFormat="1" outlineLevel="1">
      <c r="A875" s="21" t="s">
        <v>1656</v>
      </c>
      <c r="B875" s="22" t="s">
        <v>1657</v>
      </c>
      <c r="C875" s="21" t="s">
        <v>496</v>
      </c>
      <c r="D875" s="39">
        <v>2</v>
      </c>
      <c r="E875" s="40">
        <v>328000</v>
      </c>
      <c r="F875" s="140">
        <f t="shared" si="14"/>
        <v>656000</v>
      </c>
    </row>
    <row r="876" spans="1:6" s="139" customFormat="1" outlineLevel="1">
      <c r="A876" s="21" t="s">
        <v>1658</v>
      </c>
      <c r="B876" s="22" t="s">
        <v>1659</v>
      </c>
      <c r="C876" s="21" t="s">
        <v>496</v>
      </c>
      <c r="D876" s="39">
        <v>1</v>
      </c>
      <c r="E876" s="40">
        <v>328000</v>
      </c>
      <c r="F876" s="140">
        <f t="shared" si="14"/>
        <v>328000</v>
      </c>
    </row>
    <row r="877" spans="1:6" s="139" customFormat="1" outlineLevel="1">
      <c r="A877" s="21" t="s">
        <v>1660</v>
      </c>
      <c r="B877" s="22" t="s">
        <v>1661</v>
      </c>
      <c r="C877" s="21" t="s">
        <v>496</v>
      </c>
      <c r="D877" s="39">
        <v>2</v>
      </c>
      <c r="E877" s="40">
        <v>328000</v>
      </c>
      <c r="F877" s="140">
        <f t="shared" si="14"/>
        <v>656000</v>
      </c>
    </row>
    <row r="878" spans="1:6" s="139" customFormat="1" outlineLevel="1">
      <c r="A878" s="21" t="s">
        <v>1662</v>
      </c>
      <c r="B878" s="22" t="s">
        <v>1663</v>
      </c>
      <c r="C878" s="21" t="s">
        <v>496</v>
      </c>
      <c r="D878" s="39">
        <v>1</v>
      </c>
      <c r="E878" s="40">
        <v>328000</v>
      </c>
      <c r="F878" s="140">
        <f t="shared" si="14"/>
        <v>328000</v>
      </c>
    </row>
    <row r="879" spans="1:6" s="139" customFormat="1" outlineLevel="1">
      <c r="A879" s="21" t="s">
        <v>1664</v>
      </c>
      <c r="B879" s="22" t="s">
        <v>1665</v>
      </c>
      <c r="C879" s="21" t="s">
        <v>496</v>
      </c>
      <c r="D879" s="39">
        <v>2</v>
      </c>
      <c r="E879" s="40">
        <v>739000</v>
      </c>
      <c r="F879" s="140">
        <f t="shared" si="14"/>
        <v>1478000</v>
      </c>
    </row>
    <row r="880" spans="1:6" s="139" customFormat="1" outlineLevel="1">
      <c r="A880" s="21" t="s">
        <v>1666</v>
      </c>
      <c r="B880" s="22" t="s">
        <v>1667</v>
      </c>
      <c r="C880" s="21" t="s">
        <v>108</v>
      </c>
      <c r="D880" s="39">
        <v>4</v>
      </c>
      <c r="E880" s="40">
        <v>480000</v>
      </c>
      <c r="F880" s="140">
        <f t="shared" si="14"/>
        <v>1920000</v>
      </c>
    </row>
    <row r="881" spans="1:6" s="139" customFormat="1" outlineLevel="1">
      <c r="A881" s="21" t="s">
        <v>1668</v>
      </c>
      <c r="B881" s="22" t="s">
        <v>1669</v>
      </c>
      <c r="C881" s="21" t="s">
        <v>108</v>
      </c>
      <c r="D881" s="39">
        <v>8</v>
      </c>
      <c r="E881" s="40">
        <v>351000</v>
      </c>
      <c r="F881" s="140">
        <f t="shared" si="14"/>
        <v>2808000</v>
      </c>
    </row>
    <row r="882" spans="1:6" s="139" customFormat="1" outlineLevel="1">
      <c r="A882" s="21" t="s">
        <v>1670</v>
      </c>
      <c r="B882" s="22" t="s">
        <v>1671</v>
      </c>
      <c r="C882" s="21" t="s">
        <v>128</v>
      </c>
      <c r="D882" s="39">
        <v>7.2</v>
      </c>
      <c r="E882" s="40">
        <v>210000</v>
      </c>
      <c r="F882" s="140">
        <f t="shared" si="14"/>
        <v>1512000</v>
      </c>
    </row>
    <row r="883" spans="1:6" s="139" customFormat="1" outlineLevel="1">
      <c r="A883" s="21" t="s">
        <v>1672</v>
      </c>
      <c r="B883" s="22" t="s">
        <v>1673</v>
      </c>
      <c r="C883" s="21" t="s">
        <v>496</v>
      </c>
      <c r="D883" s="39">
        <v>1</v>
      </c>
      <c r="E883" s="40">
        <v>434000</v>
      </c>
      <c r="F883" s="140">
        <f t="shared" si="14"/>
        <v>434000</v>
      </c>
    </row>
    <row r="884" spans="1:6" s="139" customFormat="1" outlineLevel="1">
      <c r="A884" s="21" t="s">
        <v>1674</v>
      </c>
      <c r="B884" s="22" t="s">
        <v>1675</v>
      </c>
      <c r="C884" s="21" t="s">
        <v>496</v>
      </c>
      <c r="D884" s="39">
        <v>8</v>
      </c>
      <c r="E884" s="40">
        <v>261000</v>
      </c>
      <c r="F884" s="140">
        <f t="shared" si="14"/>
        <v>2088000</v>
      </c>
    </row>
    <row r="885" spans="1:6" s="139" customFormat="1" outlineLevel="1">
      <c r="A885" s="21" t="s">
        <v>1676</v>
      </c>
      <c r="B885" s="22" t="s">
        <v>1677</v>
      </c>
      <c r="C885" s="21" t="s">
        <v>496</v>
      </c>
      <c r="D885" s="39">
        <v>1</v>
      </c>
      <c r="E885" s="40">
        <v>807000</v>
      </c>
      <c r="F885" s="140">
        <f t="shared" si="14"/>
        <v>807000</v>
      </c>
    </row>
    <row r="886" spans="1:6" s="139" customFormat="1" outlineLevel="1">
      <c r="A886" s="21" t="s">
        <v>1678</v>
      </c>
      <c r="B886" s="22" t="s">
        <v>1679</v>
      </c>
      <c r="C886" s="21" t="s">
        <v>496</v>
      </c>
      <c r="D886" s="39">
        <v>1</v>
      </c>
      <c r="E886" s="40">
        <v>473000</v>
      </c>
      <c r="F886" s="140">
        <f t="shared" si="14"/>
        <v>473000</v>
      </c>
    </row>
    <row r="887" spans="1:6" s="139" customFormat="1" outlineLevel="1">
      <c r="A887" s="21" t="s">
        <v>1680</v>
      </c>
      <c r="B887" s="22" t="s">
        <v>1681</v>
      </c>
      <c r="C887" s="21" t="s">
        <v>496</v>
      </c>
      <c r="D887" s="39">
        <v>2</v>
      </c>
      <c r="E887" s="40">
        <v>367000</v>
      </c>
      <c r="F887" s="140">
        <f t="shared" si="14"/>
        <v>734000</v>
      </c>
    </row>
    <row r="888" spans="1:6" s="139" customFormat="1" outlineLevel="1">
      <c r="A888" s="21" t="s">
        <v>1682</v>
      </c>
      <c r="B888" s="22" t="s">
        <v>1683</v>
      </c>
      <c r="C888" s="21" t="s">
        <v>496</v>
      </c>
      <c r="D888" s="39">
        <v>1</v>
      </c>
      <c r="E888" s="40">
        <v>305000</v>
      </c>
      <c r="F888" s="140">
        <f t="shared" si="14"/>
        <v>305000</v>
      </c>
    </row>
    <row r="889" spans="1:6" s="139" customFormat="1" outlineLevel="1">
      <c r="A889" s="21" t="s">
        <v>1684</v>
      </c>
      <c r="B889" s="22" t="s">
        <v>1685</v>
      </c>
      <c r="C889" s="21" t="s">
        <v>496</v>
      </c>
      <c r="D889" s="39">
        <v>8</v>
      </c>
      <c r="E889" s="40">
        <v>281000</v>
      </c>
      <c r="F889" s="140">
        <f t="shared" si="14"/>
        <v>2248000</v>
      </c>
    </row>
    <row r="890" spans="1:6" s="139" customFormat="1" outlineLevel="1">
      <c r="A890" s="21" t="s">
        <v>1686</v>
      </c>
      <c r="B890" s="22" t="s">
        <v>1687</v>
      </c>
      <c r="C890" s="21" t="s">
        <v>496</v>
      </c>
      <c r="D890" s="39">
        <v>1</v>
      </c>
      <c r="E890" s="40">
        <v>806000</v>
      </c>
      <c r="F890" s="140">
        <f t="shared" si="14"/>
        <v>806000</v>
      </c>
    </row>
    <row r="891" spans="1:6" s="139" customFormat="1" outlineLevel="1">
      <c r="A891" s="21" t="s">
        <v>1688</v>
      </c>
      <c r="B891" s="22" t="s">
        <v>1689</v>
      </c>
      <c r="C891" s="21" t="s">
        <v>496</v>
      </c>
      <c r="D891" s="39">
        <v>8</v>
      </c>
      <c r="E891" s="40">
        <v>345000</v>
      </c>
      <c r="F891" s="140">
        <f t="shared" si="14"/>
        <v>2760000</v>
      </c>
    </row>
    <row r="892" spans="1:6" s="139" customFormat="1" outlineLevel="1">
      <c r="A892" s="21" t="s">
        <v>1690</v>
      </c>
      <c r="B892" s="22" t="s">
        <v>1691</v>
      </c>
      <c r="C892" s="21" t="s">
        <v>108</v>
      </c>
      <c r="D892" s="39">
        <v>40</v>
      </c>
      <c r="E892" s="40">
        <v>189000</v>
      </c>
      <c r="F892" s="140">
        <f t="shared" si="14"/>
        <v>7560000</v>
      </c>
    </row>
    <row r="893" spans="1:6" s="139" customFormat="1" outlineLevel="1">
      <c r="A893" s="21" t="s">
        <v>1692</v>
      </c>
      <c r="B893" s="22" t="s">
        <v>1693</v>
      </c>
      <c r="C893" s="21" t="s">
        <v>108</v>
      </c>
      <c r="D893" s="39">
        <v>20.3</v>
      </c>
      <c r="E893" s="40">
        <v>1230000</v>
      </c>
      <c r="F893" s="140">
        <f t="shared" si="14"/>
        <v>24969000</v>
      </c>
    </row>
    <row r="894" spans="1:6" s="139" customFormat="1" outlineLevel="1">
      <c r="A894" s="21" t="s">
        <v>1694</v>
      </c>
      <c r="B894" s="22" t="s">
        <v>1695</v>
      </c>
      <c r="C894" s="21" t="s">
        <v>108</v>
      </c>
      <c r="D894" s="39">
        <v>21.3</v>
      </c>
      <c r="E894" s="40">
        <v>1501000</v>
      </c>
      <c r="F894" s="140">
        <f t="shared" si="14"/>
        <v>31971300</v>
      </c>
    </row>
    <row r="895" spans="1:6" s="139" customFormat="1" outlineLevel="1">
      <c r="A895" s="21" t="s">
        <v>1696</v>
      </c>
      <c r="B895" s="22" t="s">
        <v>1697</v>
      </c>
      <c r="C895" s="21" t="s">
        <v>108</v>
      </c>
      <c r="D895" s="39">
        <v>22</v>
      </c>
      <c r="E895" s="40">
        <v>1767000</v>
      </c>
      <c r="F895" s="140">
        <f t="shared" si="14"/>
        <v>38874000</v>
      </c>
    </row>
    <row r="896" spans="1:6" s="139" customFormat="1" outlineLevel="1">
      <c r="A896" s="21" t="s">
        <v>1698</v>
      </c>
      <c r="B896" s="22" t="s">
        <v>1699</v>
      </c>
      <c r="C896" s="21" t="s">
        <v>108</v>
      </c>
      <c r="D896" s="39">
        <v>11</v>
      </c>
      <c r="E896" s="40">
        <v>2165000</v>
      </c>
      <c r="F896" s="140">
        <f t="shared" si="14"/>
        <v>23815000</v>
      </c>
    </row>
    <row r="897" spans="1:6" s="139" customFormat="1" outlineLevel="1">
      <c r="A897" s="21" t="s">
        <v>1700</v>
      </c>
      <c r="B897" s="22" t="s">
        <v>1701</v>
      </c>
      <c r="C897" s="21" t="s">
        <v>496</v>
      </c>
      <c r="D897" s="39">
        <v>2</v>
      </c>
      <c r="E897" s="40">
        <v>405000</v>
      </c>
      <c r="F897" s="140">
        <f t="shared" si="14"/>
        <v>810000</v>
      </c>
    </row>
    <row r="898" spans="1:6" s="4" customFormat="1" outlineLevel="1">
      <c r="A898" s="176">
        <v>7100</v>
      </c>
      <c r="B898" s="22" t="s">
        <v>1702</v>
      </c>
      <c r="C898" s="21" t="s">
        <v>496</v>
      </c>
      <c r="D898" s="39">
        <v>2</v>
      </c>
      <c r="E898" s="40">
        <v>1364000</v>
      </c>
      <c r="F898" s="140">
        <f t="shared" si="14"/>
        <v>2728000</v>
      </c>
    </row>
    <row r="899" spans="1:6" s="4" customFormat="1" outlineLevel="1">
      <c r="A899" s="176">
        <v>7101</v>
      </c>
      <c r="B899" s="22" t="s">
        <v>1703</v>
      </c>
      <c r="C899" s="21" t="s">
        <v>496</v>
      </c>
      <c r="D899" s="39">
        <v>2</v>
      </c>
      <c r="E899" s="40">
        <v>2085000</v>
      </c>
      <c r="F899" s="140">
        <f t="shared" si="14"/>
        <v>4170000</v>
      </c>
    </row>
    <row r="900" spans="1:6" s="139" customFormat="1" outlineLevel="1">
      <c r="A900" s="176">
        <v>7102</v>
      </c>
      <c r="B900" s="22" t="s">
        <v>1704</v>
      </c>
      <c r="C900" s="21" t="s">
        <v>496</v>
      </c>
      <c r="D900" s="39">
        <v>1</v>
      </c>
      <c r="E900" s="40">
        <v>2879000</v>
      </c>
      <c r="F900" s="140">
        <f t="shared" si="14"/>
        <v>2879000</v>
      </c>
    </row>
    <row r="901" spans="1:6" s="139" customFormat="1" outlineLevel="1">
      <c r="A901" s="176">
        <v>7103</v>
      </c>
      <c r="B901" s="22" t="s">
        <v>1705</v>
      </c>
      <c r="C901" s="21" t="s">
        <v>496</v>
      </c>
      <c r="D901" s="39">
        <v>1</v>
      </c>
      <c r="E901" s="40">
        <v>1901000</v>
      </c>
      <c r="F901" s="140">
        <f t="shared" si="14"/>
        <v>1901000</v>
      </c>
    </row>
    <row r="902" spans="1:6" s="139" customFormat="1" outlineLevel="1">
      <c r="A902" s="176">
        <v>7104</v>
      </c>
      <c r="B902" s="22" t="s">
        <v>1706</v>
      </c>
      <c r="C902" s="21" t="s">
        <v>496</v>
      </c>
      <c r="D902" s="39">
        <v>2</v>
      </c>
      <c r="E902" s="40">
        <v>3386000</v>
      </c>
      <c r="F902" s="140">
        <f t="shared" si="14"/>
        <v>6772000</v>
      </c>
    </row>
    <row r="903" spans="1:6" s="139" customFormat="1" outlineLevel="1">
      <c r="A903" s="176">
        <v>7105</v>
      </c>
      <c r="B903" s="22" t="s">
        <v>1707</v>
      </c>
      <c r="C903" s="21" t="s">
        <v>496</v>
      </c>
      <c r="D903" s="39">
        <v>1</v>
      </c>
      <c r="E903" s="40">
        <v>5470000</v>
      </c>
      <c r="F903" s="140">
        <f t="shared" si="14"/>
        <v>5470000</v>
      </c>
    </row>
    <row r="904" spans="1:6" s="139" customFormat="1" outlineLevel="1">
      <c r="A904" s="176">
        <v>7106</v>
      </c>
      <c r="B904" s="22" t="s">
        <v>1708</v>
      </c>
      <c r="C904" s="21" t="s">
        <v>496</v>
      </c>
      <c r="D904" s="39">
        <v>1</v>
      </c>
      <c r="E904" s="40">
        <v>2548000</v>
      </c>
      <c r="F904" s="140">
        <f t="shared" si="14"/>
        <v>2548000</v>
      </c>
    </row>
    <row r="905" spans="1:6" s="139" customFormat="1" outlineLevel="1">
      <c r="A905" s="176">
        <v>7107</v>
      </c>
      <c r="B905" s="22" t="s">
        <v>1709</v>
      </c>
      <c r="C905" s="21" t="s">
        <v>496</v>
      </c>
      <c r="D905" s="39">
        <v>6</v>
      </c>
      <c r="E905" s="40">
        <v>2035000</v>
      </c>
      <c r="F905" s="140">
        <f t="shared" si="14"/>
        <v>12210000</v>
      </c>
    </row>
    <row r="906" spans="1:6" s="139" customFormat="1" outlineLevel="1">
      <c r="A906" s="176">
        <v>7108</v>
      </c>
      <c r="B906" s="22" t="s">
        <v>1710</v>
      </c>
      <c r="C906" s="21" t="s">
        <v>496</v>
      </c>
      <c r="D906" s="39">
        <v>1</v>
      </c>
      <c r="E906" s="40">
        <v>1651000</v>
      </c>
      <c r="F906" s="140">
        <f t="shared" si="14"/>
        <v>1651000</v>
      </c>
    </row>
    <row r="907" spans="1:6" s="139" customFormat="1" outlineLevel="1">
      <c r="A907" s="176">
        <v>7109</v>
      </c>
      <c r="B907" s="22" t="s">
        <v>1711</v>
      </c>
      <c r="C907" s="21" t="s">
        <v>496</v>
      </c>
      <c r="D907" s="39">
        <v>1</v>
      </c>
      <c r="E907" s="40">
        <v>3856000</v>
      </c>
      <c r="F907" s="140">
        <f t="shared" si="14"/>
        <v>3856000</v>
      </c>
    </row>
    <row r="908" spans="1:6" s="139" customFormat="1" outlineLevel="1">
      <c r="A908" s="176">
        <v>7110</v>
      </c>
      <c r="B908" s="22" t="s">
        <v>1712</v>
      </c>
      <c r="C908" s="21" t="s">
        <v>496</v>
      </c>
      <c r="D908" s="39">
        <v>1</v>
      </c>
      <c r="E908" s="40">
        <v>1029000</v>
      </c>
      <c r="F908" s="140">
        <f t="shared" si="14"/>
        <v>1029000</v>
      </c>
    </row>
    <row r="909" spans="1:6" s="139" customFormat="1" outlineLevel="1">
      <c r="A909" s="176">
        <v>7111</v>
      </c>
      <c r="B909" s="22" t="s">
        <v>1713</v>
      </c>
      <c r="C909" s="21" t="s">
        <v>108</v>
      </c>
      <c r="D909" s="39">
        <v>46</v>
      </c>
      <c r="E909" s="40">
        <v>1367000</v>
      </c>
      <c r="F909" s="140">
        <f t="shared" si="14"/>
        <v>62882000</v>
      </c>
    </row>
    <row r="910" spans="1:6" s="139" customFormat="1" outlineLevel="1">
      <c r="A910" s="176">
        <v>7112</v>
      </c>
      <c r="B910" s="22" t="s">
        <v>1714</v>
      </c>
      <c r="C910" s="21" t="s">
        <v>108</v>
      </c>
      <c r="D910" s="39">
        <v>17</v>
      </c>
      <c r="E910" s="40">
        <v>1640000</v>
      </c>
      <c r="F910" s="140">
        <f t="shared" si="14"/>
        <v>27880000</v>
      </c>
    </row>
    <row r="911" spans="1:6" s="139" customFormat="1" outlineLevel="1">
      <c r="A911" s="176">
        <v>7113</v>
      </c>
      <c r="B911" s="22" t="s">
        <v>1715</v>
      </c>
      <c r="C911" s="21" t="s">
        <v>108</v>
      </c>
      <c r="D911" s="39">
        <v>6</v>
      </c>
      <c r="E911" s="40">
        <v>1906000</v>
      </c>
      <c r="F911" s="140">
        <f t="shared" si="14"/>
        <v>11436000</v>
      </c>
    </row>
    <row r="912" spans="1:6" s="139" customFormat="1" outlineLevel="1">
      <c r="A912" s="176">
        <v>7114</v>
      </c>
      <c r="B912" s="22" t="s">
        <v>1699</v>
      </c>
      <c r="C912" s="21" t="s">
        <v>108</v>
      </c>
      <c r="D912" s="39">
        <v>5.3</v>
      </c>
      <c r="E912" s="40">
        <v>2165000</v>
      </c>
      <c r="F912" s="140">
        <f t="shared" si="14"/>
        <v>11474500</v>
      </c>
    </row>
    <row r="913" spans="1:6" s="139" customFormat="1" outlineLevel="1">
      <c r="A913" s="176">
        <v>7115</v>
      </c>
      <c r="B913" s="22" t="s">
        <v>1716</v>
      </c>
      <c r="C913" s="21" t="s">
        <v>496</v>
      </c>
      <c r="D913" s="39">
        <v>2</v>
      </c>
      <c r="E913" s="40">
        <v>455000</v>
      </c>
      <c r="F913" s="140">
        <f t="shared" si="14"/>
        <v>910000</v>
      </c>
    </row>
    <row r="914" spans="1:6" s="139" customFormat="1" outlineLevel="1">
      <c r="A914" s="176">
        <v>7116</v>
      </c>
      <c r="B914" s="22" t="s">
        <v>1717</v>
      </c>
      <c r="C914" s="21" t="s">
        <v>496</v>
      </c>
      <c r="D914" s="39">
        <v>2</v>
      </c>
      <c r="E914" s="40">
        <v>1639000</v>
      </c>
      <c r="F914" s="140">
        <f t="shared" si="14"/>
        <v>3278000</v>
      </c>
    </row>
    <row r="915" spans="1:6" s="139" customFormat="1" outlineLevel="1">
      <c r="A915" s="176">
        <v>7117</v>
      </c>
      <c r="B915" s="22" t="s">
        <v>1718</v>
      </c>
      <c r="C915" s="21" t="s">
        <v>496</v>
      </c>
      <c r="D915" s="39">
        <v>1</v>
      </c>
      <c r="E915" s="40">
        <v>2436000</v>
      </c>
      <c r="F915" s="140">
        <f t="shared" si="14"/>
        <v>2436000</v>
      </c>
    </row>
    <row r="916" spans="1:6" s="139" customFormat="1" outlineLevel="1">
      <c r="A916" s="176">
        <v>7118</v>
      </c>
      <c r="B916" s="22" t="s">
        <v>1704</v>
      </c>
      <c r="C916" s="21" t="s">
        <v>496</v>
      </c>
      <c r="D916" s="39">
        <v>1</v>
      </c>
      <c r="E916" s="40">
        <v>3159000</v>
      </c>
      <c r="F916" s="140">
        <f t="shared" si="14"/>
        <v>3159000</v>
      </c>
    </row>
    <row r="917" spans="1:6" s="139" customFormat="1" outlineLevel="1">
      <c r="A917" s="176">
        <v>7119</v>
      </c>
      <c r="B917" s="22" t="s">
        <v>1705</v>
      </c>
      <c r="C917" s="21" t="s">
        <v>496</v>
      </c>
      <c r="D917" s="39">
        <v>1</v>
      </c>
      <c r="E917" s="40">
        <v>1901000</v>
      </c>
      <c r="F917" s="140">
        <f t="shared" si="14"/>
        <v>1901000</v>
      </c>
    </row>
    <row r="918" spans="1:6" s="139" customFormat="1" outlineLevel="1">
      <c r="A918" s="176">
        <v>7120</v>
      </c>
      <c r="B918" s="22" t="s">
        <v>1706</v>
      </c>
      <c r="C918" s="21" t="s">
        <v>496</v>
      </c>
      <c r="D918" s="39">
        <v>2</v>
      </c>
      <c r="E918" s="40">
        <v>3386000</v>
      </c>
      <c r="F918" s="140">
        <f t="shared" si="14"/>
        <v>6772000</v>
      </c>
    </row>
    <row r="919" spans="1:6" s="139" customFormat="1" outlineLevel="1">
      <c r="A919" s="176">
        <v>7121</v>
      </c>
      <c r="B919" s="22" t="s">
        <v>1719</v>
      </c>
      <c r="C919" s="21" t="s">
        <v>496</v>
      </c>
      <c r="D919" s="39">
        <v>1</v>
      </c>
      <c r="E919" s="40">
        <v>2548000</v>
      </c>
      <c r="F919" s="140">
        <f t="shared" si="14"/>
        <v>2548000</v>
      </c>
    </row>
    <row r="920" spans="1:6" s="4" customFormat="1" outlineLevel="1">
      <c r="A920" s="176">
        <v>7122</v>
      </c>
      <c r="B920" s="22" t="s">
        <v>1720</v>
      </c>
      <c r="C920" s="21" t="s">
        <v>496</v>
      </c>
      <c r="D920" s="39">
        <v>5</v>
      </c>
      <c r="E920" s="40">
        <v>2283000</v>
      </c>
      <c r="F920" s="140">
        <f t="shared" si="14"/>
        <v>11415000</v>
      </c>
    </row>
    <row r="921" spans="1:6" s="139" customFormat="1" outlineLevel="1">
      <c r="A921" s="176">
        <v>7123</v>
      </c>
      <c r="B921" s="22" t="s">
        <v>1721</v>
      </c>
      <c r="C921" s="21" t="s">
        <v>496</v>
      </c>
      <c r="D921" s="39">
        <v>5</v>
      </c>
      <c r="E921" s="40">
        <v>2283000</v>
      </c>
      <c r="F921" s="140">
        <f t="shared" si="14"/>
        <v>11415000</v>
      </c>
    </row>
    <row r="922" spans="1:6" s="139" customFormat="1" outlineLevel="1">
      <c r="A922" s="176">
        <v>7124</v>
      </c>
      <c r="B922" s="22" t="s">
        <v>1710</v>
      </c>
      <c r="C922" s="21" t="s">
        <v>496</v>
      </c>
      <c r="D922" s="39">
        <v>1</v>
      </c>
      <c r="E922" s="40">
        <v>1651000</v>
      </c>
      <c r="F922" s="140">
        <f t="shared" si="14"/>
        <v>1651000</v>
      </c>
    </row>
    <row r="923" spans="1:6" s="139" customFormat="1" outlineLevel="1">
      <c r="A923" s="176">
        <v>7125</v>
      </c>
      <c r="B923" s="22" t="s">
        <v>1722</v>
      </c>
      <c r="C923" s="21" t="s">
        <v>496</v>
      </c>
      <c r="D923" s="39">
        <v>5</v>
      </c>
      <c r="E923" s="40">
        <v>1146000</v>
      </c>
      <c r="F923" s="140">
        <f t="shared" si="14"/>
        <v>5730000</v>
      </c>
    </row>
    <row r="924" spans="1:6" s="139" customFormat="1" outlineLevel="1">
      <c r="A924" s="176">
        <v>7126</v>
      </c>
      <c r="B924" s="22" t="s">
        <v>1711</v>
      </c>
      <c r="C924" s="21" t="s">
        <v>496</v>
      </c>
      <c r="D924" s="39">
        <v>1</v>
      </c>
      <c r="E924" s="40">
        <v>3856000</v>
      </c>
      <c r="F924" s="140">
        <f t="shared" si="14"/>
        <v>3856000</v>
      </c>
    </row>
    <row r="925" spans="1:6" s="139" customFormat="1" outlineLevel="1">
      <c r="A925" s="176">
        <v>7127</v>
      </c>
      <c r="B925" s="22" t="s">
        <v>1723</v>
      </c>
      <c r="C925" s="21" t="s">
        <v>496</v>
      </c>
      <c r="D925" s="39">
        <v>1</v>
      </c>
      <c r="E925" s="40">
        <v>1155000</v>
      </c>
      <c r="F925" s="140">
        <f t="shared" si="14"/>
        <v>1155000</v>
      </c>
    </row>
    <row r="926" spans="1:6" s="139" customFormat="1" outlineLevel="1">
      <c r="A926" s="177">
        <v>7128</v>
      </c>
      <c r="B926" s="24" t="s">
        <v>1724</v>
      </c>
      <c r="C926" s="23" t="s">
        <v>1725</v>
      </c>
      <c r="D926" s="41">
        <v>50</v>
      </c>
      <c r="E926" s="42">
        <v>67000</v>
      </c>
      <c r="F926" s="141">
        <f t="shared" si="14"/>
        <v>3350000</v>
      </c>
    </row>
    <row r="927" spans="1:6" s="4" customFormat="1">
      <c r="A927" s="25">
        <v>9</v>
      </c>
      <c r="B927" s="28" t="s">
        <v>1429</v>
      </c>
      <c r="C927" s="173"/>
      <c r="D927" s="178"/>
      <c r="E927" s="175"/>
      <c r="F927" s="142"/>
    </row>
    <row r="928" spans="1:6" s="139" customFormat="1" outlineLevel="1">
      <c r="A928" s="179" t="s">
        <v>1726</v>
      </c>
      <c r="B928" s="33" t="s">
        <v>1727</v>
      </c>
      <c r="C928" s="19"/>
      <c r="D928" s="29"/>
      <c r="E928" s="38"/>
      <c r="F928" s="143"/>
    </row>
    <row r="929" spans="1:6" s="139" customFormat="1" outlineLevel="1">
      <c r="A929" s="21" t="s">
        <v>1728</v>
      </c>
      <c r="B929" s="22" t="s">
        <v>1729</v>
      </c>
      <c r="C929" s="21" t="s">
        <v>1388</v>
      </c>
      <c r="D929" s="39">
        <v>1</v>
      </c>
      <c r="E929" s="40">
        <v>13230000</v>
      </c>
      <c r="F929" s="140">
        <f t="shared" ref="F929:F947" si="15">D929*E929</f>
        <v>13230000</v>
      </c>
    </row>
    <row r="930" spans="1:6" s="139" customFormat="1" ht="16.149999999999999" customHeight="1" outlineLevel="1">
      <c r="A930" s="21" t="s">
        <v>1730</v>
      </c>
      <c r="B930" s="22" t="s">
        <v>1731</v>
      </c>
      <c r="C930" s="21" t="s">
        <v>1388</v>
      </c>
      <c r="D930" s="39">
        <v>1</v>
      </c>
      <c r="E930" s="40">
        <v>28286000</v>
      </c>
      <c r="F930" s="140">
        <f t="shared" si="15"/>
        <v>28286000</v>
      </c>
    </row>
    <row r="931" spans="1:6" s="139" customFormat="1" outlineLevel="1">
      <c r="A931" s="180" t="s">
        <v>1732</v>
      </c>
      <c r="B931" s="34" t="s">
        <v>1733</v>
      </c>
      <c r="C931" s="21" t="s">
        <v>1502</v>
      </c>
      <c r="D931" s="39"/>
      <c r="E931" s="40"/>
      <c r="F931" s="140"/>
    </row>
    <row r="932" spans="1:6" s="139" customFormat="1" outlineLevel="1">
      <c r="A932" s="21" t="s">
        <v>1734</v>
      </c>
      <c r="B932" s="22" t="s">
        <v>1735</v>
      </c>
      <c r="C932" s="21" t="s">
        <v>1388</v>
      </c>
      <c r="D932" s="39">
        <v>1</v>
      </c>
      <c r="E932" s="40">
        <v>15876000</v>
      </c>
      <c r="F932" s="140">
        <f t="shared" si="15"/>
        <v>15876000</v>
      </c>
    </row>
    <row r="933" spans="1:6" s="139" customFormat="1" outlineLevel="1">
      <c r="A933" s="21" t="s">
        <v>1736</v>
      </c>
      <c r="B933" s="22" t="s">
        <v>1737</v>
      </c>
      <c r="C933" s="21" t="s">
        <v>1388</v>
      </c>
      <c r="D933" s="39">
        <v>1</v>
      </c>
      <c r="E933" s="40">
        <v>174636000</v>
      </c>
      <c r="F933" s="140">
        <f t="shared" si="15"/>
        <v>174636000</v>
      </c>
    </row>
    <row r="934" spans="1:6" s="139" customFormat="1" outlineLevel="1">
      <c r="A934" s="21" t="s">
        <v>1738</v>
      </c>
      <c r="B934" s="22" t="s">
        <v>1739</v>
      </c>
      <c r="C934" s="21" t="s">
        <v>1388</v>
      </c>
      <c r="D934" s="39">
        <v>1</v>
      </c>
      <c r="E934" s="40">
        <v>89964000</v>
      </c>
      <c r="F934" s="140">
        <f t="shared" si="15"/>
        <v>89964000</v>
      </c>
    </row>
    <row r="935" spans="1:6" s="139" customFormat="1" outlineLevel="1">
      <c r="A935" s="21" t="s">
        <v>1740</v>
      </c>
      <c r="B935" s="22" t="s">
        <v>1741</v>
      </c>
      <c r="C935" s="21" t="s">
        <v>1388</v>
      </c>
      <c r="D935" s="39">
        <v>1</v>
      </c>
      <c r="E935" s="40">
        <v>37044000</v>
      </c>
      <c r="F935" s="140">
        <f t="shared" si="15"/>
        <v>37044000</v>
      </c>
    </row>
    <row r="936" spans="1:6" s="139" customFormat="1" outlineLevel="1">
      <c r="A936" s="21" t="s">
        <v>1742</v>
      </c>
      <c r="B936" s="22" t="s">
        <v>1743</v>
      </c>
      <c r="C936" s="21" t="s">
        <v>1383</v>
      </c>
      <c r="D936" s="39">
        <v>10</v>
      </c>
      <c r="E936" s="40">
        <v>169000</v>
      </c>
      <c r="F936" s="140">
        <f t="shared" si="15"/>
        <v>1690000</v>
      </c>
    </row>
    <row r="937" spans="1:6" s="139" customFormat="1" outlineLevel="1">
      <c r="A937" s="21" t="s">
        <v>1744</v>
      </c>
      <c r="B937" s="22" t="s">
        <v>1745</v>
      </c>
      <c r="C937" s="21" t="s">
        <v>1383</v>
      </c>
      <c r="D937" s="39">
        <v>8</v>
      </c>
      <c r="E937" s="40">
        <v>42000</v>
      </c>
      <c r="F937" s="140">
        <f t="shared" si="15"/>
        <v>336000</v>
      </c>
    </row>
    <row r="938" spans="1:6" s="139" customFormat="1" outlineLevel="1">
      <c r="A938" s="21" t="s">
        <v>1746</v>
      </c>
      <c r="B938" s="22" t="s">
        <v>1747</v>
      </c>
      <c r="C938" s="21" t="s">
        <v>1748</v>
      </c>
      <c r="D938" s="39">
        <v>10</v>
      </c>
      <c r="E938" s="40">
        <v>709000</v>
      </c>
      <c r="F938" s="140">
        <f t="shared" si="15"/>
        <v>7090000</v>
      </c>
    </row>
    <row r="939" spans="1:6" s="139" customFormat="1" outlineLevel="1">
      <c r="A939" s="21" t="s">
        <v>1749</v>
      </c>
      <c r="B939" s="22" t="s">
        <v>1750</v>
      </c>
      <c r="C939" s="21" t="s">
        <v>1748</v>
      </c>
      <c r="D939" s="39">
        <v>10</v>
      </c>
      <c r="E939" s="40">
        <v>482000</v>
      </c>
      <c r="F939" s="140">
        <f t="shared" si="15"/>
        <v>4820000</v>
      </c>
    </row>
    <row r="940" spans="1:6" s="139" customFormat="1" ht="31.5" outlineLevel="1">
      <c r="A940" s="21" t="s">
        <v>1751</v>
      </c>
      <c r="B940" s="22" t="s">
        <v>1752</v>
      </c>
      <c r="C940" s="21" t="s">
        <v>1388</v>
      </c>
      <c r="D940" s="39">
        <v>1</v>
      </c>
      <c r="E940" s="40">
        <v>7938000</v>
      </c>
      <c r="F940" s="140">
        <f t="shared" si="15"/>
        <v>7938000</v>
      </c>
    </row>
    <row r="941" spans="1:6" s="139" customFormat="1" outlineLevel="1">
      <c r="A941" s="180" t="s">
        <v>1753</v>
      </c>
      <c r="B941" s="34" t="s">
        <v>1754</v>
      </c>
      <c r="C941" s="21" t="s">
        <v>1502</v>
      </c>
      <c r="D941" s="39"/>
      <c r="E941" s="40"/>
      <c r="F941" s="140"/>
    </row>
    <row r="942" spans="1:6" s="139" customFormat="1" outlineLevel="1">
      <c r="A942" s="21" t="s">
        <v>1755</v>
      </c>
      <c r="B942" s="22" t="s">
        <v>1756</v>
      </c>
      <c r="C942" s="21" t="s">
        <v>1383</v>
      </c>
      <c r="D942" s="39">
        <v>1</v>
      </c>
      <c r="E942" s="40">
        <v>12489000</v>
      </c>
      <c r="F942" s="140">
        <f t="shared" si="15"/>
        <v>12489000</v>
      </c>
    </row>
    <row r="943" spans="1:6" s="139" customFormat="1" outlineLevel="1">
      <c r="A943" s="180" t="s">
        <v>1757</v>
      </c>
      <c r="B943" s="34" t="s">
        <v>1758</v>
      </c>
      <c r="C943" s="21" t="s">
        <v>1502</v>
      </c>
      <c r="D943" s="39"/>
      <c r="E943" s="40"/>
      <c r="F943" s="140"/>
    </row>
    <row r="944" spans="1:6" s="139" customFormat="1" outlineLevel="1">
      <c r="A944" s="21" t="s">
        <v>1759</v>
      </c>
      <c r="B944" s="22" t="s">
        <v>1760</v>
      </c>
      <c r="C944" s="21" t="s">
        <v>1388</v>
      </c>
      <c r="D944" s="39">
        <v>1</v>
      </c>
      <c r="E944" s="40">
        <v>42751000</v>
      </c>
      <c r="F944" s="140">
        <f t="shared" si="15"/>
        <v>42751000</v>
      </c>
    </row>
    <row r="945" spans="1:8" s="139" customFormat="1" outlineLevel="1">
      <c r="A945" s="21" t="s">
        <v>1761</v>
      </c>
      <c r="B945" s="22" t="s">
        <v>1762</v>
      </c>
      <c r="C945" s="21" t="s">
        <v>1388</v>
      </c>
      <c r="D945" s="39">
        <v>1</v>
      </c>
      <c r="E945" s="40">
        <v>19170000</v>
      </c>
      <c r="F945" s="140">
        <f t="shared" si="15"/>
        <v>19170000</v>
      </c>
    </row>
    <row r="946" spans="1:8" s="139" customFormat="1" outlineLevel="1">
      <c r="A946" s="21" t="s">
        <v>1763</v>
      </c>
      <c r="B946" s="22" t="s">
        <v>1764</v>
      </c>
      <c r="C946" s="21" t="s">
        <v>1388</v>
      </c>
      <c r="D946" s="39">
        <v>1</v>
      </c>
      <c r="E946" s="40">
        <v>42751000</v>
      </c>
      <c r="F946" s="140">
        <f t="shared" si="15"/>
        <v>42751000</v>
      </c>
    </row>
    <row r="947" spans="1:8" s="139" customFormat="1" outlineLevel="1">
      <c r="A947" s="23" t="s">
        <v>1765</v>
      </c>
      <c r="B947" s="24" t="s">
        <v>1766</v>
      </c>
      <c r="C947" s="23" t="s">
        <v>1388</v>
      </c>
      <c r="D947" s="41">
        <v>1</v>
      </c>
      <c r="E947" s="42">
        <v>19170000</v>
      </c>
      <c r="F947" s="145">
        <f t="shared" si="15"/>
        <v>19170000</v>
      </c>
      <c r="H947" s="147">
        <f>SUM(H11:H946)</f>
        <v>150580800</v>
      </c>
    </row>
    <row r="948" spans="1:8">
      <c r="A948" s="181"/>
      <c r="B948" s="250" t="s">
        <v>1767</v>
      </c>
      <c r="C948" s="250"/>
      <c r="D948" s="250"/>
      <c r="E948" s="250"/>
      <c r="F948" s="148">
        <f>F9+F797</f>
        <v>27051760559</v>
      </c>
      <c r="G948" s="149">
        <v>27051760559</v>
      </c>
      <c r="H948" s="150">
        <f>F948-G948</f>
        <v>0</v>
      </c>
    </row>
    <row r="949" spans="1:8">
      <c r="A949" s="182"/>
      <c r="B949" s="250" t="s">
        <v>1768</v>
      </c>
      <c r="C949" s="250"/>
      <c r="D949" s="250"/>
      <c r="E949" s="250"/>
      <c r="F949" s="183">
        <f>ROUND(F948*1.58%,0)</f>
        <v>427417817</v>
      </c>
      <c r="G949" s="151">
        <v>427417816.8265</v>
      </c>
      <c r="H949" s="150">
        <f>F949-G949</f>
        <v>0.17350000143051147</v>
      </c>
    </row>
    <row r="950" spans="1:8">
      <c r="A950" s="182"/>
      <c r="B950" s="250" t="s">
        <v>1769</v>
      </c>
      <c r="C950" s="250"/>
      <c r="D950" s="250"/>
      <c r="E950" s="250"/>
      <c r="F950" s="184">
        <f>F949+F948</f>
        <v>27479178376</v>
      </c>
    </row>
    <row r="951" spans="1:8" ht="39" customHeight="1">
      <c r="A951" s="251" t="s">
        <v>1770</v>
      </c>
      <c r="B951" s="251"/>
      <c r="C951" s="251"/>
      <c r="D951" s="251"/>
      <c r="E951" s="251"/>
      <c r="F951" s="251"/>
    </row>
    <row r="952" spans="1:8">
      <c r="A952" s="227" t="s">
        <v>1772</v>
      </c>
      <c r="B952" s="227"/>
      <c r="C952" s="50"/>
      <c r="D952" s="227" t="s">
        <v>1773</v>
      </c>
      <c r="E952" s="227"/>
      <c r="F952" s="227"/>
    </row>
    <row r="953" spans="1:8">
      <c r="A953" s="227" t="s">
        <v>1774</v>
      </c>
      <c r="B953" s="227"/>
      <c r="C953" s="50"/>
      <c r="D953" s="227" t="s">
        <v>1775</v>
      </c>
      <c r="E953" s="227"/>
      <c r="F953" s="227"/>
    </row>
    <row r="954" spans="1:8">
      <c r="A954" s="227" t="s">
        <v>1776</v>
      </c>
      <c r="B954" s="227"/>
      <c r="C954" s="50"/>
      <c r="D954" s="152"/>
      <c r="E954" s="153"/>
    </row>
    <row r="955" spans="1:8">
      <c r="A955" s="155"/>
      <c r="B955" s="156"/>
      <c r="C955" s="50"/>
      <c r="D955" s="157"/>
      <c r="E955" s="158"/>
      <c r="F955" s="159"/>
    </row>
    <row r="956" spans="1:8">
      <c r="A956" s="155"/>
      <c r="B956" s="156"/>
      <c r="C956" s="50"/>
      <c r="D956" s="157"/>
      <c r="E956" s="158"/>
      <c r="F956" s="159"/>
    </row>
    <row r="957" spans="1:8">
      <c r="A957" s="155"/>
      <c r="B957" s="156"/>
      <c r="C957" s="50"/>
      <c r="D957" s="157"/>
      <c r="E957" s="158"/>
    </row>
    <row r="958" spans="1:8">
      <c r="A958" s="155"/>
      <c r="B958" s="160"/>
      <c r="C958" s="50"/>
      <c r="D958" s="152"/>
      <c r="E958" s="153"/>
    </row>
    <row r="959" spans="1:8">
      <c r="A959" s="227" t="s">
        <v>1777</v>
      </c>
      <c r="B959" s="227"/>
      <c r="C959" s="50"/>
      <c r="D959" s="227" t="s">
        <v>1778</v>
      </c>
      <c r="E959" s="227"/>
      <c r="F959" s="227"/>
    </row>
    <row r="960" spans="1:8">
      <c r="A960" s="155"/>
      <c r="B960" s="160"/>
      <c r="C960" s="50"/>
      <c r="D960" s="152"/>
      <c r="E960" s="153"/>
    </row>
    <row r="961" spans="1:6">
      <c r="A961" s="253" t="s">
        <v>1779</v>
      </c>
      <c r="B961" s="253"/>
      <c r="C961" s="253"/>
      <c r="D961" s="253"/>
      <c r="E961" s="253"/>
      <c r="F961" s="253"/>
    </row>
    <row r="962" spans="1:6">
      <c r="A962" s="253" t="s">
        <v>1780</v>
      </c>
      <c r="B962" s="253"/>
      <c r="C962" s="253"/>
      <c r="D962" s="252" t="s">
        <v>1781</v>
      </c>
      <c r="E962" s="252"/>
      <c r="F962" s="252"/>
    </row>
    <row r="963" spans="1:6">
      <c r="A963" s="227" t="s">
        <v>1775</v>
      </c>
      <c r="B963" s="227"/>
      <c r="C963" s="227"/>
      <c r="D963" s="227" t="s">
        <v>1775</v>
      </c>
      <c r="E963" s="227"/>
      <c r="F963" s="227"/>
    </row>
    <row r="964" spans="1:6">
      <c r="A964" s="156"/>
      <c r="B964" s="156"/>
      <c r="C964" s="161"/>
      <c r="D964" s="157"/>
      <c r="E964" s="162"/>
    </row>
    <row r="965" spans="1:6">
      <c r="A965" s="156"/>
      <c r="B965" s="156"/>
      <c r="C965" s="161"/>
      <c r="D965" s="157"/>
      <c r="E965" s="162"/>
    </row>
    <row r="966" spans="1:6">
      <c r="A966" s="155"/>
      <c r="B966" s="160"/>
      <c r="C966" s="50"/>
      <c r="D966" s="152"/>
      <c r="E966" s="153"/>
    </row>
    <row r="967" spans="1:6">
      <c r="A967" s="155"/>
      <c r="B967" s="160"/>
      <c r="C967" s="50"/>
      <c r="D967" s="152"/>
      <c r="E967" s="153"/>
    </row>
    <row r="968" spans="1:6">
      <c r="A968" s="252" t="s">
        <v>1782</v>
      </c>
      <c r="B968" s="252"/>
      <c r="C968" s="252"/>
      <c r="D968" s="252" t="s">
        <v>1783</v>
      </c>
      <c r="E968" s="252"/>
      <c r="F968" s="252"/>
    </row>
  </sheetData>
  <autoFilter ref="A7:F954" xr:uid="{00000000-0009-0000-0000-000002000000}"/>
  <mergeCells count="30">
    <mergeCell ref="C7:C8"/>
    <mergeCell ref="D7:D8"/>
    <mergeCell ref="A952:B952"/>
    <mergeCell ref="D952:F952"/>
    <mergeCell ref="A2:F2"/>
    <mergeCell ref="A3:F3"/>
    <mergeCell ref="A4:F4"/>
    <mergeCell ref="A5:F5"/>
    <mergeCell ref="B9:E9"/>
    <mergeCell ref="B797:E797"/>
    <mergeCell ref="A7:A8"/>
    <mergeCell ref="B7:B8"/>
    <mergeCell ref="E7:E8"/>
    <mergeCell ref="F7:F8"/>
    <mergeCell ref="B948:E948"/>
    <mergeCell ref="B949:E949"/>
    <mergeCell ref="B950:E950"/>
    <mergeCell ref="A951:F951"/>
    <mergeCell ref="A968:C968"/>
    <mergeCell ref="D968:F968"/>
    <mergeCell ref="A953:B953"/>
    <mergeCell ref="D953:F953"/>
    <mergeCell ref="A954:B954"/>
    <mergeCell ref="A959:B959"/>
    <mergeCell ref="D959:F959"/>
    <mergeCell ref="A961:F961"/>
    <mergeCell ref="A962:C962"/>
    <mergeCell ref="D962:F962"/>
    <mergeCell ref="A963:C963"/>
    <mergeCell ref="D963:F963"/>
  </mergeCells>
  <dataValidations count="1">
    <dataValidation type="whole" showErrorMessage="1" errorTitle="Lưu ý" error="Nhập số nguyên lớn hơn -999,999,999,999,999 và nhỏ hơn 999,999,999,999,999" promptTitle="Lưu ý" prompt="Nhập số nguyên lớn hơn -999,999,999,999,999 và nhỏ hơn 999,999,999,999,999" sqref="E10:E796 E798:E842 E844:E852 E854:E861 E863:E868 E870:E919 E921:E926 E928:E947" xr:uid="{00000000-0002-0000-0200-000000000000}">
      <formula1>-999999999999999</formula1>
      <formula2>999999999999999</formula2>
    </dataValidation>
  </dataValidations>
  <printOptions horizontalCentered="1"/>
  <pageMargins left="0.81" right="0.31496062992126" top="0.39370078740157499" bottom="0.47999999999999993" header="0.22999999999999998" footer="0.23622047244094496"/>
  <pageSetup paperSize="9" scale="67" fitToHeight="0" orientation="portrait"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dc:creator>
  <cp:keywords/>
  <dc:description/>
  <cp:lastModifiedBy>Phạm Hải</cp:lastModifiedBy>
  <cp:revision/>
  <dcterms:created xsi:type="dcterms:W3CDTF">2000-02-23T16:34:22Z</dcterms:created>
  <dcterms:modified xsi:type="dcterms:W3CDTF">2025-03-22T22:02:31Z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6F05A44B09F942438DC5F042E2734A16_12</vt:lpwstr>
  </property>
  <property fmtid="{D5CDD505-2E9C-101B-9397-08002B2CF9AE}" pid="3" name="KSOProductBuildVer">
    <vt:lpwstr>1033-12.2.0.19307</vt:lpwstr>
  </property>
</Properties>
</file>