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mc:AlternateContent xmlns:mc="http://schemas.openxmlformats.org/markup-compatibility/2006">
    <mc:Choice Requires="x15">
      <x15ac:absPath xmlns:x15ac="http://schemas.microsoft.com/office/spreadsheetml/2010/11/ac" url="E:\RTA\Gambia\GAMBIA_EL_VDC_DEMO\"/>
    </mc:Choice>
  </mc:AlternateContent>
  <xr:revisionPtr revIDLastSave="0" documentId="13_ncr:1_{B5A789C0-5037-4711-AFF5-34F851AD4C80}" xr6:coauthVersionLast="31" xr6:coauthVersionMax="31" xr10:uidLastSave="{00000000-0000-0000-0000-000000000000}"/>
  <bookViews>
    <workbookView xWindow="0" yWindow="0" windowWidth="16392" windowHeight="6588" xr2:uid="{00000000-000D-0000-FFFF-FFFF00000000}"/>
  </bookViews>
  <sheets>
    <sheet name="survey" sheetId="1" r:id="rId1"/>
    <sheet name="choices" sheetId="2" r:id="rId2"/>
    <sheet name="settings" sheetId="3" r:id="rId3"/>
    <sheet name="itemsets" sheetId="4" r:id="rId4"/>
  </sheets>
  <definedNames>
    <definedName name="_xlnm._FilterDatabase" localSheetId="0" hidden="1">survey!$A$250:$L$437</definedName>
  </definedNames>
  <calcPr calcId="179017"/>
</workbook>
</file>

<file path=xl/calcChain.xml><?xml version="1.0" encoding="utf-8"?>
<calcChain xmlns="http://schemas.openxmlformats.org/spreadsheetml/2006/main">
  <c r="J229" i="1" l="1"/>
  <c r="B2" i="3" l="1"/>
  <c r="J771" i="1" l="1"/>
  <c r="J772" i="1"/>
  <c r="J773" i="1"/>
  <c r="J774" i="1"/>
  <c r="J775" i="1"/>
  <c r="J776" i="1"/>
  <c r="J777" i="1"/>
  <c r="J778" i="1"/>
  <c r="J779" i="1"/>
  <c r="J780" i="1"/>
  <c r="J759" i="1"/>
  <c r="E761" i="1"/>
  <c r="J761" i="1" s="1"/>
  <c r="E762" i="1"/>
  <c r="J762" i="1" s="1"/>
  <c r="E763" i="1"/>
  <c r="J763" i="1" s="1"/>
  <c r="E764" i="1"/>
  <c r="J764" i="1" s="1"/>
  <c r="E765" i="1"/>
  <c r="J765" i="1" s="1"/>
  <c r="J767" i="1"/>
  <c r="J770" i="1"/>
  <c r="J137" i="1"/>
  <c r="M856" i="1" l="1"/>
  <c r="J849" i="1" l="1"/>
  <c r="J848" i="1"/>
  <c r="J844" i="1"/>
  <c r="J843" i="1"/>
  <c r="C2" i="3"/>
  <c r="A2" i="3" s="1"/>
  <c r="J91" i="1"/>
  <c r="J837" i="1"/>
  <c r="J836" i="1"/>
  <c r="J835" i="1"/>
  <c r="J834" i="1"/>
  <c r="J833" i="1"/>
  <c r="J832" i="1"/>
  <c r="J831" i="1"/>
  <c r="J830" i="1"/>
  <c r="J829" i="1"/>
  <c r="J828" i="1"/>
  <c r="J824" i="1"/>
  <c r="J823" i="1"/>
  <c r="J822" i="1"/>
  <c r="J819" i="1"/>
  <c r="J817" i="1"/>
  <c r="J815" i="1"/>
  <c r="J814" i="1"/>
  <c r="J813" i="1"/>
  <c r="J812" i="1"/>
  <c r="J811" i="1"/>
  <c r="J807" i="1"/>
  <c r="J806" i="1"/>
  <c r="J805" i="1"/>
  <c r="J804" i="1"/>
  <c r="J803" i="1"/>
  <c r="J802" i="1"/>
  <c r="J801" i="1"/>
  <c r="J800" i="1"/>
  <c r="J799" i="1"/>
  <c r="J795" i="1"/>
  <c r="J794" i="1"/>
  <c r="J792" i="1"/>
  <c r="J791" i="1"/>
  <c r="J790" i="1"/>
  <c r="J788" i="1"/>
  <c r="J787" i="1"/>
  <c r="J786" i="1"/>
  <c r="J784" i="1"/>
  <c r="J781" i="1"/>
  <c r="J758" i="1"/>
  <c r="J757" i="1"/>
  <c r="J754" i="1"/>
  <c r="J743" i="1"/>
  <c r="J742" i="1"/>
  <c r="J741" i="1"/>
  <c r="J740" i="1"/>
  <c r="J738" i="1"/>
  <c r="J737" i="1"/>
  <c r="J733" i="1"/>
  <c r="J732" i="1"/>
  <c r="J731" i="1"/>
  <c r="J728" i="1"/>
  <c r="J727" i="1"/>
  <c r="J726" i="1"/>
  <c r="J725" i="1"/>
  <c r="J724" i="1"/>
  <c r="J723" i="1"/>
  <c r="J722" i="1"/>
  <c r="J721" i="1"/>
  <c r="J717" i="1"/>
  <c r="J715" i="1"/>
  <c r="J713" i="1"/>
  <c r="J712" i="1"/>
  <c r="E711" i="1"/>
  <c r="J711" i="1" s="1"/>
  <c r="E710" i="1"/>
  <c r="J710" i="1" s="1"/>
  <c r="E709" i="1"/>
  <c r="J709" i="1" s="1"/>
  <c r="E708" i="1"/>
  <c r="J708" i="1" s="1"/>
  <c r="E707" i="1"/>
  <c r="J707" i="1" s="1"/>
  <c r="J703" i="1"/>
  <c r="J702" i="1"/>
  <c r="J700" i="1"/>
  <c r="J699" i="1"/>
  <c r="J685" i="1"/>
  <c r="J674" i="1"/>
  <c r="J673" i="1"/>
  <c r="J672" i="1"/>
  <c r="J670" i="1"/>
  <c r="J666" i="1"/>
  <c r="J665" i="1"/>
  <c r="J664" i="1"/>
  <c r="J663" i="1"/>
  <c r="J659" i="1"/>
  <c r="J658" i="1"/>
  <c r="J657" i="1"/>
  <c r="J656" i="1"/>
  <c r="J652" i="1"/>
  <c r="J651" i="1"/>
  <c r="J650" i="1"/>
  <c r="J649" i="1"/>
  <c r="J645" i="1"/>
  <c r="J644" i="1"/>
  <c r="J643" i="1"/>
  <c r="J642" i="1"/>
  <c r="J638" i="1"/>
  <c r="J637" i="1"/>
  <c r="J636" i="1"/>
  <c r="J635" i="1"/>
  <c r="J631" i="1"/>
  <c r="J630" i="1"/>
  <c r="J629" i="1"/>
  <c r="J628" i="1"/>
  <c r="J624" i="1"/>
  <c r="J623" i="1"/>
  <c r="J622" i="1"/>
  <c r="J621" i="1"/>
  <c r="J617" i="1"/>
  <c r="J616" i="1"/>
  <c r="J615" i="1"/>
  <c r="J614" i="1"/>
  <c r="J610" i="1"/>
  <c r="J609" i="1"/>
  <c r="J608" i="1"/>
  <c r="J607" i="1"/>
  <c r="J603" i="1"/>
  <c r="J602" i="1"/>
  <c r="J601" i="1"/>
  <c r="J600" i="1"/>
  <c r="J596" i="1"/>
  <c r="J595" i="1"/>
  <c r="J594" i="1"/>
  <c r="J593" i="1"/>
  <c r="J589" i="1"/>
  <c r="J588" i="1"/>
  <c r="J587" i="1"/>
  <c r="J586" i="1"/>
  <c r="J582" i="1"/>
  <c r="J581" i="1"/>
  <c r="J580" i="1"/>
  <c r="J579" i="1"/>
  <c r="J568" i="1"/>
  <c r="J567" i="1"/>
  <c r="J565" i="1"/>
  <c r="J564" i="1"/>
  <c r="J563" i="1"/>
  <c r="J562" i="1"/>
  <c r="J561" i="1"/>
  <c r="J558" i="1"/>
  <c r="J557" i="1"/>
  <c r="J556" i="1"/>
  <c r="J555" i="1"/>
  <c r="J554" i="1"/>
  <c r="J553" i="1"/>
  <c r="J552" i="1"/>
  <c r="J548" i="1"/>
  <c r="J546" i="1"/>
  <c r="J544" i="1"/>
  <c r="J534" i="1"/>
  <c r="J533" i="1"/>
  <c r="J532" i="1"/>
  <c r="J531" i="1"/>
  <c r="E509" i="1"/>
  <c r="J509" i="1" s="1"/>
  <c r="E508" i="1"/>
  <c r="J508" i="1" s="1"/>
  <c r="E507" i="1"/>
  <c r="J507" i="1" s="1"/>
  <c r="E506" i="1"/>
  <c r="J506" i="1" s="1"/>
  <c r="J510" i="1"/>
  <c r="J512" i="1"/>
  <c r="J520" i="1"/>
  <c r="J518" i="1"/>
  <c r="J519" i="1"/>
  <c r="J516" i="1"/>
  <c r="J502" i="1"/>
  <c r="J501" i="1"/>
  <c r="J500" i="1"/>
  <c r="J498" i="1"/>
  <c r="J495" i="1"/>
  <c r="J494" i="1"/>
  <c r="J493" i="1"/>
  <c r="J492" i="1"/>
  <c r="J489" i="1"/>
  <c r="J488" i="1"/>
  <c r="J487" i="1"/>
  <c r="J486" i="1"/>
  <c r="J483" i="1"/>
  <c r="J482" i="1"/>
  <c r="J481" i="1"/>
  <c r="J480" i="1"/>
  <c r="J477" i="1"/>
  <c r="J476" i="1"/>
  <c r="J475" i="1"/>
  <c r="J474" i="1"/>
  <c r="J471" i="1"/>
  <c r="J470" i="1"/>
  <c r="J469" i="1"/>
  <c r="J468" i="1"/>
  <c r="J465" i="1"/>
  <c r="J464" i="1"/>
  <c r="J463" i="1"/>
  <c r="J462" i="1"/>
  <c r="J459" i="1"/>
  <c r="J458" i="1"/>
  <c r="J457" i="1"/>
  <c r="J456" i="1"/>
  <c r="E446" i="1"/>
  <c r="J446" i="1" s="1"/>
  <c r="E445" i="1"/>
  <c r="J445" i="1" s="1"/>
  <c r="E444" i="1"/>
  <c r="J444" i="1" s="1"/>
  <c r="E443" i="1"/>
  <c r="J443" i="1" s="1"/>
  <c r="J439" i="1"/>
  <c r="J436" i="1"/>
  <c r="E435" i="1"/>
  <c r="J435" i="1" s="1"/>
  <c r="E434" i="1"/>
  <c r="J434" i="1" s="1"/>
  <c r="E433" i="1"/>
  <c r="J433" i="1" s="1"/>
  <c r="E432" i="1"/>
  <c r="J432" i="1" s="1"/>
  <c r="E431" i="1"/>
  <c r="J431" i="1" s="1"/>
  <c r="J426" i="1"/>
  <c r="J425" i="1"/>
  <c r="J424" i="1"/>
  <c r="J423" i="1"/>
  <c r="J419" i="1"/>
  <c r="E418" i="1"/>
  <c r="J418" i="1" s="1"/>
  <c r="E417" i="1"/>
  <c r="J417" i="1" s="1"/>
  <c r="E416" i="1"/>
  <c r="J416" i="1" s="1"/>
  <c r="E415" i="1"/>
  <c r="J415" i="1" s="1"/>
  <c r="E414" i="1"/>
  <c r="J414" i="1" s="1"/>
  <c r="J409" i="1"/>
  <c r="J408" i="1"/>
  <c r="J407" i="1"/>
  <c r="J406" i="1"/>
  <c r="J402" i="1"/>
  <c r="E401" i="1"/>
  <c r="J401" i="1" s="1"/>
  <c r="E400" i="1"/>
  <c r="J400" i="1" s="1"/>
  <c r="E399" i="1"/>
  <c r="J399" i="1" s="1"/>
  <c r="E398" i="1"/>
  <c r="J398" i="1" s="1"/>
  <c r="E397" i="1"/>
  <c r="J397" i="1" s="1"/>
  <c r="J392" i="1"/>
  <c r="J391" i="1"/>
  <c r="J390" i="1"/>
  <c r="J389" i="1"/>
  <c r="J385" i="1"/>
  <c r="E384" i="1"/>
  <c r="J384" i="1" s="1"/>
  <c r="E383" i="1"/>
  <c r="J383" i="1" s="1"/>
  <c r="E382" i="1"/>
  <c r="J382" i="1" s="1"/>
  <c r="E381" i="1"/>
  <c r="J381" i="1" s="1"/>
  <c r="E380" i="1"/>
  <c r="J380" i="1" s="1"/>
  <c r="J375" i="1"/>
  <c r="J374" i="1"/>
  <c r="J373" i="1"/>
  <c r="J372" i="1"/>
  <c r="J368" i="1"/>
  <c r="E367" i="1"/>
  <c r="J367" i="1" s="1"/>
  <c r="E366" i="1"/>
  <c r="J366" i="1" s="1"/>
  <c r="E365" i="1"/>
  <c r="J365" i="1" s="1"/>
  <c r="E364" i="1"/>
  <c r="J364" i="1" s="1"/>
  <c r="E363" i="1"/>
  <c r="J363" i="1" s="1"/>
  <c r="J358" i="1"/>
  <c r="J357" i="1"/>
  <c r="J356" i="1"/>
  <c r="J355" i="1"/>
  <c r="J351" i="1"/>
  <c r="E350" i="1"/>
  <c r="J350" i="1" s="1"/>
  <c r="E349" i="1"/>
  <c r="J349" i="1" s="1"/>
  <c r="E348" i="1"/>
  <c r="J348" i="1" s="1"/>
  <c r="E347" i="1"/>
  <c r="J347" i="1" s="1"/>
  <c r="E346" i="1"/>
  <c r="J346" i="1" s="1"/>
  <c r="J341" i="1"/>
  <c r="J340" i="1"/>
  <c r="J339" i="1"/>
  <c r="J338" i="1"/>
  <c r="J334" i="1"/>
  <c r="E333" i="1"/>
  <c r="J333" i="1" s="1"/>
  <c r="E332" i="1"/>
  <c r="J332" i="1" s="1"/>
  <c r="E331" i="1"/>
  <c r="J331" i="1" s="1"/>
  <c r="E330" i="1"/>
  <c r="J330" i="1" s="1"/>
  <c r="E329" i="1"/>
  <c r="J329" i="1" s="1"/>
  <c r="J324" i="1"/>
  <c r="J323" i="1"/>
  <c r="J322" i="1"/>
  <c r="J321" i="1"/>
  <c r="J317" i="1"/>
  <c r="E316" i="1"/>
  <c r="J316" i="1" s="1"/>
  <c r="E315" i="1"/>
  <c r="J315" i="1" s="1"/>
  <c r="E314" i="1"/>
  <c r="J314" i="1" s="1"/>
  <c r="E313" i="1"/>
  <c r="J313" i="1" s="1"/>
  <c r="E312" i="1"/>
  <c r="J312" i="1" s="1"/>
  <c r="J307" i="1"/>
  <c r="J306" i="1"/>
  <c r="J305" i="1"/>
  <c r="J304" i="1"/>
  <c r="J300" i="1"/>
  <c r="E299" i="1"/>
  <c r="J299" i="1" s="1"/>
  <c r="E298" i="1"/>
  <c r="J298" i="1" s="1"/>
  <c r="E297" i="1"/>
  <c r="J297" i="1" s="1"/>
  <c r="E296" i="1"/>
  <c r="J296" i="1" s="1"/>
  <c r="E295" i="1"/>
  <c r="J295" i="1" s="1"/>
  <c r="J290" i="1"/>
  <c r="J289" i="1"/>
  <c r="J288" i="1"/>
  <c r="J287" i="1"/>
  <c r="J283" i="1"/>
  <c r="E282" i="1"/>
  <c r="J282" i="1" s="1"/>
  <c r="E281" i="1"/>
  <c r="J281" i="1" s="1"/>
  <c r="E280" i="1"/>
  <c r="J280" i="1" s="1"/>
  <c r="E279" i="1"/>
  <c r="J279" i="1" s="1"/>
  <c r="E278" i="1"/>
  <c r="J278" i="1" s="1"/>
  <c r="E265" i="1"/>
  <c r="J265" i="1" s="1"/>
  <c r="E264" i="1"/>
  <c r="J264" i="1" s="1"/>
  <c r="E263" i="1"/>
  <c r="J263" i="1" s="1"/>
  <c r="E262" i="1"/>
  <c r="J262" i="1" s="1"/>
  <c r="E261" i="1"/>
  <c r="J261" i="1" s="1"/>
  <c r="J266" i="1"/>
  <c r="J271" i="1"/>
  <c r="J272" i="1"/>
  <c r="J273" i="1"/>
  <c r="J270" i="1"/>
  <c r="J256" i="1"/>
  <c r="J255" i="1"/>
  <c r="J254" i="1"/>
  <c r="J253" i="1"/>
  <c r="J248" i="1"/>
  <c r="J247" i="1"/>
  <c r="J246" i="1"/>
  <c r="J245" i="1"/>
  <c r="J243" i="1"/>
  <c r="J241" i="1"/>
  <c r="J238" i="1"/>
  <c r="J237" i="1"/>
  <c r="J236" i="1"/>
  <c r="J235" i="1"/>
  <c r="J234" i="1"/>
  <c r="J233" i="1"/>
  <c r="J220" i="1"/>
  <c r="J219" i="1"/>
  <c r="J225" i="1"/>
  <c r="J223" i="1"/>
  <c r="J221" i="1"/>
  <c r="J218" i="1"/>
  <c r="J214" i="1"/>
  <c r="J212" i="1"/>
  <c r="J211" i="1"/>
  <c r="J209" i="1"/>
  <c r="J208" i="1"/>
  <c r="J206" i="1"/>
  <c r="J202" i="1"/>
  <c r="J200" i="1"/>
  <c r="J196" i="1"/>
  <c r="J194" i="1"/>
  <c r="J193" i="1"/>
  <c r="J192" i="1"/>
  <c r="J191" i="1"/>
  <c r="J190" i="1"/>
  <c r="J187" i="1"/>
  <c r="J186" i="1"/>
  <c r="J185" i="1"/>
  <c r="J184" i="1"/>
  <c r="J182" i="1"/>
  <c r="J180" i="1"/>
  <c r="J169" i="1"/>
  <c r="J167" i="1"/>
  <c r="J166" i="1"/>
  <c r="J164" i="1"/>
  <c r="J163" i="1"/>
  <c r="J161" i="1"/>
  <c r="J157" i="1"/>
  <c r="J155" i="1"/>
  <c r="J154" i="1"/>
  <c r="J152" i="1"/>
  <c r="J151" i="1"/>
  <c r="J149" i="1"/>
  <c r="J145" i="1"/>
  <c r="J143" i="1"/>
  <c r="J142" i="1"/>
  <c r="J140" i="1"/>
  <c r="J139" i="1"/>
  <c r="J136" i="1"/>
  <c r="J124" i="1"/>
  <c r="J125" i="1"/>
  <c r="J123" i="1"/>
  <c r="J121" i="1"/>
  <c r="J118" i="1"/>
  <c r="J117" i="1"/>
  <c r="J116" i="1"/>
  <c r="J115" i="1"/>
  <c r="J114" i="1"/>
  <c r="J113" i="1"/>
  <c r="J112" i="1"/>
  <c r="J111" i="1"/>
  <c r="J108" i="1"/>
  <c r="J107" i="1"/>
  <c r="J106" i="1"/>
  <c r="J102" i="1"/>
  <c r="J101" i="1"/>
  <c r="J103" i="1"/>
  <c r="J99" i="1"/>
  <c r="J97" i="1"/>
  <c r="J96" i="1"/>
  <c r="J89" i="1"/>
  <c r="J88" i="1"/>
  <c r="J85" i="1"/>
  <c r="J84" i="1"/>
  <c r="J83" i="1"/>
  <c r="J81" i="1"/>
  <c r="J69" i="1"/>
  <c r="J68" i="1"/>
  <c r="J67" i="1"/>
  <c r="J66" i="1"/>
  <c r="J65" i="1"/>
  <c r="J62" i="1"/>
  <c r="J61" i="1"/>
  <c r="J59" i="1"/>
  <c r="J57" i="1"/>
  <c r="J53" i="1"/>
  <c r="J52" i="1"/>
  <c r="J51" i="1"/>
  <c r="J50" i="1"/>
  <c r="J49" i="1"/>
  <c r="M861" i="1"/>
  <c r="G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441" authorId="0" shapeId="0" xr:uid="{AC23E979-D6E2-4F7C-A0EB-42B4257AF66A}">
      <text>
        <r>
          <rPr>
            <b/>
            <sz val="9"/>
            <color indexed="81"/>
            <rFont val="Tahoma"/>
            <family val="2"/>
          </rPr>
          <t>Admin:</t>
        </r>
        <r>
          <rPr>
            <sz val="9"/>
            <color indexed="81"/>
            <rFont val="Tahoma"/>
            <family val="2"/>
          </rPr>
          <t xml:space="preserve">
add to be clear question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94" authorId="0" shapeId="0" xr:uid="{53BA19F9-05D4-487B-B725-DFCC5AA081AA}">
      <text>
        <r>
          <rPr>
            <b/>
            <sz val="9"/>
            <color indexed="81"/>
            <rFont val="Tahoma"/>
            <family val="2"/>
          </rPr>
          <t>Admin:</t>
        </r>
        <r>
          <rPr>
            <sz val="9"/>
            <color indexed="81"/>
            <rFont val="Tahoma"/>
            <family val="2"/>
          </rPr>
          <t xml:space="preserve">
letter code in questionaire
</t>
        </r>
      </text>
    </comment>
  </commentList>
</comments>
</file>

<file path=xl/sharedStrings.xml><?xml version="1.0" encoding="utf-8"?>
<sst xmlns="http://schemas.openxmlformats.org/spreadsheetml/2006/main" count="5753" uniqueCount="2745">
  <si>
    <t>type</t>
  </si>
  <si>
    <t>name</t>
  </si>
  <si>
    <t>label</t>
  </si>
  <si>
    <t>relevant</t>
  </si>
  <si>
    <t>appearance</t>
  </si>
  <si>
    <t>constraint</t>
  </si>
  <si>
    <t>calculation</t>
  </si>
  <si>
    <t>repeat_count</t>
  </si>
  <si>
    <t>choice_filter</t>
  </si>
  <si>
    <t>default</t>
  </si>
  <si>
    <t>begin group</t>
  </si>
  <si>
    <t>note</t>
  </si>
  <si>
    <t>end group</t>
  </si>
  <si>
    <t>field-list</t>
  </si>
  <si>
    <t>text</t>
  </si>
  <si>
    <t>integer</t>
  </si>
  <si>
    <t>select_one yesno</t>
  </si>
  <si>
    <t>select_one yesno</t>
  </si>
  <si>
    <t>[1.01] DO THE CHILDREN (UNDER 12 YEARS OLD) IN THIS COMMUNITY TYPICALLY WEAR SHOES (FOOT WEAR)?</t>
  </si>
  <si>
    <t>list-nolabel</t>
  </si>
  <si>
    <t>select_one yesno</t>
  </si>
  <si>
    <t>[1.02] DO THE ADULTS (12 YEARS AND OLDER) IN THIS COMMUNITY TYPICALLY WEAR SHOES (FOOT WEAR)?</t>
  </si>
  <si>
    <t>select_one yesno</t>
  </si>
  <si>
    <t>[1.03] DO THE HOUSES IN THIS COMMUNITY TYPICALLY HAVE GLASS IN THEIR WINDOWS?</t>
  </si>
  <si>
    <t>select_one yesno</t>
  </si>
  <si>
    <t>[1.04] ARE THE HOUSE SURROUNDINGS IN THIS COMMUNITY SWEPT CLEAN?</t>
  </si>
  <si>
    <t>select_one floor</t>
  </si>
  <si>
    <t>text</t>
  </si>
  <si>
    <t>Specify</t>
  </si>
  <si>
    <t>select_one roof</t>
  </si>
  <si>
    <t>text</t>
  </si>
  <si>
    <t>Specify</t>
  </si>
  <si>
    <t>select_one wall</t>
  </si>
  <si>
    <t>[1.07] WHAT MATERIAL IS MOST COMMONLY USED FOR THE OUTSIDE WALLS OF THE HOUSES IN THIS COMMUNITY?</t>
  </si>
  <si>
    <t>text</t>
  </si>
  <si>
    <t>Specify</t>
  </si>
  <si>
    <t>select_one yesno</t>
  </si>
  <si>
    <t>[1.08] ARE THERE PILES OF EXPOSED GARBAGE VISIBLE ALONG THE ROADS/STREETS/PATHS?</t>
  </si>
  <si>
    <t>select_one yesno</t>
  </si>
  <si>
    <t>[1.09] ARE ANIMAL DROPPINGS VISIBLE IN THE COMMUNITY?</t>
  </si>
  <si>
    <t>select_one yesno</t>
  </si>
  <si>
    <t>[1.10] ARE THERE OBSTRUCTED SEWERS, GUTTERS, OR CANALS IN THIS VILLAGE?</t>
  </si>
  <si>
    <t>select_one yesno</t>
  </si>
  <si>
    <t>[1.11] ARE THERE STANDING STAGNANT POOLS OF WATER (DO NOT INCLUDE MARSHES, LAKES, OR PONDS) IN THIS COMMUNITY?</t>
  </si>
  <si>
    <t>select_one yesno</t>
  </si>
  <si>
    <t>[1.12] ARE THERE ANY LARGE LIVESTOCK VISIBLE ROAMING AROUND THE HOUSES?</t>
  </si>
  <si>
    <t>select_one clean</t>
  </si>
  <si>
    <t>[1.13] IN GENERAL, HOW CLEAN DO YOU THINK THIS VILLAGE IS COMPARED TO OTHER VILLAGES IN THE AREA?</t>
  </si>
  <si>
    <t>select_one topo</t>
  </si>
  <si>
    <t>[1.14] WHAT IS THE TOPOGRAPHY OF THIS COMMUNITY?</t>
  </si>
  <si>
    <t>text</t>
  </si>
  <si>
    <t>Specify</t>
  </si>
  <si>
    <t>select_multiple positioncom</t>
  </si>
  <si>
    <t>[2.01] What is your position in the community? (MULITPLE POSSIBLE)</t>
  </si>
  <si>
    <t>text</t>
  </si>
  <si>
    <t>Specify</t>
  </si>
  <si>
    <t>field-list</t>
  </si>
  <si>
    <t>select_one positionvdc</t>
  </si>
  <si>
    <t>[2.02] What is your current position in the VDC?</t>
  </si>
  <si>
    <t>select_one gender</t>
  </si>
  <si>
    <t>[2.03] Please record gender.</t>
  </si>
  <si>
    <t>integer</t>
  </si>
  <si>
    <t>integer</t>
  </si>
  <si>
    <t>[2.05] For how many years have you lived in this community?</t>
  </si>
  <si>
    <t>[2.06] What is the highest level of education you have completed?</t>
  </si>
  <si>
    <t>Specify:</t>
  </si>
  <si>
    <t>select_one marital</t>
  </si>
  <si>
    <t>integer</t>
  </si>
  <si>
    <t>integer</t>
  </si>
  <si>
    <t>field-list</t>
  </si>
  <si>
    <t>integer</t>
  </si>
  <si>
    <t>[2.12] In the past week, how many hours have members of the VDC spent on average on community activities?</t>
  </si>
  <si>
    <t>integer</t>
  </si>
  <si>
    <t>select_one all</t>
  </si>
  <si>
    <t>[2.14] How is resource allocation decided by the VDC?</t>
  </si>
  <si>
    <t>text</t>
  </si>
  <si>
    <t>Specify:</t>
  </si>
  <si>
    <t>select_one yesno</t>
  </si>
  <si>
    <t>[2.15] Does the VDC currently supervise any of the following activities?</t>
  </si>
  <si>
    <t>label</t>
  </si>
  <si>
    <t>select_one yesno</t>
  </si>
  <si>
    <t>list-nolabel</t>
  </si>
  <si>
    <t>select_one yesno</t>
  </si>
  <si>
    <t>list-nolabel</t>
  </si>
  <si>
    <t>select_one yesno</t>
  </si>
  <si>
    <t>list-nolabel</t>
  </si>
  <si>
    <t>select_one yesno</t>
  </si>
  <si>
    <t>list-nolabel</t>
  </si>
  <si>
    <t>select_one yesno</t>
  </si>
  <si>
    <t>list-nolabel</t>
  </si>
  <si>
    <t>select_one yesno</t>
  </si>
  <si>
    <t>list-nolabel</t>
  </si>
  <si>
    <t>select_one yesno</t>
  </si>
  <si>
    <t>list-nolabel</t>
  </si>
  <si>
    <t>select_one yesno</t>
  </si>
  <si>
    <t>list-nolabel</t>
  </si>
  <si>
    <t>select_one yesno</t>
  </si>
  <si>
    <t>[2.16] Do members of the VDC committee receive any money for being on this committee?</t>
  </si>
  <si>
    <t>begin group</t>
  </si>
  <si>
    <t>integer</t>
  </si>
  <si>
    <t>decimal</t>
  </si>
  <si>
    <t>text</t>
  </si>
  <si>
    <t>Specify:</t>
  </si>
  <si>
    <t>text</t>
  </si>
  <si>
    <t>Specify:</t>
  </si>
  <si>
    <t>decimal</t>
  </si>
  <si>
    <t>select_one road</t>
  </si>
  <si>
    <t>text</t>
  </si>
  <si>
    <t>[4.02] How far is it to the nearest paved (tar / tarmac) road?</t>
  </si>
  <si>
    <t>select_one yesno</t>
  </si>
  <si>
    <t>[4.04] During the past 12 months, how many months was the main road passable by horse or donkey cart?</t>
  </si>
  <si>
    <t>integer</t>
  </si>
  <si>
    <t>[4.05] During the past 12 months, how many months was the main road passable by car?</t>
  </si>
  <si>
    <t>integer</t>
  </si>
  <si>
    <t>[4.06] During the past 12 months, how many months was the main road passable by heavy vehicles (4WD, lorry, etc)?</t>
  </si>
  <si>
    <t>select_one yesno</t>
  </si>
  <si>
    <t>[4.07] Do light trucks and public transport (buses, minibuses or taxis) stop in this community?</t>
  </si>
  <si>
    <t>select_one difficult</t>
  </si>
  <si>
    <t>[4.08] How difficult is it to travel to and from this village?</t>
  </si>
  <si>
    <t>select_one yesno</t>
  </si>
  <si>
    <t>[4.09] Are boats an important means of transportation in this community?</t>
  </si>
  <si>
    <t>integer</t>
  </si>
  <si>
    <t>[4.10] For how many months last year could motorboats travel on the main waterway?</t>
  </si>
  <si>
    <t>[4.11] How far is it to the nearest major urban center? ONE WAY</t>
  </si>
  <si>
    <t>integer</t>
  </si>
  <si>
    <t>[4.12] What is the cost of the total fare to go by public transport from here to the nearest urban center ONE WAY?</t>
  </si>
  <si>
    <t>DRY SEASON</t>
  </si>
  <si>
    <t>text</t>
  </si>
  <si>
    <t>WET SEASON</t>
  </si>
  <si>
    <t>text</t>
  </si>
  <si>
    <t>text</t>
  </si>
  <si>
    <t>decimal</t>
  </si>
  <si>
    <t>[4.16] What PERCENTAGE of households in this community have electricity?</t>
  </si>
  <si>
    <t>integer</t>
  </si>
  <si>
    <t>[4.17] For how many hours each day do these households normally have electricity?</t>
  </si>
  <si>
    <t>text</t>
  </si>
  <si>
    <t>select_one body</t>
  </si>
  <si>
    <t>[4.19] What is the nearest body of water to this community?</t>
  </si>
  <si>
    <t>text</t>
  </si>
  <si>
    <t>field-list</t>
  </si>
  <si>
    <t>[4.20] How far from the community is this body of water?</t>
  </si>
  <si>
    <t>integer</t>
  </si>
  <si>
    <t>[4.21] For how many months each year does this body of water contain water?</t>
  </si>
  <si>
    <t>select_one rain</t>
  </si>
  <si>
    <t>[4.22] In the last 12 months, did it rain more than normal, normal or less than normal?</t>
  </si>
  <si>
    <t>select_one temperature</t>
  </si>
  <si>
    <t>[4.23] In the last 12 months, was the temperature higher, the same or lower than normal?</t>
  </si>
  <si>
    <t>select_one ear</t>
  </si>
  <si>
    <t>integer</t>
  </si>
  <si>
    <t>select_one org</t>
  </si>
  <si>
    <t>text</t>
  </si>
  <si>
    <t>field-list</t>
  </si>
  <si>
    <t>label</t>
  </si>
  <si>
    <t>LABOR</t>
  </si>
  <si>
    <t>list-nolabel</t>
  </si>
  <si>
    <t>MATERIALS</t>
  </si>
  <si>
    <t>list-nolabel</t>
  </si>
  <si>
    <t>CASH</t>
  </si>
  <si>
    <t>list-nolabel</t>
  </si>
  <si>
    <t>REHABILITATION</t>
  </si>
  <si>
    <t>list-nolabel</t>
  </si>
  <si>
    <t>CONSTRUCTION</t>
  </si>
  <si>
    <t>list-nolabel</t>
  </si>
  <si>
    <t>OTHER</t>
  </si>
  <si>
    <t>Specify:</t>
  </si>
  <si>
    <t>field-list</t>
  </si>
  <si>
    <t>label</t>
  </si>
  <si>
    <t>list-nolabel</t>
  </si>
  <si>
    <t>list-nolabel</t>
  </si>
  <si>
    <t>list-nolabel</t>
  </si>
  <si>
    <t>list-nolabel</t>
  </si>
  <si>
    <t>list-nolabel</t>
  </si>
  <si>
    <t>field-list</t>
  </si>
  <si>
    <t>label</t>
  </si>
  <si>
    <t>list-nolabel</t>
  </si>
  <si>
    <t>list-nolabel</t>
  </si>
  <si>
    <t>list-nolabel</t>
  </si>
  <si>
    <t>list-nolabel</t>
  </si>
  <si>
    <t>list-nolabel</t>
  </si>
  <si>
    <t>Specify:</t>
  </si>
  <si>
    <t>field-list</t>
  </si>
  <si>
    <t>label</t>
  </si>
  <si>
    <t>list-nolabel</t>
  </si>
  <si>
    <t>list-nolabel</t>
  </si>
  <si>
    <t>list-nolabel</t>
  </si>
  <si>
    <t>list-nolabel</t>
  </si>
  <si>
    <t>list-nolabel</t>
  </si>
  <si>
    <t>integer</t>
  </si>
  <si>
    <t>select_one org</t>
  </si>
  <si>
    <t>text</t>
  </si>
  <si>
    <t>Specify:</t>
  </si>
  <si>
    <t>field-list</t>
  </si>
  <si>
    <t>label</t>
  </si>
  <si>
    <t>list-nolabel</t>
  </si>
  <si>
    <t>list-nolabel</t>
  </si>
  <si>
    <t>list-nolabel</t>
  </si>
  <si>
    <t>list-nolabel</t>
  </si>
  <si>
    <t>list-nolabel</t>
  </si>
  <si>
    <t>field-list</t>
  </si>
  <si>
    <t>label</t>
  </si>
  <si>
    <t>list-nolabel</t>
  </si>
  <si>
    <t>list-nolabel</t>
  </si>
  <si>
    <t>list-nolabel</t>
  </si>
  <si>
    <t>list-nolabel</t>
  </si>
  <si>
    <t>list-nolabel</t>
  </si>
  <si>
    <t>field-list</t>
  </si>
  <si>
    <t>label</t>
  </si>
  <si>
    <t>list-nolabel</t>
  </si>
  <si>
    <t>list-nolabel</t>
  </si>
  <si>
    <t>list-nolabel</t>
  </si>
  <si>
    <t>list-nolabel</t>
  </si>
  <si>
    <t>list-nolabel</t>
  </si>
  <si>
    <t>field-list</t>
  </si>
  <si>
    <t>label</t>
  </si>
  <si>
    <t>list-nolabel</t>
  </si>
  <si>
    <t>list-nolabel</t>
  </si>
  <si>
    <t>list-nolabel</t>
  </si>
  <si>
    <t>list-nolabel</t>
  </si>
  <si>
    <t>list-nolabel</t>
  </si>
  <si>
    <t>field-list</t>
  </si>
  <si>
    <t>label</t>
  </si>
  <si>
    <t>list-nolabel</t>
  </si>
  <si>
    <t>list-nolabel</t>
  </si>
  <si>
    <t>list-nolabel</t>
  </si>
  <si>
    <t>list-nolabel</t>
  </si>
  <si>
    <t>list-nolabel</t>
  </si>
  <si>
    <t>field-list</t>
  </si>
  <si>
    <t>label</t>
  </si>
  <si>
    <t>list-nolabel</t>
  </si>
  <si>
    <t>list-nolabel</t>
  </si>
  <si>
    <t>list-nolabel</t>
  </si>
  <si>
    <t>list-nolabel</t>
  </si>
  <si>
    <t>list-nolabel</t>
  </si>
  <si>
    <t>select_one yesno</t>
  </si>
  <si>
    <t>integer</t>
  </si>
  <si>
    <t>integer</t>
  </si>
  <si>
    <t>integer</t>
  </si>
  <si>
    <t>select_one yesno</t>
  </si>
  <si>
    <t>field-list</t>
  </si>
  <si>
    <t>integer</t>
  </si>
  <si>
    <t>integer</t>
  </si>
  <si>
    <t>integer</t>
  </si>
  <si>
    <t>select_one yesno</t>
  </si>
  <si>
    <t>field-list</t>
  </si>
  <si>
    <t>integer</t>
  </si>
  <si>
    <t>integer</t>
  </si>
  <si>
    <t>integer</t>
  </si>
  <si>
    <t>select_one yesno</t>
  </si>
  <si>
    <t>field-list</t>
  </si>
  <si>
    <t>integer</t>
  </si>
  <si>
    <t>integer</t>
  </si>
  <si>
    <t>integer</t>
  </si>
  <si>
    <t>select_one yesno</t>
  </si>
  <si>
    <t>integer</t>
  </si>
  <si>
    <t>integer</t>
  </si>
  <si>
    <t>integer</t>
  </si>
  <si>
    <t>select_one yesno</t>
  </si>
  <si>
    <t>field-list</t>
  </si>
  <si>
    <t>integer</t>
  </si>
  <si>
    <t>integer</t>
  </si>
  <si>
    <t>integer</t>
  </si>
  <si>
    <t>select_one yesno</t>
  </si>
  <si>
    <t>field-list</t>
  </si>
  <si>
    <t>integer</t>
  </si>
  <si>
    <t>integer</t>
  </si>
  <si>
    <t>integer</t>
  </si>
  <si>
    <t>select_one yesno</t>
  </si>
  <si>
    <t>text</t>
  </si>
  <si>
    <t>Specify:</t>
  </si>
  <si>
    <t>field-list</t>
  </si>
  <si>
    <t>integer</t>
  </si>
  <si>
    <t>integer</t>
  </si>
  <si>
    <t>integer</t>
  </si>
  <si>
    <t>field-list</t>
  </si>
  <si>
    <t>label</t>
  </si>
  <si>
    <t>select_one yesno</t>
  </si>
  <si>
    <t>Purchase Land</t>
  </si>
  <si>
    <t>list-nolabel</t>
  </si>
  <si>
    <t>select_one yesno</t>
  </si>
  <si>
    <t>Inherit Land</t>
  </si>
  <si>
    <t>list-nolabel</t>
  </si>
  <si>
    <t>select_one yesno</t>
  </si>
  <si>
    <t>Sell Land</t>
  </si>
  <si>
    <t>list-nolabel</t>
  </si>
  <si>
    <t>select_one yesno</t>
  </si>
  <si>
    <t>Leave Land as a Bequest when they die?</t>
  </si>
  <si>
    <t>list-nolabel</t>
  </si>
  <si>
    <t>select_one kodt</t>
  </si>
  <si>
    <t>[5.06] Do individuals in this community trace their descent through their father, their mother, or are both kinds of descent traced? (PATRILINEAL OR MATRILINEAL)</t>
  </si>
  <si>
    <t>text</t>
  </si>
  <si>
    <t>Specify:</t>
  </si>
  <si>
    <t>select_one headman</t>
  </si>
  <si>
    <t>[5.07] How is the village headman of this community chosen?</t>
  </si>
  <si>
    <t>text</t>
  </si>
  <si>
    <t>Specify:</t>
  </si>
  <si>
    <t>select_multiple decide</t>
  </si>
  <si>
    <t>[5.08] Who participates in deciding which community development project is to take place within this community?</t>
  </si>
  <si>
    <t>RECORD UP TO 3</t>
  </si>
  <si>
    <t>text</t>
  </si>
  <si>
    <t>Specify:</t>
  </si>
  <si>
    <t>select_one yesno</t>
  </si>
  <si>
    <t>select_one often</t>
  </si>
  <si>
    <t>begin group</t>
  </si>
  <si>
    <t>select_one yesno</t>
  </si>
  <si>
    <t>[6.02] Do people in this community leave temporarily during certain times of the year to look for work elsewhere?</t>
  </si>
  <si>
    <t>select_one area</t>
  </si>
  <si>
    <t>[6.04] Where do most of them go?</t>
  </si>
  <si>
    <t>select_one yesno</t>
  </si>
  <si>
    <t>[6.05] Do people from outside of this community come to work temporarily in this community during certain times of the year?</t>
  </si>
  <si>
    <t>integer</t>
  </si>
  <si>
    <t>[6.06] In the past 12 months, how many people came into this community to work temporarily?</t>
  </si>
  <si>
    <t>select_one area</t>
  </si>
  <si>
    <t>[6.07] Where do most of them come from?</t>
  </si>
  <si>
    <t>select_one yesno</t>
  </si>
  <si>
    <t>[6.08] Do any households grow crops or keep livestock in this community?</t>
  </si>
  <si>
    <t>decimal</t>
  </si>
  <si>
    <t>[6.09] What PERCENTAGE of households grow crops in this community?</t>
  </si>
  <si>
    <t>decimal</t>
  </si>
  <si>
    <t>[6.10] What PERCENTAGE of households keep goats in this community?</t>
  </si>
  <si>
    <t>decimal</t>
  </si>
  <si>
    <t>[6.11] What PERCENTAGE of households keep sheep in this community?</t>
  </si>
  <si>
    <t>decimal</t>
  </si>
  <si>
    <t>[6.12] What PERCENTAGE of households keep cattle in this community?</t>
  </si>
  <si>
    <t>text</t>
  </si>
  <si>
    <t>SPECIFY:</t>
  </si>
  <si>
    <t>select_one poor</t>
  </si>
  <si>
    <t>[6.14] In general, do you think that people in this village are poorer, wealthier or the same as other villages in the area?</t>
  </si>
  <si>
    <t>select_one poor</t>
  </si>
  <si>
    <t>begin group</t>
  </si>
  <si>
    <t>select_one yesno</t>
  </si>
  <si>
    <t>integer</t>
  </si>
  <si>
    <t>[7.02] How many times in the past 10 years has Drought taken place?</t>
  </si>
  <si>
    <t>integer</t>
  </si>
  <si>
    <t>[7.03] In which year did Drought last occur?</t>
  </si>
  <si>
    <t>select_one yesno</t>
  </si>
  <si>
    <t>field-list</t>
  </si>
  <si>
    <t>integer</t>
  </si>
  <si>
    <t>[7.02] How many times in the past 10 years has Flood taken place?</t>
  </si>
  <si>
    <t>integer</t>
  </si>
  <si>
    <t>[7.03] In which year did Flood last occur?</t>
  </si>
  <si>
    <t>field-list</t>
  </si>
  <si>
    <t>[7.02] How many times in the past 10 years has Crop Disease/pests taken place?</t>
  </si>
  <si>
    <t>[7.03] In which year did Crop Disease/pests last occur?</t>
  </si>
  <si>
    <t>field-list</t>
  </si>
  <si>
    <t>[7.02] How many times in the past 10 years has Livestock Disease taken place?</t>
  </si>
  <si>
    <t>[7.03] In which year did Livestock Disease last occur?</t>
  </si>
  <si>
    <t>field-list</t>
  </si>
  <si>
    <t>[7.02] How many times in the past 10 years has Human Epidemic Disease taken place?</t>
  </si>
  <si>
    <t>[7.03] In which year did Human Epidemic Disease last occur?</t>
  </si>
  <si>
    <t>field-list</t>
  </si>
  <si>
    <t>[7.02] How many times in the past 10 years has Sharp Changes in Prices taken place?</t>
  </si>
  <si>
    <t>[7.03] In which year did Sharp Changes in Prices last occur?</t>
  </si>
  <si>
    <t>field-list</t>
  </si>
  <si>
    <t>[7.02] How many times in the past 10 years has Massive Job Layoffs taken place?</t>
  </si>
  <si>
    <t>[7.03] In which year did Massive Job Layoffs last occur?</t>
  </si>
  <si>
    <t>field-list</t>
  </si>
  <si>
    <t>[7.02] How many times in the past 10 years has Loss of Key Social Services taken place?</t>
  </si>
  <si>
    <t>[7.03] In which year did Loss of Key Social Services last occur?</t>
  </si>
  <si>
    <t>field-list</t>
  </si>
  <si>
    <t>[7.02] How many times in the past 10 years has New Health Facility or Major Improvement to Old Facility taken place?</t>
  </si>
  <si>
    <t>[7.03] In which year did  New Health Facility or Major Improvement to Old Facility last occur?</t>
  </si>
  <si>
    <t>field-list</t>
  </si>
  <si>
    <t>[7.02] How many times in the past 10 years has New School or Major Improvement to Old School taken place?</t>
  </si>
  <si>
    <t>[7.03] In which year did New School or Major Improvement to Old School last occur?</t>
  </si>
  <si>
    <t>field-list</t>
  </si>
  <si>
    <t>[7.02] How many times in the past 10 years has New Road or Major Improvement to Old Road taken place?</t>
  </si>
  <si>
    <t>[7.03] In which year did New Road or Major Improvement to Old Road last occur?</t>
  </si>
  <si>
    <t>field-list</t>
  </si>
  <si>
    <t>[7.02] How many times in the past 10 years has New Employment Opportunity taken place?</t>
  </si>
  <si>
    <t>[7.03] In which year did New Employment Opportunity last occur?</t>
  </si>
  <si>
    <t>field-list</t>
  </si>
  <si>
    <t>[7.02] How many times in the past 10 years has New Employment Opportunity taken place?</t>
  </si>
  <si>
    <t>[7.03] In which year did New Employment Opportunity last occur?</t>
  </si>
  <si>
    <t>select_one yesno</t>
  </si>
  <si>
    <t>text</t>
  </si>
  <si>
    <t>Specify:</t>
  </si>
  <si>
    <t>field-list</t>
  </si>
  <si>
    <t>integer</t>
  </si>
  <si>
    <t>integer</t>
  </si>
  <si>
    <t>select_multiple program</t>
  </si>
  <si>
    <t>[8.01] Please list all the names and codes for community programs in your community for the past 3 years (including activities organized by the VDCS and activities organized by others)</t>
  </si>
  <si>
    <t>[8.02] When did the program start?</t>
  </si>
  <si>
    <t>[8.03] When did the program end?</t>
  </si>
  <si>
    <t>[8.04] Did the program provide:</t>
  </si>
  <si>
    <t>MEDICAL SUPPLIES; eg Vaccinations, Iron Folate, Delivery Kits</t>
  </si>
  <si>
    <t>MATERIALS: e.g. bednets, water purifier</t>
  </si>
  <si>
    <t>TRAINING</t>
  </si>
  <si>
    <t>select_one fre</t>
  </si>
  <si>
    <t>[8.05] How frequently was the program/assistance distributed?</t>
  </si>
  <si>
    <t>[8.06] What percentage of the population received benefits from this program?</t>
  </si>
  <si>
    <t>[8.08] Do men directly benefit from this project?</t>
  </si>
  <si>
    <t>[8.09] Do women directly benefit from this project?</t>
  </si>
  <si>
    <t>[8.10] Do children under the age of 5 directly benefit from this project?</t>
  </si>
  <si>
    <t>[8.12] Do adolescents  aged 12-16 directly benefit from this project?</t>
  </si>
  <si>
    <t>[8.15] Was this program organized by the VDC?</t>
  </si>
  <si>
    <t>[8.16] If no, who was organizing it?</t>
  </si>
  <si>
    <t>select_one sa</t>
  </si>
  <si>
    <t>[10.02] In the past year, did any community members volunteer time for RBF activities?</t>
  </si>
  <si>
    <t>[10.03] How many volunteers were there in the past year?</t>
  </si>
  <si>
    <t>[10.04] Did the community make any donations for the RBF intervention last year?</t>
  </si>
  <si>
    <t>[10.05] What type of donation did the community make for the RBF intervention?</t>
  </si>
  <si>
    <t>Construction of a building/facility</t>
  </si>
  <si>
    <t>Transportation</t>
  </si>
  <si>
    <t>Supplies</t>
  </si>
  <si>
    <t>Drama or materials for awareness raising</t>
  </si>
  <si>
    <t>Other</t>
  </si>
  <si>
    <t>begin repeat</t>
  </si>
  <si>
    <t>select_one emp</t>
  </si>
  <si>
    <t>[11.03] What is your primary employment?</t>
  </si>
  <si>
    <t>QUESTIONS</t>
  </si>
  <si>
    <t>[11.18] Do you feel like you understand the goals of the RBF?</t>
  </si>
  <si>
    <t>[11.19] Were you involved in setting the RBF targets for your community?</t>
  </si>
  <si>
    <t>[11.20] Do you know what the maximum amount the village could receive if it meets 100% of its targets?</t>
  </si>
  <si>
    <t>[11.22] Do you think that these targets focus on the most important health priorities in the village?</t>
  </si>
  <si>
    <t>[11.23] Do you think that the targets are possible to reach with enough hard work and effort?</t>
  </si>
  <si>
    <t>end repeat</t>
  </si>
  <si>
    <t>list_name</t>
  </si>
  <si>
    <t>name</t>
  </si>
  <si>
    <t>filter</t>
  </si>
  <si>
    <t>yesno</t>
  </si>
  <si>
    <t>Yes</t>
  </si>
  <si>
    <t>yesno</t>
  </si>
  <si>
    <t>No</t>
  </si>
  <si>
    <t>result</t>
  </si>
  <si>
    <t>INTERVIEW DONE</t>
  </si>
  <si>
    <t>PARTIALLY COMPLETED</t>
  </si>
  <si>
    <t>REGISTERED PERSON REFUSED INTERVIEW</t>
  </si>
  <si>
    <t>lan</t>
  </si>
  <si>
    <t>ENGLISH</t>
  </si>
  <si>
    <t>MADINKA</t>
  </si>
  <si>
    <t>WOLOF</t>
  </si>
  <si>
    <t>FULA</t>
  </si>
  <si>
    <t>JOLA</t>
  </si>
  <si>
    <t>SERER</t>
  </si>
  <si>
    <t>WOLOF</t>
  </si>
  <si>
    <t>FULA</t>
  </si>
  <si>
    <t>JOLA</t>
  </si>
  <si>
    <t>SARAHULE</t>
  </si>
  <si>
    <t>used</t>
  </si>
  <si>
    <t>NEVER</t>
  </si>
  <si>
    <t>used</t>
  </si>
  <si>
    <t>SOMETIMES</t>
  </si>
  <si>
    <t>used</t>
  </si>
  <si>
    <t>ALWAYS</t>
  </si>
  <si>
    <t>clean</t>
  </si>
  <si>
    <t>MUCH DIRTIER</t>
  </si>
  <si>
    <t>clean</t>
  </si>
  <si>
    <t>DIRTIER</t>
  </si>
  <si>
    <t>clean</t>
  </si>
  <si>
    <t>CLEANER</t>
  </si>
  <si>
    <t>clean</t>
  </si>
  <si>
    <t>MUCH CLEANER</t>
  </si>
  <si>
    <t>topo</t>
  </si>
  <si>
    <t>INLAND PLAINS</t>
  </si>
  <si>
    <t>topo</t>
  </si>
  <si>
    <t>RIVERSIDE/COASTAL</t>
  </si>
  <si>
    <t>topo</t>
  </si>
  <si>
    <t>OTHER (SPECIFY)</t>
  </si>
  <si>
    <t>floor</t>
  </si>
  <si>
    <t>NATURAL FLOOR: EARTH/SAND</t>
  </si>
  <si>
    <t>floor</t>
  </si>
  <si>
    <t>NATURAL FLOOR: DUNG</t>
  </si>
  <si>
    <t>floor</t>
  </si>
  <si>
    <t>RUDIMENTARY FLOOR: WOOD PLANKS</t>
  </si>
  <si>
    <t>floor</t>
  </si>
  <si>
    <t>RUDIMENTARY FLOOR: PALM / BAMBOO</t>
  </si>
  <si>
    <t>floor</t>
  </si>
  <si>
    <t>FINISHED FLOOR: CERAMIC TILES</t>
  </si>
  <si>
    <t>floor</t>
  </si>
  <si>
    <t>FINISHED FLOOR: CEMENT</t>
  </si>
  <si>
    <t>floor</t>
  </si>
  <si>
    <t>floor</t>
  </si>
  <si>
    <t>OTHER, SPECIFY</t>
  </si>
  <si>
    <t>roof</t>
  </si>
  <si>
    <t>NATURAL ROOF: THATCH/PALM LEAF</t>
  </si>
  <si>
    <t>roof</t>
  </si>
  <si>
    <t>RUDIMENTARY ROOFING: RUSTIC MAT</t>
  </si>
  <si>
    <t>roof</t>
  </si>
  <si>
    <t>RUDIMENTARY ROOFING: PALM / BAMBOO</t>
  </si>
  <si>
    <t>roof</t>
  </si>
  <si>
    <t>RUDIMENTARY ROOFING: WOOD PLANKS</t>
  </si>
  <si>
    <t>roof</t>
  </si>
  <si>
    <t>roof</t>
  </si>
  <si>
    <t>FINISHED ROOFING: WOOD</t>
  </si>
  <si>
    <t>roof</t>
  </si>
  <si>
    <t>FINISHED ROOFING: CALAMINE/CEMENT FIBER</t>
  </si>
  <si>
    <t>roof</t>
  </si>
  <si>
    <t>FINISHED ROOFING: CEMENT</t>
  </si>
  <si>
    <t>roof</t>
  </si>
  <si>
    <t>FINISHED ROOFING: ROOFING TILES</t>
  </si>
  <si>
    <t>roof</t>
  </si>
  <si>
    <t>OTHER, SPECIFY</t>
  </si>
  <si>
    <t>wall</t>
  </si>
  <si>
    <t>wall</t>
  </si>
  <si>
    <t>NATURAL WALLS: CANE/PALM/TRUNKS</t>
  </si>
  <si>
    <t>wall</t>
  </si>
  <si>
    <t>RUDIMENTARY WALLS: BAMBOO WITH MUD</t>
  </si>
  <si>
    <t>wall</t>
  </si>
  <si>
    <t>RUDIMENTARY WALLS: STONE WITH MUD</t>
  </si>
  <si>
    <t>wall</t>
  </si>
  <si>
    <t>RUDIMENTARY WALLS: PLYWOOD</t>
  </si>
  <si>
    <t>wall</t>
  </si>
  <si>
    <t>RUDIMENTARY WALLS: REUSED WOOD</t>
  </si>
  <si>
    <t>wall</t>
  </si>
  <si>
    <t>FINISHED WALLS: CEMENT</t>
  </si>
  <si>
    <t>wall</t>
  </si>
  <si>
    <t>FINISHED WALLS: STONE WITH LIME/CEMENT</t>
  </si>
  <si>
    <t>wall</t>
  </si>
  <si>
    <t>FINISHED WALLS: BRICKS</t>
  </si>
  <si>
    <t>wall</t>
  </si>
  <si>
    <t>FINISHED WALLS: WOOD PLANKS/SHINGLES</t>
  </si>
  <si>
    <t>wall</t>
  </si>
  <si>
    <t>OTHER, SPECIFY</t>
  </si>
  <si>
    <t>positioncom</t>
  </si>
  <si>
    <t>CHAIRPERSON</t>
  </si>
  <si>
    <t>positioncom</t>
  </si>
  <si>
    <t>positioncom</t>
  </si>
  <si>
    <t>SCHOOL HEADTEACHER</t>
  </si>
  <si>
    <t>positioncom</t>
  </si>
  <si>
    <t>TEACHER</t>
  </si>
  <si>
    <t>positioncom</t>
  </si>
  <si>
    <t>AGRICULTURAL EXTENSION OFFICER</t>
  </si>
  <si>
    <t>positioncom</t>
  </si>
  <si>
    <t>RELIGIOUS LEADER</t>
  </si>
  <si>
    <t>positioncom</t>
  </si>
  <si>
    <t>MERCHANT/BUSINESS</t>
  </si>
  <si>
    <t>positioncom</t>
  </si>
  <si>
    <t>HEALTH WORKER</t>
  </si>
  <si>
    <t>positioncom</t>
  </si>
  <si>
    <t>NGO WORKER</t>
  </si>
  <si>
    <t>positioncom</t>
  </si>
  <si>
    <t>OTHER (SPECIFY)</t>
  </si>
  <si>
    <t>positionvdc</t>
  </si>
  <si>
    <t>Head</t>
  </si>
  <si>
    <t>positionvdc</t>
  </si>
  <si>
    <t>Other</t>
  </si>
  <si>
    <t>gender</t>
  </si>
  <si>
    <t>MALE</t>
  </si>
  <si>
    <t>gender</t>
  </si>
  <si>
    <t>FEMALE</t>
  </si>
  <si>
    <t>marital</t>
  </si>
  <si>
    <t>Single</t>
  </si>
  <si>
    <t>marital</t>
  </si>
  <si>
    <t>Married</t>
  </si>
  <si>
    <t>marital</t>
  </si>
  <si>
    <t>Widowed</t>
  </si>
  <si>
    <t>marital</t>
  </si>
  <si>
    <t>Divorced</t>
  </si>
  <si>
    <t>all</t>
  </si>
  <si>
    <t>Head</t>
  </si>
  <si>
    <t>all</t>
  </si>
  <si>
    <t>Consensus</t>
  </si>
  <si>
    <t>all</t>
  </si>
  <si>
    <t>Vote</t>
  </si>
  <si>
    <t>all</t>
  </si>
  <si>
    <t>religion</t>
  </si>
  <si>
    <t>MUSLIM/ISLAM</t>
  </si>
  <si>
    <t>religion</t>
  </si>
  <si>
    <t>CHRISTIAN</t>
  </si>
  <si>
    <t>religion</t>
  </si>
  <si>
    <t>TRADITIONAL</t>
  </si>
  <si>
    <t>religion</t>
  </si>
  <si>
    <t>OTHER (SPECIFY)</t>
  </si>
  <si>
    <t>language</t>
  </si>
  <si>
    <t>MANDINKA</t>
  </si>
  <si>
    <t>language</t>
  </si>
  <si>
    <t>WOLOF</t>
  </si>
  <si>
    <t>language</t>
  </si>
  <si>
    <t>FULA</t>
  </si>
  <si>
    <t>language</t>
  </si>
  <si>
    <t>JOLA</t>
  </si>
  <si>
    <t>language</t>
  </si>
  <si>
    <t>SERER</t>
  </si>
  <si>
    <t>language</t>
  </si>
  <si>
    <t>SARAHULE</t>
  </si>
  <si>
    <t>language</t>
  </si>
  <si>
    <t>language</t>
  </si>
  <si>
    <t>OTHER (SPECIFY)</t>
  </si>
  <si>
    <t>road</t>
  </si>
  <si>
    <t>TAR / TARMAC (PAVED)</t>
  </si>
  <si>
    <t>road</t>
  </si>
  <si>
    <t>GRAVEL</t>
  </si>
  <si>
    <t>road</t>
  </si>
  <si>
    <t>DUST</t>
  </si>
  <si>
    <t>road</t>
  </si>
  <si>
    <t>OTHER (SPECIFY)</t>
  </si>
  <si>
    <t>difficult</t>
  </si>
  <si>
    <t>VERY DIFFICULT</t>
  </si>
  <si>
    <t>difficult</t>
  </si>
  <si>
    <t>DIFFICULT</t>
  </si>
  <si>
    <t>difficult</t>
  </si>
  <si>
    <t>A LITTLE DIFFICULT</t>
  </si>
  <si>
    <t>difficult</t>
  </si>
  <si>
    <t>EASY</t>
  </si>
  <si>
    <t>water</t>
  </si>
  <si>
    <t>PIPED WATER: PIPED INTO DWELLING</t>
  </si>
  <si>
    <t>water</t>
  </si>
  <si>
    <t>PIPED WATER: PIPED INTO YARD/PLOT</t>
  </si>
  <si>
    <t>water</t>
  </si>
  <si>
    <t>PIPED WATER: PUBLIC TAP/STANDPIPE</t>
  </si>
  <si>
    <t>water</t>
  </si>
  <si>
    <t>water</t>
  </si>
  <si>
    <t>DUG WELL: PROTECTED WELL</t>
  </si>
  <si>
    <t>water</t>
  </si>
  <si>
    <t>DUG WELL: UNPROTECTED WELL</t>
  </si>
  <si>
    <t>water</t>
  </si>
  <si>
    <t>WATER FROM SPRING: PROTECTED SPRING</t>
  </si>
  <si>
    <t>water</t>
  </si>
  <si>
    <t>WATER FROM SPRING: UNPROTECTED SPRING</t>
  </si>
  <si>
    <t>water</t>
  </si>
  <si>
    <t>RAINWATER</t>
  </si>
  <si>
    <t>water</t>
  </si>
  <si>
    <t>SURFACE WATER(RIVER/DAM/LAKE/POND/STREAM/CANAL/IRRIGATION CHANNEL)</t>
  </si>
  <si>
    <t>water</t>
  </si>
  <si>
    <t>water</t>
  </si>
  <si>
    <t>OTHER, SPECIFY</t>
  </si>
  <si>
    <t>toilet</t>
  </si>
  <si>
    <t>toilet</t>
  </si>
  <si>
    <t>FLUSH OR POUR FLUSH TOILET: FLUSH TO SEPTIC TANK</t>
  </si>
  <si>
    <t>toilet</t>
  </si>
  <si>
    <t>FLUSH OR POUR FLUSH TOILET: FLUSH TO PIT LATRINE</t>
  </si>
  <si>
    <t>toilet</t>
  </si>
  <si>
    <t>FLUSH OR POUR FLUSH TOILET: FLUSH TO SOMEWHERE ELSE</t>
  </si>
  <si>
    <t>FLUSH OR POUR FLUSH TOILET: FLUSH, DON’T KNOW WHERE</t>
  </si>
  <si>
    <t>toilet</t>
  </si>
  <si>
    <t>PIT LATRINE: VENTILATED IMPROVED LATRINE</t>
  </si>
  <si>
    <t>toilet</t>
  </si>
  <si>
    <t>PIT LATRINE: PIT LATRINE WITH SLAB</t>
  </si>
  <si>
    <t>toilet</t>
  </si>
  <si>
    <t>PIT LATRINE: PIT LATRINE WITHOUT SLAB/OPEN PIT</t>
  </si>
  <si>
    <t>toilet</t>
  </si>
  <si>
    <t>PIT LATRINE: NO FACILITY/BUSH/FIELD</t>
  </si>
  <si>
    <t>toilet</t>
  </si>
  <si>
    <t>OTHER, SPECIFY</t>
  </si>
  <si>
    <t>rubbish</t>
  </si>
  <si>
    <t>REFUSE COLLECTED</t>
  </si>
  <si>
    <t>rubbish</t>
  </si>
  <si>
    <t>PIT</t>
  </si>
  <si>
    <t>rubbish</t>
  </si>
  <si>
    <t>BURY</t>
  </si>
  <si>
    <t>rubbish</t>
  </si>
  <si>
    <t>BURN</t>
  </si>
  <si>
    <t>rubbish</t>
  </si>
  <si>
    <t>NOTHING</t>
  </si>
  <si>
    <t>rubbish</t>
  </si>
  <si>
    <t>OTHER</t>
  </si>
  <si>
    <t>body</t>
  </si>
  <si>
    <t>STREAM</t>
  </si>
  <si>
    <t>body</t>
  </si>
  <si>
    <t>RIVER</t>
  </si>
  <si>
    <t>body</t>
  </si>
  <si>
    <t>POND</t>
  </si>
  <si>
    <t>body</t>
  </si>
  <si>
    <t>LAKE</t>
  </si>
  <si>
    <t>body</t>
  </si>
  <si>
    <t>SWAMP</t>
  </si>
  <si>
    <t>body</t>
  </si>
  <si>
    <t>MARSH</t>
  </si>
  <si>
    <t>body</t>
  </si>
  <si>
    <t>OTHER</t>
  </si>
  <si>
    <t>rain</t>
  </si>
  <si>
    <t>MUCH MORE THAN NORMAL</t>
  </si>
  <si>
    <t>rain</t>
  </si>
  <si>
    <t>MORE THAN NORMAL</t>
  </si>
  <si>
    <t>rain</t>
  </si>
  <si>
    <t>NORMAL</t>
  </si>
  <si>
    <t>rain</t>
  </si>
  <si>
    <t>LESS THAN NORMAL</t>
  </si>
  <si>
    <t>rain</t>
  </si>
  <si>
    <t>MUCH LESS THAN NORMAL</t>
  </si>
  <si>
    <t>temperature</t>
  </si>
  <si>
    <t>MUCH HIGHER THAN USUAL</t>
  </si>
  <si>
    <t>temperature</t>
  </si>
  <si>
    <t>SOMEWHAT HIGHER THAN USUAL</t>
  </si>
  <si>
    <t>temperature</t>
  </si>
  <si>
    <t>ABOUT THE SAME</t>
  </si>
  <si>
    <t>temperature</t>
  </si>
  <si>
    <t>SOMEWHAT LOWER THAN USUAL</t>
  </si>
  <si>
    <t>temperature</t>
  </si>
  <si>
    <t>MUCH LOWER THAN USUAL</t>
  </si>
  <si>
    <t>ear</t>
  </si>
  <si>
    <t>MUCH EARLIER THAN NORMAL</t>
  </si>
  <si>
    <t>ear</t>
  </si>
  <si>
    <t>SOMEWHAT EARLIER THAN NORMAL</t>
  </si>
  <si>
    <t>ear</t>
  </si>
  <si>
    <t>ON TIME</t>
  </si>
  <si>
    <t>ear</t>
  </si>
  <si>
    <t>SOMEWHAT LATER THAN NORMAL</t>
  </si>
  <si>
    <t>ear</t>
  </si>
  <si>
    <t>MUCH LATER THAN NORMAL</t>
  </si>
  <si>
    <t>facility</t>
  </si>
  <si>
    <t>Primary School Classrooms</t>
  </si>
  <si>
    <t>facility</t>
  </si>
  <si>
    <t>Secondary School Classrooms</t>
  </si>
  <si>
    <t>facility</t>
  </si>
  <si>
    <t>Govt. Hospital</t>
  </si>
  <si>
    <t>facility</t>
  </si>
  <si>
    <t>Govt. Health Center</t>
  </si>
  <si>
    <t>facility</t>
  </si>
  <si>
    <t>Govt. Health Post</t>
  </si>
  <si>
    <t>facility</t>
  </si>
  <si>
    <t>Private Hospital</t>
  </si>
  <si>
    <t>facility</t>
  </si>
  <si>
    <t>Private Health Center</t>
  </si>
  <si>
    <t>facility</t>
  </si>
  <si>
    <t>Private Health Post</t>
  </si>
  <si>
    <t>facility</t>
  </si>
  <si>
    <t>Pharmacy</t>
  </si>
  <si>
    <t>facility</t>
  </si>
  <si>
    <t>Drug Store</t>
  </si>
  <si>
    <t>org</t>
  </si>
  <si>
    <t>org</t>
  </si>
  <si>
    <t>org</t>
  </si>
  <si>
    <t>org</t>
  </si>
  <si>
    <t>org</t>
  </si>
  <si>
    <t>USAID</t>
  </si>
  <si>
    <t>org</t>
  </si>
  <si>
    <t>NGO</t>
  </si>
  <si>
    <t>org</t>
  </si>
  <si>
    <t>JICA</t>
  </si>
  <si>
    <t>org</t>
  </si>
  <si>
    <t>mala</t>
  </si>
  <si>
    <t>ALWAYS</t>
  </si>
  <si>
    <t>mala</t>
  </si>
  <si>
    <t>SOMETIMES</t>
  </si>
  <si>
    <t>mala</t>
  </si>
  <si>
    <t>NEVER</t>
  </si>
  <si>
    <t>kodt</t>
  </si>
  <si>
    <t>MOTHER</t>
  </si>
  <si>
    <t>kodt</t>
  </si>
  <si>
    <t>FATHER</t>
  </si>
  <si>
    <t>kodt</t>
  </si>
  <si>
    <t>BOTH</t>
  </si>
  <si>
    <t>kodt</t>
  </si>
  <si>
    <t>OTHER (SPECIFY)</t>
  </si>
  <si>
    <t>headman</t>
  </si>
  <si>
    <t>ELECTED</t>
  </si>
  <si>
    <t>headman</t>
  </si>
  <si>
    <t>APPOINTED BY ELDERS</t>
  </si>
  <si>
    <t>headman</t>
  </si>
  <si>
    <t>APPOINTED BY COMMITTEE (OTHER GROUP)</t>
  </si>
  <si>
    <t>headman</t>
  </si>
  <si>
    <t>APPOINTED BY GOVERNEMNT</t>
  </si>
  <si>
    <t>headman</t>
  </si>
  <si>
    <t>INHERITED</t>
  </si>
  <si>
    <t>headman</t>
  </si>
  <si>
    <t>OTHER (SPECIFY)</t>
  </si>
  <si>
    <t>decide</t>
  </si>
  <si>
    <t>GOVERNMENT</t>
  </si>
  <si>
    <t>decide</t>
  </si>
  <si>
    <t>CHIEF / HEADMAN</t>
  </si>
  <si>
    <t>decide</t>
  </si>
  <si>
    <t>COMMUNITY</t>
  </si>
  <si>
    <t>decide</t>
  </si>
  <si>
    <t>NGO FINANCING PROJECT</t>
  </si>
  <si>
    <t>decide</t>
  </si>
  <si>
    <t>VDC</t>
  </si>
  <si>
    <t>decide</t>
  </si>
  <si>
    <t>VSG</t>
  </si>
  <si>
    <t>decide</t>
  </si>
  <si>
    <t>OTHER</t>
  </si>
  <si>
    <t>often</t>
  </si>
  <si>
    <t>TWICE A MONTH</t>
  </si>
  <si>
    <t>often</t>
  </si>
  <si>
    <t>ONCE A MONTH</t>
  </si>
  <si>
    <t>often</t>
  </si>
  <si>
    <t>ONCE IN TWO MONTHS</t>
  </si>
  <si>
    <t>often</t>
  </si>
  <si>
    <t>ONCE IN THREE MONTHS</t>
  </si>
  <si>
    <t>often</t>
  </si>
  <si>
    <t>TWICE A YEAR</t>
  </si>
  <si>
    <t>often</t>
  </si>
  <si>
    <t>ONCE A YEAR</t>
  </si>
  <si>
    <t>often</t>
  </si>
  <si>
    <t>IRREGULARLY</t>
  </si>
  <si>
    <t>often</t>
  </si>
  <si>
    <t>NEVER</t>
  </si>
  <si>
    <t>activitive</t>
  </si>
  <si>
    <t>WAGE EMPLOYMENT</t>
  </si>
  <si>
    <t>activitive</t>
  </si>
  <si>
    <t>RUNNING A BUSINESS / SELF-EMPLOYED</t>
  </si>
  <si>
    <t>activitive</t>
  </si>
  <si>
    <t>activitive</t>
  </si>
  <si>
    <t>FISHING</t>
  </si>
  <si>
    <t>activitive</t>
  </si>
  <si>
    <t>CHARCOAL / FIREWOOD</t>
  </si>
  <si>
    <t>activitive</t>
  </si>
  <si>
    <t>BEE KEEPING</t>
  </si>
  <si>
    <t>activitive</t>
  </si>
  <si>
    <t>activitive</t>
  </si>
  <si>
    <t>area</t>
  </si>
  <si>
    <t>RURAL AREAS</t>
  </si>
  <si>
    <t>area</t>
  </si>
  <si>
    <t>URBAN AREAS</t>
  </si>
  <si>
    <t>area</t>
  </si>
  <si>
    <t>OUTSIDE THE GAMBIA</t>
  </si>
  <si>
    <t>ave</t>
  </si>
  <si>
    <t>WIDOWS</t>
  </si>
  <si>
    <t>ave</t>
  </si>
  <si>
    <t>SINGLE MOTHERS</t>
  </si>
  <si>
    <t>ave</t>
  </si>
  <si>
    <t>ELDERLY</t>
  </si>
  <si>
    <t>ave</t>
  </si>
  <si>
    <t>OTHER, SPECIFY</t>
  </si>
  <si>
    <t>poor</t>
  </si>
  <si>
    <t>POORER</t>
  </si>
  <si>
    <t>poor</t>
  </si>
  <si>
    <t>THE SAME</t>
  </si>
  <si>
    <t>poor</t>
  </si>
  <si>
    <t>WEALTHIER</t>
  </si>
  <si>
    <t>shock</t>
  </si>
  <si>
    <t>Drought</t>
  </si>
  <si>
    <t>shock</t>
  </si>
  <si>
    <t>Flood</t>
  </si>
  <si>
    <t>shock</t>
  </si>
  <si>
    <t>Crop Disease/pests</t>
  </si>
  <si>
    <t>shock</t>
  </si>
  <si>
    <t>Livestock Disease</t>
  </si>
  <si>
    <t>shock</t>
  </si>
  <si>
    <t>Human Epidemic Disease</t>
  </si>
  <si>
    <t>shock</t>
  </si>
  <si>
    <t>Sharp Changes in Prices</t>
  </si>
  <si>
    <t>shock</t>
  </si>
  <si>
    <t>Massive Job Layoffs</t>
  </si>
  <si>
    <t>shock</t>
  </si>
  <si>
    <t>Loss of Key Social Services</t>
  </si>
  <si>
    <t>shock</t>
  </si>
  <si>
    <t>New Health Facility or Major Improvement to Old Facility</t>
  </si>
  <si>
    <t>shock</t>
  </si>
  <si>
    <t>New School or Major Improvement to Old School</t>
  </si>
  <si>
    <t>shock</t>
  </si>
  <si>
    <t>New Road or Major Improvement to Old Road</t>
  </si>
  <si>
    <t>shock</t>
  </si>
  <si>
    <t>New Employment Opportunity</t>
  </si>
  <si>
    <t>shock</t>
  </si>
  <si>
    <t>Other (Specify)</t>
  </si>
  <si>
    <t>program</t>
  </si>
  <si>
    <t>program</t>
  </si>
  <si>
    <t>program</t>
  </si>
  <si>
    <t>program</t>
  </si>
  <si>
    <t>program</t>
  </si>
  <si>
    <t>program</t>
  </si>
  <si>
    <t>program</t>
  </si>
  <si>
    <t>program</t>
  </si>
  <si>
    <t>program</t>
  </si>
  <si>
    <t>program</t>
  </si>
  <si>
    <t>program</t>
  </si>
  <si>
    <t>MALARIA/INSECTICIDE TREATED NETS</t>
  </si>
  <si>
    <t>program</t>
  </si>
  <si>
    <t>OTHER HEALTH AND NUTRTION</t>
  </si>
  <si>
    <t>program</t>
  </si>
  <si>
    <t>program</t>
  </si>
  <si>
    <t>program</t>
  </si>
  <si>
    <t>program</t>
  </si>
  <si>
    <t>program</t>
  </si>
  <si>
    <t>program</t>
  </si>
  <si>
    <t>program</t>
  </si>
  <si>
    <t>program</t>
  </si>
  <si>
    <t>OTHER (SPECIFY)</t>
  </si>
  <si>
    <t>fre</t>
  </si>
  <si>
    <t>EVERY MONTH</t>
  </si>
  <si>
    <t>fre</t>
  </si>
  <si>
    <t>EVERY 3 MONTHS</t>
  </si>
  <si>
    <t>fre</t>
  </si>
  <si>
    <t>EVERY 6 MONTHS</t>
  </si>
  <si>
    <t>fre</t>
  </si>
  <si>
    <t>EVERY 12 MONTHS</t>
  </si>
  <si>
    <t>fre</t>
  </si>
  <si>
    <t>ONE TIME ONLY</t>
  </si>
  <si>
    <t>fre</t>
  </si>
  <si>
    <t>OTHER</t>
  </si>
  <si>
    <t>sa</t>
  </si>
  <si>
    <t>Very Satisfied</t>
  </si>
  <si>
    <t>sa</t>
  </si>
  <si>
    <t>Somewhat satisfied</t>
  </si>
  <si>
    <t>sa</t>
  </si>
  <si>
    <t>Neither satisfied nor dissatisfied</t>
  </si>
  <si>
    <t>sa</t>
  </si>
  <si>
    <t>Somewhat dissatisfied</t>
  </si>
  <si>
    <t>sa</t>
  </si>
  <si>
    <t>Very dissatisfied</t>
  </si>
  <si>
    <t>emp</t>
  </si>
  <si>
    <t>NONE/UNMPLOYED</t>
  </si>
  <si>
    <t>emp</t>
  </si>
  <si>
    <t>HOUSEHOLD</t>
  </si>
  <si>
    <t>emp</t>
  </si>
  <si>
    <t>FARMING</t>
  </si>
  <si>
    <t>emp</t>
  </si>
  <si>
    <t>CONSTRUCTION</t>
  </si>
  <si>
    <t>emp</t>
  </si>
  <si>
    <t>CLERICAL</t>
  </si>
  <si>
    <t>emp</t>
  </si>
  <si>
    <t>GOVERNMENT</t>
  </si>
  <si>
    <t>emp</t>
  </si>
  <si>
    <t>PROFESSIONAL</t>
  </si>
  <si>
    <t>emp</t>
  </si>
  <si>
    <t>OTHER</t>
  </si>
  <si>
    <t>form_title</t>
  </si>
  <si>
    <t>form_id</t>
  </si>
  <si>
    <t>version</t>
  </si>
  <si>
    <t>public_key</t>
  </si>
  <si>
    <t>submission_url</t>
  </si>
  <si>
    <t>default_language</t>
  </si>
  <si>
    <t>generation</t>
  </si>
  <si>
    <t>vdc_01_n2</t>
  </si>
  <si>
    <t>vdc_02_n2</t>
  </si>
  <si>
    <t>vdc_03_n2</t>
  </si>
  <si>
    <t>vdc_04_n2</t>
  </si>
  <si>
    <t>vdc_07_n2</t>
  </si>
  <si>
    <t>vdc_08_n2</t>
  </si>
  <si>
    <t>FINISHED FLOOR: PLASTIC/ELLINEUM OR OTHER CARPET</t>
    <phoneticPr fontId="4"/>
  </si>
  <si>
    <t>NATURAL WALLS: DIRT/MUD</t>
    <phoneticPr fontId="4"/>
  </si>
  <si>
    <t xml:space="preserve">ABOUT THE SAME </t>
  </si>
  <si>
    <t>[2.07] For this level, what is the highest class completed?</t>
    <phoneticPr fontId="4"/>
  </si>
  <si>
    <t>SPOUSE TO VILLAGE HEAD</t>
    <phoneticPr fontId="4"/>
  </si>
  <si>
    <t>MANJAGO</t>
    <phoneticPr fontId="4"/>
  </si>
  <si>
    <t>Specify:</t>
    <phoneticPr fontId="4"/>
  </si>
  <si>
    <t>decimal</t>
    <phoneticPr fontId="4"/>
  </si>
  <si>
    <t>[7.04] What percentage of housholds in the community were affected by Drought?</t>
  </si>
  <si>
    <t>[7.04] What percentage of housholds in the community were affected by Flood?</t>
  </si>
  <si>
    <t>[7.04] What percentage of housholds in the community were affected by Crop Disease/pests?</t>
  </si>
  <si>
    <t>[7.04] What percentage of housholds in the community were affected by Livestock Disease?</t>
  </si>
  <si>
    <t>[7.04] What percentage of housholds in the community were affected by Human Epidemic Disease?</t>
  </si>
  <si>
    <t>[7.04] What percentage of housholds in the community were affected by Sharp Changes in Prices?</t>
  </si>
  <si>
    <t>[7.04] What percentage of housholds in the community were affected by Massive Job Layoffs?</t>
  </si>
  <si>
    <t>[7.04] What percentage of housholds in the community were affected by Loss of Key Social Services?</t>
  </si>
  <si>
    <t>[7.04] What percentage of housholds in the community were affected by New Health Facility or Major Improvement to Old Facility?</t>
  </si>
  <si>
    <t>[7.04] What percentage of housholds in the community were affected by New School or Major Improvement to Old School?</t>
  </si>
  <si>
    <t>[7.04] What percentage of housholds in the community were affected by New Road or Major Improvement to Old Road?</t>
  </si>
  <si>
    <t>[7.04] What percentage of housholds in the community were affected by New Employment Opportunity?</t>
  </si>
  <si>
    <t>geopoint</t>
    <phoneticPr fontId="4"/>
  </si>
  <si>
    <t>cover</t>
  </si>
  <si>
    <t>select_one consent</t>
    <phoneticPr fontId="5"/>
  </si>
  <si>
    <t>consent</t>
    <phoneticPr fontId="5"/>
  </si>
  <si>
    <t xml:space="preserve">Do you agree to participate and answer the following survey questions? </t>
  </si>
  <si>
    <t>Yes I agree</t>
    <phoneticPr fontId="5"/>
  </si>
  <si>
    <t>Not agreed</t>
    <phoneticPr fontId="5"/>
  </si>
  <si>
    <t>Withdrawn</t>
    <phoneticPr fontId="5"/>
  </si>
  <si>
    <t>begin group</t>
    <phoneticPr fontId="4"/>
  </si>
  <si>
    <t>${consent}=1</t>
    <phoneticPr fontId="4"/>
  </si>
  <si>
    <t>select_one religion</t>
  </si>
  <si>
    <t>select_one language</t>
  </si>
  <si>
    <t>vdc_03_03_1</t>
  </si>
  <si>
    <t>vdc_03_04_1</t>
  </si>
  <si>
    <t>vdc_03_03_2</t>
  </si>
  <si>
    <t>vdc_03_04_2</t>
  </si>
  <si>
    <t>vdc_03_03_3</t>
  </si>
  <si>
    <t>vdc_03_04_3</t>
  </si>
  <si>
    <t>vdc_03_05_1</t>
  </si>
  <si>
    <t>vdc_03_06_1</t>
  </si>
  <si>
    <t>vdc_03_05_2</t>
  </si>
  <si>
    <t>vdc_03_06_2</t>
  </si>
  <si>
    <t>vdc_03_05_3</t>
  </si>
  <si>
    <t>vdc_03_06_3</t>
  </si>
  <si>
    <t>ethnic</t>
  </si>
  <si>
    <t>select_one ethnic</t>
  </si>
  <si>
    <t>vdc_03_07_1</t>
  </si>
  <si>
    <t>vdc_03_07_2</t>
  </si>
  <si>
    <t>vdc_03_07_3</t>
  </si>
  <si>
    <t>vdc_02_12</t>
  </si>
  <si>
    <t>vdc_02_13</t>
  </si>
  <si>
    <t>vdc_02_14</t>
  </si>
  <si>
    <t>vdc_02_14_other</t>
  </si>
  <si>
    <t>${vdc_02_14}=96</t>
  </si>
  <si>
    <t>vdc_02_15n</t>
  </si>
  <si>
    <t>vdc_02_15_a</t>
  </si>
  <si>
    <t>vdc_02_15_b</t>
  </si>
  <si>
    <t>vdc_02_15_c</t>
  </si>
  <si>
    <t>vdc_02_15_d</t>
  </si>
  <si>
    <t>vdc_02_15_e</t>
  </si>
  <si>
    <t>vdc_02_15_f</t>
  </si>
  <si>
    <t>vdc_02_15_g</t>
  </si>
  <si>
    <t>vdc_02_15_h</t>
  </si>
  <si>
    <t>vdc_02_16</t>
  </si>
  <si>
    <t>a. Cleaning</t>
  </si>
  <si>
    <t>b. Building a road</t>
  </si>
  <si>
    <t>c. Building  a health facility</t>
  </si>
  <si>
    <t>d. Building a school</t>
  </si>
  <si>
    <t>e. Building latrines</t>
  </si>
  <si>
    <t>f. Electricity</t>
  </si>
  <si>
    <t>g. Other infrastructure</t>
  </si>
  <si>
    <t>h. Heatlh and Nutrition Promotion</t>
  </si>
  <si>
    <t>vdc_02_06</t>
  </si>
  <si>
    <t>vdc_02_06_other</t>
  </si>
  <si>
    <t>${vdc_02_06}=96</t>
  </si>
  <si>
    <t>vdc_02_07</t>
  </si>
  <si>
    <t>vdc_02_08</t>
  </si>
  <si>
    <t>vdc_02_09</t>
  </si>
  <si>
    <t>vdc_02_10_1</t>
  </si>
  <si>
    <t>vdc_02_10_2</t>
  </si>
  <si>
    <t>vdc_02_11</t>
  </si>
  <si>
    <t>vdc_02_01</t>
  </si>
  <si>
    <t>vdc_02_02_other</t>
  </si>
  <si>
    <t>vdc_02_02</t>
  </si>
  <si>
    <t>vdc_02_03</t>
  </si>
  <si>
    <t>vdc_02_04</t>
  </si>
  <si>
    <t>vdc_02_05</t>
  </si>
  <si>
    <t>vdc_01_01</t>
  </si>
  <si>
    <t>vdc_01_02</t>
  </si>
  <si>
    <t>vdc_01_03</t>
  </si>
  <si>
    <t>vdc_01_04</t>
  </si>
  <si>
    <t>vdc_01_06</t>
  </si>
  <si>
    <t>vdc_01_06_other</t>
  </si>
  <si>
    <t>${vdc_01_06}=96</t>
  </si>
  <si>
    <t>vdc_01_07</t>
  </si>
  <si>
    <t>vdc_01_07_other</t>
  </si>
  <si>
    <t>${vdc_01_07}=96</t>
  </si>
  <si>
    <t>vdc_01_08</t>
  </si>
  <si>
    <t>vdc_01_09</t>
  </si>
  <si>
    <t>vdc_01_10</t>
  </si>
  <si>
    <t>vdc_01_11</t>
  </si>
  <si>
    <t>vdc_01_12</t>
  </si>
  <si>
    <t>vdc_01_13</t>
  </si>
  <si>
    <t>vdc_01_14</t>
  </si>
  <si>
    <t>vdc_01_14_other</t>
  </si>
  <si>
    <t>${vdc_01_14}=96</t>
  </si>
  <si>
    <t>vdc_01_05</t>
  </si>
  <si>
    <t>vdc_01_05_other</t>
  </si>
  <si>
    <t>${vdc_01_05}=96</t>
  </si>
  <si>
    <t>vdc_04_01</t>
  </si>
  <si>
    <t>vdc_04_01_other</t>
  </si>
  <si>
    <t>${vdc_04_01}=96</t>
  </si>
  <si>
    <t>vdc_04_02</t>
  </si>
  <si>
    <t>vdc_04_03</t>
  </si>
  <si>
    <t>vdc_04_04</t>
  </si>
  <si>
    <t>vdc_04_05</t>
  </si>
  <si>
    <t>vdc_04_06</t>
  </si>
  <si>
    <t>vdc_04_07</t>
  </si>
  <si>
    <t>vdc_04_08</t>
  </si>
  <si>
    <t>vdc_04_09</t>
  </si>
  <si>
    <t>vdc_04_10</t>
  </si>
  <si>
    <t>${vdc_04_09}=1</t>
  </si>
  <si>
    <t>vdc_04_11</t>
  </si>
  <si>
    <t>vdc_04_12</t>
  </si>
  <si>
    <t>vdc_04_13</t>
  </si>
  <si>
    <t>vdc_04_13a</t>
  </si>
  <si>
    <t>vdc_04_13a_other</t>
  </si>
  <si>
    <t>selected(${vdc_04_13a},'96')</t>
  </si>
  <si>
    <t>vdc_04_13b</t>
  </si>
  <si>
    <t>vdc_04_13b_other</t>
  </si>
  <si>
    <t>selected(${vdc_04_13b},'96')</t>
  </si>
  <si>
    <t>vdc_04_14_2</t>
  </si>
  <si>
    <t>vdc_04_14_3</t>
  </si>
  <si>
    <t>vdc_04_16</t>
  </si>
  <si>
    <t>vdc_04_17</t>
  </si>
  <si>
    <t>vdc_04_19</t>
  </si>
  <si>
    <t>vdc_04_19_other</t>
  </si>
  <si>
    <t>${vdc_04_19}=96</t>
  </si>
  <si>
    <t>vdc_04_20</t>
  </si>
  <si>
    <t>vdc_04_21</t>
  </si>
  <si>
    <t>vdc_04_22</t>
  </si>
  <si>
    <t>vdc_04_23</t>
  </si>
  <si>
    <t>vdc_04_24</t>
  </si>
  <si>
    <t>vdc_04_14_2_other</t>
  </si>
  <si>
    <t>selected(${vdc_04_14_2},'96')</t>
  </si>
  <si>
    <t>vdc_04_15_2</t>
  </si>
  <si>
    <t>vdc_04_14_3_other</t>
  </si>
  <si>
    <t>selected(${vdc_04_14_3},'96')</t>
  </si>
  <si>
    <t>vdc_04_15_3</t>
  </si>
  <si>
    <t>select_one rubbish</t>
  </si>
  <si>
    <t>vdc_04_18_1_other</t>
  </si>
  <si>
    <t>vdc_04_18_2_other</t>
  </si>
  <si>
    <t>vdc_04_18_3_other</t>
  </si>
  <si>
    <t>${vdc_04_18_1}=96</t>
  </si>
  <si>
    <t>${vdc_04_18_2}=96</t>
  </si>
  <si>
    <t>${vdc_04_18_3}=96</t>
  </si>
  <si>
    <t>vdc_06_01_1</t>
  </si>
  <si>
    <t>vdc_06_01_2</t>
  </si>
  <si>
    <t>vdc_06_01_3</t>
  </si>
  <si>
    <t>vdc_06_01_1_other</t>
  </si>
  <si>
    <t>vdc_06_01_2_other</t>
  </si>
  <si>
    <t>vdc_06_01_3_other</t>
  </si>
  <si>
    <t>${vdc_06_01_1}=96</t>
  </si>
  <si>
    <t>${vdc_06_01_2}=96</t>
  </si>
  <si>
    <t>${vdc_06_01_3}=96</t>
  </si>
  <si>
    <t>vdc_04_25_1</t>
  </si>
  <si>
    <t>vdc_04_26_1</t>
  </si>
  <si>
    <t>vdc_04_27_1</t>
  </si>
  <si>
    <t>vdc_04_28_1</t>
  </si>
  <si>
    <t>vdc_04_28_1_other</t>
  </si>
  <si>
    <t>${vdc_04_28_1}=96</t>
  </si>
  <si>
    <t>vdc_04_29_a_1n</t>
  </si>
  <si>
    <t>vdc_04_29_a_1</t>
  </si>
  <si>
    <t>vdc_04_29_b_1</t>
  </si>
  <si>
    <t>vdc_04_29_c_1</t>
  </si>
  <si>
    <t>vdc_04_29_d_1</t>
  </si>
  <si>
    <t>vdc_04_29_e_1</t>
  </si>
  <si>
    <t>vdc_04_30_1</t>
  </si>
  <si>
    <t>.!=${vdc_04_14_1} or .=96</t>
  </si>
  <si>
    <t>.!=${vdc_04_18_1} or .=96</t>
  </si>
  <si>
    <t>.!=${vdc_06_01_1} or .=96</t>
  </si>
  <si>
    <t>.!=${vdc_04_14_1} and .!=${vdc_04_14_2} or .=96</t>
  </si>
  <si>
    <t>.!=${vdc_04_18_1} and .!=${vdc_04_18_2} or .=96</t>
  </si>
  <si>
    <t>.!=${vdc_06_01_1} and .!=${vdc_06_01_2} or .=96</t>
  </si>
  <si>
    <t>select_one activitive</t>
  </si>
  <si>
    <t>vdc_04_25_2</t>
  </si>
  <si>
    <t>vdc_04_26_2</t>
  </si>
  <si>
    <t>vdc_04_27_2</t>
  </si>
  <si>
    <t>vdc_04_28_2</t>
  </si>
  <si>
    <t>vdc_04_28_2_other</t>
  </si>
  <si>
    <t>${vdc_04_28_2}=96</t>
  </si>
  <si>
    <t>vdc_04_29_a_2n</t>
  </si>
  <si>
    <t>vdc_04_29_a_2</t>
  </si>
  <si>
    <t>vdc_04_29_b_2</t>
  </si>
  <si>
    <t>vdc_04_29_c_2</t>
  </si>
  <si>
    <t>vdc_04_29_d_2</t>
  </si>
  <si>
    <t>vdc_04_29_e_2</t>
  </si>
  <si>
    <t>vdc_04_30_2</t>
  </si>
  <si>
    <t>vdc_04_25_3</t>
  </si>
  <si>
    <t>vdc_04_26_3</t>
  </si>
  <si>
    <t>vdc_04_27_3</t>
  </si>
  <si>
    <t>vdc_04_28_3</t>
  </si>
  <si>
    <t>vdc_04_28_3_other</t>
  </si>
  <si>
    <t>${vdc_04_28_3}=96</t>
  </si>
  <si>
    <t>vdc_04_29_a_3n</t>
  </si>
  <si>
    <t>vdc_04_29_a_3</t>
  </si>
  <si>
    <t>vdc_04_29_b_3</t>
  </si>
  <si>
    <t>vdc_04_29_c_3</t>
  </si>
  <si>
    <t>vdc_04_29_d_3</t>
  </si>
  <si>
    <t>vdc_04_29_e_3</t>
  </si>
  <si>
    <t>vdc_04_30_3</t>
  </si>
  <si>
    <t>vdc_04_25_4</t>
  </si>
  <si>
    <t>vdc_04_26_4</t>
  </si>
  <si>
    <t>vdc_04_27_4</t>
  </si>
  <si>
    <t>vdc_04_28_4</t>
  </si>
  <si>
    <t>vdc_04_28_4_other</t>
  </si>
  <si>
    <t>${vdc_04_28_4}=96</t>
  </si>
  <si>
    <t>vdc_04_29_a_4n</t>
  </si>
  <si>
    <t>vdc_04_29_a_4</t>
  </si>
  <si>
    <t>vdc_04_29_b_4</t>
  </si>
  <si>
    <t>vdc_04_29_c_4</t>
  </si>
  <si>
    <t>vdc_04_29_d_4</t>
  </si>
  <si>
    <t>vdc_04_29_e_4</t>
  </si>
  <si>
    <t>vdc_04_30_4</t>
  </si>
  <si>
    <t>vdc_04_25_5</t>
  </si>
  <si>
    <t>vdc_04_26_5</t>
  </si>
  <si>
    <t>vdc_04_27_5</t>
  </si>
  <si>
    <t>vdc_04_28_5</t>
  </si>
  <si>
    <t>vdc_04_28_5_other</t>
  </si>
  <si>
    <t>${vdc_04_28_5}=96</t>
  </si>
  <si>
    <t>vdc_04_29_a_5n</t>
  </si>
  <si>
    <t>vdc_04_29_a_5</t>
  </si>
  <si>
    <t>vdc_04_29_b_5</t>
  </si>
  <si>
    <t>vdc_04_29_c_5</t>
  </si>
  <si>
    <t>vdc_04_29_d_5</t>
  </si>
  <si>
    <t>vdc_04_29_e_5</t>
  </si>
  <si>
    <t>vdc_04_30_5</t>
  </si>
  <si>
    <t>vdc_04_25_6</t>
  </si>
  <si>
    <t>vdc_04_26_6</t>
  </si>
  <si>
    <t>vdc_04_27_6</t>
  </si>
  <si>
    <t>vdc_04_28_6</t>
  </si>
  <si>
    <t>vdc_04_28_6_other</t>
  </si>
  <si>
    <t>${vdc_04_28_6}=96</t>
  </si>
  <si>
    <t>vdc_04_29n_6n</t>
  </si>
  <si>
    <t>vdc_04_29_a_6n</t>
  </si>
  <si>
    <t>vdc_04_29_a_6</t>
  </si>
  <si>
    <t>vdc_04_29_b_6</t>
  </si>
  <si>
    <t>vdc_04_29_c_6</t>
  </si>
  <si>
    <t>vdc_04_29_d_6</t>
  </si>
  <si>
    <t>vdc_04_29_e_6</t>
  </si>
  <si>
    <t>vdc_04_30_6</t>
  </si>
  <si>
    <t>vdc_04_25_7n</t>
  </si>
  <si>
    <t>vdc_04_25_7</t>
  </si>
  <si>
    <t>vdc_04_26_7</t>
  </si>
  <si>
    <t>vdc_04_27_7</t>
  </si>
  <si>
    <t>vdc_04_28_7</t>
  </si>
  <si>
    <t>vdc_04_28_7_other</t>
  </si>
  <si>
    <t>${vdc_04_28_7}=96</t>
  </si>
  <si>
    <t>vdc_04_29n_7n</t>
  </si>
  <si>
    <t>vdc_04_29_a_7n</t>
  </si>
  <si>
    <t>vdc_04_29_a_7</t>
  </si>
  <si>
    <t>vdc_04_29_b_7</t>
  </si>
  <si>
    <t>vdc_04_29_c_7</t>
  </si>
  <si>
    <t>vdc_04_29_d_7</t>
  </si>
  <si>
    <t>vdc_04_29_e_7</t>
  </si>
  <si>
    <t>vdc_04_30_7</t>
  </si>
  <si>
    <t>vdc_04_25_8</t>
  </si>
  <si>
    <t>vdc_04_26_8</t>
  </si>
  <si>
    <t>vdc_04_27_8</t>
  </si>
  <si>
    <t>vdc_04_28_8</t>
  </si>
  <si>
    <t>vdc_04_28_8_other</t>
  </si>
  <si>
    <t>${vdc_04_28_8}=96</t>
  </si>
  <si>
    <t>vdc_04_29_a_8n</t>
  </si>
  <si>
    <t>vdc_04_29_a_8</t>
  </si>
  <si>
    <t>vdc_04_29_b_8</t>
  </si>
  <si>
    <t>vdc_04_29_c_8</t>
  </si>
  <si>
    <t>vdc_04_29_d_8</t>
  </si>
  <si>
    <t>vdc_04_29_e_8</t>
  </si>
  <si>
    <t>vdc_04_30_8</t>
  </si>
  <si>
    <t>vdc_04_25_9</t>
  </si>
  <si>
    <t>vdc_04_26_9</t>
  </si>
  <si>
    <t>vdc_04_27_9</t>
  </si>
  <si>
    <t>vdc_04_28_9</t>
  </si>
  <si>
    <t>vdc_04_28_9_other</t>
  </si>
  <si>
    <t>${vdc_04_28_9}=96</t>
  </si>
  <si>
    <t>vdc_04_29_a_9n</t>
  </si>
  <si>
    <t>vdc_04_29_a_9</t>
  </si>
  <si>
    <t>vdc_04_29_b_9</t>
  </si>
  <si>
    <t>vdc_04_29_c_9</t>
  </si>
  <si>
    <t>vdc_04_29_d_9</t>
  </si>
  <si>
    <t>vdc_04_29_e_9</t>
  </si>
  <si>
    <t>vdc_04_30_9</t>
  </si>
  <si>
    <t>vdc_04_25_10</t>
  </si>
  <si>
    <t>vdc_04_26_10</t>
  </si>
  <si>
    <t>vdc_04_27_10</t>
  </si>
  <si>
    <t>vdc_04_28_10</t>
  </si>
  <si>
    <t>vdc_04_28_10_other</t>
  </si>
  <si>
    <t>${vdc_04_28_10}=96</t>
  </si>
  <si>
    <t>vdc_04_29_a_10n</t>
  </si>
  <si>
    <t>vdc_04_29_a_10</t>
  </si>
  <si>
    <t>vdc_04_29_b_10</t>
  </si>
  <si>
    <t>vdc_04_29_c_10</t>
  </si>
  <si>
    <t>vdc_04_29_d_10</t>
  </si>
  <si>
    <t>vdc_04_29_e_10</t>
  </si>
  <si>
    <t>vdc_04_30_10</t>
  </si>
  <si>
    <t>select_multiple ave</t>
  </si>
  <si>
    <t>[10.01] Are you aware of the RBF activities in your community?</t>
  </si>
  <si>
    <t>vdc_05_01_2</t>
  </si>
  <si>
    <t>${vdc_05_01_2}=1</t>
  </si>
  <si>
    <t>vdc_05_02_2</t>
  </si>
  <si>
    <t>vdc_05_03_2</t>
  </si>
  <si>
    <t>vdc_05_04_2</t>
  </si>
  <si>
    <t>vdc_05_01_3</t>
  </si>
  <si>
    <t>${vdc_05_01_3}=1</t>
  </si>
  <si>
    <t>vdc_05_02_3</t>
  </si>
  <si>
    <t>vdc_05_03_3</t>
  </si>
  <si>
    <t>vdc_05_04_3</t>
  </si>
  <si>
    <t>vdc_05_01_4</t>
  </si>
  <si>
    <t>${vdc_05_01_4}=1</t>
  </si>
  <si>
    <t>vdc_05_02_4</t>
  </si>
  <si>
    <t>vdc_05_03_4</t>
  </si>
  <si>
    <t>vdc_05_04_4</t>
  </si>
  <si>
    <t>vdc_05_01_5</t>
  </si>
  <si>
    <t>${vdc_05_01_5}=1</t>
  </si>
  <si>
    <t>vdc_05_02_5</t>
  </si>
  <si>
    <t>vdc_05_03_5</t>
  </si>
  <si>
    <t>vdc_05_04_5</t>
  </si>
  <si>
    <t>vdc_05_01_6</t>
  </si>
  <si>
    <t>${vdc_05_01_6}=1</t>
  </si>
  <si>
    <t>vdc_05_02_6</t>
  </si>
  <si>
    <t>vdc_05_03_6</t>
  </si>
  <si>
    <t>vdc_05_04_6</t>
  </si>
  <si>
    <t>vdc_05_01_7</t>
  </si>
  <si>
    <t>${vdc_05_01_7}=1</t>
  </si>
  <si>
    <t>vdc_05_02_7</t>
  </si>
  <si>
    <t>vdc_05_03_7</t>
  </si>
  <si>
    <t>vdc_05_04_7</t>
  </si>
  <si>
    <t>vdc_05_01_8</t>
  </si>
  <si>
    <t>${vdc_05_01_8}=1</t>
  </si>
  <si>
    <t>vdc_05_02_8</t>
  </si>
  <si>
    <t>vdc_05_03_8</t>
  </si>
  <si>
    <t>vdc_05_04_8</t>
  </si>
  <si>
    <t>vdc_05_01_96</t>
  </si>
  <si>
    <t>vdc_05_01_96_other</t>
  </si>
  <si>
    <t>${vdc_05_01_96}=1</t>
  </si>
  <si>
    <t>vdc_05_02_96</t>
  </si>
  <si>
    <t>vdc_05_03_96</t>
  </si>
  <si>
    <t>vdc_05_04_96</t>
  </si>
  <si>
    <t>vdc_05_05_1n</t>
  </si>
  <si>
    <t>vdc_05_05_1</t>
  </si>
  <si>
    <t>vdc_05_05_2</t>
  </si>
  <si>
    <t>vdc_05_05_3</t>
  </si>
  <si>
    <t>vdc_05_05_4</t>
  </si>
  <si>
    <t>vdc_05_06</t>
  </si>
  <si>
    <t>vdc_05_06_other</t>
  </si>
  <si>
    <t>${vdc_05_06}=96</t>
  </si>
  <si>
    <t>vdc_05_07</t>
  </si>
  <si>
    <t>vdc_05_07_other</t>
  </si>
  <si>
    <t>${vdc_05_07}=96</t>
  </si>
  <si>
    <t>vdc_05_08</t>
  </si>
  <si>
    <t>vdc_05_08_other</t>
  </si>
  <si>
    <t>selected(${vdc_05_08},'96')</t>
  </si>
  <si>
    <t>vdc_06_02</t>
  </si>
  <si>
    <t>vdc_06_03</t>
  </si>
  <si>
    <t>vdc_06_04</t>
  </si>
  <si>
    <t>vdc_06_05</t>
  </si>
  <si>
    <t>${vdc_06_05}=1</t>
  </si>
  <si>
    <t>vdc_06_06</t>
  </si>
  <si>
    <t>vdc_06_07</t>
  </si>
  <si>
    <t>vdc_06_08</t>
  </si>
  <si>
    <t>${vdc_06_08}=1</t>
  </si>
  <si>
    <t>vdc_06_09</t>
  </si>
  <si>
    <t>vdc_06_10</t>
  </si>
  <si>
    <t>vdc_06_11</t>
  </si>
  <si>
    <t>vdc_06_12</t>
  </si>
  <si>
    <t>vdc_06_13</t>
  </si>
  <si>
    <t>vdc_06_13_other</t>
  </si>
  <si>
    <t>vdc_06_14</t>
  </si>
  <si>
    <t>vdc_06_15</t>
  </si>
  <si>
    <t>vdc_08_00</t>
  </si>
  <si>
    <t>vdc_08_01</t>
  </si>
  <si>
    <t>vdc_08_01_other</t>
  </si>
  <si>
    <t>vdc_08_03</t>
  </si>
  <si>
    <t>vdc_08_04_a_11</t>
  </si>
  <si>
    <t>vdc_08_04_a</t>
  </si>
  <si>
    <t>vdc_08_04_b</t>
  </si>
  <si>
    <t>vdc_08_04_c</t>
  </si>
  <si>
    <t>vdc_08_04_d</t>
  </si>
  <si>
    <t>vdc_08_04_e</t>
  </si>
  <si>
    <t>vdc_08_05</t>
  </si>
  <si>
    <t>vdc_08_05_other</t>
  </si>
  <si>
    <t>vdc_08_06</t>
  </si>
  <si>
    <t>vdc_08_07_n</t>
  </si>
  <si>
    <t>vdc_08_07</t>
  </si>
  <si>
    <t>vdc_08_08</t>
  </si>
  <si>
    <t>vdc_08_09</t>
  </si>
  <si>
    <t>vdc_08_10</t>
  </si>
  <si>
    <t>vdc_08_11</t>
  </si>
  <si>
    <t>vdc_08_12</t>
  </si>
  <si>
    <t>vdc_08_13</t>
  </si>
  <si>
    <t>vdc_08_14</t>
  </si>
  <si>
    <t>vdc_08_15</t>
  </si>
  <si>
    <t>vdc_08_16</t>
  </si>
  <si>
    <t>vdc_08_17</t>
  </si>
  <si>
    <t>vdc_07_01_02</t>
  </si>
  <si>
    <t>vdc_07_01_03</t>
  </si>
  <si>
    <t>vdc_07_01_04</t>
  </si>
  <si>
    <t>vdc_07_02_02</t>
  </si>
  <si>
    <t>vdc_07_02_03</t>
  </si>
  <si>
    <t>vdc_07_02_04</t>
  </si>
  <si>
    <t>vdc_07_03_02</t>
  </si>
  <si>
    <t>vdc_07_03_03</t>
  </si>
  <si>
    <t>vdc_07_03_04</t>
  </si>
  <si>
    <t>vdc_07_04_02</t>
  </si>
  <si>
    <t>vdc_07_04_03</t>
  </si>
  <si>
    <t>vdc_07_04_04</t>
  </si>
  <si>
    <t>vdc_07_05_02</t>
  </si>
  <si>
    <t>vdc_07_05_03</t>
  </si>
  <si>
    <t>vdc_07_05_04</t>
  </si>
  <si>
    <t>vdc_07_06_02</t>
  </si>
  <si>
    <t>vdc_07_06_03</t>
  </si>
  <si>
    <t>vdc_07_06_04</t>
  </si>
  <si>
    <t>vdc_07_07_02</t>
  </si>
  <si>
    <t>vdc_07_07_03</t>
  </si>
  <si>
    <t>vdc_07_07_04</t>
  </si>
  <si>
    <t>vdc_07_08_02</t>
  </si>
  <si>
    <t>vdc_07_08_03</t>
  </si>
  <si>
    <t>vdc_07_08_04</t>
  </si>
  <si>
    <t>vdc_07_09_02</t>
  </si>
  <si>
    <t>vdc_07_09_03</t>
  </si>
  <si>
    <t>vdc_07_09_04</t>
  </si>
  <si>
    <t>vdc_07_10_02</t>
  </si>
  <si>
    <t>vdc_07_10_03</t>
  </si>
  <si>
    <t>vdc_07_10_04</t>
  </si>
  <si>
    <t>vdc_07_11_02</t>
  </si>
  <si>
    <t>vdc_07_11_03</t>
  </si>
  <si>
    <t>vdc_07_11_04</t>
  </si>
  <si>
    <t>vdc_07_12_02</t>
  </si>
  <si>
    <t>vdc_07_12_03</t>
  </si>
  <si>
    <t>vdc_07_12_04</t>
  </si>
  <si>
    <t>vdc_07_13_02</t>
  </si>
  <si>
    <t>vdc_07_13_03</t>
  </si>
  <si>
    <t>vdc_07_13_04</t>
  </si>
  <si>
    <t>vdc_07_96_02</t>
  </si>
  <si>
    <t>vdc_07_96_03</t>
  </si>
  <si>
    <t>vdc_07_96_04</t>
  </si>
  <si>
    <t>vdc_07_96</t>
  </si>
  <si>
    <t>vdc_07_96_other</t>
  </si>
  <si>
    <t>${vdc_07_96}=1</t>
  </si>
  <si>
    <t>vdc_07_13</t>
  </si>
  <si>
    <t>${vdc_07_13}=1</t>
  </si>
  <si>
    <t>vdc_07_11</t>
  </si>
  <si>
    <t>${vdc_07_11}=1</t>
  </si>
  <si>
    <t>vdc_07_12</t>
  </si>
  <si>
    <t>${vdc_07_12}=1</t>
  </si>
  <si>
    <t>vdc_07_1</t>
  </si>
  <si>
    <t>vdc_07_2</t>
  </si>
  <si>
    <t>${vdc_07_2}=1</t>
  </si>
  <si>
    <t>vdc_07_3</t>
  </si>
  <si>
    <t>${vdc_07_3}=1</t>
  </si>
  <si>
    <t>vdc_07_4</t>
  </si>
  <si>
    <t>${vdc_07_4}=1</t>
  </si>
  <si>
    <t>vdc_07_5</t>
  </si>
  <si>
    <t>${vdc_07_5}=1</t>
  </si>
  <si>
    <t>vdc_07_6</t>
  </si>
  <si>
    <t>${vdc_07_6}=1</t>
  </si>
  <si>
    <t>vdc_07_7</t>
  </si>
  <si>
    <t>${vdc_07_7}=1</t>
  </si>
  <si>
    <t>vdc_07_8</t>
  </si>
  <si>
    <t>${vdc_07_8}=1</t>
  </si>
  <si>
    <t>vdc_07_9</t>
  </si>
  <si>
    <t>${vdc_07_9}=1</t>
  </si>
  <si>
    <t>vdc_07_10</t>
  </si>
  <si>
    <t>${vdc_07_10}=1</t>
  </si>
  <si>
    <t>vdc_10_01</t>
  </si>
  <si>
    <t>${vdc_10_01}=1</t>
  </si>
  <si>
    <t>vdc_10_02</t>
  </si>
  <si>
    <t>vdc_10_03</t>
  </si>
  <si>
    <t>vdc_10_04</t>
  </si>
  <si>
    <t>vdc_10_05_a_1</t>
  </si>
  <si>
    <t>vdc_10_05_a</t>
  </si>
  <si>
    <t>vdc_10_05_b</t>
  </si>
  <si>
    <t>vdc_10_05_c</t>
  </si>
  <si>
    <t>vdc_10_05_d</t>
  </si>
  <si>
    <t>vdc_10_05_e</t>
  </si>
  <si>
    <t>vdc_10_06</t>
  </si>
  <si>
    <t>vdc_11_03</t>
  </si>
  <si>
    <t>vdc_11_03_other</t>
  </si>
  <si>
    <t>${vdc_11_03}=96</t>
  </si>
  <si>
    <t>vdc_11_09</t>
  </si>
  <si>
    <t>vdc_11_10</t>
  </si>
  <si>
    <t>vdc_11_11n</t>
  </si>
  <si>
    <t>vdc_11_11h</t>
  </si>
  <si>
    <t>vdc_11_11m</t>
  </si>
  <si>
    <t>vdc_11_12</t>
  </si>
  <si>
    <t>vdc_11_13</t>
  </si>
  <si>
    <t>vdc_11_13h</t>
  </si>
  <si>
    <t>vdc_11_13m</t>
  </si>
  <si>
    <t>vdc_11_14</t>
  </si>
  <si>
    <t>vdc_11_15</t>
  </si>
  <si>
    <t>vdc_11_15h</t>
  </si>
  <si>
    <t>vdc_11_15m</t>
  </si>
  <si>
    <t>vdc_11_16n</t>
  </si>
  <si>
    <t>vdc_11_16</t>
  </si>
  <si>
    <t>vdc_11_17</t>
  </si>
  <si>
    <t>vdc_11_18</t>
  </si>
  <si>
    <t>vdc_11_19</t>
  </si>
  <si>
    <t>vdc_11_20</t>
  </si>
  <si>
    <t>vdc_11_21</t>
  </si>
  <si>
    <t>vdc_11_22</t>
  </si>
  <si>
    <t>vdc_11_23</t>
  </si>
  <si>
    <t>vdc_11_24</t>
  </si>
  <si>
    <t>vdc_08_re</t>
  </si>
  <si>
    <t>DALASI</t>
  </si>
  <si>
    <t>count-selected(.) &lt;=3</t>
  </si>
  <si>
    <t xml:space="preserve"> VALUE IN LOCAL CURRENCY</t>
  </si>
  <si>
    <t>select_one toilet</t>
  </si>
  <si>
    <t>[5.03] In what year was Women's Club/ Mothers Support Group started?</t>
  </si>
  <si>
    <t xml:space="preserve">[5.02] How many members does Women's Club/ Mothers Support Group have? </t>
  </si>
  <si>
    <t>[5.03] In what year was Village Support Groups started?</t>
  </si>
  <si>
    <t>[5.02] How many members does Village Support Groups have?</t>
  </si>
  <si>
    <t>[5.02] How many members does Youth Club have?</t>
  </si>
  <si>
    <t>[5.03] In what year was Youth Club started?</t>
  </si>
  <si>
    <t>[5.02] How many members does Agricultural Committee have?</t>
  </si>
  <si>
    <t>[5.03] In what year was Agricultural Committee started?</t>
  </si>
  <si>
    <t>[5.02] How many members does Football Club have?</t>
  </si>
  <si>
    <t>[5.03] In what year was Football Club started?</t>
  </si>
  <si>
    <t>[5.02] How many members does Peer Educators Club have?</t>
  </si>
  <si>
    <t>[5.03] In what year was Peer Educators Club started?</t>
  </si>
  <si>
    <t>[7.01] Has Drought taken place / been constructed in this community in the past 10 years?</t>
  </si>
  <si>
    <t>[7.01] Has Other (Specify) taken place / been constructed in this community in the past 10 years?</t>
  </si>
  <si>
    <t>[7.01] Has New Employment Opportunity taken place / been constructed in this community in the past 10 years?</t>
  </si>
  <si>
    <t>[7.01] Has Closure of a health facility taken place / been constructed in this community in the past 10 years?</t>
  </si>
  <si>
    <t>[7.01] Has New Road or Major Improvement to Old Road taken place / been constructed in this community in the past 10 years?</t>
  </si>
  <si>
    <t>[7.01] Has New School or Major Improvement to Old School taken place / been constructed in this community in the past 10 years?</t>
  </si>
  <si>
    <t>[7.01] Has New Health Facility or Major Improvement to Old Facility taken place / been constructed in this community in the past 10 years?</t>
  </si>
  <si>
    <t>[7.01] Has Loss of Key Social Services taken place / been constructed in this community in the past 10 years?</t>
  </si>
  <si>
    <t>[7.01] Has Massive Job Layoffs taken place / been constructed in this community in the past 10 years?</t>
  </si>
  <si>
    <t>[7.01] Has Sharp Changes in Prices taken place / been constructed in this community in the past 10 years?</t>
  </si>
  <si>
    <t>[7.01] Has Human Epidemic Disease taken place / been constructed in this community in the past 10 years?</t>
  </si>
  <si>
    <t>[7.01] Has Livestock Disease taken place / been constructed in this community in the past 10 years?</t>
  </si>
  <si>
    <t>[7.01] Has Crop Disease/pests taken place / been constructed in this community in the past 10 years?</t>
  </si>
  <si>
    <t>[7.01] Has Flood taken place / been constructed in this community in the past 10 years?</t>
  </si>
  <si>
    <t>[4.26] How far from your community is the nearest Govt. Health Center?</t>
  </si>
  <si>
    <t>[4.27] In what year was the nearest Govt. Health Center established?</t>
  </si>
  <si>
    <t>[4.28] Which organization helped with the nearest Govt. Health Center's construction/establishment?</t>
  </si>
  <si>
    <t>[4.25] Is there a Pharmacy in or near your community?</t>
  </si>
  <si>
    <t>[4.26] How far from your community is the nearest Pharmacy?</t>
  </si>
  <si>
    <t>[4.27] In what year was the nearest Pharmacy established?</t>
  </si>
  <si>
    <t>[4.28] Which organization helped with the nearest Pharmacy's construction/establishment?</t>
  </si>
  <si>
    <t>[4.30] Did the community contribute towards the construction/establishment of the nearest Pharmacy?</t>
  </si>
  <si>
    <t>[4.25] Is there a Private Health Post in or near your community?</t>
  </si>
  <si>
    <t>[4.26] How far from your community is the nearest Private Health Post?</t>
  </si>
  <si>
    <t>[4.27] In what year was the nearest Private Health Post established?</t>
  </si>
  <si>
    <t>[4.28] Which organization helped with the nearest Private Health Post's construction/establishment?</t>
  </si>
  <si>
    <t>[4.30] Did the community contribute towards the construction/establishment of the nearest Private Health Post?</t>
  </si>
  <si>
    <t>[4.25] Is there a Private Health Center in or near your community?</t>
  </si>
  <si>
    <t>[4.26] How far from your community is the nearest Private Health Center?</t>
  </si>
  <si>
    <t>[4.27] In what year was the nearest Private Health Center established?</t>
  </si>
  <si>
    <t>[4.28] Which organization helped with the nearest Private Health Center's construction/establishment?</t>
  </si>
  <si>
    <t>[4.30] Did the community contribute towards the construction/establishment of the nearest Private Health Center?</t>
  </si>
  <si>
    <t>[4.25] Is there a Private Clinic in or near your community?</t>
  </si>
  <si>
    <t>[4.26] How far from your community is the nearest Private Clinic?</t>
  </si>
  <si>
    <t>[4.27] In what year was the nearest Private Clinic established?</t>
  </si>
  <si>
    <t>[4.28] Which organization helped with the nearest Private Clinic's construction/establishment?</t>
  </si>
  <si>
    <t>[4.30] Did the community contribute towards the construction/establishment of the nearest Private Clinic?</t>
  </si>
  <si>
    <t>[4.25] Is there a Govt. Health Post in or near your community?</t>
  </si>
  <si>
    <t>[4.26] How far from your community is the nearest Govt. Health Post?</t>
  </si>
  <si>
    <t>[4.27] In what year was the nearest Govt. Health Post established?</t>
  </si>
  <si>
    <t>[4.28] Which organization helped with the nearest Govt. Health Post's construction/establishment?</t>
  </si>
  <si>
    <t>[4.30] Did the community contribute towards the construction/establishment of the nearest Govt. Health Post?</t>
  </si>
  <si>
    <t>[4.25] Is there a Govt. Hospital in or near your community?</t>
  </si>
  <si>
    <t>[4.26] How far from your community is the nearest Govt. Hospital?</t>
  </si>
  <si>
    <t>[4.27] In what year was the nearest Govt. Hospital established?</t>
  </si>
  <si>
    <t>[4.28] Which organization helped with the nearest Govt. Hospital's construction/establishment?</t>
  </si>
  <si>
    <t>[4.30] Did the community contribute towards the construction/establishment of the nearest Govt. Hospital?</t>
  </si>
  <si>
    <t>yesnodk</t>
    <phoneticPr fontId="4"/>
  </si>
  <si>
    <t>Don't know</t>
    <phoneticPr fontId="4"/>
  </si>
  <si>
    <t>h_facility</t>
  </si>
  <si>
    <t>staff</t>
  </si>
  <si>
    <t>district</t>
  </si>
  <si>
    <t>settlement</t>
  </si>
  <si>
    <t>h_facility</t>
    <phoneticPr fontId="5"/>
  </si>
  <si>
    <t>RECORD GPS Coordinates</t>
  </si>
  <si>
    <t>RESULT OF THE INTERVIEW:</t>
  </si>
  <si>
    <t>text</t>
    <phoneticPr fontId="4"/>
  </si>
  <si>
    <t>select_one lan</t>
    <phoneticPr fontId="4"/>
  </si>
  <si>
    <t>TRANSLATOR USED?</t>
  </si>
  <si>
    <t>vdc_control_1_1</t>
  </si>
  <si>
    <t>vdc_control_2</t>
  </si>
  <si>
    <t>vdc_control_3</t>
  </si>
  <si>
    <t>vdc_control_3_other</t>
  </si>
  <si>
    <t>${vdc_control_3}=96</t>
  </si>
  <si>
    <t>vdc_control_4_1</t>
  </si>
  <si>
    <t>vdc_control_4</t>
  </si>
  <si>
    <t>vdc_control_5</t>
  </si>
  <si>
    <t>vdc_control_5_other</t>
  </si>
  <si>
    <t>${vdc_control_5}=96</t>
  </si>
  <si>
    <t>constraint_message</t>
    <phoneticPr fontId="4"/>
  </si>
  <si>
    <t>lang</t>
    <phoneticPr fontId="4"/>
  </si>
  <si>
    <t>select_one lang</t>
    <phoneticPr fontId="4"/>
  </si>
  <si>
    <t>[7.04] What percentage of housholds in the community were affected by ${vdc_07_96_other}?</t>
  </si>
  <si>
    <t>selected(${vdc_08_01},'96')</t>
  </si>
  <si>
    <t>vdc_08_03_m</t>
  </si>
  <si>
    <t>MONTH</t>
  </si>
  <si>
    <t>vdc_08_03_y</t>
  </si>
  <si>
    <t>YEAR</t>
  </si>
  <si>
    <t>FINANCIAL SUPPORT</t>
  </si>
  <si>
    <t>Name of organization</t>
  </si>
  <si>
    <t>[10.06] What was the approximate value of these donations in the past year (12 months)?</t>
  </si>
  <si>
    <t xml:space="preserve">  </t>
  </si>
  <si>
    <t>calculate</t>
  </si>
  <si>
    <t>[11.09] Do you spend time on the verification system for the RBF scheme?</t>
  </si>
  <si>
    <t>[11.10] What percent of time in the past month did you spend on RBF verification, reporting, data management and feedback?</t>
  </si>
  <si>
    <t>[11.11] How many hours per week do you usually spend verifying results for the RBF scheme?</t>
  </si>
  <si>
    <t>Hours</t>
  </si>
  <si>
    <t>Minutes</t>
  </si>
  <si>
    <t>[11.12] Do you spend time on data entry, analysis, and reporting for the RBF scheme?</t>
  </si>
  <si>
    <t>[11.13] How many hours per week do you usually spend on data entry, analysis, and reporting for the RBF scheme?</t>
  </si>
  <si>
    <t>[11.14] Do you spend time raising awareness of the community for the RBF scheme?</t>
  </si>
  <si>
    <t>[11.15] How many hours per week do you usually spend raising awareness of the community on the RBF scheme?</t>
  </si>
  <si>
    <t>[11.16] Do you spend more time now on outreach services because of the RBF scheme?</t>
  </si>
  <si>
    <t>The FIRST Specify:</t>
  </si>
  <si>
    <t>The SECOND Specify:</t>
  </si>
  <si>
    <t>The THIRD Specify:</t>
  </si>
  <si>
    <t>${vdc_10_05_e}=1</t>
  </si>
  <si>
    <t>WARNING: TOTAL PERCENTAGE IS GREATER THAN 100%</t>
  </si>
  <si>
    <t>vdc_04_15_n</t>
  </si>
  <si>
    <t>${vdc_04_15_1}+${vdc_04_15_2}+${vdc_04_15_3} &gt;100</t>
  </si>
  <si>
    <t>[3.01] How many people live in this community?</t>
  </si>
  <si>
    <t>vdc_03_02_1</t>
  </si>
  <si>
    <t>vdc_03_02_1_other</t>
  </si>
  <si>
    <t>selected(${vdc_03_02_1},'96')</t>
  </si>
  <si>
    <t>vdc_03_02_2</t>
  </si>
  <si>
    <t>.!=${vdc_03_02_1} or .=96</t>
  </si>
  <si>
    <t>vdc_03_02_2_other</t>
  </si>
  <si>
    <t>selected(${vdc_03_02_2},'96')</t>
  </si>
  <si>
    <t>vdc_03_02_3</t>
  </si>
  <si>
    <t>.!=${vdc_03_02_1} and .!=${vdc_03_02_2} or .=96</t>
  </si>
  <si>
    <t>vdc_03_02_3_other</t>
  </si>
  <si>
    <t>selected(${vdc_03_02_3},'96')</t>
  </si>
  <si>
    <t>vdc_03_03_n</t>
  </si>
  <si>
    <t>${vdc_03_03_1}+${vdc_03_03_2}+${vdc_03_03_3} &gt;100</t>
  </si>
  <si>
    <t>vdc_03_04_1_other</t>
  </si>
  <si>
    <t>selected(${vdc_03_04_1},'96')</t>
  </si>
  <si>
    <t>.!=${vdc_03_04_1} or .=96</t>
  </si>
  <si>
    <t>vdc_03_04_2_other</t>
  </si>
  <si>
    <t>selected(${vdc_03_04_2},'96')</t>
  </si>
  <si>
    <t>.!=${vdc_03_04_1} and .!=${vdc_03_04_2} or .=96</t>
  </si>
  <si>
    <t>vdc_03_04_3_other</t>
  </si>
  <si>
    <t>selected(${vdc_03_04_3},'96')</t>
  </si>
  <si>
    <t>vdc_03_05_n</t>
  </si>
  <si>
    <t>${vdc_03_05_1}+${vdc_03_05_2}+${vdc_03_05_3} &gt;100</t>
  </si>
  <si>
    <t>vdc_03_06_1_other</t>
  </si>
  <si>
    <t>selected(${vdc_03_06_1},'96')</t>
  </si>
  <si>
    <t>.!=${vdc_03_06_1} or .=96</t>
  </si>
  <si>
    <t>vdc_03_06_2_other</t>
  </si>
  <si>
    <t>selected(${vdc_03_06_2},'96')</t>
  </si>
  <si>
    <t>.!=${vdc_03_06_1} and .!=${vdc_03_06_2} or .=96</t>
  </si>
  <si>
    <t>vdc_03_06_3_other</t>
  </si>
  <si>
    <t>selected(${vdc_03_06_3},'96')</t>
  </si>
  <si>
    <t>vdc_03_07_n</t>
  </si>
  <si>
    <t>${vdc_03_07_1}+${vdc_03_07_2}+${vdc_03_07_3} &gt;100</t>
  </si>
  <si>
    <t>staff_id</t>
  </si>
  <si>
    <t>district_id</t>
  </si>
  <si>
    <t>settlement_id</t>
  </si>
  <si>
    <t>select_one eacode</t>
  </si>
  <si>
    <t>eacode</t>
  </si>
  <si>
    <t>eacode_id</t>
  </si>
  <si>
    <t>start</t>
  </si>
  <si>
    <t>end</t>
  </si>
  <si>
    <t>deviceid</t>
  </si>
  <si>
    <t>yes</t>
  </si>
  <si>
    <t>select_one water</t>
  </si>
  <si>
    <t>[5.01_8] Are there any Village Support Groups active in this community?</t>
  </si>
  <si>
    <t>vdc_08_02_n</t>
  </si>
  <si>
    <t>vdc_08_02_m</t>
  </si>
  <si>
    <t>vdc_08_02_y</t>
  </si>
  <si>
    <t>select_one schoollvl</t>
    <phoneticPr fontId="5"/>
  </si>
  <si>
    <t>yes</t>
    <phoneticPr fontId="5"/>
  </si>
  <si>
    <t>schoollvl</t>
  </si>
  <si>
    <t>KINDERGARTEN</t>
  </si>
  <si>
    <t>UPPER BASIC</t>
  </si>
  <si>
    <t>HIGH SCHOOL</t>
  </si>
  <si>
    <t>SENIOR SECONDARY</t>
  </si>
  <si>
    <t>NON-TERTIARY/VOCATIONARY</t>
  </si>
  <si>
    <t>DIPLOMA/TERTIARY</t>
  </si>
  <si>
    <t>UNDERGRADUATE</t>
  </si>
  <si>
    <t>MASTER</t>
    <phoneticPr fontId="5"/>
  </si>
  <si>
    <t>PHD</t>
    <phoneticPr fontId="5"/>
  </si>
  <si>
    <t>NONE</t>
  </si>
  <si>
    <t>DON'T KNOW</t>
  </si>
  <si>
    <t>highestlvl</t>
    <phoneticPr fontId="5"/>
  </si>
  <si>
    <t>maladk</t>
  </si>
  <si>
    <t>vdc_02_08_n</t>
  </si>
  <si>
    <t>YEARS</t>
  </si>
  <si>
    <t>vdc_02_17_n</t>
  </si>
  <si>
    <t>[2.17] When did you last receive training to help you understand your role as a VDC and to achieve your goals?</t>
  </si>
  <si>
    <t>vdc_02_17_1</t>
  </si>
  <si>
    <t>(RANGE 1-12)</t>
  </si>
  <si>
    <t>vdc_02_17_2</t>
  </si>
  <si>
    <t>vdc_02_18</t>
  </si>
  <si>
    <t>[2.18] What did the training cover?</t>
  </si>
  <si>
    <t>Project management</t>
  </si>
  <si>
    <t>Financial management</t>
  </si>
  <si>
    <t>Community development</t>
  </si>
  <si>
    <t>Health and nutrition</t>
  </si>
  <si>
    <t>SBCC</t>
  </si>
  <si>
    <t>Other (specify)</t>
  </si>
  <si>
    <t>vdc_02_18_other</t>
  </si>
  <si>
    <t>Other, specify:</t>
  </si>
  <si>
    <t>vdc_04_15_n_1</t>
  </si>
  <si>
    <t>[4.15_N_1] What PERCENTAGE of households in this community have a Hand Washing Station?</t>
  </si>
  <si>
    <t>vdc_04_18_n_1</t>
  </si>
  <si>
    <t>vdc_04_18_n_2</t>
  </si>
  <si>
    <t xml:space="preserve">[4.18_N_2] How far is it from a water source? (in meters) </t>
  </si>
  <si>
    <t>vdc_04_18_n_3</t>
  </si>
  <si>
    <t xml:space="preserve">[4.18.N_3] Is the dumpsite easily accessible to children? </t>
  </si>
  <si>
    <t>vdc_04_18_n_4</t>
  </si>
  <si>
    <t>vdc_04_18_n_5</t>
  </si>
  <si>
    <t>vdc_04_18_n_6</t>
  </si>
  <si>
    <t xml:space="preserve">[4.18_N_4] Is the dumpsite easily accessible to animals? </t>
  </si>
  <si>
    <t xml:space="preserve">[4.18_N_5] Are there grasses and shrubs around dump site? </t>
  </si>
  <si>
    <t xml:space="preserve">[4.18_N_6] Is waste scattered around dumpsite? </t>
  </si>
  <si>
    <t>vdc_04_18_n_7</t>
  </si>
  <si>
    <t>[4.18_N_7] What PERCENTAGE of households use the dumpsites in the village? (Note: this is about all of the dump sites, not just the main one)</t>
  </si>
  <si>
    <t>% OF HOUSEHOLDS</t>
  </si>
  <si>
    <t>vdc_04_18_n_g</t>
  </si>
  <si>
    <t>vdc_04_25_11</t>
  </si>
  <si>
    <t>vdc_04_26_11</t>
  </si>
  <si>
    <t>vdc_04_27_11</t>
  </si>
  <si>
    <t>vdc_04_28_11</t>
  </si>
  <si>
    <t>vdc_04_28_11_other</t>
  </si>
  <si>
    <t>vdc_04_29_a_11n</t>
  </si>
  <si>
    <t>vdc_04_29_a_11</t>
  </si>
  <si>
    <t>vdc_04_29_b_11</t>
  </si>
  <si>
    <t>vdc_04_29_c_11</t>
  </si>
  <si>
    <t>vdc_04_29_d_11</t>
  </si>
  <si>
    <t>vdc_04_29_e_11</t>
  </si>
  <si>
    <t>vdc_04_30_11</t>
  </si>
  <si>
    <t>Private Individual</t>
  </si>
  <si>
    <t>Church</t>
  </si>
  <si>
    <t>World Bank</t>
  </si>
  <si>
    <t>[5.02] How many members does Credit Club/Savings and Loans Club have?</t>
  </si>
  <si>
    <t>vdc_05_12_n</t>
  </si>
  <si>
    <t>[5.12_N] In the past year, has there been greater engagement with the health facility staff?</t>
  </si>
  <si>
    <t>vdc_05_13_n</t>
  </si>
  <si>
    <t>vdc_05_14_n</t>
  </si>
  <si>
    <t>vdc_05_15_n</t>
  </si>
  <si>
    <t>[5.13_N] In the past year, have you invited health facility staff to attend your activities?</t>
  </si>
  <si>
    <t>[5.14_N] In the past year, has there been greater engagement with the Regional Health Directorate/Regional Health Team?</t>
  </si>
  <si>
    <t>[5.15_N] In the past year, have you invited Regional Health Directorate members to attend your activities?</t>
  </si>
  <si>
    <t>PIECEWORK (Eg Carpentry or Seamstress where paid per unit produced)</t>
  </si>
  <si>
    <t>ANIMAL REARING</t>
  </si>
  <si>
    <t>[6.15] In general, do you think that people in this village are poorer, wealthier or the same as they were a year ago?</t>
  </si>
  <si>
    <t>vdc_08_04_n1</t>
  </si>
  <si>
    <t>[8.04_N1] What sorts of activities do you do for this project?</t>
  </si>
  <si>
    <t>project</t>
  </si>
  <si>
    <t>HOME VISIT</t>
  </si>
  <si>
    <t>COMMUNITY MEETINGS</t>
  </si>
  <si>
    <t>INDIVIDUAL COUNSELING</t>
  </si>
  <si>
    <t>ORGANIZE DRAMAS/TOWN CRIERS</t>
  </si>
  <si>
    <t>COMMUNITY MOBILIZATION</t>
  </si>
  <si>
    <t>select_one institute</t>
  </si>
  <si>
    <t>vdc_08_04_n2</t>
  </si>
  <si>
    <t>[8.04_N2] Who did you collaborate with for these activities/projects?</t>
  </si>
  <si>
    <t>institute</t>
  </si>
  <si>
    <t>Local NGO</t>
  </si>
  <si>
    <t>Int. NGO</t>
  </si>
  <si>
    <t>Govt.</t>
  </si>
  <si>
    <t>UN Agencies</t>
  </si>
  <si>
    <t>Nobody</t>
  </si>
  <si>
    <t>[8.13] Do adults  aged 17-45 directly benefit from this project?</t>
  </si>
  <si>
    <t>vdc_08_18_n</t>
  </si>
  <si>
    <t>[8.18_N] Do you have a system in place for facilitating evacuation of women and children to the health facility?</t>
  </si>
  <si>
    <t>select_one trans</t>
  </si>
  <si>
    <t>vdc_08_19_n</t>
  </si>
  <si>
    <t>[8.19_N] What transportation arrangements have you made to facilitate these evacuations?</t>
  </si>
  <si>
    <t>trans</t>
  </si>
  <si>
    <t>Purchased donkey cart</t>
  </si>
  <si>
    <t>Purchased horse cart</t>
  </si>
  <si>
    <t>Purchased motorbike ambulance</t>
  </si>
  <si>
    <t>Agreement with someone to borrow vehicle</t>
  </si>
  <si>
    <t>Other, specify</t>
  </si>
  <si>
    <t>vdc_08_20_n</t>
  </si>
  <si>
    <t>[8.20_N] For how many women did you arrange transportation to antenatal care in the last month?</t>
  </si>
  <si>
    <t>vdc_08_21_n</t>
  </si>
  <si>
    <t>[8.21_N] For how many women did you arrange transportation to delivery care in the last month?</t>
  </si>
  <si>
    <t>vdc_08_22_n</t>
  </si>
  <si>
    <t>vdc_08_23_n</t>
  </si>
  <si>
    <t>[8.23_N] How many neonates with complications did you arrange transport for last month?</t>
  </si>
  <si>
    <t>form</t>
  </si>
  <si>
    <t>CBO</t>
  </si>
  <si>
    <t>National NGO</t>
  </si>
  <si>
    <t>International NGO</t>
  </si>
  <si>
    <t>Government health facility</t>
  </si>
  <si>
    <t>Private/faith-based health facility</t>
  </si>
  <si>
    <t>RHD/RHT</t>
  </si>
  <si>
    <t>[11.17] In your opinon, have communications about the RBF project been clear and understandable?</t>
  </si>
  <si>
    <t>vdc_11_25_n</t>
  </si>
  <si>
    <t>[11.25_N] Do you feel you are now better equipped to contribute towards improved health and nutrition in the village than you were before the project?</t>
  </si>
  <si>
    <t>vdc_11_26_n</t>
  </si>
  <si>
    <t>vdc_11_27_n</t>
  </si>
  <si>
    <t>[11.26_N] Do you feel you are better equipped to manage the RBF project than you were a year ago?</t>
  </si>
  <si>
    <t>vdc_11_28_n</t>
  </si>
  <si>
    <t>vdc_11_29_n</t>
  </si>
  <si>
    <t>[11.27_N] Was your training for managing the RBF adequate?</t>
  </si>
  <si>
    <t>[11.28_N] Do you feel that certain aspects of your training should have been emphasized on more?</t>
  </si>
  <si>
    <t>[11.29_N] If yes, what aspects of the project should have been emphasized on more?</t>
  </si>
  <si>
    <t>aspect</t>
  </si>
  <si>
    <t>Data entry</t>
  </si>
  <si>
    <t>Report Wrting/ Data Reporting</t>
  </si>
  <si>
    <t>Supervision of VSG</t>
  </si>
  <si>
    <t>Finance and Book keeping</t>
  </si>
  <si>
    <t>Training on data entry</t>
  </si>
  <si>
    <t>Training on finance and book keeping</t>
  </si>
  <si>
    <t>Other training</t>
  </si>
  <si>
    <t>vdc_11_30_n</t>
  </si>
  <si>
    <t>[11.30_N] Which of the activities would you say have helped you the most in carrying out your duties?</t>
  </si>
  <si>
    <t>vdc_11_31_n</t>
  </si>
  <si>
    <t>[11.31_N] Has the addition of these tasks improved the quality of the committee’s work?</t>
  </si>
  <si>
    <t>activity</t>
  </si>
  <si>
    <t>select_one choice</t>
  </si>
  <si>
    <t>vdc_11_32_n</t>
  </si>
  <si>
    <t>[11.32_N] How would you characterize the villagers’ eagerness to be informed about the public affairs of the village?</t>
  </si>
  <si>
    <t>choice</t>
  </si>
  <si>
    <t>Non existent</t>
  </si>
  <si>
    <t>Weak</t>
  </si>
  <si>
    <t>Strong</t>
  </si>
  <si>
    <t>vdc_11_33_n</t>
  </si>
  <si>
    <t>vdc_11_34_n</t>
  </si>
  <si>
    <t>[11.33_N] How would you characterize the villagers’ eagerness to express their opinions about the public affairs?</t>
  </si>
  <si>
    <t>[11.34_N] How well do you understand how RBF monies are spent by the group?</t>
  </si>
  <si>
    <t>select_one well</t>
  </si>
  <si>
    <t>well</t>
  </si>
  <si>
    <t>Not very well</t>
  </si>
  <si>
    <t>Somewhat well</t>
  </si>
  <si>
    <t>Very well</t>
  </si>
  <si>
    <t>vdc_11_35_g</t>
  </si>
  <si>
    <t>vdc_11_35_n_1</t>
  </si>
  <si>
    <t>agree</t>
  </si>
  <si>
    <t>select_one agree</t>
  </si>
  <si>
    <t>vdc_11_35_n</t>
  </si>
  <si>
    <t>vdc_11_36_n</t>
  </si>
  <si>
    <t>vdc_11_37_n</t>
  </si>
  <si>
    <t>vdc_11_38_n</t>
  </si>
  <si>
    <t>vdc_11_39_n</t>
  </si>
  <si>
    <t>vdc_11_40_n</t>
  </si>
  <si>
    <t>vdc_11_41_n</t>
  </si>
  <si>
    <t>vdc_11_42_n</t>
  </si>
  <si>
    <t>vdc_11_43_n</t>
  </si>
  <si>
    <t>[11.35_N] I have a say in how the RBF funds are spent?</t>
  </si>
  <si>
    <t>[11.36_N] The targets set for the community are reasonable.</t>
  </si>
  <si>
    <t>[11.37_N] The funds provided by the project were enough for the VDC to fund its activities.</t>
  </si>
  <si>
    <t>[11.38_N] The indicators set by the project can be achieved with hard work.</t>
  </si>
  <si>
    <t>[11.39_N] The indicators contracted are too much for us to deal with.</t>
  </si>
  <si>
    <t>[11.40_N] I know my roles and responsibilities in the VDC.</t>
  </si>
  <si>
    <t>[11.41_N] I know what my role is in activities the VDC organizes.</t>
  </si>
  <si>
    <t>[11.42_N] I take part in the decision making process in the group.</t>
  </si>
  <si>
    <t>[11.43_N] My opinions and thoughts are considered by the group.</t>
  </si>
  <si>
    <t>vdc_11_44_n</t>
  </si>
  <si>
    <t>[11.44_N] The RBF has led to an increase in workload for the group.</t>
  </si>
  <si>
    <t>starttime</t>
  </si>
  <si>
    <t>endtime</t>
  </si>
  <si>
    <t>subscriberid</t>
  </si>
  <si>
    <t>simserial</t>
  </si>
  <si>
    <t>simid</t>
  </si>
  <si>
    <t>phonenumber</t>
  </si>
  <si>
    <t>devicephonenum</t>
  </si>
  <si>
    <t>starttime_str</t>
  </si>
  <si>
    <t>string(format-date-time(${starttime},'%d/%m/%Y %H:%M:%S'))</t>
  </si>
  <si>
    <t>original_dev</t>
  </si>
  <si>
    <t>once(${deviceid})</t>
  </si>
  <si>
    <t>uuid_ssname</t>
  </si>
  <si>
    <t>username</t>
  </si>
  <si>
    <t>instance_name</t>
  </si>
  <si>
    <t>English</t>
  </si>
  <si>
    <t>label::English</t>
  </si>
  <si>
    <t>media::image::English</t>
  </si>
  <si>
    <t>media::video::English</t>
  </si>
  <si>
    <t>media::audio::English</t>
  </si>
  <si>
    <t>hint::English</t>
  </si>
  <si>
    <t>num</t>
  </si>
  <si>
    <t>temp</t>
  </si>
  <si>
    <t>Stata_guide</t>
  </si>
  <si>
    <t>disabled</t>
  </si>
  <si>
    <t>readonly</t>
  </si>
  <si>
    <t>marker</t>
  </si>
  <si>
    <t>comments and notes</t>
  </si>
  <si>
    <t>selected(${vdc_02_01},'96')</t>
  </si>
  <si>
    <t>vdc_03_01</t>
  </si>
  <si>
    <t>vdc_04_14_1</t>
  </si>
  <si>
    <t>vdc_04_14_1_other</t>
  </si>
  <si>
    <t>selected(${vdc_04_14_1},'96')</t>
  </si>
  <si>
    <t>vdc_04_15_1</t>
  </si>
  <si>
    <t>vdc_04_18_1</t>
  </si>
  <si>
    <r>
      <t>vdc_04_18_2</t>
    </r>
    <r>
      <rPr>
        <sz val="12"/>
        <color theme="1"/>
        <rFont val="Calibri"/>
        <family val="2"/>
        <scheme val="minor"/>
      </rPr>
      <t/>
    </r>
  </si>
  <si>
    <r>
      <t>vdc_04_18_3</t>
    </r>
    <r>
      <rPr>
        <sz val="12"/>
        <color theme="1"/>
        <rFont val="Calibri"/>
        <family val="2"/>
        <scheme val="minor"/>
      </rPr>
      <t/>
    </r>
  </si>
  <si>
    <t>selected(${vdc_06_13},'96')</t>
  </si>
  <si>
    <t>control</t>
  </si>
  <si>
    <t>LANGUAGE USED BY THE RESPONDENT?</t>
  </si>
  <si>
    <t>h_facility_id</t>
  </si>
  <si>
    <r>
      <t xml:space="preserve">FARMING </t>
    </r>
    <r>
      <rPr>
        <sz val="11"/>
        <color rgb="FFFF0000"/>
        <rFont val="Arial"/>
        <family val="2"/>
        <charset val="163"/>
      </rPr>
      <t>(INCLUDING GARDENING)</t>
    </r>
  </si>
  <si>
    <t>section1</t>
  </si>
  <si>
    <t>section2</t>
  </si>
  <si>
    <t>vdc_02_g</t>
  </si>
  <si>
    <t>vdc_02_02_g</t>
  </si>
  <si>
    <t>vdc_02_07_g</t>
  </si>
  <si>
    <t>vdc_02_10</t>
  </si>
  <si>
    <t>vdc_02_12g</t>
  </si>
  <si>
    <t>vdc_02_16_g</t>
  </si>
  <si>
    <t>section3</t>
  </si>
  <si>
    <t>vdc_03_01_g</t>
  </si>
  <si>
    <t>popup</t>
  </si>
  <si>
    <t>vdc_03_06_01_g</t>
  </si>
  <si>
    <t>section4</t>
  </si>
  <si>
    <t>vdc_04_01_03_g</t>
  </si>
  <si>
    <t>vdc_04_08_g</t>
  </si>
  <si>
    <t>vdc_04_13_g</t>
  </si>
  <si>
    <t>vdc_04_14_1_g</t>
  </si>
  <si>
    <t>vdc_04_16_g</t>
  </si>
  <si>
    <t>vdc_04_29n_g</t>
  </si>
  <si>
    <t>vdc_04_25_g</t>
  </si>
  <si>
    <t>vdc_04_29n_1_g</t>
  </si>
  <si>
    <t>vdc_04_25_3n_g</t>
  </si>
  <si>
    <t>vdc_04_29n_3n_g</t>
  </si>
  <si>
    <t>vdc_04_25_4n_g</t>
  </si>
  <si>
    <t>vdc_04_29n_2_g</t>
  </si>
  <si>
    <t>vdc_04_25_5n_g</t>
  </si>
  <si>
    <t>vdc_04_29n_5n_g</t>
  </si>
  <si>
    <t>vdc_04_25_6n_g</t>
  </si>
  <si>
    <t>vdc_04_25_8n_g</t>
  </si>
  <si>
    <t>vdc_04_29n_8n_g</t>
  </si>
  <si>
    <t>vdc_04_25_9n_g</t>
  </si>
  <si>
    <t>vdc_04_29n_9g</t>
  </si>
  <si>
    <t>vdc_04_25_10n_g</t>
  </si>
  <si>
    <t>vdc_04_29n_10n_g</t>
  </si>
  <si>
    <t>section5</t>
  </si>
  <si>
    <t>vdc_05_g</t>
  </si>
  <si>
    <t>section</t>
  </si>
  <si>
    <t>vdc_05_02_3nn_g</t>
  </si>
  <si>
    <t>vdc_05_02_4g</t>
  </si>
  <si>
    <t>vdc_05_02_5nn_g</t>
  </si>
  <si>
    <t>vdc_05_02_g</t>
  </si>
  <si>
    <t>vdc_05_02_7nn_g</t>
  </si>
  <si>
    <t>vdc_05_02_8nn_g</t>
  </si>
  <si>
    <t>vdc_05_02_96nn_g</t>
  </si>
  <si>
    <t>vdc_05_05_g</t>
  </si>
  <si>
    <t>vdc_05_09_00_g</t>
  </si>
  <si>
    <t>vdc_05_10_1</t>
  </si>
  <si>
    <t>vdc_05_12_g</t>
  </si>
  <si>
    <t>vdc_06_01_1_01_g</t>
  </si>
  <si>
    <t>vdc_06_03_1_g</t>
  </si>
  <si>
    <t>vdc_06_06_1_g</t>
  </si>
  <si>
    <t>vdc_07_01_02n_g</t>
  </si>
  <si>
    <t>section7</t>
  </si>
  <si>
    <t>${vdc_07_1}=1</t>
  </si>
  <si>
    <t>vdc_07_02_02n_g</t>
  </si>
  <si>
    <t>vdc_07_03_02n_g</t>
  </si>
  <si>
    <t>vdc_07_04_02n_g</t>
  </si>
  <si>
    <t>vdc_07_05_02n_g</t>
  </si>
  <si>
    <t>vdc_07_06_02n_g</t>
  </si>
  <si>
    <t>vdc_07_07_02n_g</t>
  </si>
  <si>
    <t>vdc_07_08_02n_g</t>
  </si>
  <si>
    <t>vdc_07_09_02n_g</t>
  </si>
  <si>
    <t>vdc_07_10_02n_g</t>
  </si>
  <si>
    <t>vdc_07_11_02n_g</t>
  </si>
  <si>
    <t>vdc_07_12_02n_g</t>
  </si>
  <si>
    <t>vdc_07_13_02n_g</t>
  </si>
  <si>
    <t>vdc_07_96_02n_g</t>
  </si>
  <si>
    <t>section8</t>
  </si>
  <si>
    <t>vdc_08_g</t>
  </si>
  <si>
    <t>${vdc_08_18_n}=1</t>
  </si>
  <si>
    <t>section10</t>
  </si>
  <si>
    <t>vdc_10_n2</t>
  </si>
  <si>
    <t>vdc_10_g</t>
  </si>
  <si>
    <t>vdc_10_02n_g</t>
  </si>
  <si>
    <t>${vdc_10_02}=1</t>
  </si>
  <si>
    <t>vdc_11_g</t>
  </si>
  <si>
    <t>vdc_11_10_1_g</t>
  </si>
  <si>
    <t xml:space="preserve">${vdc_10_01}=1 </t>
  </si>
  <si>
    <t>${vdc_11_09}=1</t>
  </si>
  <si>
    <t>${vdc_11_12}=1</t>
  </si>
  <si>
    <t>${vdc_11_14}=1</t>
  </si>
  <si>
    <t>vdc_11_16n_1_g</t>
  </si>
  <si>
    <t>vdc_11_25_g</t>
  </si>
  <si>
    <t>vdc_11_25_n_1</t>
  </si>
  <si>
    <t>${vdc_11_28_n}=1</t>
  </si>
  <si>
    <t>vdc_11_32_g</t>
  </si>
  <si>
    <t>vdc_00_g</t>
  </si>
  <si>
    <t>vdc_01_06_g</t>
  </si>
  <si>
    <t xml:space="preserve">[2.09] How many years have you been a member of the VDC? </t>
  </si>
  <si>
    <t>vdc_04_25_11n_g</t>
  </si>
  <si>
    <t>vdc_04_29n_11n_g</t>
  </si>
  <si>
    <t>section6</t>
  </si>
  <si>
    <t>CONTROL</t>
  </si>
  <si>
    <t>vdc_04_19_1_g</t>
  </si>
  <si>
    <t>vdc_04_25_1n_g</t>
  </si>
  <si>
    <t xml:space="preserve">${vdc_11_21}=1 </t>
  </si>
  <si>
    <t>QUESTION:</t>
  </si>
  <si>
    <t>${vdc_04_18_n_1} != 0</t>
  </si>
  <si>
    <t>Government</t>
  </si>
  <si>
    <t>Don't Know</t>
  </si>
  <si>
    <t>vdc_04_32_a_10n</t>
  </si>
  <si>
    <t>vdc_04_32_a_10</t>
  </si>
  <si>
    <t>vdc_04_32_b_10</t>
  </si>
  <si>
    <t>vdc_04_32_c_10</t>
  </si>
  <si>
    <t>vdc_04_32_d_10</t>
  </si>
  <si>
    <t>${vdc_06_02}=1</t>
  </si>
  <si>
    <t>vdc_00_note</t>
  </si>
  <si>
    <t>vdc_02_n1</t>
  </si>
  <si>
    <t>vdc_03_n1</t>
  </si>
  <si>
    <t>vdc_03_03_g</t>
  </si>
  <si>
    <t>vdc_06_n</t>
  </si>
  <si>
    <t>vdc_07_n1</t>
  </si>
  <si>
    <t>vdc_08_n1</t>
  </si>
  <si>
    <t>vdc_10_n1</t>
  </si>
  <si>
    <t>FINISHED ROOFING: CORRUGATED/ METAL</t>
  </si>
  <si>
    <t>PRIMARY/ LOWER BASIC</t>
  </si>
  <si>
    <t>[2.11] How many times per month does the VDC come together for meetings?</t>
  </si>
  <si>
    <t>[6.13] Are there any groups in this community that are poorer than average?</t>
  </si>
  <si>
    <t>[11.21] Do you know what the village's RBF targets are?</t>
  </si>
  <si>
    <t>[11.24] Do you think the targets are driven by personal behavior and impossible to reach?</t>
  </si>
  <si>
    <t>Training on report Writing/ Data Reporting</t>
  </si>
  <si>
    <t>[1.05] WHAT MATERIAL IS MOST COMMONLY USED  FOR THE FLOORS IN HOUSES IN THIS COMMUNITY?</t>
  </si>
  <si>
    <t>[2.08_N1] In what year was the VDC created?</t>
  </si>
  <si>
    <t>MALES:</t>
  </si>
  <si>
    <t>FEMALES:</t>
  </si>
  <si>
    <t>[2.13] How much money did the VDC receive last year for community activities?</t>
  </si>
  <si>
    <t>BOTTLED WATER</t>
  </si>
  <si>
    <t>minimal</t>
  </si>
  <si>
    <t>[4.24] In the last 12 months, did it rain earlier, on time or later than normal?</t>
  </si>
  <si>
    <t>vdc_04_25_n</t>
  </si>
  <si>
    <t>vdc_04_25_n2</t>
  </si>
  <si>
    <t>vdc_04_25_n3</t>
  </si>
  <si>
    <t>vdc_04_25_n4</t>
  </si>
  <si>
    <t>vdc_04_25_5n</t>
  </si>
  <si>
    <t>vdc_04_25_n6</t>
  </si>
  <si>
    <t>vdc_04_25_n7</t>
  </si>
  <si>
    <t>vdc_04_25_n9</t>
  </si>
  <si>
    <t>vdc_04_25_n8</t>
  </si>
  <si>
    <t>vdc_04_25_10n</t>
  </si>
  <si>
    <t>vdc_04_25_n11</t>
  </si>
  <si>
    <t>[5.03] In what year was Credit Club/Savings and Loans Club started?</t>
  </si>
  <si>
    <t>[5.03] In what year was this group started?</t>
  </si>
  <si>
    <t>[7.03] In which year did the event last occur?</t>
  </si>
  <si>
    <t>[7.02] How many times in the past 10 years has the event taken place?</t>
  </si>
  <si>
    <t>NUTRITION: Maternal Nutrition</t>
  </si>
  <si>
    <t>NUTRITION: Exclusive Breastfeeding</t>
  </si>
  <si>
    <t>NUTRITION: Complementary Feeding</t>
  </si>
  <si>
    <t>NUTRITION: Anemia Control</t>
  </si>
  <si>
    <t>REPRODUCTIVE HEALTH CARE: Antenatal Care</t>
  </si>
  <si>
    <t>REPRODUCTIVE HEALTH CARE: Delivery Care</t>
  </si>
  <si>
    <t>REPRODUCTIVE HEALTH CARE: Postnatal Care</t>
  </si>
  <si>
    <t>REPRODUCTIVE HEALTH CARE: Family Planning Care</t>
  </si>
  <si>
    <t>HYGIENE: Handwashing behavior</t>
  </si>
  <si>
    <t>HYGIENE: Community Cleaning</t>
  </si>
  <si>
    <t>HYGIENE: Fecal Disposal</t>
  </si>
  <si>
    <t>HYGIENE: Latrines</t>
  </si>
  <si>
    <t>HYGIENE: Credit and Financing</t>
  </si>
  <si>
    <t>HYGIENE: SBCC</t>
  </si>
  <si>
    <t>vdc_08_04_other</t>
  </si>
  <si>
    <t xml:space="preserve">Other (specify): </t>
  </si>
  <si>
    <t>[8.14] Do unmarried women directly benefit from this project?</t>
  </si>
  <si>
    <t>vdc_08_19_other</t>
  </si>
  <si>
    <t>${vdc_08_19_n}=96</t>
  </si>
  <si>
    <t>${vdc_10_04}=1</t>
  </si>
  <si>
    <t>vdc_11_29_other</t>
  </si>
  <si>
    <t>vdc_11_30_other</t>
  </si>
  <si>
    <t>field-list grid(weight = 1)</t>
  </si>
  <si>
    <t>gridformat&lt;row = 0, col = 0, fill = fill, align = center/&gt;</t>
  </si>
  <si>
    <t>embed text-nolabel</t>
  </si>
  <si>
    <t>vdc_02_01_g</t>
  </si>
  <si>
    <t>gridformat&lt;row = 1, col = 0, fill = fill, align = center/&gt;</t>
  </si>
  <si>
    <t xml:space="preserve">[2.04] How old are you? </t>
  </si>
  <si>
    <t>embed</t>
  </si>
  <si>
    <t>field-list grid(weight = 2)</t>
  </si>
  <si>
    <t>gridformat&lt;row = 0, col = 0, colspan = 2, fill = fill/&gt;</t>
  </si>
  <si>
    <t>gridformat&lt;row = 1, col = 0, colspan = 2, fill = fill/&gt;</t>
  </si>
  <si>
    <t>gridformat&lt;row = 4, col = 1, fill = fill/&gt;</t>
  </si>
  <si>
    <t>gridformat&lt;row = 4, col = 0, fill = fill/&gt;</t>
  </si>
  <si>
    <t>gridformat&lt;row = 5, col = 0, colspan = 2, fill = fill/&gt;</t>
  </si>
  <si>
    <t>HOURS</t>
  </si>
  <si>
    <t>embed gridformat&lt;row = 2, col = 0, colspan = 2, fill = fill/&gt;</t>
  </si>
  <si>
    <t>embed text-nolabel gridformat&lt;row = 4, col = 0, colspan = 2, fill = fill/&gt;</t>
  </si>
  <si>
    <t>vdc_03_01_1_g</t>
  </si>
  <si>
    <t>PERCENTAGE</t>
  </si>
  <si>
    <t>vdc_04_01_g</t>
  </si>
  <si>
    <t>MONTHS</t>
  </si>
  <si>
    <t>minimal gridformat&lt;row = 1, col = 0, fill = fill/&gt;</t>
  </si>
  <si>
    <t>embed text-nolabel gridformat&lt;row = 2, col = 0, fill = fill/&gt;</t>
  </si>
  <si>
    <t>minimal gridformat&lt;row = 1, col = 1, fill = fill/&gt;</t>
  </si>
  <si>
    <t>embed text-nolabel gridformat&lt;row = 2, col = 1, fill = fill/&gt;</t>
  </si>
  <si>
    <t xml:space="preserve">[4.18_N_1] How many dumpsites does the village/settlement have? </t>
  </si>
  <si>
    <t>METERS</t>
  </si>
  <si>
    <t>[3.03_1] What is the PERCENTAGE of households that practice these religions?</t>
  </si>
  <si>
    <t>[3.03_2] What is the PERCENTAGE of households that practice these religions?</t>
  </si>
  <si>
    <t>[3.03_3] What is the PERCENTAGE of households that practice these religions?</t>
  </si>
  <si>
    <t>[3.05_1] What is the PERCENTAGE of households that speak each of these languages in this community?</t>
  </si>
  <si>
    <t>[3.05_2] What is the PERCENTAGE of households that speak each of these languages in this community?</t>
  </si>
  <si>
    <t>[3.05_3] What is the PERCENTAGE of households that speak each of these languages in this community?</t>
  </si>
  <si>
    <t>[3.07_1] What is the PERCENTAGE of households in the community that belongs to each of these ethnic groups?</t>
  </si>
  <si>
    <t>[3.07_2] What is the PERCENTAGE of households in the community that belongs to each of these ethnic groups?</t>
  </si>
  <si>
    <t>[3.07_3] What is the PERCENTAGE of households in the community that belongs to each of these ethnic groups?</t>
  </si>
  <si>
    <t>[4.03] Do vehicles pass on the main road in this community throughout the year?</t>
  </si>
  <si>
    <t>TUBEWELL/BOREHOLE</t>
  </si>
  <si>
    <t>gridformat&lt;row = 0, col = 0, fill = fill/&gt;</t>
  </si>
  <si>
    <t>embed text-nolabel gridformat&lt;row = 7, col = 0, fill = fill/&gt;</t>
  </si>
  <si>
    <t>F5D0A9-FA5858-rating_box gridformat&lt;row = 1, col = 0, fill = fill/&gt;</t>
  </si>
  <si>
    <t>embed gridformat&lt;row = 2, col = 0, fill = fill/&gt;</t>
  </si>
  <si>
    <t>embed text-nolabel gridformat&lt;row = 8, col = 0, fill = fill/&gt;</t>
  </si>
  <si>
    <t>${vdc_04_28_11}=96</t>
  </si>
  <si>
    <t>position(..)</t>
  </si>
  <si>
    <t xml:space="preserve">field-list grid(weight = 2)
</t>
  </si>
  <si>
    <t>gridformat&lt;row = 2, col = 0, fill = fill/&gt;</t>
  </si>
  <si>
    <t>gridformat&lt;row = 2, col = 1, fill = fill/&gt;</t>
  </si>
  <si>
    <t>embed thousandsep</t>
  </si>
  <si>
    <t>thousandsep</t>
  </si>
  <si>
    <t>vdc_05_00_g</t>
  </si>
  <si>
    <t>vdc_06_01_1_g</t>
  </si>
  <si>
    <t>vdc_07_02_02_g</t>
  </si>
  <si>
    <t>gridformat&lt;row = 1, col = 0, fill = fill/&gt;</t>
  </si>
  <si>
    <t>vdc_08_01_11_g</t>
  </si>
  <si>
    <t>gridformat&lt;row = 5, col = 0, fill = fill/&gt;</t>
  </si>
  <si>
    <t>gridformat&lt;row = 5, col = 1, fill = fill/&gt;</t>
  </si>
  <si>
    <t>vdc_08_pos</t>
  </si>
  <si>
    <t>vdc_08_id</t>
  </si>
  <si>
    <t>vdc_08_name</t>
  </si>
  <si>
    <t>if(${vdc_08_id} = 96, ${vdc_08_01_other},jr:choice-name(${vdc_08_id},'${vdc_08_01}'))</t>
  </si>
  <si>
    <t>vdc_08_04_11_g</t>
  </si>
  <si>
    <t>[8.17] How satisfied with the quality of the program are you? Are you very satisfied, somewhat satisfied, neither satisfied nor dissatisfied, somewhat dissatisfied or very dissatisfied?</t>
  </si>
  <si>
    <t>[8.22_N] For how many women did you arrange transportation to postnatal care in the last month?</t>
  </si>
  <si>
    <t>vdc_08_07n_g</t>
  </si>
  <si>
    <t>vdc_08_16_00_g</t>
  </si>
  <si>
    <t>vdc_10_02_g</t>
  </si>
  <si>
    <t>gridformat&lt;row = 1, col = 1, fill = fill/&gt;</t>
  </si>
  <si>
    <t>gridformat&lt;row = 8, col = 0, fill = fill/&gt;</t>
  </si>
  <si>
    <t>gridformat&lt;row = 8, col = 1, fill = fill/&gt;</t>
  </si>
  <si>
    <t>vdc_08_01_g</t>
  </si>
  <si>
    <t>vdc_01_g</t>
  </si>
  <si>
    <t>F5D0A9-FA5858-rating_box-fill</t>
  </si>
  <si>
    <t>F5D0A9-FA5858-rating_box-fill gridformat&lt;row = 0, col = 0, colspan = 2, fill = fill/&gt;</t>
  </si>
  <si>
    <t>round(${vdc_04_02},2)</t>
  </si>
  <si>
    <t>vdc_04_02_cal</t>
  </si>
  <si>
    <t>vdc_04_11_cal</t>
  </si>
  <si>
    <t>round(${vdc_04_11},2)</t>
  </si>
  <si>
    <t>vdc_04_20_cal</t>
  </si>
  <si>
    <t>round(${vdc_04_20},2)</t>
  </si>
  <si>
    <t>&lt;b&gt;&lt;font color='#610B0B'&gt;&lt;big&gt;Primary School Classrooms&lt;/big&gt;&lt;/font&gt;&lt;b&gt;</t>
  </si>
  <si>
    <t>&lt;b&gt;&lt;font color='#610B0B'&gt;&lt;big&gt;Senior Secondary School&lt;/big&gt;&lt;/font&gt;&lt;b&gt;</t>
  </si>
  <si>
    <t>&lt;b&gt;&lt;font color='#610B0B'&gt;&lt;big&gt;Govt. Health Post&lt;/big&gt;&lt;/font&gt;&lt;b&gt;</t>
  </si>
  <si>
    <t>&lt;b&gt;&lt;font color='#610B0B'&gt;&lt;big&gt;Private Clinic&lt;/big&gt;&lt;/font&gt;&lt;b&gt;</t>
  </si>
  <si>
    <t>&lt;b&gt;&lt;font color='#610B0B'&gt;&lt;big&gt;Private Health Center&lt;/big&gt;&lt;/font&gt;&lt;b&gt;</t>
  </si>
  <si>
    <t>&lt;b&gt;&lt;font color='#610B0B'&gt;&lt;big&gt;Private Health Post&lt;/big&gt;&lt;/font&gt;&lt;b&gt;</t>
  </si>
  <si>
    <t>&lt;b&gt;&lt;font color='#610B0B'&gt;&lt;big&gt;Pharmacy&lt;/big&gt;&lt;/font&gt;&lt;b&gt;</t>
  </si>
  <si>
    <t>[5.01_2] Are there any Women's Clubs/ Mothers Support Groups active in this community?</t>
  </si>
  <si>
    <t>[5.01_3] Are there any Credit Clubs/Savings and Loans Clubs active in this community?</t>
  </si>
  <si>
    <t>[5.01_4] Are there any Peer Educators Clubs active in this community?</t>
  </si>
  <si>
    <t>[5.01_5] Are there any Football Clubs active in this community?</t>
  </si>
  <si>
    <t>[5.01_6] Are there any Agricultural Committees active in this community?</t>
  </si>
  <si>
    <t xml:space="preserve">[5.01_96] Are there any Other Groups active in this community? </t>
  </si>
  <si>
    <t>[6.01_1] What activities is the FIRST most important sources of livelihood for individuals in this community?</t>
  </si>
  <si>
    <t>[6.01_2] What activities is the SECOND most important sources of livelihood for individuals in this community?</t>
  </si>
  <si>
    <t>[6.01_3] What activities is the THIRD most important sources of livelihood for individuals in this community?</t>
  </si>
  <si>
    <t>vdc_06_n2</t>
  </si>
  <si>
    <t>ORPHANS</t>
  </si>
  <si>
    <t>YOUTHS/YOUNG PEOPLE</t>
  </si>
  <si>
    <t>HOUSEHOLDS WITHOUT FARM IMPLEMENTS</t>
  </si>
  <si>
    <t>embed thousandsep gridformat&lt;row = 0, col = 0, colspan = 2, fill = fill/&gt;</t>
  </si>
  <si>
    <t>gridformat&lt;row = 4, col = 0, colspan = 2, fill = fill/&gt;</t>
  </si>
  <si>
    <t>gridformat&lt;row = 7, col = 0, colspan = 2, fill = fill/&gt;</t>
  </si>
  <si>
    <t>.&lt;=168 and .&gt;=0</t>
  </si>
  <si>
    <t>.&lt;=12 and .&gt;0</t>
  </si>
  <si>
    <t>select_multiple cover</t>
  </si>
  <si>
    <t>selected(${vdc_02_18},'96')</t>
  </si>
  <si>
    <t>.&gt;=0</t>
  </si>
  <si>
    <t>.&gt;=0 and .&lt;=12</t>
  </si>
  <si>
    <t>.&gt;=0 and .&lt;=100</t>
  </si>
  <si>
    <t>.&gt;=0 and .&lt;=24</t>
  </si>
  <si>
    <t>vdc_04_18_n_gg</t>
  </si>
  <si>
    <t>&lt;b&gt;&lt;font color='#610B0B'&gt;&lt;big&gt;Govt. Hospital&lt;/big&gt;&lt;/font&gt;&lt;b&gt;</t>
  </si>
  <si>
    <t>vdc_04_31</t>
  </si>
  <si>
    <t>.&lt;=100 and .&gt;=0</t>
  </si>
  <si>
    <t>vdc_04_31_other</t>
  </si>
  <si>
    <t>.&gt;=1</t>
  </si>
  <si>
    <t>vdc_08_00_1</t>
  </si>
  <si>
    <t>NAME</t>
  </si>
  <si>
    <t>.&lt;=100 and. &gt;=0</t>
  </si>
  <si>
    <t>.&lt;=10080 and .&gt;=0</t>
  </si>
  <si>
    <t>select_multiple aspect</t>
  </si>
  <si>
    <t>select_multiple activity</t>
  </si>
  <si>
    <t>WARNING:[7.02] DROUGHT HAS TAKEN PLACE MORE THAN 10 TIMES IN THE PAST 10 YEARS! ARE YOU SURE ABOUT THIS NUMBER?</t>
  </si>
  <si>
    <t>vdc_07_1a</t>
  </si>
  <si>
    <t>vdc_07_2a</t>
  </si>
  <si>
    <t>WARNING:[7.02] FLOOD HAS TAKEN PLACE MORE THAN 10 TIMES IN THE PAST 10 YEARS! ARE YOU SURE ABOUT THIS NUMBER?</t>
  </si>
  <si>
    <t>vdc_07_3a</t>
  </si>
  <si>
    <t>WARNING:[7.02] CROP DISEASE/PESTS HAS TAKEN PLACE MORE THAN 10 TIMES IN THE PAST 10 YEARS! ARE YOU SURE ABOUT THIS NUMBER?</t>
  </si>
  <si>
    <t>${vdc_07_02_02} &gt;10</t>
  </si>
  <si>
    <t>${vdc_07_01_02} &gt;10</t>
  </si>
  <si>
    <t>${vdc_07_03_02} &gt;10</t>
  </si>
  <si>
    <t>vdc_07_4a</t>
  </si>
  <si>
    <t>WARNING:[7.02] LIVESTOCK DISEASE HAS TAKEN PLACE MORE THAN 10 TIMES IN THE PAST 10 YEARS! ARE YOU SURE ABOUT THIS NUMBER?</t>
  </si>
  <si>
    <t>${vdc_07_04_02} &gt;10</t>
  </si>
  <si>
    <t>vdc_07_5a</t>
  </si>
  <si>
    <t>WARNING:[7.02] HUMAN EPIDEMIC DISEASE HAS TAKEN PLACE MORE THAN 10 TIMES IN THE PAST 10 YEARS! ARE YOU SURE ABOUT THIS NUMBER?</t>
  </si>
  <si>
    <t>${vdc_07_05_02} &gt;10</t>
  </si>
  <si>
    <t>vdc_07_6a</t>
  </si>
  <si>
    <t>WARNING:[7.02] SHARP CHANGES IN PRICES HAS TAKEN PLACE MORE THAN 10 TIMES IN THE PAST 10 YEARS! ARE YOU SURE ABOUT THIS NUMBER?</t>
  </si>
  <si>
    <t>${vdc_07_06_02} &gt;10</t>
  </si>
  <si>
    <t>vdc_07_7a</t>
  </si>
  <si>
    <t>WARNING:[7.02] MASSIVE JOB LAYOFFS HAS TAKEN PLACE MORE THAN 10 TIMES IN THE PAST 10 YEARS! ARE YOU SURE ABOUT THIS NUMBER?</t>
  </si>
  <si>
    <t>${vdc_07_07_02} &gt;10</t>
  </si>
  <si>
    <t>vdc_07_8a</t>
  </si>
  <si>
    <t>WARNING:[7.02] LOSS OF KEY SOCIAL SERVICES HAS TAKEN PLACE MORE THAN 10 TIMES IN THE PAST 10 YEARS! ARE YOU SURE ABOUT THIS NUMBER?</t>
  </si>
  <si>
    <t>${vdc_07_08_02} &gt;10</t>
  </si>
  <si>
    <t>vdc_07_9a</t>
  </si>
  <si>
    <t>WARNING:[7.02] NEW HEALTH FACILITY OR MAJOR IMPROVEMENT TO OLD FACILITY HAS TAKEN PLACE MORE THAN 10 TIMES IN THE PAST 10 YEARS! ARE YOU SURE ABOUT THIS NUMBER?</t>
  </si>
  <si>
    <t>${vdc_07_09_02} &gt;10</t>
  </si>
  <si>
    <t>vdc_07_10a</t>
  </si>
  <si>
    <t>WARNING:[7.02] NEW SCHOOL OR MAJOR IMPROVEMENT TO OLD SCHOOL HAS TAKEN PLACE MORE THAN 10 TIMES IN THE PAST 10 YEARS! ARE YOU SURE ABOUT THIS NUMBER?</t>
  </si>
  <si>
    <t>${vdc_07_10_02} &gt;10</t>
  </si>
  <si>
    <t>vdc_07_11a</t>
  </si>
  <si>
    <t>WARNING:[7.02] NEW ROAD OR MAJOR IMPROVEMENT TO OLD ROAD HAS TAKEN PLACE MORE THAN 10 TIMES IN THE PAST 10 YEARS! ARE YOU SURE ABOUT THIS NUMBER?</t>
  </si>
  <si>
    <t>${vdc_07_11_02} &gt;10</t>
  </si>
  <si>
    <t>vdc_07_12a</t>
  </si>
  <si>
    <t>WARNING:[7.02] NEW EMPLOYMENT OPPORTUNITY HAS TAKEN PLACE MORE THAN 10 TIMES IN THE PAST 10 YEARS! ARE YOU SURE ABOUT THIS NUMBER?</t>
  </si>
  <si>
    <t>${vdc_07_12_02} &gt;10</t>
  </si>
  <si>
    <t>vdc_07_13a</t>
  </si>
  <si>
    <t>WARNING:[7.02] CLOSURE OF A HEALTH FACILITY HAS TAKEN PLACE MORE THAN 10 TIMES IN THE PAST 10 YEARS! ARE YOU SURE ABOUT THIS NUMBER?</t>
  </si>
  <si>
    <t>${vdc_07_13_02} &gt;10</t>
  </si>
  <si>
    <t>vdc_07_96a</t>
  </si>
  <si>
    <t>WARNING:[7.02] OTHER (SPECIFY) HAS TAKEN PLACE/ BEEN CONSTRUCTED MORE THAN 10 TIMES IN THE PAST 10 YEARS! ARE YOU SURE ABOUT THIS NUMBER?</t>
  </si>
  <si>
    <t>${vdc_07_96_02} &gt;10</t>
  </si>
  <si>
    <t>vdc_04_31_32</t>
  </si>
  <si>
    <t xml:space="preserve">embed text-nolabel </t>
  </si>
  <si>
    <t>embed text-nolabel gridformat&lt;row = 0, col = 1, fill = fill, align = center/&gt;</t>
  </si>
  <si>
    <t>selected(${vdc_11_29_n},'96')</t>
  </si>
  <si>
    <t>NAME:</t>
  </si>
  <si>
    <t>selected(${vdc_11_30_n},'5')</t>
  </si>
  <si>
    <t>a.</t>
  </si>
  <si>
    <t>b.</t>
  </si>
  <si>
    <t>c.</t>
  </si>
  <si>
    <t>d.</t>
  </si>
  <si>
    <t>e.</t>
  </si>
  <si>
    <t>2.</t>
  </si>
  <si>
    <t>1.</t>
  </si>
  <si>
    <t>other.</t>
  </si>
  <si>
    <t>g.</t>
  </si>
  <si>
    <t>n.</t>
  </si>
  <si>
    <t>03.</t>
  </si>
  <si>
    <t>09.</t>
  </si>
  <si>
    <t>10.</t>
  </si>
  <si>
    <t>11n.</t>
  </si>
  <si>
    <t>11h.</t>
  </si>
  <si>
    <t>11m.</t>
  </si>
  <si>
    <t>12.</t>
  </si>
  <si>
    <t>13.</t>
  </si>
  <si>
    <t>13h.</t>
  </si>
  <si>
    <t>13m.</t>
  </si>
  <si>
    <t>14.</t>
  </si>
  <si>
    <t>15.</t>
  </si>
  <si>
    <t>15h.</t>
  </si>
  <si>
    <t>15m.</t>
  </si>
  <si>
    <t>16n.</t>
  </si>
  <si>
    <t>16.</t>
  </si>
  <si>
    <t>17.</t>
  </si>
  <si>
    <t>18.</t>
  </si>
  <si>
    <t>19.</t>
  </si>
  <si>
    <t>20.</t>
  </si>
  <si>
    <t>21.</t>
  </si>
  <si>
    <t>22.</t>
  </si>
  <si>
    <t>23.</t>
  </si>
  <si>
    <t>24.</t>
  </si>
  <si>
    <t>control.</t>
  </si>
  <si>
    <t>3.</t>
  </si>
  <si>
    <t>4.</t>
  </si>
  <si>
    <t>5.</t>
  </si>
  <si>
    <t>[5.01_7] Are there any Youth Clubs active in this community?</t>
  </si>
  <si>
    <t>[4.25] Is there a Junior Secondary School Classroom in or near your community?</t>
  </si>
  <si>
    <t>[4.15_2] What PERCENTAGE of households in this community use this type of toilet?</t>
  </si>
  <si>
    <t>[4.15_3] What PERCENTAGE of households in this community use this type of toilet?</t>
  </si>
  <si>
    <t>${vdc_08_name}</t>
  </si>
  <si>
    <t>[4.29] What type of help did the organization provide for Primary School Classrooms?</t>
  </si>
  <si>
    <t>[4.29] What type of help did the organization provide for Senior Secondary Schools?</t>
  </si>
  <si>
    <t>[4.29] What type of help did the organization provide for Govt. Hospitals?</t>
  </si>
  <si>
    <t>[4.29] What type of help did the organization provide for Govt. Health Posts?</t>
  </si>
  <si>
    <t>[4.29] What type of help did the organization provide for Private Clinics?</t>
  </si>
  <si>
    <t>[4.29] What type of help did the organization provide for Private Health Centers?</t>
  </si>
  <si>
    <t>[4.29] What type of help did the organization provide for Private Health Posts?</t>
  </si>
  <si>
    <t>[4.29] What type of help did the organization provide for Pharmacies?</t>
  </si>
  <si>
    <t>select_one highestlvl</t>
  </si>
  <si>
    <t>.=0 or .&gt;=0.25</t>
  </si>
  <si>
    <t>highestlvl_id</t>
  </si>
  <si>
    <t>highestlvl_lb</t>
  </si>
  <si>
    <t>vdc_02_07_equiv</t>
  </si>
  <si>
    <t>vdc_02_07_equiv_n</t>
  </si>
  <si>
    <t>COMPUTER GENERATED EQUIVALENCY GRADE, BASED ON MAP: ${vdc_02_07_equiv}</t>
  </si>
  <si>
    <t>[4.15_1] What PERCENTAGE of households in this community use this type of toilet?</t>
  </si>
  <si>
    <t>[4.25] Is there a Primary School Classroom in or near your community?</t>
  </si>
  <si>
    <t>[4.26] How far from your community is the nearest  Primary School Classroom ?</t>
  </si>
  <si>
    <t>[4.28] Which organization helped with the nearest  Primary School Classroom's construction/establishment?</t>
  </si>
  <si>
    <t>[4.27] In what year was the nearest Primary School Classroom established?</t>
  </si>
  <si>
    <t>[4.26] How far from your community is the nearest Junior Secondary School Classroom?</t>
  </si>
  <si>
    <t>[4.27] In what year was the nearest Junior Secondary School Classroom established?</t>
  </si>
  <si>
    <t>[4.28] Which organization helped with the nearest Junior Secondary School Classroom's construction/establishment?</t>
  </si>
  <si>
    <t>[4.25] Is there a Senior Secondary School Classroom in or near your community?</t>
  </si>
  <si>
    <t>[4.26] How far from your community is the nearest Senior Secondary School Classroom?</t>
  </si>
  <si>
    <t>[4.27] In what year was the nearest Senior Secondary School Classroom established?</t>
  </si>
  <si>
    <t>[4.28] Which organization helped with the nearest Senior Secondary School Classroom's construction/establishment?</t>
  </si>
  <si>
    <t>[4.30] Did the community contribute towards the construction/establishment of the nearest Senior Secondary School Classroom?</t>
  </si>
  <si>
    <t>save_incomplete</t>
  </si>
  <si>
    <t>SAVE &amp; EXIT</t>
  </si>
  <si>
    <t>SaveIncompleteExit</t>
  </si>
  <si>
    <t>save_exit</t>
  </si>
  <si>
    <t>FINISH &amp; EXIT</t>
  </si>
  <si>
    <t>SaveFinalizedExit</t>
  </si>
  <si>
    <t>vdc_01_10_g</t>
  </si>
  <si>
    <t>${vdc_04_01}!=1 and ${vdc_04_01}!=null and ${vdc_04_01}!='-999999'</t>
  </si>
  <si>
    <t>[2.10] MINIMUM 0</t>
  </si>
  <si>
    <t>[2.12] RANGE 0 - 168</t>
  </si>
  <si>
    <t>[3.03_1] MAXIMUM 100</t>
  </si>
  <si>
    <t>[3.05_1] MAXIMUM 100</t>
  </si>
  <si>
    <t>[4.04] MAXIMUM 12</t>
  </si>
  <si>
    <t>[4.05] MAXIMUM 12</t>
  </si>
  <si>
    <t>[4.06] MAXIMUM 12</t>
  </si>
  <si>
    <t>[4.10] MAXIMUM 12</t>
  </si>
  <si>
    <t>.&lt;=12 and .&gt;=0</t>
  </si>
  <si>
    <t>[4.15_1] MAXIMUM 100</t>
  </si>
  <si>
    <t>[4.14_2] DUPLICATE THE FIRST</t>
  </si>
  <si>
    <t>[4.15_2]  MAXIMUM 100</t>
  </si>
  <si>
    <t>[4.14_3] DUPLICATE THE FIRST OR THE SECOND</t>
  </si>
  <si>
    <t>[4.15_3] MAXIMUM 100</t>
  </si>
  <si>
    <t>[4.15_N_1] MAXIMUM 100</t>
  </si>
  <si>
    <t>[4.16]  MAXIMUM 100</t>
  </si>
  <si>
    <t>[4.17] MAXIMUM 24</t>
  </si>
  <si>
    <t>[4.18_2]  DUPLICATE THE FIRST</t>
  </si>
  <si>
    <t>[4.18_3]  DUPLICATE THE FIRST OR THE SECOND</t>
  </si>
  <si>
    <t>[4.18_N_7] MAXIMUM 100</t>
  </si>
  <si>
    <t>[4.21] MAXIMUM 12</t>
  </si>
  <si>
    <t>[5.08] RECORD UP TO 3</t>
  </si>
  <si>
    <t>[6.01_2]  DUPLICATE THE FIRST</t>
  </si>
  <si>
    <t>[6.01_3]  DUPLICATE THE FIRST OR THE SECOND</t>
  </si>
  <si>
    <t>[6.03] In the past 12 months, FROM what percentage of households in this community have members left temporarily to look for work elsewhere?</t>
  </si>
  <si>
    <t>[6.03] MAXIMUM 100</t>
  </si>
  <si>
    <t>[6.08] MAXIMUM 100</t>
  </si>
  <si>
    <t>[6.09] MAXIMUM 100</t>
  </si>
  <si>
    <t>[6.10] MAXIMUM 100</t>
  </si>
  <si>
    <t>[6.11] MAXIMUM 100</t>
  </si>
  <si>
    <t>[6.12] MAXIMUM 100</t>
  </si>
  <si>
    <t>[7.04] MAXIMUM 100</t>
  </si>
  <si>
    <t>[8.02] MONTH: MAXIMUM 12</t>
  </si>
  <si>
    <t>[8.06] MAXIMUM 100</t>
  </si>
  <si>
    <t>[8.22_N] MINIMUM 0</t>
  </si>
  <si>
    <t>[8.23_N] MINIMUM 0</t>
  </si>
  <si>
    <t>[8.21_N] MINIMUM 0</t>
  </si>
  <si>
    <t>[8.20_N] MINIMUM 0</t>
  </si>
  <si>
    <t>[11.11] HOURS: MAXIMUM 168</t>
  </si>
  <si>
    <t>[11.11] MINUTES: MAXIMUM 10080</t>
  </si>
  <si>
    <t>[11.13] HOURS: MAXIMUM 168</t>
  </si>
  <si>
    <t>[11.13] MINUTES: MAXIMUM 10080</t>
  </si>
  <si>
    <t>[11.15] HOURS: MAXIMUM 168</t>
  </si>
  <si>
    <t>[11.15] MINUTES: MAXIMUM 10080</t>
  </si>
  <si>
    <t>[3.07_2] DUPLICATE THE FIRST</t>
  </si>
  <si>
    <t>[3.07_3] DUPLICATE THE FIRST OR THE SECOND</t>
  </si>
  <si>
    <t>endtime_str</t>
  </si>
  <si>
    <t>string(format-date-time(${endtime},'%d/%m/%Y %H:%M:%S'))</t>
  </si>
  <si>
    <t>${vdc_04_31} = 96</t>
  </si>
  <si>
    <t>vdc_05_09</t>
  </si>
  <si>
    <t>[2.09] CANNOT BE LARGER THAN  YEAR IN QUESTION [2.08_N1] AND CANNOT LARGER THAN YOUR AGE IN [2.04]</t>
  </si>
  <si>
    <t>vdc_02_08_c</t>
  </si>
  <si>
    <t>int(format-date-time(now(),'%Y')) - ${vdc_02_08_n}</t>
  </si>
  <si>
    <t>[8.02] YEAR: RANGE 1901 - 2016 ALLOWED</t>
  </si>
  <si>
    <t>[8.03] YEAR CANNOT BE LESS THAN YEAR IN [8.02]</t>
  </si>
  <si>
    <t>[8.03] MONTH: RANGE 1 - 12</t>
  </si>
  <si>
    <t xml:space="preserve">&lt;b&gt;&lt;font color='#0B3B24'&gt;&lt;big&gt;SECTION 2: INFORMANT BACKGROUND&lt;/big&gt;&lt;/font&gt;&lt;b&gt;
</t>
  </si>
  <si>
    <t xml:space="preserve">&lt;b&gt;&lt;font color='#610B0B'&gt;NOTE TO SURVEYOR, TYPICALLY MEANS 75 PERCENT&lt;/font&gt;&lt;b&gt;
</t>
  </si>
  <si>
    <t xml:space="preserve">&lt;b&gt;&lt;font color='#0B3B24'&gt;&lt;big&gt;Section 3: COMMUNITY DEMOGRAPHICS&lt;/big&gt;&lt;/font&gt;&lt;b&gt;
</t>
  </si>
  <si>
    <t>&lt;b&gt;&lt;font color='#0B3B24'&gt;&lt;big&gt;Section 4: ACCESS TO BASIC SERVICES AND COMMUNITY CHARACTERISTICS&lt;/big&gt;&lt;/font&gt;&lt;b&gt;</t>
  </si>
  <si>
    <t>&lt;b&gt;&lt;font color='#0B3B24'&gt;&lt;big&gt;Section 5: SOCIAL CAPITAL AND COMMUNITY EMPOWERMENT&lt;/big&gt;&lt;/font&gt;&lt;b&gt;</t>
  </si>
  <si>
    <t>&lt;b&gt;&lt;font color='#610B0B'&gt;You will administer this questionnaire to the head of the Village Development Committee (VDC), or best informed respondent&lt;/font&gt;&lt;b&gt;</t>
  </si>
  <si>
    <t>&lt;b&gt;&lt;font color='#0B3B24'&gt;&lt;big&gt;Section 7: EXTERNAL SHOCKS&lt;/big&gt;&lt;/font&gt;&lt;b&gt;</t>
  </si>
  <si>
    <t>&lt;b&gt;&lt;font color='#0B3B24'&gt;&lt;big&gt;Section 8: COMMUNITY PROGRAMS&lt;/big&gt;&lt;/font&gt;&lt;b&gt;</t>
  </si>
  <si>
    <t>&lt;b&gt;&lt;font color='#0B3B24'&gt;&lt;big&gt;Section 10: COSTS OF RBF PROJECT&lt;/big&gt;&lt;/font&gt;&lt;b&gt;</t>
  </si>
  <si>
    <t>.&gt;=0 and .&lt;=${vdc_02_04} and .&lt;=${vdc_02_08_c}</t>
  </si>
  <si>
    <t>required_message::English</t>
  </si>
  <si>
    <t>[5.02] MINIMUM 1</t>
  </si>
  <si>
    <t>[7.02] RANGE 1 - 25</t>
  </si>
  <si>
    <t>. &gt;0 and .&lt;=25</t>
  </si>
  <si>
    <t>PROGRAM NAME:</t>
  </si>
  <si>
    <t>Sorry, PROGRAM NAME is required!</t>
  </si>
  <si>
    <t xml:space="preserve">&lt;b&gt;&lt;font color='#610B0B'&gt;There is a project being implemented in some communities that focuses on maternal and child nutrition and health. It is sometimes also known as the 'Results-Based Financing' or 'RBF' project. I'm now going to ask you some questions about those activities.&lt;/font&gt;&lt;b&gt;
</t>
  </si>
  <si>
    <t>${vdc_04_01}= 2 or ${vdc_04_01}=3 or ${vdc_04_01}=96</t>
  </si>
  <si>
    <t>select_one region</t>
  </si>
  <si>
    <t>Please select EA's region.</t>
  </si>
  <si>
    <t>region</t>
  </si>
  <si>
    <t>region_id</t>
  </si>
  <si>
    <t>.&gt;0</t>
  </si>
  <si>
    <t>[3.01] MINIMUM 1</t>
  </si>
  <si>
    <t>select_one h_facility</t>
  </si>
  <si>
    <t>Other Facilitiy</t>
  </si>
  <si>
    <t>select_one result</t>
  </si>
  <si>
    <t>OTHER, SPECIFY:</t>
  </si>
  <si>
    <t>dontknow</t>
  </si>
  <si>
    <t>Don't know</t>
  </si>
  <si>
    <t>dontknow9888</t>
  </si>
  <si>
    <t>dk99</t>
  </si>
  <si>
    <t>dk98</t>
  </si>
  <si>
    <t>month</t>
  </si>
  <si>
    <t>Continuing</t>
  </si>
  <si>
    <t>year</t>
  </si>
  <si>
    <t>gg</t>
  </si>
  <si>
    <t>IDENTIFIER</t>
  </si>
  <si>
    <t>cover1_gg</t>
  </si>
  <si>
    <t>SECTION 1: DIRECT OBSERVATION</t>
  </si>
  <si>
    <t>SECTION 2: INFORMANT BACKGROUND</t>
  </si>
  <si>
    <t>SECTION 3: COMMUNITY DEMOGRAPHICS</t>
  </si>
  <si>
    <t xml:space="preserve">SECTION 4: ACCESS TO BASIC SERVICES AND COMMUNITY CHARACTERISTICS </t>
  </si>
  <si>
    <t>&lt;b&gt;&lt;font color='#610B0B'&gt;You will administer this questionnaire to the head of the Village Development Committee (VDC), or best informed respondent &lt;/font&gt;&lt;b&gt;</t>
  </si>
  <si>
    <t>[2.08] What is your marital status?</t>
  </si>
  <si>
    <t>SECTION 5: SOCIAL CAPITAL AND COMMUNITY EMPOWERMENT</t>
  </si>
  <si>
    <t>SECTION 6: ECONOMIC ACTIVITIES</t>
  </si>
  <si>
    <t>SECTION 7: EXTERNAL SHOCKS</t>
  </si>
  <si>
    <t>SECTION 8: COMMUNITY PROGRAMS</t>
  </si>
  <si>
    <t>SECTION 10: COSTS OF RBF PROJECT</t>
  </si>
  <si>
    <t>vdc_04_n1</t>
  </si>
  <si>
    <t>&lt;b&gt;You will administer this questionnaire to the head of the Village Development Committee (VDC), or best informed respondent</t>
  </si>
  <si>
    <t>.&gt;=1800 and .&lt;=2018</t>
  </si>
  <si>
    <t>&lt;b&gt;&lt;font color='#610B0B'&gt;&lt;big&gt;Junior Secondary School Classroom&lt;/big&gt;&lt;/font&gt;&lt;b&gt;</t>
  </si>
  <si>
    <t>[4.29] What type of help did the organization provide for Junior Secondary School Classrooms?</t>
  </si>
  <si>
    <t>[4.30] Did the community contribute towards the construction/establishment of the nearest Junior Secondary School Classrooms?</t>
  </si>
  <si>
    <t>[4.30] Did the community contribute towards the construction/establishment of the nearest  Primary School Classrooms?</t>
  </si>
  <si>
    <t>&lt;b&gt;&lt;font color='#610B0B'&gt;&lt;big&gt;Major Government Health Centre&lt;/big&gt;&lt;/font&gt;&lt;b&gt;</t>
  </si>
  <si>
    <t>[4.29] What type of help did the organization provide for Major Government Health Centre?</t>
  </si>
  <si>
    <t>[4.25] Is there a Major Government Health Centre in or near your community?</t>
  </si>
  <si>
    <t>[4.30] Did the community contribute towards the construction/establishment of the nearest Major Gov Health Centre?</t>
  </si>
  <si>
    <t>&lt;b&gt;&lt;font color='#610B0B'&gt;&lt;big&gt;Minor Government Health Centre&lt;/big&gt;&lt;/font&gt;&lt;b&gt;</t>
  </si>
  <si>
    <t>[4.25] Is there a Minor Governement Health Centre in or near your community?</t>
  </si>
  <si>
    <t>[4.29] What type of help did the organization provide for  Minor Government Health Centre?</t>
  </si>
  <si>
    <t>[4.30] Did the community contribute towards the construction/establishment of the nearest Minor Government Health Centre?</t>
  </si>
  <si>
    <t>[4.31] What is the name of the nearest government health center?</t>
  </si>
  <si>
    <t>vdc_04_31_1</t>
  </si>
  <si>
    <t>[4.31a] Is the nearest government health center in the village?</t>
  </si>
  <si>
    <t>${vdc_04_31_1} = 1</t>
  </si>
  <si>
    <t>vdc_05_n2</t>
  </si>
  <si>
    <t>vdc_05_n1</t>
  </si>
  <si>
    <t>[5.04] How frequently does this group have meetings or conduct activities in the community?</t>
  </si>
  <si>
    <t>[5.05] In this community, can women …</t>
  </si>
  <si>
    <t>vdc_05_11</t>
  </si>
  <si>
    <t>vdc_07_n3</t>
  </si>
  <si>
    <t>NUTRITION: Small ruminants</t>
  </si>
  <si>
    <t>NUTRITION: Fruit Trees</t>
  </si>
  <si>
    <t>NUTRITION: Child food banks</t>
  </si>
  <si>
    <t>vdc_10_n3</t>
  </si>
  <si>
    <t>Motorcycle ambulance</t>
  </si>
  <si>
    <t>Other ambulance</t>
  </si>
  <si>
    <t>Donkey cart</t>
  </si>
  <si>
    <t>Milling machine</t>
  </si>
  <si>
    <t>Village cleaning materials e.g. rakes, shovels, wheelbarrow</t>
  </si>
  <si>
    <t>Fencing for dumpsite</t>
  </si>
  <si>
    <t>Latrine construction</t>
  </si>
  <si>
    <t>Handpumps</t>
  </si>
  <si>
    <t>Water taps</t>
  </si>
  <si>
    <t>Community garden/farm</t>
  </si>
  <si>
    <t>spent</t>
  </si>
  <si>
    <t>[11.04n1] Did this community receive an RBF payment last year?</t>
  </si>
  <si>
    <t>[11.04n2] About how much money did the community receive?</t>
  </si>
  <si>
    <t>[11.04n3] How much of this was provided to the VSG members as a stipent?</t>
  </si>
  <si>
    <t>[11.04n4] How much of this was spent on village health and development activities managed by the VDC?</t>
  </si>
  <si>
    <t>[11.04n5] In your opinion, was this a meaningful amount of money?</t>
  </si>
  <si>
    <t>[11.04n6] How was this money spent?</t>
  </si>
  <si>
    <t>[11.04n7] Were these activities in your village business plan?</t>
  </si>
  <si>
    <t>[11.04n8] Did you personally also receive a stipend/an incentive payment?</t>
  </si>
  <si>
    <t>[11.04n9] Are you also a VSG member?</t>
  </si>
  <si>
    <t>vdc_11_04n1</t>
  </si>
  <si>
    <t>vdc_11_04n2</t>
  </si>
  <si>
    <t>vdc_11_04n3</t>
  </si>
  <si>
    <t>vdc_11_04n4</t>
  </si>
  <si>
    <t>vdc_11_04n5</t>
  </si>
  <si>
    <t>vdc_11_04n6</t>
  </si>
  <si>
    <t>vdc_11_04n7</t>
  </si>
  <si>
    <t>vdc_11_04n8</t>
  </si>
  <si>
    <t>vdc_11_04n9</t>
  </si>
  <si>
    <t>select_multiple spent</t>
  </si>
  <si>
    <t>${vdc_11_04n1}=1</t>
  </si>
  <si>
    <t xml:space="preserve">${vdc_11_09}=1 and ${vdc_11_04n1}=1
</t>
  </si>
  <si>
    <t>pulldata('app-api','user.username')</t>
  </si>
  <si>
    <t>fullname</t>
  </si>
  <si>
    <t>pulldata('app-api','user.name')</t>
  </si>
  <si>
    <t>appPlatform</t>
  </si>
  <si>
    <t>pulldata('app-api','appPlatform')</t>
  </si>
  <si>
    <t>appVersion</t>
  </si>
  <si>
    <t>pulldata('app-api','appVersion')</t>
  </si>
  <si>
    <t>uniid_new1</t>
  </si>
  <si>
    <t/>
  </si>
  <si>
    <t>uuid()</t>
  </si>
  <si>
    <t>gridformat&lt;row = 3, col = 0, colspan = 2, fill = fill/&gt;</t>
  </si>
  <si>
    <t>gridformat&lt;row = 6, col = 0, fill = fill/&gt;</t>
  </si>
  <si>
    <t>na</t>
  </si>
  <si>
    <t>NA</t>
  </si>
  <si>
    <t>received</t>
  </si>
  <si>
    <t>00</t>
  </si>
  <si>
    <t>STILL NOT RECEIVED</t>
  </si>
  <si>
    <t>RECEIVED ON TIME</t>
  </si>
  <si>
    <t>daydk</t>
  </si>
  <si>
    <t>VACCINE WAS NOT RECEIVED AT ALL</t>
  </si>
  <si>
    <t>44</t>
  </si>
  <si>
    <t>VACCINE WAS RECEIVED BUT NO DATE WAS RECORDED</t>
  </si>
  <si>
    <t>98</t>
  </si>
  <si>
    <t>MISSING ELEMENT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</si>
  <si>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</si>
  <si>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</si>
  <si>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</si>
  <si>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</si>
  <si>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</si>
  <si>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</si>
  <si>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</si>
  <si>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</si>
  <si>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</si>
  <si>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</si>
  <si>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</si>
  <si>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</si>
  <si>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</si>
  <si>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</si>
  <si>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</si>
  <si>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</si>
  <si>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</si>
  <si>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</si>
  <si>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</si>
  <si>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</si>
  <si>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</si>
  <si>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</si>
  <si>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</si>
  <si>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</si>
  <si>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</si>
  <si>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</si>
  <si>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</si>
  <si>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</si>
  <si>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</si>
  <si>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</si>
  <si>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</si>
  <si>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monthdk</t>
  </si>
  <si>
    <t>January</t>
  </si>
  <si>
    <t>February</t>
  </si>
  <si>
    <t>March</t>
  </si>
  <si>
    <t>April</t>
  </si>
  <si>
    <t>May</t>
  </si>
  <si>
    <t>June</t>
  </si>
  <si>
    <t>July</t>
  </si>
  <si>
    <t>August</t>
  </si>
  <si>
    <t>September</t>
  </si>
  <si>
    <t>October</t>
  </si>
  <si>
    <t>November</t>
  </si>
  <si>
    <t>December</t>
  </si>
  <si>
    <t>yeardk</t>
  </si>
  <si>
    <t>daydk99</t>
  </si>
  <si>
    <t>99</t>
  </si>
  <si>
    <t>Missing day</t>
  </si>
  <si>
    <t>monthdk99</t>
  </si>
  <si>
    <t>Missing month</t>
  </si>
  <si>
    <t>yeardk99</t>
  </si>
  <si>
    <t>Missing year</t>
  </si>
  <si>
    <t>2011</t>
  </si>
  <si>
    <t>2012</t>
  </si>
  <si>
    <t>2013</t>
  </si>
  <si>
    <t>2014</t>
  </si>
  <si>
    <t>2015</t>
  </si>
  <si>
    <t>2016</t>
  </si>
  <si>
    <t>breastfeed</t>
  </si>
  <si>
    <t>STILL BREASTFEEDING</t>
  </si>
  <si>
    <t>Less than one month</t>
  </si>
  <si>
    <t>less</t>
  </si>
  <si>
    <t>Less than a day</t>
  </si>
  <si>
    <t>vdc_08_15_g</t>
  </si>
  <si>
    <t>family_id</t>
  </si>
  <si>
    <t>family_path</t>
  </si>
  <si>
    <t>concat('resources/familyMedia/',${family_id})</t>
  </si>
  <si>
    <t>form_path</t>
  </si>
  <si>
    <t>concat('resources/localdb/',${family_id},'/',${family_id},'.db','::',${family_id})</t>
  </si>
  <si>
    <t>localdb_path</t>
  </si>
  <si>
    <t>concat('resources/localdb/',${family_id},'/',${family_id},'.db')</t>
  </si>
  <si>
    <t>gridformat&lt;row = 7, col = 0, fill = fill/&gt;</t>
  </si>
  <si>
    <t>&lt;b&gt;&lt;font color='#0B3B24'&gt;&lt;big&gt;Section 6: ECONOMIC ACTIVITIES&lt;/big&gt;&lt;/font&gt;&lt;b&gt;</t>
  </si>
  <si>
    <t>concat('GAMBIA_EL_VDC_TEST')</t>
  </si>
  <si>
    <t>field-list grid(weight = 3)</t>
  </si>
  <si>
    <t>invisible gridformat&lt;row = 0, col = 0, colspan = 3, fill = fill, align = center/&gt;</t>
  </si>
  <si>
    <t>logo.png</t>
  </si>
  <si>
    <t>gridformat&lt;row = 1, col = 0, colspan = 3, fill = fill, align = center/&gt;</t>
  </si>
  <si>
    <t>gridformat&lt;row = 2, col = 0, colspan = 3, fill = fill, align = center/&gt;</t>
  </si>
  <si>
    <t>gridformat&lt;row = 3, col = 0, colspan = 3, fill = fill, align = center/&gt;</t>
  </si>
  <si>
    <t>cover2_gg</t>
  </si>
  <si>
    <t>&lt;big&gt;&lt;big&gt;&lt;big&gt;&lt;b&gt;&lt;font color = #097541&gt;COMMUNITY QUESTIONNAIRE&lt;/font&gt;&lt;/b&gt;&lt;/big&gt;&lt;/big&gt;&lt;/big&gt;&lt;p&gt;</t>
  </si>
  <si>
    <t>rating_box-fill-f6f6f6-009688-737373-ffffff search(concat(${family_path},'/CODE_Settlements_FH_Full.db::externalData'))</t>
  </si>
  <si>
    <t>Sorry, question EA's region. is required!</t>
  </si>
  <si>
    <t>Region</t>
  </si>
  <si>
    <t>select_one district</t>
  </si>
  <si>
    <t>Please select EA's district.</t>
  </si>
  <si>
    <t>Sorry, question EA's district is required!</t>
  </si>
  <si>
    <t>District</t>
  </si>
  <si>
    <t>Please select EA's code.</t>
  </si>
  <si>
    <t>Sorry, question EA's code is required!</t>
  </si>
  <si>
    <t>EA's code</t>
  </si>
  <si>
    <t>select_one settlement</t>
  </si>
  <si>
    <t>Please select the settlement's NAME.</t>
  </si>
  <si>
    <t>Sorry, question the settlement's NAME is required!</t>
  </si>
  <si>
    <t>Settlement's NAME</t>
  </si>
  <si>
    <t>vdc_nt1</t>
  </si>
  <si>
    <t>vdc_nt2</t>
  </si>
  <si>
    <t>vdc_nt3</t>
  </si>
  <si>
    <t>vdc_nt4</t>
  </si>
  <si>
    <t>vdc_nt5</t>
  </si>
  <si>
    <t>vdc_region</t>
  </si>
  <si>
    <t>vdc_region_lb</t>
  </si>
  <si>
    <t>vdc_district</t>
  </si>
  <si>
    <t>pulldata(concat(${family_path},'/CODE_Settlements_FH_Full.db::externalData'),'region', 'region_id', ${vdc_region})</t>
  </si>
  <si>
    <t>tagging-choices-noshow-v2-009688-ffffff-ffffff-ff0000-000000 search(concat(${family_path},'/CODE_Settlements_FH_Full.db::externalData'), 'matches','region_id',${vdc_region})</t>
  </si>
  <si>
    <t>string-length(${vdc_region}) &gt; 0</t>
  </si>
  <si>
    <t>vdc_district_lb</t>
  </si>
  <si>
    <t>pulldata(concat(${family_path},'/CODE_Settlements_FH_Full.db::externalData'),'district', 'district_id', ${vdc_district}, 'region_id', ${vdc_region})</t>
  </si>
  <si>
    <t>tagging-choices-noshow-v2-009688-ffffff-ffffff-ff0000-000000 search(concat(${family_path},'/CODE_Settlements_FH_Full.db::externalData'),'matches', 'district_id', ${vdc_district},'region_id', ${vdc_region})</t>
  </si>
  <si>
    <t>string-length(${vdc_district}) &gt; 0</t>
  </si>
  <si>
    <t>vdc_eacode</t>
  </si>
  <si>
    <t>vdc_eacode_lb</t>
  </si>
  <si>
    <t>pulldata(concat(${family_path},'/CODE_Settlements_FH_Full.db::externalData'),'eacode', 'region_id', ${vdc_region}, 'district_id', ${vdc_district},'eacode_id', ${vdc_eacode})</t>
  </si>
  <si>
    <t>tagging-choices-noshow-v2-009688-ffffff-ffffff-ff0000-000000 search(concat(${family_path},'/CODE_Settlements_FH_Full.db::externalData'),'matches', 'eacode_id', ${vdc_eacode},'district_id', ${vdc_district},'region_id', ${vdc_region})</t>
  </si>
  <si>
    <t>string-length(${vdc_eacode}) &gt; 0</t>
  </si>
  <si>
    <t>vdc_settlement</t>
  </si>
  <si>
    <t>vdc_settlement_lb</t>
  </si>
  <si>
    <t>pulldata(concat(${family_path},'/CODE_Settlements_FH_Full.db::externalData'), 'settlement','region_id', ${vdc_region},'district_id', ${vdc_district},'settlement_id', ${vdc_settlement})</t>
  </si>
  <si>
    <t xml:space="preserve">rating_box-fill-f6f6f6-009688-737373-ffffff </t>
  </si>
  <si>
    <t>Which version of questionaire is it?</t>
  </si>
  <si>
    <t>concat('VDC_G1','_',${vdc_eacode_lb},'_',${vdc_settlement_lb},'_',${username}, '_', ${starttime_str})</t>
  </si>
  <si>
    <t>inline-1line</t>
  </si>
  <si>
    <t>[8.11] Do children aged 5-11 directly benefit from this project?</t>
  </si>
  <si>
    <t>required</t>
  </si>
  <si>
    <t>search('resources/familyMedia/GAMBIA_EL_VDC_TEST/gradelv.db::externalData', 'matches','schoollvl_id',${vdc_02_06})</t>
  </si>
  <si>
    <t>pulldata('resources/familyMedia/GAMBIA_EL_VDC_TEST/gradelv.db::externalData', 'equivalent', 'highestlvl_id', ${vdc_02_07})</t>
  </si>
  <si>
    <t xml:space="preserve">tagging-choices-noshow-v2-FA5858-ffffff-ffffff-ff0000-000000 search('resources/familyMedia/GAMBIA_EL_VDC_TEST/Staff_List_All_Facilities_Jul08_VDC.db::externalData') </t>
  </si>
  <si>
    <t>VILLAGE CODE:</t>
  </si>
  <si>
    <t>Sorry, question  is required!</t>
  </si>
  <si>
    <t>VILLAGE NAME:</t>
  </si>
  <si>
    <t>vdc_village_id</t>
  </si>
  <si>
    <t>vdc_village_lb</t>
  </si>
  <si>
    <t>Do you agree with the following statements: (1 = Strongly disagree, 2 = Somewhat disagree, 3 = Neither agree nor disagree, 4 = Somewhat agree, 5 = Strongly agree)</t>
  </si>
  <si>
    <t>[1.06] WHAT MATERIAL IS MOST COMMONLY USED FOR THE ROOFS OF THE HOUSES IN THIS COMMUNITY?</t>
  </si>
  <si>
    <t>RECORD NAME AND NUMBER OF PEOPLE FOR EACH VILLAGE</t>
  </si>
  <si>
    <t>select_multiple project</t>
  </si>
  <si>
    <t>vdc_10_05_e_other</t>
  </si>
  <si>
    <t>.&gt;0 and .&lt;=100</t>
  </si>
  <si>
    <t>(RANGE 1800 - 2018)</t>
  </si>
  <si>
    <t>[5.03] YEAR CANNOT BE GREATER THAN 2018.</t>
  </si>
  <si>
    <t>IF CONTINUING, WRITE "9888" IN YEAR</t>
  </si>
  <si>
    <t>${vdc_04_18_1}!=5</t>
  </si>
  <si>
    <t>${vdc_04_18_1}!=5 and ${vdc_04_18_2}!=5</t>
  </si>
  <si>
    <t>${vdc_04_25_1}=1</t>
  </si>
  <si>
    <t>vdc_05_11_1</t>
  </si>
  <si>
    <t>vdc_05_11_2</t>
  </si>
  <si>
    <t>gridformat&lt;row = 5, col = 0,  colspan = 2, fill = fill, align = center/&gt;</t>
  </si>
  <si>
    <t>gridformat&lt;row = 5, col = 2,  colspan = 1, fill = fill, align = center/&gt;</t>
  </si>
  <si>
    <t xml:space="preserve">Village name </t>
  </si>
  <si>
    <t xml:space="preserve">Number of people </t>
  </si>
  <si>
    <t>gridformat&lt;row = 0, col = 0, colspan = 3, fill = fill/&gt;</t>
  </si>
  <si>
    <t>embed text-nolabel gridformat&lt;row = 1, col = 0, colspan = 3, fill = fill/&gt;</t>
  </si>
  <si>
    <t>text-nolabel gridformat&lt;row = 6, col = 2,  colspan = 1, fill = fill, align = center/&gt;</t>
  </si>
  <si>
    <t>horizontal(70) gridformat&lt;row = 4, col = 0, colspan = 3, fill = fill/&gt;</t>
  </si>
  <si>
    <t>vdc_05_11_n1</t>
  </si>
  <si>
    <t>vdc_05_11_n2</t>
  </si>
  <si>
    <t>text-nolabel gridformat&lt;row = 6, col = 0,  colspan = 2, fill = fill, align = center/&gt;</t>
  </si>
  <si>
    <t>vdc_08_01_all</t>
  </si>
  <si>
    <t>Mapping</t>
  </si>
  <si>
    <t>pulldata('mapping','vdc_08_re',${vdc_08_01})</t>
  </si>
  <si>
    <t>count-selected(${vdc_08_01_all})</t>
  </si>
  <si>
    <t>vdc_08_options</t>
  </si>
  <si>
    <t>pulldata('options','vdc_08_re',${vdc_08_01_all})</t>
  </si>
  <si>
    <t>[2.04] RANGE 5-100</t>
  </si>
  <si>
    <t>.&lt;=100 and .&gt;=5</t>
  </si>
  <si>
    <t>.&lt;=${vdc_02_04} and .&lt;=100 and .&gt;=1</t>
  </si>
  <si>
    <t xml:space="preserve">[2.05] RANGE 1-100 AND MUST BE LESS THAN OR EQUAL TO YEARS IN QUESTION [2.04] </t>
  </si>
  <si>
    <t>[2.08_N1] RANGE 1800 - 2018</t>
  </si>
  <si>
    <t>.&lt;=100 and .&gt;0</t>
  </si>
  <si>
    <t>SERERS</t>
  </si>
  <si>
    <t>${vdc_04_25_11}=1</t>
  </si>
  <si>
    <t>${vdc_04_25_2}=1</t>
  </si>
  <si>
    <t>${vdc_04_25_3}=1</t>
  </si>
  <si>
    <t>${vdc_04_25_4}=1</t>
  </si>
  <si>
    <t>${vdc_04_25_5}=1</t>
  </si>
  <si>
    <t>${vdc_04_25_6}=1</t>
  </si>
  <si>
    <t>${vdc_04_25_7}=1</t>
  </si>
  <si>
    <t>${vdc_04_25_8}=1</t>
  </si>
  <si>
    <t>${vdc_04_25_9}=1</t>
  </si>
  <si>
    <t>${vdc_04_25_10}=1</t>
  </si>
  <si>
    <t>vdc_05_11_11</t>
  </si>
  <si>
    <t>vdc_05_11_21</t>
  </si>
  <si>
    <t>vdc_05_11_12</t>
  </si>
  <si>
    <t>vdc_05_11_22</t>
  </si>
  <si>
    <t>text-nolabel gridformat&lt;row = 7, col = 0,  colspan = 2, fill = fill, align = center/&gt;</t>
  </si>
  <si>
    <t>text-nolabel gridformat&lt;row = 7, col = 2,  colspan = 1, fill = fill, align = center/&gt;</t>
  </si>
  <si>
    <t>text-nolabel gridformat&lt;row = 8, col = 0,  colspan = 2, fill = fill, align = center/&gt;</t>
  </si>
  <si>
    <t>text-nolabel gridformat&lt;row = 8, col = 2,  colspan = 1, fill = fill, align = center/&gt;</t>
  </si>
  <si>
    <t>vdc_08_status</t>
  </si>
  <si>
    <t>selected-at(${vdc_08_options},1)</t>
  </si>
  <si>
    <t>&lt;big&gt;&lt;b&gt;&lt;font color = #9f2e2e&gt;MATERNAL AND CHILD NUTRITION AND HEALTH RESULTS PROJECT&lt;/font&gt;&lt;/b&gt;&lt;/big&gt; &lt;p&gt;&lt;big&gt;&lt;b&gt;&lt;font color = #9f2e2e&gt;THE GAMBIA &lt;/font&gt;&lt;/b&gt;&lt;/big&gt;</t>
  </si>
  <si>
    <t>&lt;p&gt;&lt;big&gt;Ethical Information Sheet&lt;/big&gt;&lt;p&gt;&lt;big&gt;Title of Research: Impact Evaluation of the Maternal and Child Nutrition and Health Results Project&lt;/big&gt;</t>
  </si>
  <si>
    <t>&lt;b&gt;&lt;font color = '#009688'&gt;Greetings/Introduction&lt;/font&gt;&lt;/b&gt;
&lt;p&gt;&lt;font&gt;You are being invited to take part in a research study that is looking at the impact assessment of the Maternal and Child Nutrition and Health Results Project, also called the MCNHRP. Before you make a decision, I would like to explain the reason for the study because it is important that you understand why the research is being conducted and what it would involve. You are free to ask questions or seek for clarification if there is anything that is not clear, or if you would like more information.&lt;/font&gt;
&lt;p&gt;&lt;b&gt;&lt;font color = '#009688'&gt;Reason for the study&lt;/font&gt;&lt;/b&gt;
&lt;p&gt;&lt;font&gt;The Government of the Gambia is going to implement a program in North Bank West, Upper River Region and Central River Region to improve health and nutrition.  This study will assess what the impact of the program has been, including offering information that can help improve implementation.&lt;/font&gt;
&lt;p&gt;&lt;b&gt;&lt;font color = '#009688'&gt;How to take part?&lt;/font&gt;&lt;/b&gt;
&lt;p&gt;&lt;font&gt;You are free to participate or not in the study and you have the right to stop participating at any time without giving a reason. If you decide to take part, you will be asked to sign or thumbprint a consent form. If you decide after you have begun participation that you do not want to be included in the study, let a member of the team know, and your information will not be used.&lt;/font&gt;
&lt;p&gt;&lt;b&gt;&lt;font color = '#009688'&gt;What would happen to me if I take part?&lt;/font&gt;&lt;/b&gt;
&lt;p&gt;&lt;font&gt;You are invited to take part in this study.  This will involve us asking questions about your community, your role in the community and information related to your community’s health and nutrition. Your participation in the study will affect you in no harmful way.&lt;/font&gt;
&lt;p&gt;&lt;b&gt;&lt;font color = '#009688'&gt;Would my taking part in this study be kept confidential?&lt;/font&gt;&lt;/b&gt;
&lt;p&gt;&lt;font&gt;All information that is collected about you in the course of the study will be kept strictly confidential, and you have the right not to answer any of the questions as well as not to participate. Your personal information will only be available to the study team members and might be seen by some rightful persons from the Ethics Committee, Government authorities and sponsor.&lt;/font&gt;
&lt;p&gt;&lt;b&gt;&lt;font color = '#009688'&gt;Who has reviewed the study?&lt;/font&gt;&lt;/b&gt;
&lt;p&gt;&lt;font&gt;This research study has been submitted to the Research and Publication Committee, University of The Gambia and the Gambian Government/MRC Ethics Committee. It was approved by the two committees before final approval by the World Bank.&lt;/font&gt;
&lt;p&gt;&lt;b&gt;&lt;font color = '#009688'&gt;Who can I contact?&lt;/font&gt;&lt;/b&gt;
&lt;p&gt;&lt;font&gt;If you have any queries regarding the study you can contact &lt;/font&gt;&lt;font color = 'red'&gt;Mr. Yaya S Jallow&lt;/font&gt;  on (+220) 365 7614.  If at any point you have a question, please ask the field staff or &lt;font color = 'red'&gt;Mr. Yaya S Jallow.&lt;/font&gt;</t>
  </si>
  <si>
    <t>[4.27] YEAR CANNOT BE GREATER THAN 2018</t>
  </si>
  <si>
    <t>selection_one_hide::dk99 embed gridformat&lt;row = 6, col = 0, fill = fill/&gt;</t>
  </si>
  <si>
    <t>.&lt;=2018 and .&gt;=1000 or .=-99</t>
  </si>
  <si>
    <t>[4.27] YEAR CANNOT BE GREATER THAN 2018.</t>
  </si>
  <si>
    <t>selection_one_hide::dk99 embed gridformat&lt;row = 5, col = 0, fill = fill/&gt;</t>
  </si>
  <si>
    <t>(.&lt;=2018 and .&gt;=1000) or .=-99</t>
  </si>
  <si>
    <t>(.&gt;1000 and .&lt;=2018) or . =-99</t>
  </si>
  <si>
    <t>selection_one_hide::dk99 embed</t>
  </si>
  <si>
    <t xml:space="preserve">selection_one_hide::dk99 </t>
  </si>
  <si>
    <t xml:space="preserve">(YYYY) </t>
  </si>
  <si>
    <t>(.&gt;1000 and .&lt;=2018) or .=-99</t>
  </si>
  <si>
    <t xml:space="preserve">RECORD TO NEAREST .25 OF KILOMETER. RECORD "0" IF VILLAGE IS ON THE ROAD OR LESS THAN .25 KM FROM ROAD. </t>
  </si>
  <si>
    <t xml:space="preserve">(KM) </t>
  </si>
  <si>
    <t>selection_one_hide::dk99 embed gridformat&lt;row = 3, col = 0, fill = fill/&gt;</t>
  </si>
  <si>
    <t>selection_one_hide::dk99 embed gridformat&lt;row = 2, col = 0, fill = fill/&gt;</t>
  </si>
  <si>
    <t>selection_one_hide::dk99 gridformat&lt;row = 2, col = 0, fill = fill/&gt;</t>
  </si>
  <si>
    <t>selection_one_hide::dk99 gridformat&lt;row = 3, col = 0, fill = fill/&gt;</t>
  </si>
  <si>
    <t>selection_one_hide::dk99 gridformat&lt;row = 2, col = 1, fill = fill/&gt;</t>
  </si>
  <si>
    <t>selection_one_hide::dk99 gridformat&lt;row = 3, col = 1, fill = fill/&gt;</t>
  </si>
  <si>
    <t>${vdc_04_28_1} !=-99</t>
  </si>
  <si>
    <t>${vdc_04_28_2} !=-99</t>
  </si>
  <si>
    <t>${vdc_04_28_3} !=-99</t>
  </si>
  <si>
    <t>${vdc_04_28_4} !=-99</t>
  </si>
  <si>
    <t>${vdc_04_28_5} !=-99</t>
  </si>
  <si>
    <t>${vdc_04_28_6} !=-99</t>
  </si>
  <si>
    <t>${vdc_04_28_7} !=-99</t>
  </si>
  <si>
    <t>${vdc_04_28_8} !=-99</t>
  </si>
  <si>
    <t>${vdc_04_28_9} !=-99</t>
  </si>
  <si>
    <t>${vdc_04_28_10} !=-99</t>
  </si>
  <si>
    <t>${vdc_04_28_11} !=-99</t>
  </si>
  <si>
    <t>[5.11_N] About how many people attend?</t>
  </si>
  <si>
    <t>${vdc_05_11}!=0</t>
  </si>
  <si>
    <t>[7.03] YEAR CANNOT BE GREATER THAN 2018 AND SMALLER THAN 2008</t>
  </si>
  <si>
    <t>(.&lt;=2018 and .&gt;2008) or .=-99</t>
  </si>
  <si>
    <t>(.&gt;0 and .&lt;=12)  or .='-99'</t>
  </si>
  <si>
    <t>(.&lt;=2018 and .&gt;=1901) or .='-99'</t>
  </si>
  <si>
    <t>NUTRITION: Community, backyard, and/or Kitchen Gardens</t>
  </si>
  <si>
    <t>HYGIENE: Housing Updates</t>
  </si>
  <si>
    <t>HYGIENE: Water Supply and Treatment</t>
  </si>
  <si>
    <t>(.&gt;=${vdc_08_02_y} and .&lt;=2018) or .='-99' or .='9888'</t>
  </si>
  <si>
    <t>&lt;b&gt;&lt;font color='#610B0B'&gt;I would now like us to talk about the important events that have taken place in this community in the past 10 years, i.e. since 2008, including any events that have occurred this year. We are specifically interested in events that have changed the well-being of people in this community for better or for worse. Examples of events that might have made people worse off are disease epidemcis, crop failures, natural disasters, price fluctuations, or the loss of key social services. Examples of events that may have made people better off are new schools or medical facilities, new employment opportunities, or the construction of a new road.&lt;/font&gt;&lt;b&gt;</t>
  </si>
  <si>
    <t>NUMBER OF PEOPLE</t>
  </si>
  <si>
    <t>selected-at(${vdc_08_options},0)</t>
  </si>
  <si>
    <t>${vdc_08_status} =1</t>
  </si>
  <si>
    <t>${vdc_08_04_n2}=96 and ${vdc_08_status} =1</t>
  </si>
  <si>
    <t>${vdc_08_05}=96 and ${vdc_08_status} =1</t>
  </si>
  <si>
    <t>${vdc_08_15}=0 and ${vdc_08_status} =1</t>
  </si>
  <si>
    <t>${vdc_01_14}=2</t>
  </si>
  <si>
    <t>vdc_01_14_2</t>
  </si>
  <si>
    <t>Choose from list below:</t>
  </si>
  <si>
    <t>.&gt;=0 and .&lt;=${vdc_03_03_1}</t>
  </si>
  <si>
    <t>.&gt;=0 and .&lt;=${vdc_03_03_2}</t>
  </si>
  <si>
    <t>.&lt;=${vdc_03_05_1} and .&gt;=0</t>
  </si>
  <si>
    <t>.&lt;=${vdc_03_05_2}  and .&gt;=0</t>
  </si>
  <si>
    <t xml:space="preserve">[3.02_3]THE SAME CHOICE CANNOT BE CHOSEN MORE THAN ONCE </t>
  </si>
  <si>
    <t xml:space="preserve">[3.02_2] THE SAME CHOICE CANNOT BE CHOSEN MORE THAN ONCE </t>
  </si>
  <si>
    <t>[3.02_2] MAXIMUM 100 AND CANNOT BE LARGER THAN THE FIRST COMMON RELIGION</t>
  </si>
  <si>
    <t xml:space="preserve">[3.05_2] THE SAME CHOICE CANNOT BE CHOSEN MORE THAN ONCE </t>
  </si>
  <si>
    <t>[3.05_2] MAXIMUM 100 AND CANNOT BE LARGER THAN THE FIRST COMMON LANGUAGE</t>
  </si>
  <si>
    <t xml:space="preserve">[3.05_3] THE SAME CHOICE CANNOT BE CHOSEN MORE THAN ONCE </t>
  </si>
  <si>
    <t>[3.02_3] MAXIMUM 100 AND CANNOT BE LARGER THAN THE FIRST AND SECOND COMMON RELIGIONS</t>
  </si>
  <si>
    <t>[3.05_3] MAXIMUM 100 AND CANNOT BE LARGER THAN THE FIRST AND SECOND COMMON LANGUAGES</t>
  </si>
  <si>
    <t xml:space="preserve">&lt;p&gt;&lt;b&gt;&lt;font color='#0B3B24'&gt;&lt;big&gt;Section 1. DIRECT OBSERVATION&lt;/big&gt;&lt;/font&gt;&lt;b&gt;
</t>
  </si>
  <si>
    <t>${vdc_02_06}&lt;11 and ${vdc_02_06}!='-99'</t>
  </si>
  <si>
    <t xml:space="preserve">${vdc_02_06}&lt;11 </t>
  </si>
  <si>
    <t xml:space="preserve">[2.10] How many male and female members does the VDC currently have? </t>
  </si>
  <si>
    <t>NUMBER</t>
  </si>
  <si>
    <t>embed gridformat&lt;row = 2, col = 1, fill = fill/&gt;</t>
  </si>
  <si>
    <t>.&gt;=(2018 - ${vdc_02_04}) and .&lt;=2018</t>
  </si>
  <si>
    <t>[2.17] YEAR CANNOT LARGER THAN 2018 AND LESS THAN YEAR WHEN YOU WERE BORN</t>
  </si>
  <si>
    <t>[3.07_2] MAXIMUM 100 AND CANNOT BE LARGER THAN THE FIRST MAIN ETHNIC GROUP</t>
  </si>
  <si>
    <t>[3.07_3]  MAXIMUM 100 AND CANNOT BE LARGER THAN THE FIRST AND SECOND MAIN ETHNIC GROUP</t>
  </si>
  <si>
    <t>.&lt;=${vdc_03_07_1} and .&gt;=0</t>
  </si>
  <si>
    <t>.&lt;=${vdc_03_07_2}  and .&gt;=0</t>
  </si>
  <si>
    <t>embed F5D0A9-FA5858-rating_box-fill</t>
  </si>
  <si>
    <t>NUMBER OF MONTHS</t>
  </si>
  <si>
    <t>embed gridformat&lt;row = 1, col = 0, colspan = 2, fill = fill/&gt;</t>
  </si>
  <si>
    <t>[2.17] MAXIMUM 12 AND MINIMUM 1</t>
  </si>
  <si>
    <t>NUMBER OF HOURS</t>
  </si>
  <si>
    <t>Interviewer: Ask to see the most commonly used one if at least one &lt;b&gt; NUMBER</t>
  </si>
  <si>
    <t xml:space="preserve"> Please specify the answer Other</t>
  </si>
  <si>
    <t xml:space="preserve"> Please specify RIVERSIDE/COASTAL </t>
  </si>
  <si>
    <t>[3.02_1] What is &lt;font color = #9f2e2e&gt;the MOST common religion&lt;/font&gt; practised by residents of this community?</t>
  </si>
  <si>
    <t xml:space="preserve"> Please specify the answer The First</t>
  </si>
  <si>
    <t>[3.06_2] What is &lt;font color = #9f2e2e&gt;the SECOND main ethnic group&lt;/font&gt; in this community?</t>
  </si>
  <si>
    <t>[3.06_1] What is &lt;font color = #9f2e2e&gt;the FIRST main ethnic group&lt;/font&gt; in this community?</t>
  </si>
  <si>
    <t>[3.04_2] What is &lt;font color = #9f2e2e&gt;the SECOND common language&lt;/font&gt; spoken in their homes by residents of this community?</t>
  </si>
  <si>
    <t>[3.02_2] What is &lt;font color = #9f2e2e&gt;the SECOND most common religion&lt;/font&gt; practised by residents of this community?</t>
  </si>
  <si>
    <t>[3.02_3] What is &lt;font color = #9f2e2e&gt;the THIRD most common religion&lt;/font&gt; practised by residents of this community?</t>
  </si>
  <si>
    <t>[3.04_1] What is &lt;font color = #9f2e2e&gt;the FIRST most common language&lt;/font&gt; spoken in their homes by residents of this community?</t>
  </si>
  <si>
    <t>[3.04_3] What is &lt;font color = #9f2e2e&gt;the THIRD common language&lt;/font&gt; spoken in their homes by residents of this community?</t>
  </si>
  <si>
    <t>[3.06_3] What is &lt;font color = #9f2e2e&gt;the THIRD main ethnic group&lt;/font&gt; in this community?</t>
  </si>
  <si>
    <t>[4.01] What is &lt;font color = #9f2e2e&gt;the most common type of road&lt;/font&gt; surface in this community?</t>
  </si>
  <si>
    <t>[4.13] What is &lt;font color = #9f2e2e&gt;the main source of drinking water&lt;/font&gt; for residents of this community during the dry / wet season?</t>
  </si>
  <si>
    <t>[4.14_1] What is &lt;font color = #9f2e2e&gt;the FIRST most common types of toilet&lt;/font&gt; that households in this community have?</t>
  </si>
  <si>
    <t>[4.14_2] What is &lt;font color = #9f2e2e&gt;the SECOND most common types of toilet&lt;/font&gt; that households in this community have?</t>
  </si>
  <si>
    <t>[4.14_3] What is &lt;font color = #9f2e2e&gt;the THIRD most common types of toilet&lt;/font&gt; that households in this community have?</t>
  </si>
  <si>
    <t>[4.18_1] What is &lt;font color = #9f2e2e&gt;the FIRST most common way&lt;/font&gt; households dispose off their refuse/rubbish?</t>
  </si>
  <si>
    <t>[4.18_2] What is &lt;font color = #9f2e2e&gt;the SECOND most common way&lt;/font&gt; households  dispose off their refuse/rubbish?</t>
  </si>
  <si>
    <t>[4.18_3] What is &lt;font color = #9f2e2e&gt;the THIRD most common way&lt;/font&gt; households dispose off their refuse/rubbish?</t>
  </si>
  <si>
    <t xml:space="preserve"> Please specify the answer The second</t>
  </si>
  <si>
    <t xml:space="preserve"> Please specify the answer The Third</t>
  </si>
  <si>
    <t xml:space="preserve"> Please specify the answer The Second</t>
  </si>
  <si>
    <t>[3.07_1] MAXIMUM 100 AND BE LARGER THAN 0</t>
  </si>
  <si>
    <t>F5D0A9-FA5858-rating_box-fill gridformat&lt;row = 2, col = 0, fill = fill/&gt;</t>
  </si>
  <si>
    <t>${vdc_04_25_1}=0</t>
  </si>
  <si>
    <t>${vdc_04_25_2}=0</t>
  </si>
  <si>
    <t>${vdc_04_25_3}=0</t>
  </si>
  <si>
    <t>${vdc_04_25_4}=0</t>
  </si>
  <si>
    <t>${vdc_04_25_5}=0</t>
  </si>
  <si>
    <t>${vdc_04_25_6}=0</t>
  </si>
  <si>
    <t>${vdc_04_25_7}=0</t>
  </si>
  <si>
    <t>${vdc_04_25_8}=0</t>
  </si>
  <si>
    <t>${vdc_04_25_9}=0</t>
  </si>
  <si>
    <t>${vdc_04_25_10}=0</t>
  </si>
  <si>
    <t>${vdc_04_25_11}=0</t>
  </si>
  <si>
    <t>[4.32] What did the community contribute to the construction/establishment of the nearest Govt. Health Facility?</t>
  </si>
  <si>
    <t>NUMBER OF TIMES</t>
  </si>
  <si>
    <t>YYYY</t>
  </si>
  <si>
    <t>[5.02] How many members does this group have? [RECORD THE MOST ACTIVE]</t>
  </si>
  <si>
    <t>[5.09_N] How often do community leaders hold meetings?</t>
  </si>
  <si>
    <t>[5.10_N] Do community leaders hold regular meetings with the households?</t>
  </si>
  <si>
    <t>gridformat&lt;row = 2, col = 0, colspan = 3, fill = fill/&gt;</t>
  </si>
  <si>
    <t>F5D0A9-FA5858-rating_box-fill gridformat&lt;row = 3, col = 0,  colspan = 3, fill = fill/&gt;</t>
  </si>
  <si>
    <t>if(${vdc_08_02_y} = ${vdc_08_03_y}, .&gt;= ${vdc_08_02_m} and .&gt;0 and .&lt;=12, (.&gt;0 and .&lt;=12) or .=-99 or .='9888')</t>
  </si>
  <si>
    <t>[8.07] Did you coordinate with the VSG on this activity?</t>
  </si>
  <si>
    <t>ENTER AT LEAST 1 VOLUNTEER MEMBER</t>
  </si>
  <si>
    <t>THE NUMBER MUST BE LARGER THAN 0</t>
  </si>
  <si>
    <t>F5D0A9-FA5858-rating_box-fill gridformat&lt;row = 3, col = 0, colspan = 2, fill = fill/&gt;</t>
  </si>
  <si>
    <t>F5D0A9-FA5858-rating_box-fill gridformat&lt;row = 6, col = 0, colspan = 2, fill = fill/&gt;</t>
  </si>
  <si>
    <t>[11.10] MAXIMUM 100 AND MINIMUM 0</t>
  </si>
  <si>
    <t>[2.13] MINIMUM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</si>
</sst>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0"/>
      <name val="Arial"/>
    </font>
    <font>
      <sz val="11"/>
      <color theme="1"/>
      <name val="Calibri"/>
      <family val="2"/>
      <scheme val="minor"/>
    </font>
    <font>
      <sz val="12"/>
      <color theme="1"/>
      <name val="Calibri"/>
      <family val="2"/>
      <scheme val="minor"/>
    </font>
    <font>
      <sz val="10"/>
      <name val="Arial"/>
      <family val="2"/>
    </font>
    <font>
      <sz val="6"/>
      <name val="ＭＳ Ｐゴシック"/>
      <family val="3"/>
      <charset val="128"/>
    </font>
    <font>
      <sz val="6"/>
      <name val="Calibri"/>
      <family val="2"/>
      <charset val="128"/>
      <scheme val="minor"/>
    </font>
    <font>
      <sz val="10"/>
      <name val="Verdana"/>
      <family val="2"/>
    </font>
    <font>
      <u/>
      <sz val="10"/>
      <color theme="10"/>
      <name val="Arial"/>
      <family val="2"/>
    </font>
    <font>
      <u/>
      <sz val="10"/>
      <color theme="11"/>
      <name val="Arial"/>
      <family val="2"/>
    </font>
    <font>
      <sz val="10"/>
      <name val="Arial"/>
      <family val="2"/>
      <charset val="163"/>
    </font>
    <font>
      <sz val="12"/>
      <color indexed="8"/>
      <name val="Calibri"/>
      <family val="2"/>
    </font>
    <font>
      <sz val="11"/>
      <color rgb="FF000000"/>
      <name val="Arial"/>
      <family val="2"/>
      <charset val="163"/>
    </font>
    <font>
      <sz val="11"/>
      <color theme="1"/>
      <name val="Arial"/>
      <family val="2"/>
      <charset val="163"/>
    </font>
    <font>
      <sz val="11"/>
      <name val="Arial"/>
      <family val="2"/>
      <charset val="163"/>
    </font>
    <font>
      <sz val="11"/>
      <color rgb="FFFF0000"/>
      <name val="Arial"/>
      <family val="2"/>
      <charset val="163"/>
    </font>
    <font>
      <sz val="9"/>
      <color rgb="FF000000"/>
      <name val="Arial"/>
      <family val="2"/>
      <charset val="163"/>
    </font>
    <font>
      <sz val="11"/>
      <color theme="1"/>
      <name val="Arial"/>
      <family val="2"/>
    </font>
    <font>
      <b/>
      <sz val="11"/>
      <name val="Arial"/>
      <family val="2"/>
    </font>
    <font>
      <sz val="10"/>
      <color theme="1"/>
      <name val="Arial"/>
      <family val="2"/>
    </font>
    <font>
      <sz val="11"/>
      <name val="Arial"/>
      <family val="2"/>
    </font>
    <font>
      <sz val="11"/>
      <color rgb="FF0070C0"/>
      <name val="Arial"/>
      <family val="2"/>
    </font>
    <font>
      <b/>
      <sz val="11"/>
      <color theme="5" tint="-0.249977111117893"/>
      <name val="Arial"/>
      <family val="2"/>
    </font>
    <font>
      <b/>
      <sz val="11"/>
      <color rgb="FFFF33CC"/>
      <name val="Arial"/>
      <family val="2"/>
    </font>
    <font>
      <sz val="11"/>
      <color rgb="FF000000"/>
      <name val="Arial"/>
      <family val="2"/>
    </font>
    <font>
      <b/>
      <sz val="10"/>
      <name val="Arial"/>
      <family val="2"/>
    </font>
    <font>
      <b/>
      <sz val="11"/>
      <color rgb="FF9900CC"/>
      <name val="Arial"/>
      <family val="2"/>
    </font>
    <font>
      <b/>
      <sz val="10"/>
      <color rgb="FF000000"/>
      <name val="Arial"/>
      <family val="2"/>
    </font>
    <font>
      <b/>
      <sz val="10"/>
      <color rgb="FFFF0000"/>
      <name val="Arial"/>
      <family val="2"/>
    </font>
    <font>
      <b/>
      <sz val="10"/>
      <color rgb="FFFF33CC"/>
      <name val="Arial"/>
      <family val="2"/>
    </font>
    <font>
      <sz val="10"/>
      <color indexed="8"/>
      <name val="Arial"/>
      <family val="2"/>
    </font>
    <font>
      <sz val="10"/>
      <color rgb="FF0432FF"/>
      <name val="Arial"/>
      <family val="2"/>
    </font>
    <font>
      <sz val="10"/>
      <color rgb="FF800000"/>
      <name val="Arial"/>
      <family val="2"/>
    </font>
    <font>
      <sz val="10"/>
      <color rgb="FF632523"/>
      <name val="Arial"/>
      <family val="2"/>
    </font>
    <font>
      <sz val="10"/>
      <color rgb="FF7030A1"/>
      <name val="Arial"/>
      <family val="2"/>
    </font>
    <font>
      <sz val="10"/>
      <color rgb="FFFF0000"/>
      <name val="Arial"/>
      <family val="2"/>
    </font>
    <font>
      <b/>
      <sz val="10"/>
      <color rgb="FF9900CC"/>
      <name val="Arial"/>
      <family val="2"/>
    </font>
    <font>
      <sz val="10"/>
      <color rgb="FF000000"/>
      <name val="Arial"/>
      <family val="2"/>
    </font>
    <font>
      <sz val="9"/>
      <color rgb="FF000000"/>
      <name val="Arial"/>
      <family val="2"/>
    </font>
    <font>
      <sz val="9"/>
      <name val="Arial"/>
      <family val="2"/>
    </font>
    <font>
      <b/>
      <sz val="9"/>
      <name val="Arial"/>
      <family val="2"/>
    </font>
    <font>
      <b/>
      <sz val="9"/>
      <color rgb="FF9900CC"/>
      <name val="Arial"/>
      <family val="2"/>
    </font>
    <font>
      <b/>
      <sz val="9"/>
      <color rgb="FFFF0000"/>
      <name val="Arial"/>
      <family val="2"/>
    </font>
    <font>
      <sz val="9"/>
      <color theme="9" tint="-0.499984740745262"/>
      <name val="Arial"/>
      <family val="2"/>
    </font>
    <font>
      <sz val="10"/>
      <color theme="9" tint="-0.499984740745262"/>
      <name val="Arial"/>
      <family val="2"/>
    </font>
    <font>
      <b/>
      <sz val="9"/>
      <color theme="9" tint="-0.499984740745262"/>
      <name val="Arial"/>
      <family val="2"/>
    </font>
    <font>
      <sz val="9"/>
      <color indexed="8"/>
      <name val="Arial"/>
      <family val="2"/>
    </font>
    <font>
      <sz val="9"/>
      <color indexed="81"/>
      <name val="Tahoma"/>
      <family val="2"/>
    </font>
    <font>
      <b/>
      <sz val="9"/>
      <color indexed="81"/>
      <name val="Tahoma"/>
      <family val="2"/>
    </font>
    <font>
      <sz val="8"/>
      <name val="Arial Narrow"/>
      <family val="2"/>
    </font>
    <font>
      <sz val="11"/>
      <color rgb="FF0070C0"/>
      <name val="Calibri"/>
      <family val="2"/>
      <charset val="128"/>
      <scheme val="minor"/>
    </font>
    <font>
      <sz val="11"/>
      <name val="Calibri"/>
      <family val="2"/>
    </font>
    <font>
      <sz val="11"/>
      <color rgb="FF0070C0"/>
      <name val="Calibri"/>
      <family val="2"/>
    </font>
    <font>
      <b/>
      <sz val="11"/>
      <color theme="5" tint="-0.249977111117893"/>
      <name val="Calibri"/>
      <family val="2"/>
    </font>
    <font>
      <b/>
      <sz val="10"/>
      <color rgb="FFFF00FF"/>
      <name val="Arial"/>
      <family val="2"/>
    </font>
    <font>
      <b/>
      <sz val="10"/>
      <color theme="2" tint="-0.499984740745262"/>
      <name val="Arial"/>
      <family val="2"/>
    </font>
    <font>
      <b/>
      <sz val="10"/>
      <color rgb="FFFF6600"/>
      <name val="Arial"/>
      <family val="2"/>
    </font>
    <font>
      <b/>
      <sz val="10"/>
      <color theme="5"/>
      <name val="Arial"/>
      <family val="2"/>
    </font>
    <font>
      <b/>
      <sz val="10"/>
      <color theme="9" tint="-0.499984740745262"/>
      <name val="Arial"/>
      <family val="2"/>
    </font>
    <font>
      <b/>
      <sz val="10"/>
      <color rgb="FF00B0F0"/>
      <name val="Arial"/>
      <family val="2"/>
    </font>
    <font>
      <sz val="11"/>
      <color rgb="FF000000"/>
      <name val="Calibri"/>
      <family val="2"/>
      <charset val="1"/>
    </font>
    <font>
      <sz val="10"/>
      <name val="Times New Roman"/>
      <family val="1"/>
    </font>
    <font>
      <b/>
      <sz val="11"/>
      <color rgb="FF9900CC"/>
      <name val="Calibri"/>
      <family val="2"/>
      <charset val="1"/>
    </font>
    <font>
      <b/>
      <sz val="10"/>
      <color theme="5" tint="-0.249977111117893"/>
      <name val="Arial"/>
      <family val="2"/>
    </font>
    <font>
      <b/>
      <sz val="9"/>
      <color theme="5" tint="-0.249977111117893"/>
      <name val="Arial"/>
      <family val="2"/>
    </font>
    <font>
      <b/>
      <sz val="11"/>
      <color rgb="FF9900CC"/>
      <name val="Times New Roman"/>
      <family val="1"/>
    </font>
    <font>
      <b/>
      <sz val="10"/>
      <color rgb="FF00B050"/>
      <name val="Arial"/>
      <family val="2"/>
    </font>
    <font>
      <b/>
      <sz val="11"/>
      <color rgb="FF00B050"/>
      <name val="Arial"/>
      <family val="2"/>
    </font>
    <font>
      <b/>
      <sz val="11"/>
      <color rgb="FF00B050"/>
      <name val="Calibri"/>
      <family val="2"/>
    </font>
    <font>
      <b/>
      <sz val="9"/>
      <color rgb="FF00B050"/>
      <name val="Arial"/>
      <family val="2"/>
    </font>
    <font>
      <b/>
      <sz val="10"/>
      <color rgb="FF7030A0"/>
      <name val="Arial"/>
      <family val="2"/>
      <charset val="163"/>
    </font>
    <font>
      <b/>
      <sz val="10"/>
      <color rgb="FF00B050"/>
      <name val="Arial"/>
      <family val="2"/>
      <charset val="163"/>
    </font>
    <font>
      <b/>
      <sz val="10"/>
      <color rgb="FFC00000"/>
      <name val="Arial"/>
      <family val="2"/>
      <charset val="163"/>
    </font>
    <font>
      <b/>
      <sz val="10"/>
      <color rgb="FF002060"/>
      <name val="Arial"/>
      <family val="2"/>
      <charset val="163"/>
    </font>
    <font>
      <b/>
      <sz val="11"/>
      <color rgb="FF800000"/>
      <name val="Arial"/>
      <family val="2"/>
    </font>
    <font>
      <b/>
      <sz val="11"/>
      <color rgb="FF3C1FE9"/>
      <name val="Arial"/>
      <family val="2"/>
    </font>
    <font>
      <b/>
      <sz val="9"/>
      <color rgb="FF3C1FE9"/>
      <name val="Arial"/>
      <family val="2"/>
    </font>
    <font>
      <b/>
      <sz val="10"/>
      <color rgb="FF3C1FE9"/>
      <name val="Arial"/>
      <family val="2"/>
    </font>
  </fonts>
  <fills count="11">
    <fill>
      <patternFill patternType="none"/>
    </fill>
    <fill>
      <patternFill patternType="gray125"/>
    </fill>
    <fill>
      <patternFill patternType="none"/>
    </fill>
    <fill>
      <patternFill patternType="solid">
        <fgColor rgb="FFFFFF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92D050"/>
        <bgColor indexed="64"/>
      </patternFill>
    </fill>
  </fills>
  <borders count="6">
    <border>
      <left/>
      <right/>
      <top/>
      <bottom/>
      <diagonal/>
    </border>
    <border>
      <left/>
      <right/>
      <top/>
      <bottom/>
      <diagonal/>
    </border>
    <border>
      <left/>
      <right/>
      <top/>
      <bottom/>
      <diagonal/>
    </border>
    <border>
      <left/>
      <right/>
      <top style="dotted">
        <color rgb="FF000000"/>
      </top>
      <bottom style="dotted">
        <color rgb="FF000000"/>
      </bottom>
      <diagonal/>
    </border>
    <border>
      <left/>
      <right/>
      <top style="hair">
        <color auto="1"/>
      </top>
      <bottom style="hair">
        <color auto="1"/>
      </bottom>
      <diagonal/>
    </border>
    <border>
      <left/>
      <right/>
      <top/>
      <bottom style="hair">
        <color auto="1"/>
      </bottom>
      <diagonal/>
    </border>
  </borders>
  <cellStyleXfs count="709">
    <xf numFmtId="0" fontId="0" fillId="0" borderId="0"/>
    <xf numFmtId="0" fontId="6" fillId="2" borderId="2"/>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0" fillId="2" borderId="2"/>
    <xf numFmtId="0" fontId="1" fillId="2" borderId="2"/>
    <xf numFmtId="0" fontId="59" fillId="2" borderId="2"/>
  </cellStyleXfs>
  <cellXfs count="288">
    <xf numFmtId="0" fontId="0" fillId="0" borderId="0" xfId="0"/>
    <xf numFmtId="0" fontId="3" fillId="2" borderId="1" xfId="0" applyFont="1" applyFill="1" applyBorder="1"/>
    <xf numFmtId="0" fontId="0" fillId="2" borderId="1" xfId="0" applyFont="1" applyFill="1" applyBorder="1"/>
    <xf numFmtId="0" fontId="9" fillId="0" borderId="0" xfId="0" applyFont="1"/>
    <xf numFmtId="0" fontId="11" fillId="2" borderId="1" xfId="0" applyFont="1" applyFill="1" applyBorder="1" applyAlignment="1">
      <alignment horizontal="left" vertical="top"/>
    </xf>
    <xf numFmtId="0" fontId="11" fillId="2" borderId="2" xfId="0" applyFont="1" applyFill="1" applyBorder="1" applyAlignment="1">
      <alignment horizontal="left" vertical="top"/>
    </xf>
    <xf numFmtId="0" fontId="13" fillId="2" borderId="4" xfId="0" applyFont="1" applyFill="1" applyBorder="1" applyAlignment="1">
      <alignment horizontal="left" vertical="top"/>
    </xf>
    <xf numFmtId="0" fontId="13" fillId="2" borderId="2" xfId="0" applyFont="1" applyFill="1" applyBorder="1" applyAlignment="1">
      <alignment horizontal="left" vertical="top"/>
    </xf>
    <xf numFmtId="0" fontId="13" fillId="0" borderId="0" xfId="0" applyFont="1" applyAlignment="1">
      <alignment horizontal="left" vertical="top"/>
    </xf>
    <xf numFmtId="0" fontId="16" fillId="0" borderId="0" xfId="0" applyFont="1" applyAlignment="1">
      <alignment vertical="center"/>
    </xf>
    <xf numFmtId="0" fontId="11" fillId="0" borderId="2" xfId="0" applyFont="1" applyFill="1" applyBorder="1" applyAlignment="1">
      <alignment horizontal="left" vertical="top"/>
    </xf>
    <xf numFmtId="0" fontId="13" fillId="2" borderId="1" xfId="0" applyFont="1" applyFill="1" applyBorder="1" applyAlignment="1">
      <alignment horizontal="left" vertical="top"/>
    </xf>
    <xf numFmtId="0" fontId="12" fillId="0" borderId="2" xfId="0" applyFont="1" applyBorder="1" applyAlignment="1">
      <alignment horizontal="left" vertical="top"/>
    </xf>
    <xf numFmtId="0" fontId="13" fillId="2" borderId="3" xfId="0" applyFont="1" applyFill="1" applyBorder="1" applyAlignment="1">
      <alignment horizontal="left" vertical="top"/>
    </xf>
    <xf numFmtId="0" fontId="13" fillId="2" borderId="4" xfId="1" applyFont="1" applyFill="1" applyBorder="1" applyAlignment="1">
      <alignment horizontal="left" vertical="top"/>
    </xf>
    <xf numFmtId="0" fontId="13" fillId="2" borderId="5" xfId="1" applyFont="1" applyFill="1" applyBorder="1" applyAlignment="1">
      <alignment horizontal="left" vertical="top"/>
    </xf>
    <xf numFmtId="0" fontId="15" fillId="0" borderId="0" xfId="0" applyFont="1" applyAlignment="1">
      <alignment horizontal="left" vertical="top"/>
    </xf>
    <xf numFmtId="0" fontId="14" fillId="2" borderId="4" xfId="0" applyFont="1" applyFill="1" applyBorder="1" applyAlignment="1">
      <alignment horizontal="left" vertical="top"/>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2" borderId="2" xfId="0" applyFont="1" applyFill="1" applyBorder="1" applyAlignment="1">
      <alignment vertical="center"/>
    </xf>
    <xf numFmtId="0" fontId="19" fillId="2" borderId="2" xfId="0" applyFont="1" applyFill="1" applyBorder="1" applyAlignment="1"/>
    <xf numFmtId="0" fontId="25" fillId="0" borderId="0" xfId="0" applyFont="1" applyAlignment="1">
      <alignment vertical="center"/>
    </xf>
    <xf numFmtId="0" fontId="26" fillId="0" borderId="2" xfId="0" applyFont="1" applyFill="1" applyBorder="1" applyAlignment="1"/>
    <xf numFmtId="0" fontId="3" fillId="0" borderId="2" xfId="0" applyFont="1" applyFill="1" applyBorder="1" applyAlignment="1"/>
    <xf numFmtId="0" fontId="26" fillId="0" borderId="2" xfId="0" applyFont="1" applyFill="1" applyBorder="1" applyAlignment="1">
      <alignment horizontal="left"/>
    </xf>
    <xf numFmtId="0" fontId="24" fillId="0" borderId="2" xfId="0" applyFont="1" applyFill="1" applyBorder="1" applyAlignment="1"/>
    <xf numFmtId="0" fontId="25" fillId="0" borderId="2" xfId="0" applyFont="1" applyFill="1" applyBorder="1" applyAlignment="1"/>
    <xf numFmtId="0" fontId="17" fillId="0" borderId="2" xfId="0" applyFont="1" applyFill="1" applyBorder="1" applyAlignment="1"/>
    <xf numFmtId="0" fontId="27" fillId="0" borderId="2" xfId="0" applyFont="1" applyFill="1" applyBorder="1" applyAlignment="1"/>
    <xf numFmtId="0" fontId="28" fillId="0" borderId="2" xfId="0" applyFont="1" applyFill="1" applyBorder="1" applyAlignment="1"/>
    <xf numFmtId="0" fontId="29" fillId="0" borderId="2" xfId="706" applyFont="1" applyFill="1" applyBorder="1" applyAlignment="1"/>
    <xf numFmtId="0" fontId="30" fillId="0" borderId="2" xfId="0" applyFont="1" applyFill="1" applyBorder="1" applyAlignment="1">
      <alignment vertical="center"/>
    </xf>
    <xf numFmtId="0" fontId="31" fillId="0" borderId="2" xfId="0" applyFont="1" applyFill="1" applyBorder="1" applyAlignment="1">
      <alignment vertical="center"/>
    </xf>
    <xf numFmtId="0" fontId="24" fillId="0" borderId="2" xfId="706" applyFont="1" applyFill="1" applyBorder="1" applyAlignment="1"/>
    <xf numFmtId="0" fontId="25" fillId="0" borderId="2" xfId="0" applyFont="1" applyFill="1" applyBorder="1" applyAlignment="1">
      <alignment vertical="center"/>
    </xf>
    <xf numFmtId="0" fontId="18" fillId="0" borderId="2" xfId="0" applyFont="1" applyFill="1" applyBorder="1" applyAlignment="1">
      <alignment vertical="center"/>
    </xf>
    <xf numFmtId="0" fontId="27" fillId="0" borderId="2" xfId="0" applyFont="1" applyFill="1" applyBorder="1" applyAlignment="1">
      <alignment vertical="center"/>
    </xf>
    <xf numFmtId="0" fontId="32" fillId="0" borderId="2" xfId="0" applyFont="1" applyFill="1" applyBorder="1" applyAlignment="1">
      <alignment vertical="center"/>
    </xf>
    <xf numFmtId="0" fontId="33" fillId="0" borderId="2" xfId="0" applyFont="1" applyFill="1" applyBorder="1" applyAlignment="1">
      <alignment vertical="center"/>
    </xf>
    <xf numFmtId="0" fontId="34" fillId="0" borderId="2" xfId="0" applyFont="1" applyFill="1" applyBorder="1" applyAlignment="1">
      <alignment vertical="center"/>
    </xf>
    <xf numFmtId="0" fontId="28" fillId="0" borderId="2" xfId="0" applyFont="1" applyFill="1" applyBorder="1" applyAlignment="1">
      <alignment vertical="center"/>
    </xf>
    <xf numFmtId="0" fontId="3" fillId="0" borderId="0" xfId="0" applyFont="1" applyAlignment="1">
      <alignment vertical="center"/>
    </xf>
    <xf numFmtId="0" fontId="29" fillId="0" borderId="2" xfId="0" applyFont="1" applyFill="1" applyBorder="1" applyAlignment="1"/>
    <xf numFmtId="0" fontId="36" fillId="0" borderId="2" xfId="0" applyFont="1" applyFill="1" applyBorder="1" applyAlignment="1">
      <alignment vertical="center"/>
    </xf>
    <xf numFmtId="0" fontId="3" fillId="0" borderId="2" xfId="1" applyFont="1" applyFill="1" applyBorder="1" applyAlignment="1"/>
    <xf numFmtId="0" fontId="24" fillId="0" borderId="2" xfId="1" applyFont="1" applyFill="1" applyBorder="1" applyAlignment="1"/>
    <xf numFmtId="0" fontId="3" fillId="5" borderId="2" xfId="0" applyFont="1" applyFill="1" applyBorder="1" applyAlignment="1"/>
    <xf numFmtId="0" fontId="24" fillId="0" borderId="2" xfId="0" applyFont="1" applyFill="1" applyBorder="1" applyAlignment="1">
      <alignment horizontal="left" vertical="center"/>
    </xf>
    <xf numFmtId="0" fontId="24" fillId="0" borderId="2" xfId="0" applyFont="1" applyFill="1" applyBorder="1" applyAlignment="1">
      <alignment vertical="center"/>
    </xf>
    <xf numFmtId="0" fontId="3" fillId="0" borderId="2" xfId="0" applyFont="1" applyFill="1" applyBorder="1" applyAlignment="1">
      <alignment vertical="center"/>
    </xf>
    <xf numFmtId="0" fontId="36" fillId="5" borderId="2" xfId="0" applyFont="1" applyFill="1" applyBorder="1" applyAlignment="1"/>
    <xf numFmtId="0" fontId="26" fillId="5" borderId="2" xfId="0" applyFont="1" applyFill="1" applyBorder="1" applyAlignment="1">
      <alignment horizontal="left"/>
    </xf>
    <xf numFmtId="0" fontId="24" fillId="0" borderId="2" xfId="0" applyFont="1" applyFill="1" applyBorder="1" applyAlignment="1">
      <alignment horizontal="left"/>
    </xf>
    <xf numFmtId="0" fontId="25" fillId="5" borderId="2" xfId="0" applyFont="1" applyFill="1" applyBorder="1" applyAlignment="1"/>
    <xf numFmtId="0" fontId="27" fillId="5" borderId="2" xfId="0" applyFont="1" applyFill="1" applyBorder="1" applyAlignment="1"/>
    <xf numFmtId="0" fontId="28" fillId="5" borderId="2" xfId="0" applyFont="1" applyFill="1" applyBorder="1" applyAlignment="1"/>
    <xf numFmtId="0" fontId="36" fillId="5" borderId="2" xfId="0" applyFont="1" applyFill="1" applyBorder="1" applyAlignment="1">
      <alignment horizontal="left"/>
    </xf>
    <xf numFmtId="0" fontId="36" fillId="0" borderId="2" xfId="0" applyFont="1" applyFill="1" applyBorder="1" applyAlignment="1"/>
    <xf numFmtId="0" fontId="26" fillId="0" borderId="2" xfId="0" applyFont="1" applyFill="1" applyBorder="1" applyAlignment="1">
      <alignment horizontal="left" wrapText="1"/>
    </xf>
    <xf numFmtId="0" fontId="36" fillId="0" borderId="2" xfId="0" applyFont="1" applyFill="1" applyBorder="1" applyAlignment="1">
      <alignment horizontal="left" wrapText="1"/>
    </xf>
    <xf numFmtId="0" fontId="36" fillId="0" borderId="2" xfId="0" applyFont="1" applyFill="1" applyBorder="1" applyAlignment="1">
      <alignment horizontal="left"/>
    </xf>
    <xf numFmtId="0" fontId="25" fillId="0" borderId="2" xfId="0" applyFont="1" applyFill="1" applyBorder="1" applyAlignment="1">
      <alignment horizontal="left" vertical="top"/>
    </xf>
    <xf numFmtId="0" fontId="25" fillId="5" borderId="2" xfId="0" applyFont="1" applyFill="1" applyBorder="1" applyAlignment="1">
      <alignment horizontal="left" vertical="top"/>
    </xf>
    <xf numFmtId="0" fontId="36" fillId="0" borderId="2" xfId="0" applyFont="1" applyFill="1" applyBorder="1" applyAlignment="1">
      <alignment vertical="top"/>
    </xf>
    <xf numFmtId="0" fontId="3" fillId="0" borderId="2" xfId="0" applyFont="1" applyFill="1" applyBorder="1" applyAlignment="1">
      <alignment horizontal="left"/>
    </xf>
    <xf numFmtId="0" fontId="27" fillId="0" borderId="0" xfId="0" applyFont="1" applyFill="1"/>
    <xf numFmtId="0" fontId="3" fillId="0" borderId="0" xfId="0" applyFont="1" applyFill="1"/>
    <xf numFmtId="0" fontId="19" fillId="0" borderId="0" xfId="0" applyFont="1" applyFill="1"/>
    <xf numFmtId="0" fontId="25" fillId="5" borderId="0" xfId="0" applyFont="1" applyFill="1"/>
    <xf numFmtId="0" fontId="25" fillId="0" borderId="0" xfId="0" applyFont="1"/>
    <xf numFmtId="0" fontId="25" fillId="0" borderId="0" xfId="0" applyFont="1" applyFill="1"/>
    <xf numFmtId="0" fontId="27" fillId="0" borderId="0" xfId="0" applyFont="1"/>
    <xf numFmtId="0" fontId="19" fillId="0" borderId="0" xfId="0" applyFont="1"/>
    <xf numFmtId="0" fontId="36" fillId="0" borderId="2" xfId="0" applyFont="1" applyFill="1" applyBorder="1" applyAlignment="1">
      <alignment horizontal="left" vertical="top"/>
    </xf>
    <xf numFmtId="0" fontId="25" fillId="2" borderId="2" xfId="0" applyFont="1" applyFill="1" applyBorder="1" applyAlignment="1"/>
    <xf numFmtId="0" fontId="3" fillId="4" borderId="2" xfId="0" applyFont="1" applyFill="1" applyBorder="1" applyAlignment="1"/>
    <xf numFmtId="0" fontId="36" fillId="4" borderId="2" xfId="0" applyFont="1" applyFill="1" applyBorder="1" applyAlignment="1">
      <alignment horizontal="left"/>
    </xf>
    <xf numFmtId="0" fontId="24" fillId="4" borderId="2" xfId="0" applyFont="1" applyFill="1" applyBorder="1" applyAlignment="1"/>
    <xf numFmtId="0" fontId="25" fillId="4" borderId="2" xfId="0" applyFont="1" applyFill="1" applyBorder="1" applyAlignment="1"/>
    <xf numFmtId="0" fontId="27" fillId="4" borderId="2" xfId="0" applyFont="1" applyFill="1" applyBorder="1" applyAlignment="1"/>
    <xf numFmtId="0" fontId="28" fillId="4" borderId="2" xfId="0" applyFont="1" applyFill="1" applyBorder="1" applyAlignment="1"/>
    <xf numFmtId="0" fontId="38" fillId="4" borderId="2" xfId="0" applyFont="1" applyFill="1" applyBorder="1" applyAlignment="1"/>
    <xf numFmtId="0" fontId="37" fillId="4" borderId="2" xfId="0" applyFont="1" applyFill="1" applyBorder="1" applyAlignment="1">
      <alignment horizontal="left"/>
    </xf>
    <xf numFmtId="0" fontId="39" fillId="4" borderId="2" xfId="0" applyFont="1" applyFill="1" applyBorder="1" applyAlignment="1"/>
    <xf numFmtId="0" fontId="40" fillId="4" borderId="2" xfId="0" applyFont="1" applyFill="1" applyBorder="1" applyAlignment="1"/>
    <xf numFmtId="0" fontId="41" fillId="4" borderId="2" xfId="0" applyFont="1" applyFill="1" applyBorder="1" applyAlignment="1"/>
    <xf numFmtId="0" fontId="37" fillId="0" borderId="2" xfId="0" applyFont="1" applyFill="1" applyBorder="1" applyAlignment="1"/>
    <xf numFmtId="0" fontId="38" fillId="0" borderId="2" xfId="0" applyFont="1" applyFill="1" applyBorder="1" applyAlignment="1"/>
    <xf numFmtId="0" fontId="37" fillId="0" borderId="2" xfId="0" applyFont="1" applyFill="1" applyBorder="1" applyAlignment="1">
      <alignment horizontal="left"/>
    </xf>
    <xf numFmtId="0" fontId="39" fillId="0" borderId="2" xfId="0" applyFont="1" applyFill="1" applyBorder="1" applyAlignment="1"/>
    <xf numFmtId="0" fontId="40" fillId="2" borderId="2" xfId="0" applyFont="1" applyFill="1" applyBorder="1" applyAlignment="1"/>
    <xf numFmtId="0" fontId="41" fillId="0" borderId="2" xfId="0" applyFont="1" applyFill="1" applyBorder="1" applyAlignment="1"/>
    <xf numFmtId="0" fontId="40" fillId="0" borderId="2" xfId="0" applyFont="1" applyFill="1" applyBorder="1" applyAlignment="1"/>
    <xf numFmtId="0" fontId="38" fillId="5" borderId="2" xfId="0" applyFont="1" applyFill="1" applyBorder="1" applyAlignment="1"/>
    <xf numFmtId="0" fontId="37" fillId="5" borderId="2" xfId="0" applyFont="1" applyFill="1" applyBorder="1" applyAlignment="1">
      <alignment horizontal="left"/>
    </xf>
    <xf numFmtId="0" fontId="40" fillId="5" borderId="2" xfId="0" applyFont="1" applyFill="1" applyBorder="1" applyAlignment="1"/>
    <xf numFmtId="0" fontId="41" fillId="5" borderId="2" xfId="0" applyFont="1" applyFill="1" applyBorder="1" applyAlignment="1"/>
    <xf numFmtId="0" fontId="38" fillId="0" borderId="2" xfId="0" applyFont="1" applyFill="1" applyBorder="1" applyAlignment="1">
      <alignment horizontal="left"/>
    </xf>
    <xf numFmtId="0" fontId="37" fillId="0" borderId="2" xfId="0" applyFont="1" applyFill="1" applyBorder="1" applyAlignment="1">
      <alignment horizontal="left" vertical="top"/>
    </xf>
    <xf numFmtId="0" fontId="39" fillId="4" borderId="2" xfId="0" applyFont="1" applyFill="1" applyBorder="1" applyAlignment="1">
      <alignment horizontal="left"/>
    </xf>
    <xf numFmtId="0" fontId="38" fillId="3" borderId="2" xfId="0" applyFont="1" applyFill="1" applyBorder="1" applyAlignment="1"/>
    <xf numFmtId="0" fontId="3" fillId="3" borderId="2" xfId="0" applyFont="1" applyFill="1" applyBorder="1" applyAlignment="1"/>
    <xf numFmtId="0" fontId="37" fillId="3" borderId="2" xfId="0" applyFont="1" applyFill="1" applyBorder="1" applyAlignment="1">
      <alignment horizontal="left"/>
    </xf>
    <xf numFmtId="0" fontId="39" fillId="3" borderId="2" xfId="0" applyFont="1" applyFill="1" applyBorder="1" applyAlignment="1"/>
    <xf numFmtId="0" fontId="40" fillId="3" borderId="2" xfId="0" applyFont="1" applyFill="1" applyBorder="1" applyAlignment="1"/>
    <xf numFmtId="0" fontId="41" fillId="3" borderId="2" xfId="0" applyFont="1" applyFill="1" applyBorder="1" applyAlignment="1"/>
    <xf numFmtId="0" fontId="28" fillId="3" borderId="2" xfId="0" applyFont="1" applyFill="1" applyBorder="1" applyAlignment="1"/>
    <xf numFmtId="0" fontId="36" fillId="2" borderId="2" xfId="0" applyFont="1" applyFill="1" applyBorder="1"/>
    <xf numFmtId="0" fontId="40" fillId="0" borderId="2" xfId="0" applyFont="1" applyFill="1" applyBorder="1" applyAlignment="1">
      <alignment horizontal="left" vertical="top"/>
    </xf>
    <xf numFmtId="0" fontId="39" fillId="3" borderId="2" xfId="0" applyFont="1" applyFill="1" applyBorder="1" applyAlignment="1">
      <alignment horizontal="left"/>
    </xf>
    <xf numFmtId="0" fontId="38" fillId="7" borderId="2" xfId="0" applyFont="1" applyFill="1" applyBorder="1" applyAlignment="1"/>
    <xf numFmtId="0" fontId="3" fillId="7" borderId="2" xfId="0" applyFont="1" applyFill="1" applyBorder="1" applyAlignment="1"/>
    <xf numFmtId="0" fontId="37" fillId="7" borderId="2" xfId="0" applyFont="1" applyFill="1" applyBorder="1" applyAlignment="1">
      <alignment horizontal="left"/>
    </xf>
    <xf numFmtId="0" fontId="39" fillId="7" borderId="2" xfId="0" applyFont="1" applyFill="1" applyBorder="1" applyAlignment="1">
      <alignment horizontal="left"/>
    </xf>
    <xf numFmtId="0" fontId="39" fillId="7" borderId="2" xfId="0" applyFont="1" applyFill="1" applyBorder="1" applyAlignment="1"/>
    <xf numFmtId="0" fontId="41" fillId="7" borderId="2" xfId="0" applyFont="1" applyFill="1" applyBorder="1" applyAlignment="1"/>
    <xf numFmtId="0" fontId="28" fillId="7" borderId="2" xfId="0" applyFont="1" applyFill="1" applyBorder="1" applyAlignment="1"/>
    <xf numFmtId="0" fontId="42" fillId="3" borderId="2" xfId="0" applyFont="1" applyFill="1" applyBorder="1" applyAlignment="1"/>
    <xf numFmtId="0" fontId="43" fillId="3" borderId="2" xfId="0" applyFont="1" applyFill="1" applyBorder="1" applyAlignment="1"/>
    <xf numFmtId="0" fontId="44" fillId="3" borderId="2" xfId="0" applyFont="1" applyFill="1" applyBorder="1" applyAlignment="1"/>
    <xf numFmtId="0" fontId="38" fillId="6" borderId="2" xfId="0" applyFont="1" applyFill="1" applyBorder="1" applyAlignment="1"/>
    <xf numFmtId="0" fontId="3" fillId="6" borderId="2" xfId="0" applyFont="1" applyFill="1" applyBorder="1" applyAlignment="1"/>
    <xf numFmtId="0" fontId="37" fillId="6" borderId="2" xfId="0" applyFont="1" applyFill="1" applyBorder="1" applyAlignment="1">
      <alignment horizontal="left"/>
    </xf>
    <xf numFmtId="0" fontId="39" fillId="6" borderId="2" xfId="0" applyFont="1" applyFill="1" applyBorder="1" applyAlignment="1"/>
    <xf numFmtId="0" fontId="40" fillId="6" borderId="2" xfId="0" applyFont="1" applyFill="1" applyBorder="1" applyAlignment="1"/>
    <xf numFmtId="0" fontId="41" fillId="6" borderId="2" xfId="0" applyFont="1" applyFill="1" applyBorder="1" applyAlignment="1"/>
    <xf numFmtId="0" fontId="28" fillId="6" borderId="2" xfId="0" applyFont="1" applyFill="1" applyBorder="1" applyAlignment="1"/>
    <xf numFmtId="0" fontId="39" fillId="6" borderId="2" xfId="0" applyFont="1" applyFill="1" applyBorder="1" applyAlignment="1">
      <alignment horizontal="left"/>
    </xf>
    <xf numFmtId="0" fontId="40" fillId="7" borderId="2" xfId="0" applyFont="1" applyFill="1" applyBorder="1" applyAlignment="1"/>
    <xf numFmtId="0" fontId="45" fillId="0" borderId="2" xfId="0" applyFont="1" applyFill="1" applyBorder="1" applyAlignment="1"/>
    <xf numFmtId="0" fontId="39" fillId="0" borderId="2" xfId="0" applyFont="1" applyFill="1" applyBorder="1" applyAlignment="1">
      <alignment horizontal="left"/>
    </xf>
    <xf numFmtId="0" fontId="36" fillId="6" borderId="2" xfId="0" applyFont="1" applyFill="1" applyBorder="1" applyAlignment="1">
      <alignment horizontal="left"/>
    </xf>
    <xf numFmtId="0" fontId="24" fillId="6" borderId="2" xfId="0" applyFont="1" applyFill="1" applyBorder="1" applyAlignment="1">
      <alignment horizontal="left"/>
    </xf>
    <xf numFmtId="0" fontId="27" fillId="6" borderId="2" xfId="0" applyFont="1" applyFill="1" applyBorder="1" applyAlignment="1"/>
    <xf numFmtId="0" fontId="36" fillId="3" borderId="2" xfId="0" applyFont="1" applyFill="1" applyBorder="1" applyAlignment="1">
      <alignment horizontal="left"/>
    </xf>
    <xf numFmtId="0" fontId="24" fillId="3" borderId="2" xfId="0" applyFont="1" applyFill="1" applyBorder="1" applyAlignment="1">
      <alignment horizontal="left"/>
    </xf>
    <xf numFmtId="0" fontId="25" fillId="3" borderId="2" xfId="0" applyFont="1" applyFill="1" applyBorder="1" applyAlignment="1"/>
    <xf numFmtId="0" fontId="27" fillId="3" borderId="2" xfId="0" applyFont="1" applyFill="1" applyBorder="1" applyAlignment="1"/>
    <xf numFmtId="0" fontId="24" fillId="6" borderId="2" xfId="0" applyFont="1" applyFill="1" applyBorder="1" applyAlignment="1"/>
    <xf numFmtId="0" fontId="25" fillId="6" borderId="2" xfId="0" applyFont="1" applyFill="1" applyBorder="1" applyAlignment="1"/>
    <xf numFmtId="0" fontId="24" fillId="0" borderId="2" xfId="0" applyFont="1" applyFill="1" applyBorder="1" applyAlignment="1">
      <alignment horizontal="left" vertical="top"/>
    </xf>
    <xf numFmtId="0" fontId="24" fillId="5" borderId="2" xfId="0" applyFont="1" applyFill="1" applyBorder="1" applyAlignment="1"/>
    <xf numFmtId="0" fontId="36" fillId="7" borderId="2" xfId="0" applyFont="1" applyFill="1" applyBorder="1" applyAlignment="1">
      <alignment horizontal="left"/>
    </xf>
    <xf numFmtId="0" fontId="24" fillId="7" borderId="2" xfId="0" applyFont="1" applyFill="1" applyBorder="1" applyAlignment="1">
      <alignment horizontal="left"/>
    </xf>
    <xf numFmtId="0" fontId="25" fillId="7" borderId="2" xfId="0" applyFont="1" applyFill="1" applyBorder="1" applyAlignment="1"/>
    <xf numFmtId="0" fontId="27" fillId="7" borderId="2" xfId="0" applyFont="1" applyFill="1" applyBorder="1" applyAlignment="1"/>
    <xf numFmtId="0" fontId="36" fillId="3" borderId="2" xfId="0" applyFont="1" applyFill="1" applyBorder="1" applyAlignment="1"/>
    <xf numFmtId="0" fontId="24" fillId="7" borderId="2" xfId="0" applyFont="1" applyFill="1" applyBorder="1" applyAlignment="1"/>
    <xf numFmtId="0" fontId="3" fillId="8" borderId="2" xfId="0" applyFont="1" applyFill="1" applyBorder="1" applyAlignment="1"/>
    <xf numFmtId="0" fontId="3" fillId="8" borderId="2" xfId="0" applyFont="1" applyFill="1" applyBorder="1" applyAlignment="1">
      <alignment horizontal="left"/>
    </xf>
    <xf numFmtId="0" fontId="24" fillId="8" borderId="2" xfId="0" applyFont="1" applyFill="1" applyBorder="1" applyAlignment="1">
      <alignment horizontal="left"/>
    </xf>
    <xf numFmtId="0" fontId="25" fillId="8" borderId="2" xfId="0" applyFont="1" applyFill="1" applyBorder="1" applyAlignment="1">
      <alignment horizontal="left" vertical="top"/>
    </xf>
    <xf numFmtId="0" fontId="24" fillId="8" borderId="2" xfId="0" applyFont="1" applyFill="1" applyBorder="1" applyAlignment="1"/>
    <xf numFmtId="0" fontId="28" fillId="8" borderId="2" xfId="0" applyFont="1" applyFill="1" applyBorder="1" applyAlignment="1"/>
    <xf numFmtId="0" fontId="25" fillId="8" borderId="2" xfId="0" applyFont="1" applyFill="1" applyBorder="1" applyAlignment="1"/>
    <xf numFmtId="0" fontId="3" fillId="0" borderId="2" xfId="0" applyFont="1" applyFill="1" applyBorder="1" applyAlignment="1">
      <alignment wrapText="1"/>
    </xf>
    <xf numFmtId="0" fontId="36" fillId="8" borderId="2" xfId="0" applyFont="1" applyFill="1" applyBorder="1" applyAlignment="1"/>
    <xf numFmtId="0" fontId="36" fillId="8" borderId="2" xfId="0" applyFont="1" applyFill="1" applyBorder="1" applyAlignment="1">
      <alignment horizontal="left"/>
    </xf>
    <xf numFmtId="0" fontId="27" fillId="8" borderId="2" xfId="0" applyFont="1" applyFill="1" applyBorder="1" applyAlignment="1"/>
    <xf numFmtId="0" fontId="3" fillId="2" borderId="2" xfId="0" applyFont="1" applyFill="1" applyBorder="1" applyAlignment="1"/>
    <xf numFmtId="0" fontId="25" fillId="7" borderId="2" xfId="0" applyFont="1" applyFill="1" applyBorder="1" applyAlignment="1">
      <alignment horizontal="left" vertical="top"/>
    </xf>
    <xf numFmtId="0" fontId="34" fillId="0" borderId="2" xfId="0" applyFont="1" applyFill="1" applyBorder="1" applyAlignment="1">
      <alignment vertical="top"/>
    </xf>
    <xf numFmtId="0" fontId="3" fillId="9" borderId="2" xfId="0" applyFont="1" applyFill="1" applyBorder="1" applyAlignment="1"/>
    <xf numFmtId="0" fontId="28" fillId="9" borderId="2" xfId="0" applyFont="1" applyFill="1" applyBorder="1" applyAlignment="1"/>
    <xf numFmtId="0" fontId="36" fillId="10" borderId="2" xfId="0" applyFont="1" applyFill="1" applyBorder="1" applyAlignment="1"/>
    <xf numFmtId="0" fontId="3" fillId="10" borderId="2" xfId="0" applyFont="1" applyFill="1" applyBorder="1" applyAlignment="1"/>
    <xf numFmtId="0" fontId="25" fillId="10" borderId="2" xfId="0" applyFont="1" applyFill="1" applyBorder="1" applyAlignment="1"/>
    <xf numFmtId="0" fontId="27" fillId="10" borderId="2" xfId="0" applyFont="1" applyFill="1" applyBorder="1" applyAlignment="1"/>
    <xf numFmtId="0" fontId="28" fillId="10" borderId="2" xfId="0" applyFont="1" applyFill="1" applyBorder="1" applyAlignment="1"/>
    <xf numFmtId="0" fontId="13" fillId="3" borderId="1" xfId="0" applyFont="1" applyFill="1" applyBorder="1" applyAlignment="1">
      <alignment horizontal="left" vertical="top"/>
    </xf>
    <xf numFmtId="0" fontId="36" fillId="10" borderId="2" xfId="0" applyFont="1" applyFill="1" applyBorder="1" applyAlignment="1">
      <alignment horizontal="left"/>
    </xf>
    <xf numFmtId="0" fontId="24" fillId="10" borderId="2" xfId="0" applyFont="1" applyFill="1" applyBorder="1" applyAlignment="1"/>
    <xf numFmtId="0" fontId="36" fillId="9" borderId="2" xfId="0" applyFont="1" applyFill="1" applyBorder="1" applyAlignment="1">
      <alignment vertical="center"/>
    </xf>
    <xf numFmtId="0" fontId="38" fillId="9" borderId="2" xfId="0" applyFont="1" applyFill="1" applyBorder="1" applyAlignment="1"/>
    <xf numFmtId="0" fontId="37" fillId="9" borderId="2" xfId="0" applyFont="1" applyFill="1" applyBorder="1" applyAlignment="1">
      <alignment horizontal="left"/>
    </xf>
    <xf numFmtId="0" fontId="39" fillId="9" borderId="2" xfId="0" applyFont="1" applyFill="1" applyBorder="1" applyAlignment="1"/>
    <xf numFmtId="0" fontId="40" fillId="9" borderId="2" xfId="0" applyFont="1" applyFill="1" applyBorder="1" applyAlignment="1"/>
    <xf numFmtId="0" fontId="41" fillId="9" borderId="2" xfId="0" applyFont="1" applyFill="1" applyBorder="1" applyAlignment="1"/>
    <xf numFmtId="0" fontId="39" fillId="9" borderId="2" xfId="0" applyFont="1" applyFill="1" applyBorder="1" applyAlignment="1">
      <alignment horizontal="left"/>
    </xf>
    <xf numFmtId="0" fontId="3" fillId="3" borderId="2" xfId="0" applyFont="1" applyFill="1" applyBorder="1" applyAlignment="1">
      <alignment horizontal="left"/>
    </xf>
    <xf numFmtId="0" fontId="48" fillId="3" borderId="2" xfId="0" applyFont="1" applyFill="1" applyBorder="1" applyAlignment="1">
      <alignment horizontal="left" vertical="top" wrapText="1"/>
    </xf>
    <xf numFmtId="0" fontId="48" fillId="3" borderId="0" xfId="0" applyFont="1" applyFill="1"/>
    <xf numFmtId="0" fontId="48" fillId="3" borderId="0" xfId="0" applyFont="1" applyFill="1" applyAlignment="1">
      <alignment wrapText="1"/>
    </xf>
    <xf numFmtId="0" fontId="48" fillId="3" borderId="0" xfId="0" applyFont="1" applyFill="1" applyAlignment="1">
      <alignment horizontal="left"/>
    </xf>
    <xf numFmtId="0" fontId="48" fillId="3" borderId="0" xfId="0" applyFont="1" applyFill="1" applyAlignment="1">
      <alignment vertical="center" wrapText="1"/>
    </xf>
    <xf numFmtId="0" fontId="48" fillId="3" borderId="5" xfId="0" applyFont="1" applyFill="1" applyBorder="1" applyAlignment="1">
      <alignment horizontal="left" vertical="top" wrapText="1"/>
    </xf>
    <xf numFmtId="0" fontId="0" fillId="0" borderId="0" xfId="0" applyAlignment="1">
      <alignment vertical="center"/>
    </xf>
    <xf numFmtId="0" fontId="49" fillId="0" borderId="0" xfId="0" applyFont="1" applyAlignment="1">
      <alignment vertical="center"/>
    </xf>
    <xf numFmtId="0" fontId="21" fillId="2" borderId="2" xfId="707" applyFont="1" applyAlignment="1">
      <alignment vertical="center"/>
    </xf>
    <xf numFmtId="0" fontId="0" fillId="0" borderId="0" xfId="0" applyAlignment="1"/>
    <xf numFmtId="0" fontId="50" fillId="2" borderId="0" xfId="0" applyFont="1" applyFill="1" applyAlignment="1">
      <alignment vertical="center"/>
    </xf>
    <xf numFmtId="0" fontId="50"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23" fillId="2" borderId="2" xfId="0" applyFont="1" applyFill="1" applyBorder="1" applyAlignment="1">
      <alignment horizontal="left" vertical="center"/>
    </xf>
    <xf numFmtId="0" fontId="16" fillId="0" borderId="2" xfId="0" applyFont="1" applyBorder="1" applyAlignment="1"/>
    <xf numFmtId="0" fontId="19" fillId="0" borderId="2" xfId="0" applyFont="1" applyBorder="1" applyAlignment="1"/>
    <xf numFmtId="0" fontId="0" fillId="0" borderId="0" xfId="0" quotePrefix="1" applyAlignment="1"/>
    <xf numFmtId="0" fontId="18" fillId="0" borderId="0" xfId="0" applyFont="1" applyAlignment="1"/>
    <xf numFmtId="0" fontId="18" fillId="0" borderId="0" xfId="0" quotePrefix="1" applyFont="1" applyAlignment="1"/>
    <xf numFmtId="0" fontId="18" fillId="0" borderId="2" xfId="0" applyFont="1" applyBorder="1" applyAlignment="1"/>
    <xf numFmtId="0" fontId="18" fillId="2" borderId="2" xfId="0" applyFont="1" applyFill="1" applyBorder="1" applyAlignment="1"/>
    <xf numFmtId="0" fontId="53" fillId="0" borderId="0" xfId="0" applyFont="1" applyAlignment="1"/>
    <xf numFmtId="0" fontId="54" fillId="0" borderId="0" xfId="0" applyFont="1" applyAlignment="1"/>
    <xf numFmtId="0" fontId="55" fillId="0" borderId="0" xfId="0" applyFont="1" applyAlignment="1"/>
    <xf numFmtId="0" fontId="56" fillId="0" borderId="0" xfId="0" applyFont="1" applyAlignment="1"/>
    <xf numFmtId="0" fontId="57" fillId="0" borderId="0" xfId="0" applyFont="1" applyAlignment="1"/>
    <xf numFmtId="0" fontId="58" fillId="0" borderId="0" xfId="0" applyFont="1" applyAlignment="1"/>
    <xf numFmtId="0" fontId="27" fillId="0" borderId="0" xfId="0" applyFont="1" applyAlignment="1"/>
    <xf numFmtId="0" fontId="60" fillId="2" borderId="2" xfId="0" applyFont="1" applyFill="1" applyBorder="1" applyAlignment="1"/>
    <xf numFmtId="0" fontId="16" fillId="0" borderId="0" xfId="0" applyFont="1" applyAlignment="1">
      <alignment vertical="center" wrapText="1"/>
    </xf>
    <xf numFmtId="0" fontId="61" fillId="2" borderId="2" xfId="708" applyFont="1"/>
    <xf numFmtId="0" fontId="25" fillId="0" borderId="0" xfId="0" applyFont="1" applyAlignment="1">
      <alignment horizontal="left" vertical="center" wrapText="1"/>
    </xf>
    <xf numFmtId="0" fontId="35" fillId="0" borderId="0" xfId="0" applyFont="1" applyAlignment="1">
      <alignment vertical="center"/>
    </xf>
    <xf numFmtId="0" fontId="35" fillId="0" borderId="0" xfId="0" applyFont="1" applyAlignment="1"/>
    <xf numFmtId="0" fontId="62" fillId="0" borderId="2" xfId="0" applyFont="1" applyFill="1" applyBorder="1" applyAlignment="1"/>
    <xf numFmtId="0" fontId="62" fillId="0" borderId="2" xfId="0" applyFont="1" applyFill="1" applyBorder="1" applyAlignment="1">
      <alignment vertical="center"/>
    </xf>
    <xf numFmtId="0" fontId="62" fillId="5" borderId="2" xfId="0" applyFont="1" applyFill="1" applyBorder="1" applyAlignment="1"/>
    <xf numFmtId="0" fontId="62" fillId="4" borderId="2" xfId="0" applyFont="1" applyFill="1" applyBorder="1" applyAlignment="1"/>
    <xf numFmtId="0" fontId="63" fillId="4" borderId="2" xfId="0" applyFont="1" applyFill="1" applyBorder="1" applyAlignment="1"/>
    <xf numFmtId="0" fontId="63" fillId="0" borderId="2" xfId="0" applyFont="1" applyFill="1" applyBorder="1" applyAlignment="1"/>
    <xf numFmtId="0" fontId="63" fillId="5" borderId="2" xfId="0" applyFont="1" applyFill="1" applyBorder="1" applyAlignment="1"/>
    <xf numFmtId="0" fontId="63" fillId="9" borderId="2" xfId="0" applyFont="1" applyFill="1" applyBorder="1" applyAlignment="1"/>
    <xf numFmtId="0" fontId="63" fillId="3" borderId="2" xfId="0" applyFont="1" applyFill="1" applyBorder="1" applyAlignment="1"/>
    <xf numFmtId="0" fontId="63" fillId="7" borderId="2" xfId="0" applyFont="1" applyFill="1" applyBorder="1" applyAlignment="1"/>
    <xf numFmtId="0" fontId="63" fillId="6" borderId="2" xfId="0" applyFont="1" applyFill="1" applyBorder="1" applyAlignment="1"/>
    <xf numFmtId="0" fontId="62" fillId="6" borderId="2" xfId="0" applyFont="1" applyFill="1" applyBorder="1" applyAlignment="1"/>
    <xf numFmtId="0" fontId="62" fillId="3" borderId="2" xfId="0" applyFont="1" applyFill="1" applyBorder="1" applyAlignment="1"/>
    <xf numFmtId="0" fontId="62" fillId="7" borderId="2" xfId="0" applyFont="1" applyFill="1" applyBorder="1" applyAlignment="1"/>
    <xf numFmtId="0" fontId="62" fillId="10" borderId="2" xfId="0" applyFont="1" applyFill="1" applyBorder="1" applyAlignment="1"/>
    <xf numFmtId="0" fontId="62" fillId="8" borderId="2" xfId="0" applyFont="1" applyFill="1" applyBorder="1" applyAlignment="1"/>
    <xf numFmtId="0" fontId="62" fillId="0" borderId="0" xfId="0" applyFont="1" applyAlignment="1"/>
    <xf numFmtId="0" fontId="62" fillId="0" borderId="0" xfId="0" applyFont="1" applyAlignment="1">
      <alignment vertical="center"/>
    </xf>
    <xf numFmtId="0" fontId="64" fillId="2" borderId="2" xfId="0" applyFont="1" applyFill="1" applyBorder="1" applyAlignment="1">
      <alignment vertical="center"/>
    </xf>
    <xf numFmtId="0" fontId="3" fillId="0" borderId="0" xfId="0" applyFont="1"/>
    <xf numFmtId="0" fontId="65" fillId="0" borderId="0" xfId="0" applyFont="1" applyAlignment="1"/>
    <xf numFmtId="0" fontId="66" fillId="0" borderId="2" xfId="0" applyFont="1" applyFill="1" applyBorder="1" applyAlignment="1"/>
    <xf numFmtId="0" fontId="66" fillId="0" borderId="2" xfId="0" applyFont="1" applyFill="1" applyBorder="1" applyAlignment="1">
      <alignment vertical="center"/>
    </xf>
    <xf numFmtId="0" fontId="65" fillId="0" borderId="0" xfId="0" applyFont="1" applyAlignment="1">
      <alignment vertical="center"/>
    </xf>
    <xf numFmtId="0" fontId="67" fillId="0" borderId="0" xfId="0" applyFont="1" applyAlignment="1">
      <alignment vertical="center"/>
    </xf>
    <xf numFmtId="0" fontId="66" fillId="0" borderId="0" xfId="0" applyFont="1" applyAlignment="1">
      <alignment vertical="center"/>
    </xf>
    <xf numFmtId="0" fontId="66" fillId="5" borderId="2" xfId="0" applyFont="1" applyFill="1" applyBorder="1" applyAlignment="1"/>
    <xf numFmtId="0" fontId="66" fillId="4" borderId="2" xfId="0" applyFont="1" applyFill="1" applyBorder="1" applyAlignment="1"/>
    <xf numFmtId="0" fontId="68" fillId="4" borderId="2" xfId="0" applyFont="1" applyFill="1" applyBorder="1" applyAlignment="1"/>
    <xf numFmtId="0" fontId="68" fillId="0" borderId="2" xfId="0" applyFont="1" applyFill="1" applyBorder="1" applyAlignment="1"/>
    <xf numFmtId="0" fontId="68" fillId="5" borderId="2" xfId="0" applyFont="1" applyFill="1" applyBorder="1" applyAlignment="1"/>
    <xf numFmtId="0" fontId="68" fillId="9" borderId="2" xfId="0" applyFont="1" applyFill="1" applyBorder="1" applyAlignment="1"/>
    <xf numFmtId="0" fontId="68" fillId="3" borderId="2" xfId="0" applyFont="1" applyFill="1" applyBorder="1" applyAlignment="1"/>
    <xf numFmtId="0" fontId="68" fillId="7" borderId="2" xfId="0" applyFont="1" applyFill="1" applyBorder="1" applyAlignment="1"/>
    <xf numFmtId="0" fontId="68" fillId="6" borderId="2" xfId="0" applyFont="1" applyFill="1" applyBorder="1" applyAlignment="1"/>
    <xf numFmtId="0" fontId="66" fillId="6" borderId="2" xfId="0" applyFont="1" applyFill="1" applyBorder="1" applyAlignment="1"/>
    <xf numFmtId="0" fontId="66" fillId="3" borderId="2" xfId="0" applyFont="1" applyFill="1" applyBorder="1" applyAlignment="1"/>
    <xf numFmtId="0" fontId="66" fillId="7" borderId="2" xfId="0" applyFont="1" applyFill="1" applyBorder="1" applyAlignment="1"/>
    <xf numFmtId="0" fontId="66" fillId="10" borderId="2" xfId="0" applyFont="1" applyFill="1" applyBorder="1" applyAlignment="1"/>
    <xf numFmtId="0" fontId="66" fillId="8" borderId="2" xfId="0" applyFont="1" applyFill="1" applyBorder="1" applyAlignment="1"/>
    <xf numFmtId="0" fontId="69" fillId="0" borderId="0" xfId="0" applyFont="1"/>
    <xf numFmtId="0" fontId="70" fillId="0" borderId="0" xfId="0" applyFont="1"/>
    <xf numFmtId="0" fontId="71" fillId="0" borderId="0" xfId="0" applyFont="1"/>
    <xf numFmtId="0" fontId="72" fillId="0" borderId="0" xfId="0" applyFont="1"/>
    <xf numFmtId="0" fontId="17" fillId="0" borderId="0" xfId="0" applyFont="1"/>
    <xf numFmtId="0" fontId="73" fillId="2" borderId="2" xfId="706" applyFont="1" applyBorder="1" applyAlignment="1">
      <alignment vertical="center"/>
    </xf>
    <xf numFmtId="0" fontId="74" fillId="0" borderId="2" xfId="0" applyFont="1" applyFill="1" applyBorder="1" applyAlignment="1"/>
    <xf numFmtId="0" fontId="74" fillId="0" borderId="2" xfId="706" applyFont="1" applyFill="1" applyBorder="1" applyAlignment="1"/>
    <xf numFmtId="0" fontId="74" fillId="0" borderId="2" xfId="1" applyFont="1" applyFill="1" applyBorder="1" applyAlignment="1"/>
    <xf numFmtId="0" fontId="74" fillId="0" borderId="2" xfId="0" applyFont="1" applyFill="1" applyBorder="1" applyAlignment="1">
      <alignment vertical="center"/>
    </xf>
    <xf numFmtId="0" fontId="74" fillId="5" borderId="2" xfId="0" applyFont="1" applyFill="1" applyBorder="1" applyAlignment="1"/>
    <xf numFmtId="0" fontId="74" fillId="4" borderId="2" xfId="0" applyFont="1" applyFill="1" applyBorder="1" applyAlignment="1"/>
    <xf numFmtId="0" fontId="75" fillId="4" borderId="2" xfId="0" applyFont="1" applyFill="1" applyBorder="1" applyAlignment="1"/>
    <xf numFmtId="0" fontId="75" fillId="0" borderId="2" xfId="0" applyFont="1" applyFill="1" applyBorder="1" applyAlignment="1"/>
    <xf numFmtId="0" fontId="75" fillId="5" borderId="2" xfId="0" applyFont="1" applyFill="1" applyBorder="1" applyAlignment="1"/>
    <xf numFmtId="0" fontId="75" fillId="9" borderId="2" xfId="0" applyFont="1" applyFill="1" applyBorder="1" applyAlignment="1"/>
    <xf numFmtId="0" fontId="75" fillId="3" borderId="2" xfId="0" applyFont="1" applyFill="1" applyBorder="1" applyAlignment="1"/>
    <xf numFmtId="0" fontId="75" fillId="7" borderId="2" xfId="0" applyFont="1" applyFill="1" applyBorder="1" applyAlignment="1"/>
    <xf numFmtId="0" fontId="75" fillId="6" borderId="2" xfId="0" applyFont="1" applyFill="1" applyBorder="1" applyAlignment="1"/>
    <xf numFmtId="0" fontId="74" fillId="6" borderId="2" xfId="0" applyFont="1" applyFill="1" applyBorder="1" applyAlignment="1"/>
    <xf numFmtId="0" fontId="74" fillId="3" borderId="2" xfId="0" applyFont="1" applyFill="1" applyBorder="1" applyAlignment="1"/>
    <xf numFmtId="0" fontId="74" fillId="0" borderId="2" xfId="0" applyFont="1" applyFill="1" applyBorder="1" applyAlignment="1">
      <alignment horizontal="left" vertical="top"/>
    </xf>
    <xf numFmtId="0" fontId="74" fillId="7" borderId="2" xfId="0" applyFont="1" applyFill="1" applyBorder="1" applyAlignment="1"/>
    <xf numFmtId="0" fontId="74" fillId="8" borderId="2" xfId="0" applyFont="1" applyFill="1" applyBorder="1" applyAlignment="1"/>
    <xf numFmtId="0" fontId="74" fillId="10" borderId="2" xfId="0" applyFont="1" applyFill="1" applyBorder="1" applyAlignment="1"/>
    <xf numFmtId="0" fontId="74" fillId="0" borderId="2" xfId="0" applyFont="1" applyFill="1" applyBorder="1" applyAlignment="1">
      <alignment wrapText="1"/>
    </xf>
    <xf numFmtId="0" fontId="76" fillId="0" borderId="0" xfId="0" applyFont="1" applyAlignment="1"/>
    <xf numFmtId="0" fontId="74" fillId="0" borderId="0" xfId="0" applyFont="1" applyAlignment="1">
      <alignment vertical="center"/>
    </xf>
    <xf numFmtId="0" fontId="76" fillId="0" borderId="0" xfId="0" applyFont="1" applyAlignment="1">
      <alignment vertical="center"/>
    </xf>
    <xf numFmtId="0" fontId="76" fillId="0" borderId="2" xfId="0" applyFont="1" applyFill="1" applyBorder="1" applyAlignment="1"/>
  </cellXfs>
  <cellStyles count="70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Normal" xfId="0" builtinId="0"/>
    <cellStyle name="Normal 10 2 2" xfId="707" xr:uid="{8976CE23-EBA4-4D56-9CF4-5F4556AF5343}"/>
    <cellStyle name="Normal 3" xfId="706" xr:uid="{00000000-0005-0000-0000-0000C1020000}"/>
    <cellStyle name="Normal 4" xfId="1" xr:uid="{00000000-0005-0000-0000-0000C2020000}"/>
    <cellStyle name="Normal 7" xfId="708" xr:uid="{E8AACA46-D0B5-4E2F-9C0D-F031534E0503}"/>
  </cellStyles>
  <dxfs count="869">
    <dxf>
      <font>
        <color auto="1"/>
      </font>
      <fill>
        <patternFill patternType="solid">
          <fgColor indexed="64"/>
          <bgColor rgb="FFFF0000"/>
        </patternFill>
      </fill>
    </dxf>
    <dxf>
      <font>
        <b/>
        <color rgb="FF9C0006"/>
      </font>
      <border diagonalUp="0" diagonalDown="0">
        <left/>
        <right/>
        <top/>
        <bottom/>
      </border>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color rgb="FF9C0006"/>
      </font>
      <border diagonalUp="0" diagonalDown="0">
        <left/>
        <right/>
        <top/>
        <bottom/>
      </border>
    </dxf>
    <dxf>
      <font>
        <color auto="1"/>
      </font>
      <fill>
        <patternFill patternType="solid">
          <fgColor indexed="64"/>
          <bgColor rgb="FFFF6600"/>
        </patternFill>
      </fill>
    </dxf>
    <dxf>
      <font>
        <color auto="1"/>
      </font>
      <fill>
        <patternFill patternType="solid">
          <fgColor indexed="64"/>
          <bgColor rgb="FF660066"/>
        </patternFill>
      </fill>
    </dxf>
    <dxf>
      <fill>
        <patternFill>
          <bgColor rgb="FFFFFF00"/>
        </patternFill>
      </fill>
    </dxf>
    <dxf>
      <fill>
        <patternFill>
          <bgColor rgb="FF00B0F0"/>
        </patternFill>
      </fill>
    </dxf>
    <dxf>
      <font>
        <color auto="1"/>
      </font>
      <fill>
        <patternFill patternType="solid">
          <fgColor indexed="64"/>
          <bgColor rgb="FFFF6600"/>
        </patternFill>
      </fill>
    </dxf>
    <dxf>
      <font>
        <color auto="1"/>
      </font>
      <fill>
        <patternFill patternType="solid">
          <fgColor indexed="64"/>
          <bgColor rgb="FF660066"/>
        </patternFill>
      </fill>
    </dxf>
    <dxf>
      <fill>
        <patternFill>
          <bgColor rgb="FFFFFF00"/>
        </patternFill>
      </fill>
    </dxf>
    <dxf>
      <fill>
        <patternFill>
          <bgColor rgb="FF00B0F0"/>
        </patternFill>
      </fill>
    </dxf>
    <dxf>
      <font>
        <color auto="1"/>
      </font>
      <fill>
        <patternFill patternType="solid">
          <fgColor indexed="64"/>
          <bgColor rgb="FFFF6600"/>
        </patternFill>
      </fill>
    </dxf>
    <dxf>
      <font>
        <color auto="1"/>
      </font>
      <fill>
        <patternFill patternType="solid">
          <fgColor indexed="64"/>
          <bgColor rgb="FF660066"/>
        </patternFill>
      </fill>
    </dxf>
    <dxf>
      <fill>
        <patternFill>
          <bgColor rgb="FFFFFF00"/>
        </patternFill>
      </fill>
    </dxf>
    <dxf>
      <fill>
        <patternFill>
          <bgColor rgb="FF00B0F0"/>
        </patternFill>
      </fill>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D3D646"/>
      </font>
      <fill>
        <patternFill patternType="none">
          <bgColor auto="1"/>
        </patternFill>
      </fill>
    </dxf>
    <dxf>
      <font>
        <b/>
        <i val="0"/>
      </font>
      <fill>
        <patternFill>
          <bgColor rgb="FFFFFF99"/>
        </patternFill>
      </fill>
    </dxf>
    <dxf>
      <font>
        <b/>
        <i val="0"/>
        <color rgb="FF00B050"/>
      </font>
      <fill>
        <patternFill patternType="none">
          <bgColor auto="1"/>
        </patternFill>
      </fill>
    </dxf>
    <dxf>
      <font>
        <b/>
        <i val="0"/>
        <color auto="1"/>
      </font>
      <fill>
        <patternFill>
          <bgColor rgb="FF92D050"/>
        </patternFill>
      </fill>
    </dxf>
    <dxf>
      <font>
        <b/>
        <i/>
        <color theme="7" tint="0.79998168889431442"/>
      </font>
      <fill>
        <patternFill>
          <bgColor rgb="FF920000"/>
        </patternFill>
      </fill>
    </dxf>
    <dxf>
      <font>
        <strike/>
      </font>
      <fill>
        <patternFill patternType="solid">
          <fgColor rgb="FFA5A5A5"/>
          <bgColor theme="1" tint="0.34998626667073579"/>
        </patternFill>
      </fill>
      <border>
        <left/>
        <right/>
        <top/>
        <bottom/>
      </border>
    </dxf>
    <dxf>
      <font>
        <b/>
        <i val="0"/>
        <color rgb="FFFF3399"/>
      </font>
    </dxf>
    <dxf>
      <font>
        <b/>
        <i val="0"/>
        <color rgb="FFFF6600"/>
      </font>
    </dxf>
    <dxf>
      <font>
        <b/>
        <i val="0"/>
      </font>
      <fill>
        <patternFill>
          <bgColor theme="5" tint="0.79998168889431442"/>
        </patternFill>
      </fill>
    </dxf>
    <dxf>
      <font>
        <b/>
        <i val="0"/>
        <color rgb="FF0432FF"/>
      </font>
      <fill>
        <patternFill patternType="none">
          <bgColor auto="1"/>
        </patternFill>
      </fill>
    </dxf>
    <dxf>
      <font>
        <b/>
        <i val="0"/>
        <color rgb="FF9C0006"/>
      </font>
      <fill>
        <patternFill patternType="none">
          <bgColor auto="1"/>
        </patternFill>
      </fill>
    </dxf>
    <dxf>
      <font>
        <b/>
        <i val="0"/>
        <color rgb="FF008F00"/>
      </font>
      <fill>
        <patternFill patternType="none">
          <bgColor auto="1"/>
        </patternFill>
      </fill>
    </dxf>
    <dxf>
      <font>
        <b/>
        <i val="0"/>
        <color rgb="FFFF0000"/>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auto="1"/>
      </font>
      <fill>
        <patternFill patternType="solid">
          <fgColor indexed="64"/>
          <bgColor rgb="FFFF6600"/>
        </patternFill>
      </fill>
    </dxf>
    <dxf>
      <font>
        <color auto="1"/>
      </font>
      <fill>
        <patternFill patternType="solid">
          <fgColor indexed="64"/>
          <bgColor rgb="FF660066"/>
        </patternFill>
      </fill>
    </dxf>
    <dxf>
      <fill>
        <patternFill>
          <bgColor rgb="FFFFFF00"/>
        </patternFill>
      </fill>
    </dxf>
    <dxf>
      <fill>
        <patternFill>
          <bgColor rgb="FF00B0F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color auto="1"/>
      </font>
      <fill>
        <patternFill patternType="solid">
          <fgColor indexed="64"/>
          <bgColor rgb="FFFF6600"/>
        </patternFill>
      </fill>
    </dxf>
    <dxf>
      <font>
        <color auto="1"/>
      </font>
      <fill>
        <patternFill patternType="solid">
          <fgColor indexed="64"/>
          <bgColor rgb="FF660066"/>
        </patternFill>
      </fill>
    </dxf>
    <dxf>
      <fill>
        <patternFill>
          <bgColor rgb="FFFFFF00"/>
        </patternFill>
      </fill>
    </dxf>
    <dxf>
      <fill>
        <patternFill>
          <bgColor rgb="FF00B0F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b/>
        <i val="0"/>
        <color auto="1"/>
      </font>
      <fill>
        <patternFill patternType="solid">
          <bgColor rgb="FFFF99CC"/>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auto="1"/>
      </font>
      <fill>
        <patternFill patternType="solid">
          <fgColor indexed="64"/>
          <bgColor rgb="FFFF6600"/>
        </patternFill>
      </fill>
    </dxf>
    <dxf>
      <font>
        <color auto="1"/>
      </font>
      <fill>
        <patternFill patternType="solid">
          <fgColor indexed="64"/>
          <bgColor rgb="FF660066"/>
        </patternFill>
      </fill>
    </dxf>
    <dxf>
      <fill>
        <patternFill>
          <bgColor rgb="FFFFFF00"/>
        </patternFill>
      </fill>
    </dxf>
    <dxf>
      <fill>
        <patternFill>
          <bgColor rgb="FF00B0F0"/>
        </patternFill>
      </fill>
    </dxf>
    <dxf>
      <font>
        <color auto="1"/>
      </font>
      <fill>
        <patternFill patternType="solid">
          <fgColor indexed="64"/>
          <bgColor rgb="FFFFFF00"/>
        </patternFill>
      </fill>
    </dxf>
    <dxf>
      <font>
        <color auto="1"/>
      </font>
      <fill>
        <patternFill patternType="solid">
          <fgColor indexed="64"/>
          <bgColor theme="4"/>
        </patternFill>
      </fill>
    </dxf>
    <dxf>
      <font>
        <color auto="1"/>
      </font>
      <fill>
        <patternFill patternType="solid">
          <fgColor indexed="64"/>
          <bgColor theme="7"/>
        </patternFill>
      </fill>
    </dxf>
    <dxf>
      <font>
        <color auto="1"/>
      </font>
      <fill>
        <patternFill patternType="solid">
          <fgColor indexed="64"/>
          <bgColor rgb="FFFF6600"/>
        </patternFill>
      </fill>
    </dxf>
    <dxf>
      <font>
        <color auto="1"/>
      </font>
      <fill>
        <patternFill patternType="solid">
          <fgColor indexed="64"/>
          <bgColor rgb="FFFFFF00"/>
        </patternFill>
      </fill>
    </dxf>
    <dxf>
      <font>
        <color auto="1"/>
      </font>
      <fill>
        <patternFill patternType="solid">
          <fgColor indexed="64"/>
          <bgColor theme="4"/>
        </patternFill>
      </fill>
    </dxf>
    <dxf>
      <font>
        <color auto="1"/>
      </font>
      <fill>
        <patternFill patternType="solid">
          <fgColor indexed="64"/>
          <bgColor theme="7"/>
        </patternFill>
      </fill>
    </dxf>
    <dxf>
      <font>
        <color auto="1"/>
      </font>
      <fill>
        <patternFill patternType="solid">
          <fgColor indexed="64"/>
          <bgColor rgb="FFFF6600"/>
        </patternFill>
      </fill>
    </dxf>
    <dxf>
      <font>
        <color auto="1"/>
      </font>
      <fill>
        <patternFill patternType="solid">
          <fgColor indexed="64"/>
          <bgColor rgb="FFFFFF00"/>
        </patternFill>
      </fill>
    </dxf>
    <dxf>
      <font>
        <color auto="1"/>
      </font>
      <fill>
        <patternFill patternType="solid">
          <fgColor indexed="64"/>
          <bgColor theme="4"/>
        </patternFill>
      </fill>
    </dxf>
    <dxf>
      <font>
        <color auto="1"/>
      </font>
      <fill>
        <patternFill patternType="solid">
          <fgColor indexed="64"/>
          <bgColor theme="7"/>
        </patternFill>
      </fill>
    </dxf>
    <dxf>
      <font>
        <color auto="1"/>
      </font>
      <fill>
        <patternFill patternType="solid">
          <fgColor indexed="64"/>
          <bgColor rgb="FFFF6600"/>
        </patternFill>
      </fill>
    </dxf>
    <dxf>
      <fill>
        <patternFill>
          <bgColor rgb="FFFF0000"/>
        </patternFill>
      </fill>
    </dxf>
    <dxf>
      <fill>
        <patternFill>
          <bgColor rgb="FFFF0000"/>
        </patternFill>
      </fill>
    </dxf>
    <dxf>
      <font>
        <color auto="1"/>
      </font>
      <fill>
        <patternFill patternType="solid">
          <fgColor indexed="64"/>
          <bgColor rgb="FFFFFF00"/>
        </patternFill>
      </fill>
    </dxf>
    <dxf>
      <font>
        <color auto="1"/>
      </font>
      <fill>
        <patternFill patternType="solid">
          <fgColor indexed="64"/>
          <bgColor theme="4"/>
        </patternFill>
      </fill>
    </dxf>
    <dxf>
      <font>
        <color auto="1"/>
      </font>
      <fill>
        <patternFill patternType="solid">
          <fgColor indexed="64"/>
          <bgColor theme="7"/>
        </patternFill>
      </fill>
    </dxf>
    <dxf>
      <font>
        <color auto="1"/>
      </font>
      <fill>
        <patternFill patternType="solid">
          <fgColor indexed="64"/>
          <bgColor rgb="FFFF66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theme="9" tint="0.39994506668294322"/>
        </patternFill>
      </fill>
    </dxf>
    <dxf>
      <font>
        <b/>
        <i val="0"/>
        <color rgb="FF0070C0"/>
      </font>
    </dxf>
    <dxf>
      <font>
        <b/>
        <i val="0"/>
      </font>
      <fill>
        <patternFill>
          <bgColor theme="9" tint="0.39994506668294322"/>
        </patternFill>
      </fill>
    </dxf>
    <dxf>
      <font>
        <b/>
        <i val="0"/>
        <color rgb="FF0070C0"/>
      </font>
    </dxf>
    <dxf>
      <font>
        <b/>
        <color rgb="FFFF0000"/>
      </font>
      <fill>
        <patternFill patternType="none">
          <bgColor auto="1"/>
        </patternFill>
      </fill>
      <border diagonalUp="0" diagonalDown="0">
        <left/>
        <right/>
        <top/>
        <bottom/>
      </border>
    </dxf>
    <dxf>
      <font>
        <b/>
        <i val="0"/>
      </font>
      <fill>
        <patternFill>
          <bgColor theme="9" tint="0.39994506668294322"/>
        </patternFill>
      </fill>
    </dxf>
    <dxf>
      <font>
        <b/>
        <i val="0"/>
        <color rgb="FF0070C0"/>
      </font>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color auto="1"/>
      </font>
      <fill>
        <patternFill patternType="solid">
          <fgColor indexed="64"/>
          <bgColor rgb="FFFF6600"/>
        </patternFill>
      </fill>
    </dxf>
    <dxf>
      <font>
        <color auto="1"/>
      </font>
      <fill>
        <patternFill patternType="solid">
          <fgColor indexed="64"/>
          <bgColor rgb="FF660066"/>
        </patternFill>
      </fill>
    </dxf>
    <dxf>
      <fill>
        <patternFill>
          <bgColor rgb="FFFF0000"/>
        </patternFill>
      </fill>
    </dxf>
    <dxf>
      <fill>
        <patternFill>
          <bgColor rgb="FFFF0000"/>
        </patternFill>
      </fill>
    </dxf>
    <dxf>
      <fill>
        <patternFill>
          <bgColor rgb="FFFFFF00"/>
        </patternFill>
      </fill>
    </dxf>
    <dxf>
      <fill>
        <patternFill>
          <bgColor rgb="FF00B0F0"/>
        </patternFill>
      </fill>
    </dxf>
    <dxf>
      <font>
        <color auto="1"/>
      </font>
      <fill>
        <patternFill patternType="solid">
          <fgColor indexed="64"/>
          <bgColor rgb="FFFF6600"/>
        </patternFill>
      </fill>
    </dxf>
    <dxf>
      <font>
        <color auto="1"/>
      </font>
      <fill>
        <patternFill patternType="solid">
          <fgColor indexed="64"/>
          <bgColor rgb="FF660066"/>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ill>
        <patternFill>
          <bgColor rgb="FFC4BD97"/>
        </patternFill>
      </fill>
      <border diagonalUp="0" diagonalDown="0">
        <left/>
        <right/>
        <top/>
        <bottom/>
      </border>
    </dxf>
    <dxf>
      <font>
        <color auto="1"/>
      </font>
      <fill>
        <patternFill patternType="solid">
          <fgColor indexed="64"/>
          <bgColor rgb="FFFF6600"/>
        </patternFill>
      </fill>
    </dxf>
    <dxf>
      <font>
        <color auto="1"/>
      </font>
      <fill>
        <patternFill patternType="solid">
          <fgColor indexed="64"/>
          <bgColor rgb="FF660066"/>
        </patternFill>
      </fill>
    </dxf>
    <dxf>
      <fill>
        <patternFill>
          <bgColor rgb="FFFFFF00"/>
        </patternFill>
      </fill>
    </dxf>
    <dxf>
      <fill>
        <patternFill>
          <bgColor rgb="FF00B0F0"/>
        </patternFill>
      </fill>
    </dxf>
    <dxf>
      <fill>
        <patternFill>
          <bgColor rgb="FFFF0000"/>
        </patternFill>
      </fill>
    </dxf>
    <dxf>
      <fill>
        <patternFill>
          <bgColor rgb="FFFF0000"/>
        </patternFill>
      </fill>
    </dxf>
    <dxf>
      <font>
        <color auto="1"/>
      </font>
      <fill>
        <patternFill patternType="solid">
          <fgColor indexed="64"/>
          <bgColor rgb="FFFFFF00"/>
        </patternFill>
      </fill>
    </dxf>
    <dxf>
      <font>
        <color auto="1"/>
      </font>
      <fill>
        <patternFill patternType="solid">
          <fgColor indexed="64"/>
          <bgColor theme="4"/>
        </patternFill>
      </fill>
    </dxf>
    <dxf>
      <font>
        <color auto="1"/>
      </font>
      <fill>
        <patternFill patternType="solid">
          <fgColor indexed="64"/>
          <bgColor theme="7"/>
        </patternFill>
      </fill>
    </dxf>
    <dxf>
      <font>
        <color auto="1"/>
      </font>
      <fill>
        <patternFill patternType="solid">
          <fgColor indexed="64"/>
          <bgColor rgb="FFFF6600"/>
        </patternFill>
      </fill>
    </dxf>
    <dxf>
      <font>
        <color auto="1"/>
      </font>
      <fill>
        <patternFill patternType="solid">
          <fgColor indexed="64"/>
          <bgColor rgb="FFFF6600"/>
        </patternFill>
      </fill>
    </dxf>
    <dxf>
      <font>
        <color auto="1"/>
      </font>
      <fill>
        <patternFill patternType="solid">
          <fgColor indexed="64"/>
          <bgColor rgb="FF660066"/>
        </patternFill>
      </fill>
    </dxf>
    <dxf>
      <fill>
        <patternFill>
          <bgColor rgb="FFFFFF00"/>
        </patternFill>
      </fill>
    </dxf>
    <dxf>
      <fill>
        <patternFill>
          <bgColor rgb="FF00B0F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patternType="solid">
          <fgColor rgb="FF00B050"/>
          <bgColor rgb="FF00B050"/>
        </patternFill>
      </fill>
      <border>
        <left/>
        <right/>
        <top/>
        <bottom/>
      </border>
    </dxf>
    <dxf>
      <fill>
        <patternFill patternType="solid">
          <fgColor rgb="FF7030A0"/>
          <bgColor rgb="FF7030A0"/>
        </patternFill>
      </fill>
      <border>
        <left/>
        <right/>
        <top/>
        <bottom/>
      </border>
    </dxf>
    <dxf>
      <fill>
        <patternFill patternType="solid">
          <fgColor rgb="FFFFFF00"/>
          <bgColor rgb="FFFFFF00"/>
        </patternFill>
      </fill>
      <border>
        <left/>
        <right/>
        <top/>
        <bottom/>
      </border>
    </dxf>
    <dxf>
      <fill>
        <patternFill patternType="solid">
          <fgColor rgb="FF00B0F0"/>
          <bgColor rgb="FF00B0F0"/>
        </patternFill>
      </fill>
      <border>
        <left/>
        <right/>
        <top/>
        <bottom/>
      </border>
    </dxf>
    <dxf>
      <fill>
        <patternFill patternType="solid">
          <fgColor rgb="FFFFC000"/>
          <bgColor rgb="FFFFC000"/>
        </patternFill>
      </fill>
      <border>
        <left/>
        <right/>
        <top/>
        <bottom/>
      </border>
    </dxf>
    <dxf>
      <fill>
        <patternFill patternType="solid">
          <fgColor rgb="FF7030A0"/>
          <bgColor rgb="FF7030A0"/>
        </patternFill>
      </fill>
      <border>
        <left/>
        <right/>
        <top/>
        <bottom/>
      </border>
    </dxf>
    <dxf>
      <font>
        <color auto="1"/>
      </font>
      <fill>
        <patternFill patternType="solid">
          <fgColor indexed="64"/>
          <bgColor rgb="FFFF0000"/>
        </patternFill>
      </fill>
    </dxf>
    <dxf>
      <font>
        <color auto="1"/>
      </font>
      <fill>
        <patternFill patternType="solid">
          <fgColor indexed="64"/>
          <bgColor rgb="FFFF6600"/>
        </patternFill>
      </fill>
    </dxf>
    <dxf>
      <font>
        <color auto="1"/>
      </font>
      <fill>
        <patternFill patternType="solid">
          <fgColor indexed="64"/>
          <bgColor rgb="FF660066"/>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indexed="64"/>
          <bgColor rgb="FFFFFF00"/>
        </patternFill>
      </fill>
      <border>
        <left/>
        <right/>
        <top/>
        <bottom/>
      </border>
    </dxf>
    <dxf>
      <font>
        <color auto="1"/>
      </font>
      <fill>
        <patternFill patternType="solid">
          <fgColor indexed="64"/>
          <bgColor theme="4"/>
        </patternFill>
      </fill>
    </dxf>
    <dxf>
      <font>
        <color auto="1"/>
      </font>
      <fill>
        <patternFill patternType="solid">
          <fgColor indexed="64"/>
          <bgColor theme="5"/>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F0"/>
        </patternFill>
      </fill>
    </dxf>
    <dxf>
      <fill>
        <patternFill patternType="solid">
          <fgColor rgb="FF00B050"/>
          <bgColor rgb="FF00B050"/>
        </patternFill>
      </fill>
      <border>
        <left/>
        <right/>
        <top/>
        <bottom/>
      </border>
    </dxf>
    <dxf>
      <fill>
        <patternFill patternType="solid">
          <fgColor rgb="FF7030A0"/>
          <bgColor rgb="FF7030A0"/>
        </patternFill>
      </fill>
      <border>
        <left/>
        <right/>
        <top/>
        <bottom/>
      </border>
    </dxf>
    <dxf>
      <fill>
        <patternFill patternType="solid">
          <fgColor rgb="FFFFFF00"/>
          <bgColor rgb="FFFFFF00"/>
        </patternFill>
      </fill>
      <border>
        <left/>
        <right/>
        <top/>
        <bottom/>
      </border>
    </dxf>
    <dxf>
      <fill>
        <patternFill patternType="solid">
          <fgColor rgb="FF00B0F0"/>
          <bgColor rgb="FF00B0F0"/>
        </patternFill>
      </fill>
      <border>
        <left/>
        <right/>
        <top/>
        <bottom/>
      </border>
    </dxf>
    <dxf>
      <fill>
        <patternFill patternType="solid">
          <fgColor rgb="FFFFC000"/>
          <bgColor rgb="FFFFC000"/>
        </patternFill>
      </fill>
      <border>
        <left/>
        <right/>
        <top/>
        <bottom/>
      </border>
    </dxf>
    <dxf>
      <fill>
        <patternFill patternType="solid">
          <fgColor rgb="FF7030A0"/>
          <bgColor rgb="FF7030A0"/>
        </patternFill>
      </fill>
      <border>
        <left/>
        <right/>
        <top/>
        <bottom/>
      </border>
    </dxf>
  </dxfs>
  <tableStyles count="0" defaultTableStyle="TableStyleMedium9" defaultPivotStyle="PivotStyleMedium4"/>
  <colors>
    <mruColors>
      <color rgb="FF3C1FE9"/>
      <color rgb="FF9900CC"/>
      <color rgb="FFFF66FF"/>
      <color rgb="FFFF00FF"/>
      <color rgb="FFFF33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61"/>
  <sheetViews>
    <sheetView tabSelected="1" zoomScale="70" zoomScaleNormal="70" zoomScalePageLayoutView="115" workbookViewId="0">
      <pane xSplit="4" ySplit="1" topLeftCell="E95" activePane="bottomRight" state="frozen"/>
      <selection pane="topRight" activeCell="E1" sqref="E1"/>
      <selection pane="bottomLeft" activeCell="A2" sqref="A2"/>
      <selection pane="bottomRight" activeCell="H108" sqref="H108"/>
    </sheetView>
  </sheetViews>
  <sheetFormatPr defaultColWidth="17.33203125" defaultRowHeight="15.75" customHeight="1"/>
  <cols>
    <col min="1" max="1" width="26.109375" style="26" customWidth="1"/>
    <col min="2" max="2" width="17" style="26" customWidth="1"/>
    <col min="3" max="3" width="2.6640625" style="26" hidden="1" customWidth="1"/>
    <col min="4" max="4" width="7.6640625" style="26" hidden="1" customWidth="1"/>
    <col min="5" max="5" width="12.21875" style="26" customWidth="1"/>
    <col min="6" max="6" width="8.6640625" style="28" customWidth="1"/>
    <col min="7" max="7" width="15.77734375" style="29" customWidth="1"/>
    <col min="8" max="8" width="12" style="264" customWidth="1"/>
    <col min="9" max="9" width="10.6640625" style="239" customWidth="1"/>
    <col min="10" max="10" width="31.21875" style="26" customWidth="1"/>
    <col min="11" max="11" width="14.109375" style="31" customWidth="1"/>
    <col min="12" max="12" width="17.88671875" style="26" customWidth="1"/>
    <col min="13" max="13" width="14.44140625" style="218" customWidth="1"/>
    <col min="14" max="21" width="14.44140625" style="26" customWidth="1"/>
    <col min="22" max="22" width="17.33203125" style="26"/>
    <col min="23" max="23" width="17.33203125" style="32"/>
    <col min="24" max="16384" width="17.33203125" style="26"/>
  </cols>
  <sheetData>
    <row r="1" spans="1:24" ht="15.75" customHeight="1">
      <c r="A1" s="25" t="s">
        <v>0</v>
      </c>
      <c r="B1" s="25" t="s">
        <v>1</v>
      </c>
      <c r="C1" s="26" t="s">
        <v>1792</v>
      </c>
      <c r="D1" s="26" t="s">
        <v>1793</v>
      </c>
      <c r="E1" s="27" t="s">
        <v>1787</v>
      </c>
      <c r="F1" s="28" t="s">
        <v>1791</v>
      </c>
      <c r="G1" s="29" t="s">
        <v>4</v>
      </c>
      <c r="H1" s="264" t="s">
        <v>3</v>
      </c>
      <c r="I1" s="239" t="s">
        <v>2543</v>
      </c>
      <c r="J1" s="26" t="s">
        <v>2294</v>
      </c>
      <c r="K1" s="31" t="s">
        <v>5</v>
      </c>
      <c r="L1" s="26" t="s">
        <v>1508</v>
      </c>
      <c r="M1" s="218" t="s">
        <v>6</v>
      </c>
      <c r="N1" s="28" t="s">
        <v>7</v>
      </c>
      <c r="O1" s="28" t="s">
        <v>8</v>
      </c>
      <c r="P1" s="28" t="s">
        <v>9</v>
      </c>
      <c r="Q1" s="28" t="s">
        <v>1794</v>
      </c>
      <c r="R1" s="28" t="s">
        <v>1795</v>
      </c>
      <c r="S1" s="26" t="s">
        <v>1796</v>
      </c>
      <c r="T1" s="26" t="s">
        <v>1788</v>
      </c>
      <c r="U1" s="26" t="s">
        <v>1789</v>
      </c>
      <c r="V1" s="26" t="s">
        <v>1790</v>
      </c>
      <c r="W1" s="32" t="s">
        <v>1797</v>
      </c>
      <c r="X1" s="26" t="s">
        <v>1798</v>
      </c>
    </row>
    <row r="2" spans="1:24" ht="13.8">
      <c r="A2" s="26" t="s">
        <v>1579</v>
      </c>
      <c r="B2" s="33" t="s">
        <v>1772</v>
      </c>
      <c r="C2" s="34"/>
      <c r="D2" s="35"/>
      <c r="E2" s="33"/>
      <c r="F2" s="36"/>
      <c r="G2" s="37"/>
      <c r="H2" s="265"/>
      <c r="I2" s="240"/>
      <c r="J2" s="38"/>
      <c r="K2" s="39"/>
      <c r="L2" s="40"/>
      <c r="M2" s="219"/>
      <c r="N2" s="38"/>
      <c r="O2" s="41"/>
      <c r="P2" s="42"/>
      <c r="Q2" s="38"/>
      <c r="R2" s="38"/>
      <c r="S2" s="38"/>
      <c r="T2" s="38"/>
      <c r="U2" s="38"/>
      <c r="V2" s="38"/>
      <c r="W2" s="43"/>
      <c r="X2" s="38"/>
    </row>
    <row r="3" spans="1:24" ht="13.8">
      <c r="A3" s="26" t="s">
        <v>1580</v>
      </c>
      <c r="B3" s="26" t="s">
        <v>1773</v>
      </c>
    </row>
    <row r="4" spans="1:24" ht="13.8">
      <c r="A4" s="26" t="s">
        <v>1581</v>
      </c>
      <c r="B4" s="26" t="s">
        <v>1581</v>
      </c>
    </row>
    <row r="5" spans="1:24" ht="13.8">
      <c r="A5" s="26" t="s">
        <v>1774</v>
      </c>
      <c r="B5" s="26" t="s">
        <v>1774</v>
      </c>
    </row>
    <row r="6" spans="1:24" ht="13.8">
      <c r="A6" s="26" t="s">
        <v>1775</v>
      </c>
      <c r="B6" s="26" t="s">
        <v>1776</v>
      </c>
    </row>
    <row r="7" spans="1:24" ht="13.8">
      <c r="A7" s="26" t="s">
        <v>1777</v>
      </c>
      <c r="B7" s="26" t="s">
        <v>1778</v>
      </c>
    </row>
    <row r="8" spans="1:24" ht="13.8">
      <c r="A8" s="26" t="s">
        <v>1521</v>
      </c>
      <c r="B8" s="26" t="s">
        <v>1779</v>
      </c>
      <c r="G8" s="29" t="str">
        <f>F8&amp;H8</f>
        <v/>
      </c>
      <c r="M8" s="218" t="s">
        <v>1780</v>
      </c>
    </row>
    <row r="9" spans="1:24" ht="13.8">
      <c r="A9" s="26" t="s">
        <v>1521</v>
      </c>
      <c r="B9" s="26" t="s">
        <v>2274</v>
      </c>
      <c r="M9" s="218" t="s">
        <v>2275</v>
      </c>
    </row>
    <row r="10" spans="1:24" ht="13.8">
      <c r="A10" s="26" t="s">
        <v>1521</v>
      </c>
      <c r="B10" s="26" t="s">
        <v>1781</v>
      </c>
      <c r="M10" s="218" t="s">
        <v>1782</v>
      </c>
    </row>
    <row r="11" spans="1:24" ht="13.8"/>
    <row r="12" spans="1:24" s="9" customFormat="1" ht="13.5" customHeight="1">
      <c r="A12" s="9" t="s">
        <v>1521</v>
      </c>
      <c r="B12" s="9" t="s">
        <v>1784</v>
      </c>
      <c r="E12" s="189"/>
      <c r="F12" s="189"/>
      <c r="G12" s="24"/>
      <c r="H12" s="285"/>
      <c r="I12" s="241"/>
      <c r="J12" s="190"/>
      <c r="K12" s="189"/>
      <c r="L12" s="189"/>
      <c r="M12" s="20" t="s">
        <v>2395</v>
      </c>
      <c r="N12" s="189"/>
      <c r="T12" s="22"/>
      <c r="U12" s="22"/>
      <c r="V12" s="22"/>
      <c r="W12" s="189"/>
      <c r="X12" s="23"/>
    </row>
    <row r="13" spans="1:24" s="9" customFormat="1" ht="13.5" customHeight="1">
      <c r="A13" s="9" t="s">
        <v>1521</v>
      </c>
      <c r="B13" s="9" t="s">
        <v>2396</v>
      </c>
      <c r="E13" s="189"/>
      <c r="F13" s="189"/>
      <c r="G13" s="24"/>
      <c r="H13" s="285"/>
      <c r="I13" s="241"/>
      <c r="J13" s="190"/>
      <c r="K13" s="189"/>
      <c r="L13" s="189"/>
      <c r="M13" s="191" t="s">
        <v>2397</v>
      </c>
      <c r="N13" s="189"/>
      <c r="T13" s="22"/>
      <c r="U13" s="22"/>
      <c r="V13" s="22"/>
      <c r="W13" s="189"/>
      <c r="X13" s="23"/>
    </row>
    <row r="14" spans="1:24" s="9" customFormat="1" ht="13.5" customHeight="1">
      <c r="A14" s="192" t="s">
        <v>1521</v>
      </c>
      <c r="B14" s="192" t="s">
        <v>2398</v>
      </c>
      <c r="E14" s="189"/>
      <c r="F14" s="189"/>
      <c r="G14" s="24"/>
      <c r="H14" s="285"/>
      <c r="I14" s="241"/>
      <c r="J14" s="190"/>
      <c r="K14" s="189"/>
      <c r="L14" s="189"/>
      <c r="M14" s="191" t="s">
        <v>2399</v>
      </c>
      <c r="N14" s="189"/>
      <c r="T14" s="22"/>
      <c r="U14" s="22"/>
      <c r="V14" s="22"/>
      <c r="W14" s="189"/>
      <c r="X14" s="23"/>
    </row>
    <row r="15" spans="1:24" s="9" customFormat="1" ht="13.5" customHeight="1">
      <c r="A15" s="192" t="s">
        <v>1521</v>
      </c>
      <c r="B15" s="192" t="s">
        <v>2400</v>
      </c>
      <c r="E15" s="189"/>
      <c r="F15" s="189"/>
      <c r="G15" s="24"/>
      <c r="H15" s="285"/>
      <c r="I15" s="241"/>
      <c r="J15" s="190"/>
      <c r="K15" s="189"/>
      <c r="L15" s="189"/>
      <c r="M15" s="191" t="s">
        <v>2401</v>
      </c>
      <c r="N15" s="189"/>
      <c r="T15" s="22"/>
      <c r="U15" s="22"/>
      <c r="V15" s="22"/>
      <c r="W15" s="189"/>
      <c r="X15" s="23"/>
    </row>
    <row r="16" spans="1:24" s="9" customFormat="1" ht="13.5" customHeight="1">
      <c r="A16" s="192"/>
      <c r="B16" s="192"/>
      <c r="E16" s="189"/>
      <c r="F16" s="189"/>
      <c r="G16" s="24"/>
      <c r="H16" s="285"/>
      <c r="I16" s="241"/>
      <c r="J16" s="190"/>
      <c r="K16" s="189"/>
      <c r="L16" s="189"/>
      <c r="M16" s="191"/>
      <c r="N16" s="189"/>
      <c r="T16" s="22"/>
      <c r="U16" s="22"/>
      <c r="V16" s="22"/>
      <c r="W16" s="189"/>
      <c r="X16" s="23"/>
    </row>
    <row r="17" spans="1:24" s="9" customFormat="1" ht="13.5" customHeight="1">
      <c r="A17" s="193" t="s">
        <v>1521</v>
      </c>
      <c r="B17" s="193" t="s">
        <v>2402</v>
      </c>
      <c r="E17" s="194"/>
      <c r="F17" s="194" t="s">
        <v>2403</v>
      </c>
      <c r="G17" s="24"/>
      <c r="H17" s="285"/>
      <c r="I17" s="242"/>
      <c r="J17" s="195"/>
      <c r="K17" s="194"/>
      <c r="L17" s="194"/>
      <c r="M17" s="196" t="s">
        <v>2404</v>
      </c>
      <c r="N17" s="194"/>
      <c r="T17" s="22"/>
      <c r="U17" s="22"/>
      <c r="V17" s="22"/>
      <c r="W17" s="194"/>
      <c r="X17" s="23"/>
    </row>
    <row r="18" spans="1:24" ht="17.25" customHeight="1"/>
    <row r="19" spans="1:24" s="9" customFormat="1" ht="13.5" customHeight="1">
      <c r="A19" s="9" t="s">
        <v>10</v>
      </c>
      <c r="B19" s="9" t="s">
        <v>931</v>
      </c>
      <c r="E19" s="9" t="s">
        <v>2321</v>
      </c>
      <c r="F19" s="44"/>
      <c r="G19" s="24" t="s">
        <v>1849</v>
      </c>
      <c r="H19" s="285"/>
      <c r="I19" s="243"/>
      <c r="J19" s="19"/>
      <c r="K19" s="44"/>
      <c r="L19" s="44"/>
      <c r="M19" s="20"/>
      <c r="N19" s="44"/>
      <c r="O19" s="20"/>
      <c r="T19" s="22"/>
      <c r="U19" s="22"/>
      <c r="V19" s="22"/>
      <c r="W19" s="9" t="s">
        <v>1849</v>
      </c>
      <c r="X19" s="23"/>
    </row>
    <row r="20" spans="1:24" s="9" customFormat="1" ht="13.5" customHeight="1">
      <c r="A20" s="9" t="s">
        <v>10</v>
      </c>
      <c r="B20" s="9" t="s">
        <v>2322</v>
      </c>
      <c r="E20" s="189"/>
      <c r="F20" s="189"/>
      <c r="G20" s="24" t="s">
        <v>2493</v>
      </c>
      <c r="H20" s="285"/>
      <c r="I20" s="243"/>
      <c r="J20" s="189"/>
      <c r="K20" s="189"/>
      <c r="L20" s="189"/>
      <c r="M20" s="235"/>
      <c r="N20" s="189"/>
      <c r="O20" s="189"/>
      <c r="T20" s="22"/>
      <c r="U20" s="22"/>
      <c r="V20" s="22"/>
      <c r="W20" s="9" t="s">
        <v>2320</v>
      </c>
      <c r="X20" s="23"/>
    </row>
    <row r="21" spans="1:24" s="9" customFormat="1" ht="13.5" customHeight="1">
      <c r="A21" s="9" t="s">
        <v>11</v>
      </c>
      <c r="B21" s="9" t="s">
        <v>2515</v>
      </c>
      <c r="F21" s="189"/>
      <c r="G21" s="214" t="s">
        <v>2494</v>
      </c>
      <c r="H21" s="285"/>
      <c r="I21" s="243"/>
      <c r="J21" s="189"/>
      <c r="K21" s="189"/>
      <c r="L21" s="189"/>
      <c r="M21" s="235"/>
      <c r="N21" s="189"/>
      <c r="O21" s="189"/>
      <c r="T21" s="22" t="s">
        <v>2495</v>
      </c>
      <c r="U21" s="22"/>
      <c r="V21" s="22"/>
      <c r="X21" s="23"/>
    </row>
    <row r="22" spans="1:24" s="9" customFormat="1" ht="13.5" customHeight="1">
      <c r="A22" s="9" t="s">
        <v>11</v>
      </c>
      <c r="B22" s="9" t="s">
        <v>2516</v>
      </c>
      <c r="E22" s="9" t="s">
        <v>2610</v>
      </c>
      <c r="F22" s="189"/>
      <c r="G22" s="214" t="s">
        <v>2496</v>
      </c>
      <c r="H22" s="285"/>
      <c r="I22" s="243"/>
      <c r="J22" s="189"/>
      <c r="K22" s="189"/>
      <c r="L22" s="189"/>
      <c r="M22" s="235"/>
      <c r="N22" s="189"/>
      <c r="O22" s="189"/>
      <c r="T22" s="22"/>
      <c r="U22" s="22"/>
      <c r="V22" s="22"/>
      <c r="X22" s="23"/>
    </row>
    <row r="23" spans="1:24" s="9" customFormat="1" ht="13.5" customHeight="1">
      <c r="A23" s="9" t="s">
        <v>11</v>
      </c>
      <c r="B23" s="9" t="s">
        <v>2517</v>
      </c>
      <c r="E23" s="9" t="s">
        <v>2500</v>
      </c>
      <c r="F23" s="189"/>
      <c r="G23" s="214" t="s">
        <v>2497</v>
      </c>
      <c r="H23" s="285"/>
      <c r="I23" s="243"/>
      <c r="J23" s="189"/>
      <c r="K23" s="189"/>
      <c r="L23" s="189"/>
      <c r="M23" s="235"/>
      <c r="N23" s="189"/>
      <c r="O23" s="189"/>
      <c r="T23" s="22"/>
      <c r="U23" s="22"/>
      <c r="V23" s="22"/>
      <c r="X23" s="23"/>
    </row>
    <row r="24" spans="1:24" s="9" customFormat="1" ht="13.5" customHeight="1">
      <c r="A24" s="9" t="s">
        <v>11</v>
      </c>
      <c r="B24" s="9" t="s">
        <v>2518</v>
      </c>
      <c r="E24" s="9" t="s">
        <v>2611</v>
      </c>
      <c r="F24" s="189"/>
      <c r="G24" s="214" t="s">
        <v>2498</v>
      </c>
      <c r="H24" s="285"/>
      <c r="I24" s="243"/>
      <c r="J24" s="189"/>
      <c r="K24" s="189"/>
      <c r="L24" s="189"/>
      <c r="M24" s="235"/>
      <c r="N24" s="189"/>
      <c r="O24" s="189"/>
      <c r="T24" s="22"/>
      <c r="U24" s="22"/>
      <c r="V24" s="22"/>
      <c r="X24" s="23"/>
    </row>
    <row r="25" spans="1:24" s="9" customFormat="1" ht="13.5" customHeight="1">
      <c r="A25" s="9" t="s">
        <v>12</v>
      </c>
      <c r="B25" s="189"/>
      <c r="E25" s="189"/>
      <c r="F25" s="189"/>
      <c r="G25" s="24"/>
      <c r="H25" s="285"/>
      <c r="I25" s="241"/>
      <c r="J25" s="189"/>
      <c r="K25" s="189"/>
      <c r="L25" s="212" t="s">
        <v>2403</v>
      </c>
      <c r="M25" s="235"/>
      <c r="N25" s="189"/>
      <c r="O25" s="189"/>
      <c r="T25" s="22"/>
      <c r="U25" s="22"/>
      <c r="V25" s="22"/>
      <c r="W25" s="9" t="s">
        <v>2320</v>
      </c>
      <c r="X25" s="23"/>
    </row>
    <row r="26" spans="1:24" s="9" customFormat="1" ht="13.5" customHeight="1">
      <c r="A26" s="9" t="s">
        <v>11</v>
      </c>
      <c r="B26" s="9" t="s">
        <v>2519</v>
      </c>
      <c r="E26" s="213" t="s">
        <v>2612</v>
      </c>
      <c r="F26" s="189"/>
      <c r="G26" s="24"/>
      <c r="H26" s="285"/>
      <c r="I26" s="241"/>
      <c r="J26" s="189"/>
      <c r="K26" s="189"/>
      <c r="L26" s="212" t="s">
        <v>2403</v>
      </c>
      <c r="M26" s="235"/>
      <c r="N26" s="189"/>
      <c r="O26" s="189"/>
      <c r="T26" s="22"/>
      <c r="U26" s="22"/>
      <c r="V26" s="22"/>
      <c r="W26" s="189"/>
      <c r="X26" s="23"/>
    </row>
    <row r="27" spans="1:24" s="9" customFormat="1" ht="13.5" customHeight="1">
      <c r="A27" s="9" t="s">
        <v>10</v>
      </c>
      <c r="B27" s="9" t="s">
        <v>2499</v>
      </c>
      <c r="E27" s="44"/>
      <c r="F27" s="44"/>
      <c r="G27" s="24" t="s">
        <v>13</v>
      </c>
      <c r="H27" s="285"/>
      <c r="I27" s="243"/>
      <c r="J27" s="19"/>
      <c r="K27" s="44"/>
      <c r="L27" s="44"/>
      <c r="M27" s="20"/>
      <c r="N27" s="44"/>
      <c r="O27" s="20"/>
      <c r="T27" s="22"/>
      <c r="U27" s="22"/>
      <c r="V27" s="22"/>
      <c r="W27" s="9" t="s">
        <v>2320</v>
      </c>
      <c r="X27" s="23"/>
    </row>
    <row r="28" spans="1:24" s="9" customFormat="1" ht="13.5" customHeight="1">
      <c r="A28" s="9" t="s">
        <v>2302</v>
      </c>
      <c r="B28" s="9" t="s">
        <v>2520</v>
      </c>
      <c r="E28" s="9" t="s">
        <v>2303</v>
      </c>
      <c r="F28" s="189"/>
      <c r="G28" s="24" t="s">
        <v>2501</v>
      </c>
      <c r="H28" s="286"/>
      <c r="I28" s="243" t="s">
        <v>1582</v>
      </c>
      <c r="J28" s="212" t="s">
        <v>2502</v>
      </c>
      <c r="K28" s="192" t="s">
        <v>2403</v>
      </c>
      <c r="L28" s="189"/>
      <c r="M28" s="235"/>
      <c r="T28" s="22"/>
      <c r="U28" s="22"/>
      <c r="V28" s="22"/>
      <c r="W28" s="189"/>
      <c r="X28" s="23"/>
    </row>
    <row r="29" spans="1:24" s="9" customFormat="1" ht="13.5" customHeight="1">
      <c r="A29" s="9" t="s">
        <v>1521</v>
      </c>
      <c r="B29" s="9" t="s">
        <v>2521</v>
      </c>
      <c r="E29" s="9" t="s">
        <v>2503</v>
      </c>
      <c r="F29" s="189"/>
      <c r="G29" s="24"/>
      <c r="H29" s="286"/>
      <c r="I29" s="243"/>
      <c r="J29" s="212"/>
      <c r="K29" s="192"/>
      <c r="L29" s="189"/>
      <c r="M29" s="20" t="s">
        <v>2523</v>
      </c>
      <c r="T29" s="22"/>
      <c r="U29" s="22"/>
      <c r="V29" s="22"/>
      <c r="W29" s="189"/>
      <c r="X29" s="23"/>
    </row>
    <row r="30" spans="1:24" s="9" customFormat="1" ht="13.5" customHeight="1">
      <c r="A30" s="9" t="s">
        <v>2504</v>
      </c>
      <c r="B30" s="9" t="s">
        <v>2522</v>
      </c>
      <c r="E30" s="9" t="s">
        <v>2505</v>
      </c>
      <c r="F30" s="189"/>
      <c r="G30" s="215" t="s">
        <v>2524</v>
      </c>
      <c r="H30" s="286" t="s">
        <v>2525</v>
      </c>
      <c r="I30" s="243" t="s">
        <v>1582</v>
      </c>
      <c r="J30" s="212" t="s">
        <v>2506</v>
      </c>
      <c r="K30" s="189"/>
      <c r="L30" s="189"/>
      <c r="M30" s="235"/>
      <c r="T30" s="22"/>
      <c r="U30" s="22"/>
      <c r="V30" s="22"/>
      <c r="W30" s="189"/>
      <c r="X30" s="23"/>
    </row>
    <row r="31" spans="1:24" s="9" customFormat="1" ht="13.5" customHeight="1">
      <c r="A31" s="9" t="s">
        <v>1521</v>
      </c>
      <c r="B31" s="9" t="s">
        <v>2526</v>
      </c>
      <c r="E31" s="9" t="s">
        <v>2507</v>
      </c>
      <c r="F31" s="189"/>
      <c r="G31" s="24"/>
      <c r="H31" s="286"/>
      <c r="I31" s="243"/>
      <c r="J31" s="212"/>
      <c r="K31" s="192"/>
      <c r="L31" s="189"/>
      <c r="M31" s="20" t="s">
        <v>2527</v>
      </c>
      <c r="T31" s="22"/>
      <c r="U31" s="22"/>
      <c r="V31" s="22"/>
      <c r="W31" s="189"/>
      <c r="X31" s="23"/>
    </row>
    <row r="32" spans="1:24" s="9" customFormat="1" ht="13.5" customHeight="1">
      <c r="A32" s="9" t="s">
        <v>1576</v>
      </c>
      <c r="B32" s="9" t="s">
        <v>2530</v>
      </c>
      <c r="E32" s="9" t="s">
        <v>2508</v>
      </c>
      <c r="F32" s="189"/>
      <c r="G32" s="24" t="s">
        <v>2528</v>
      </c>
      <c r="H32" s="286" t="s">
        <v>2529</v>
      </c>
      <c r="I32" s="243" t="s">
        <v>1582</v>
      </c>
      <c r="J32" s="212" t="s">
        <v>2509</v>
      </c>
      <c r="K32" s="189"/>
      <c r="L32" s="189"/>
      <c r="M32" s="235"/>
      <c r="T32" s="22"/>
      <c r="U32" s="22"/>
      <c r="V32" s="22"/>
      <c r="W32" s="189"/>
      <c r="X32" s="23"/>
    </row>
    <row r="33" spans="1:24" s="9" customFormat="1" ht="13.5" customHeight="1">
      <c r="A33" s="9" t="s">
        <v>1521</v>
      </c>
      <c r="B33" s="9" t="s">
        <v>2531</v>
      </c>
      <c r="E33" s="9" t="s">
        <v>2510</v>
      </c>
      <c r="F33" s="189"/>
      <c r="G33" s="216"/>
      <c r="H33" s="286"/>
      <c r="I33" s="241"/>
      <c r="J33" s="212"/>
      <c r="K33" s="189"/>
      <c r="L33" s="189"/>
      <c r="M33" s="20" t="s">
        <v>2532</v>
      </c>
      <c r="T33" s="22"/>
      <c r="U33" s="22"/>
      <c r="V33" s="22"/>
      <c r="W33" s="189"/>
      <c r="X33" s="23"/>
    </row>
    <row r="34" spans="1:24" s="9" customFormat="1" ht="13.5" customHeight="1">
      <c r="A34" s="9" t="s">
        <v>2511</v>
      </c>
      <c r="B34" s="9" t="s">
        <v>2535</v>
      </c>
      <c r="E34" s="9" t="s">
        <v>2512</v>
      </c>
      <c r="F34" s="189"/>
      <c r="G34" s="24" t="s">
        <v>2533</v>
      </c>
      <c r="H34" s="286" t="s">
        <v>2534</v>
      </c>
      <c r="I34" s="243" t="s">
        <v>1582</v>
      </c>
      <c r="J34" s="212" t="s">
        <v>2513</v>
      </c>
      <c r="K34" s="189"/>
      <c r="L34" s="189"/>
      <c r="M34" s="235"/>
      <c r="T34" s="22"/>
      <c r="U34" s="22"/>
      <c r="V34" s="22"/>
      <c r="W34" s="189"/>
      <c r="X34" s="23"/>
    </row>
    <row r="35" spans="1:24" s="9" customFormat="1" ht="13.5" customHeight="1">
      <c r="A35" s="9" t="s">
        <v>1521</v>
      </c>
      <c r="B35" s="9" t="s">
        <v>2536</v>
      </c>
      <c r="E35" s="189" t="s">
        <v>2514</v>
      </c>
      <c r="F35" s="189"/>
      <c r="G35" s="216"/>
      <c r="H35" s="286"/>
      <c r="I35" s="241"/>
      <c r="J35" s="212"/>
      <c r="K35" s="189"/>
      <c r="L35" s="189"/>
      <c r="M35" s="20" t="s">
        <v>2537</v>
      </c>
      <c r="T35" s="22"/>
      <c r="U35" s="22"/>
      <c r="V35" s="22"/>
      <c r="W35" s="189"/>
      <c r="X35" s="23"/>
    </row>
    <row r="36" spans="1:24" customFormat="1" ht="14.25" customHeight="1">
      <c r="A36" t="s">
        <v>14</v>
      </c>
      <c r="B36" t="s">
        <v>2550</v>
      </c>
      <c r="E36" s="192" t="s">
        <v>2547</v>
      </c>
      <c r="F36" s="192"/>
      <c r="G36" s="258"/>
      <c r="H36" s="264"/>
      <c r="I36" s="259" t="s">
        <v>1582</v>
      </c>
      <c r="J36" s="192" t="s">
        <v>2548</v>
      </c>
      <c r="K36" s="31"/>
      <c r="L36" s="260"/>
      <c r="N36" s="261"/>
      <c r="O36" s="262"/>
    </row>
    <row r="37" spans="1:24" customFormat="1" ht="14.25" customHeight="1">
      <c r="A37" t="s">
        <v>14</v>
      </c>
      <c r="B37" t="s">
        <v>2551</v>
      </c>
      <c r="E37" s="192" t="s">
        <v>2549</v>
      </c>
      <c r="F37" s="192"/>
      <c r="G37" s="258"/>
      <c r="H37" s="264"/>
      <c r="I37" s="259" t="s">
        <v>1582</v>
      </c>
      <c r="J37" s="192" t="s">
        <v>2548</v>
      </c>
      <c r="K37" s="31"/>
      <c r="L37" s="260"/>
      <c r="N37" s="261"/>
      <c r="O37" s="262"/>
    </row>
    <row r="38" spans="1:24" ht="13.8">
      <c r="A38" s="9" t="s">
        <v>12</v>
      </c>
      <c r="B38" s="46"/>
      <c r="C38" s="46"/>
      <c r="D38" s="46"/>
      <c r="E38" s="47"/>
      <c r="F38" s="48"/>
      <c r="G38" s="37"/>
      <c r="H38" s="266"/>
      <c r="I38" s="240"/>
      <c r="J38" s="46"/>
      <c r="K38" s="39"/>
      <c r="L38" s="46"/>
      <c r="N38" s="46"/>
      <c r="O38" s="46"/>
      <c r="Q38" s="46"/>
      <c r="R38" s="46"/>
      <c r="S38" s="46"/>
      <c r="T38" s="46"/>
      <c r="U38" s="46"/>
      <c r="V38" s="46"/>
      <c r="W38" s="43" t="s">
        <v>2320</v>
      </c>
      <c r="X38" s="46"/>
    </row>
    <row r="39" spans="1:24" ht="13.5" customHeight="1">
      <c r="A39" s="46" t="s">
        <v>932</v>
      </c>
      <c r="B39" s="46" t="s">
        <v>933</v>
      </c>
      <c r="C39" s="46"/>
      <c r="D39" s="46"/>
      <c r="E39" s="50" t="s">
        <v>934</v>
      </c>
      <c r="F39" s="51"/>
      <c r="G39" s="236" t="s">
        <v>2538</v>
      </c>
      <c r="H39" s="267"/>
      <c r="I39" s="240" t="s">
        <v>1582</v>
      </c>
      <c r="J39" s="46"/>
      <c r="K39" s="39"/>
      <c r="L39" s="46"/>
      <c r="N39" s="46"/>
      <c r="Q39" s="46"/>
      <c r="R39" s="46"/>
      <c r="S39" s="46"/>
      <c r="T39" s="46"/>
      <c r="U39" s="46"/>
      <c r="V39" s="46"/>
      <c r="W39" s="43"/>
      <c r="X39" s="46"/>
    </row>
    <row r="40" spans="1:24" s="9" customFormat="1" ht="13.5" customHeight="1">
      <c r="A40" s="9" t="s">
        <v>1521</v>
      </c>
      <c r="B40" s="9" t="s">
        <v>899</v>
      </c>
      <c r="E40" s="9" t="s">
        <v>2539</v>
      </c>
      <c r="F40" s="189"/>
      <c r="H40" s="285"/>
      <c r="I40" s="241"/>
      <c r="J40" s="189"/>
      <c r="K40" s="189"/>
      <c r="L40" s="212" t="s">
        <v>2403</v>
      </c>
      <c r="M40" s="9">
        <v>1</v>
      </c>
      <c r="N40" s="189"/>
      <c r="T40" s="22"/>
      <c r="U40" s="22"/>
      <c r="V40" s="22"/>
      <c r="W40" s="189"/>
      <c r="X40" s="23"/>
    </row>
    <row r="41" spans="1:24" ht="13.5" customHeight="1">
      <c r="A41" s="9" t="s">
        <v>12</v>
      </c>
      <c r="B41" s="46"/>
      <c r="C41" s="46"/>
      <c r="D41" s="46"/>
      <c r="E41" s="46"/>
      <c r="F41" s="51"/>
      <c r="G41" s="37"/>
      <c r="H41" s="267"/>
      <c r="I41" s="240"/>
      <c r="J41" s="46"/>
      <c r="K41" s="39"/>
      <c r="L41" s="46"/>
      <c r="N41" s="46"/>
      <c r="O41" s="46"/>
      <c r="Q41" s="52"/>
      <c r="R41" s="46"/>
      <c r="S41" s="46"/>
      <c r="T41" s="46"/>
      <c r="U41" s="46"/>
      <c r="V41" s="46"/>
      <c r="W41" s="43" t="s">
        <v>1849</v>
      </c>
      <c r="X41" s="46"/>
    </row>
    <row r="42" spans="1:24" ht="13.5" customHeight="1">
      <c r="A42" s="46"/>
      <c r="B42" s="46"/>
      <c r="C42" s="46"/>
      <c r="D42" s="46"/>
      <c r="E42" s="46"/>
      <c r="F42" s="51"/>
      <c r="G42" s="37"/>
      <c r="H42" s="267"/>
      <c r="I42" s="240"/>
      <c r="J42" s="46"/>
      <c r="K42" s="39"/>
      <c r="L42" s="46"/>
      <c r="N42" s="46"/>
      <c r="O42" s="46"/>
      <c r="Q42" s="52"/>
      <c r="R42" s="46"/>
      <c r="S42" s="46"/>
      <c r="T42" s="46"/>
      <c r="U42" s="46"/>
      <c r="V42" s="46"/>
      <c r="W42" s="43"/>
      <c r="X42" s="46"/>
    </row>
    <row r="43" spans="1:24" s="9" customFormat="1" ht="13.5" customHeight="1">
      <c r="A43" s="9" t="s">
        <v>10</v>
      </c>
      <c r="B43" s="9" t="s">
        <v>1813</v>
      </c>
      <c r="E43" s="9" t="s">
        <v>2323</v>
      </c>
      <c r="F43" s="44"/>
      <c r="G43" s="24" t="s">
        <v>1849</v>
      </c>
      <c r="H43" s="285" t="s">
        <v>939</v>
      </c>
      <c r="I43" s="243"/>
      <c r="J43" s="19"/>
      <c r="K43" s="44"/>
      <c r="L43" s="44"/>
      <c r="M43" s="20"/>
      <c r="N43" s="44"/>
      <c r="O43" s="20"/>
      <c r="T43" s="22"/>
      <c r="U43" s="22"/>
      <c r="V43" s="22"/>
      <c r="W43" s="9" t="s">
        <v>1849</v>
      </c>
      <c r="X43" s="23"/>
    </row>
    <row r="44" spans="1:24" s="49" customFormat="1" ht="13.5" customHeight="1">
      <c r="A44" s="9" t="s">
        <v>10</v>
      </c>
      <c r="B44" s="53" t="s">
        <v>1899</v>
      </c>
      <c r="E44" s="59"/>
      <c r="F44" s="55"/>
      <c r="G44" s="56" t="s">
        <v>1979</v>
      </c>
      <c r="H44" s="268"/>
      <c r="I44" s="244"/>
      <c r="K44" s="57"/>
      <c r="M44" s="220"/>
      <c r="W44" s="58" t="s">
        <v>2320</v>
      </c>
    </row>
    <row r="45" spans="1:24" ht="13.5" customHeight="1">
      <c r="A45" s="46" t="s">
        <v>11</v>
      </c>
      <c r="B45" s="60" t="s">
        <v>1919</v>
      </c>
      <c r="E45" s="61" t="s">
        <v>2675</v>
      </c>
      <c r="F45" s="55"/>
      <c r="G45" s="29" t="s">
        <v>1980</v>
      </c>
    </row>
    <row r="46" spans="1:24" ht="13.5" customHeight="1">
      <c r="A46" s="46" t="s">
        <v>11</v>
      </c>
      <c r="B46" s="26" t="s">
        <v>904</v>
      </c>
      <c r="E46" s="62" t="s">
        <v>2285</v>
      </c>
      <c r="G46" s="29" t="s">
        <v>1983</v>
      </c>
    </row>
    <row r="47" spans="1:24" ht="15.75" customHeight="1">
      <c r="A47" s="9" t="s">
        <v>12</v>
      </c>
      <c r="E47" s="63"/>
      <c r="G47" s="64"/>
      <c r="W47" s="32" t="s">
        <v>2320</v>
      </c>
    </row>
    <row r="48" spans="1:24" s="49" customFormat="1" ht="15.75" customHeight="1">
      <c r="A48" s="9" t="s">
        <v>10</v>
      </c>
      <c r="B48" s="49" t="s">
        <v>2049</v>
      </c>
      <c r="E48" s="59"/>
      <c r="F48" s="28"/>
      <c r="G48" s="65" t="s">
        <v>13</v>
      </c>
      <c r="H48" s="268"/>
      <c r="I48" s="244"/>
      <c r="K48" s="57"/>
      <c r="M48" s="220"/>
      <c r="W48" s="58" t="s">
        <v>2320</v>
      </c>
    </row>
    <row r="49" spans="1:23" ht="15.75" customHeight="1">
      <c r="A49" s="60" t="s">
        <v>17</v>
      </c>
      <c r="B49" s="26" t="s">
        <v>997</v>
      </c>
      <c r="E49" s="63" t="s">
        <v>18</v>
      </c>
      <c r="G49" s="64" t="s">
        <v>2050</v>
      </c>
      <c r="I49" s="239" t="s">
        <v>1582</v>
      </c>
      <c r="J49" s="26" t="str">
        <f>"Sorry, question " &amp; LEFT(E49, 6) &amp; " is required!"</f>
        <v>Sorry, question [1.01] is required!</v>
      </c>
    </row>
    <row r="50" spans="1:23" ht="15.75" customHeight="1">
      <c r="A50" s="60" t="s">
        <v>20</v>
      </c>
      <c r="B50" s="26" t="s">
        <v>998</v>
      </c>
      <c r="E50" s="63" t="s">
        <v>21</v>
      </c>
      <c r="G50" s="64" t="s">
        <v>2050</v>
      </c>
      <c r="I50" s="239" t="s">
        <v>1582</v>
      </c>
      <c r="J50" s="26" t="str">
        <f t="shared" ref="J50:J53" si="0">"Sorry, question " &amp; LEFT(E50, 6) &amp; " is required!"</f>
        <v>Sorry, question [1.02] is required!</v>
      </c>
    </row>
    <row r="51" spans="1:23" ht="15.75" customHeight="1">
      <c r="A51" s="60" t="s">
        <v>22</v>
      </c>
      <c r="B51" s="26" t="s">
        <v>999</v>
      </c>
      <c r="E51" s="63" t="s">
        <v>23</v>
      </c>
      <c r="G51" s="64" t="s">
        <v>2050</v>
      </c>
      <c r="I51" s="239" t="s">
        <v>1582</v>
      </c>
      <c r="J51" s="26" t="str">
        <f t="shared" si="0"/>
        <v>Sorry, question [1.03] is required!</v>
      </c>
    </row>
    <row r="52" spans="1:23" ht="15.75" customHeight="1">
      <c r="A52" s="60" t="s">
        <v>24</v>
      </c>
      <c r="B52" s="26" t="s">
        <v>1000</v>
      </c>
      <c r="E52" s="63" t="s">
        <v>25</v>
      </c>
      <c r="G52" s="64" t="s">
        <v>2050</v>
      </c>
      <c r="I52" s="239" t="s">
        <v>1582</v>
      </c>
      <c r="J52" s="26" t="str">
        <f t="shared" si="0"/>
        <v>Sorry, question [1.04] is required!</v>
      </c>
    </row>
    <row r="53" spans="1:23" ht="15.75" customHeight="1">
      <c r="A53" s="60" t="s">
        <v>26</v>
      </c>
      <c r="B53" s="26" t="s">
        <v>1016</v>
      </c>
      <c r="E53" s="66" t="s">
        <v>1934</v>
      </c>
      <c r="G53" s="64"/>
      <c r="I53" s="239" t="s">
        <v>1582</v>
      </c>
      <c r="J53" s="26" t="str">
        <f t="shared" si="0"/>
        <v>Sorry, question [1.05] is required!</v>
      </c>
    </row>
    <row r="54" spans="1:23" ht="15.75" customHeight="1">
      <c r="A54" s="60" t="s">
        <v>27</v>
      </c>
      <c r="B54" s="26" t="s">
        <v>1017</v>
      </c>
      <c r="E54" s="63" t="s">
        <v>28</v>
      </c>
      <c r="G54" s="64" t="s">
        <v>1981</v>
      </c>
      <c r="H54" s="264" t="s">
        <v>1018</v>
      </c>
      <c r="I54" s="239" t="s">
        <v>1582</v>
      </c>
      <c r="J54" s="26" t="s">
        <v>2693</v>
      </c>
    </row>
    <row r="55" spans="1:23" ht="15.75" customHeight="1">
      <c r="A55" s="9" t="s">
        <v>12</v>
      </c>
      <c r="E55" s="63"/>
      <c r="G55" s="64"/>
      <c r="W55" s="32" t="s">
        <v>2320</v>
      </c>
    </row>
    <row r="56" spans="1:23" s="49" customFormat="1" ht="15.75" customHeight="1">
      <c r="A56" s="9" t="s">
        <v>10</v>
      </c>
      <c r="B56" s="49" t="s">
        <v>1900</v>
      </c>
      <c r="E56" s="59"/>
      <c r="F56" s="28"/>
      <c r="G56" s="65" t="s">
        <v>13</v>
      </c>
      <c r="H56" s="268"/>
      <c r="I56" s="244"/>
      <c r="K56" s="57"/>
      <c r="M56" s="220"/>
      <c r="W56" s="58" t="s">
        <v>2320</v>
      </c>
    </row>
    <row r="57" spans="1:23" ht="15.75" customHeight="1">
      <c r="A57" s="60" t="s">
        <v>29</v>
      </c>
      <c r="B57" s="26" t="s">
        <v>1001</v>
      </c>
      <c r="E57" s="63" t="s">
        <v>2553</v>
      </c>
      <c r="G57" s="64" t="s">
        <v>1940</v>
      </c>
      <c r="I57" s="239" t="s">
        <v>1582</v>
      </c>
      <c r="J57" s="26" t="str">
        <f>"Sorry, question " &amp; LEFT(E57, 6) &amp; " is required!"</f>
        <v>Sorry, question [1.06] is required!</v>
      </c>
    </row>
    <row r="58" spans="1:23" ht="15.75" customHeight="1">
      <c r="A58" s="60" t="s">
        <v>30</v>
      </c>
      <c r="B58" s="26" t="s">
        <v>1002</v>
      </c>
      <c r="E58" s="63" t="s">
        <v>31</v>
      </c>
      <c r="G58" s="64" t="s">
        <v>1981</v>
      </c>
      <c r="H58" s="264" t="s">
        <v>1003</v>
      </c>
      <c r="I58" s="239" t="s">
        <v>1582</v>
      </c>
      <c r="J58" s="26" t="s">
        <v>2693</v>
      </c>
    </row>
    <row r="59" spans="1:23" ht="15.75" customHeight="1">
      <c r="A59" s="60" t="s">
        <v>32</v>
      </c>
      <c r="B59" s="26" t="s">
        <v>1004</v>
      </c>
      <c r="E59" s="63" t="s">
        <v>33</v>
      </c>
      <c r="G59" s="64" t="s">
        <v>1940</v>
      </c>
      <c r="I59" s="239" t="s">
        <v>1582</v>
      </c>
      <c r="J59" s="26" t="str">
        <f>"Sorry, question " &amp; LEFT(E59, 6) &amp; " is required!"</f>
        <v>Sorry, question [1.07] is required!</v>
      </c>
    </row>
    <row r="60" spans="1:23" ht="15.75" customHeight="1">
      <c r="A60" s="60" t="s">
        <v>34</v>
      </c>
      <c r="B60" s="67" t="s">
        <v>1005</v>
      </c>
      <c r="E60" s="63" t="s">
        <v>35</v>
      </c>
      <c r="F60" s="55"/>
      <c r="G60" s="64" t="s">
        <v>1981</v>
      </c>
      <c r="H60" s="264" t="s">
        <v>1006</v>
      </c>
      <c r="I60" s="239" t="s">
        <v>1582</v>
      </c>
      <c r="J60" s="26" t="s">
        <v>2693</v>
      </c>
    </row>
    <row r="61" spans="1:23" ht="15.75" customHeight="1">
      <c r="A61" s="60" t="s">
        <v>36</v>
      </c>
      <c r="B61" s="26" t="s">
        <v>1007</v>
      </c>
      <c r="E61" s="63" t="s">
        <v>37</v>
      </c>
      <c r="F61" s="55"/>
      <c r="G61" s="64" t="s">
        <v>2050</v>
      </c>
      <c r="I61" s="239" t="s">
        <v>1582</v>
      </c>
      <c r="J61" s="26" t="str">
        <f t="shared" ref="J61:J69" si="1">"Sorry, question " &amp; LEFT(E61, 6) &amp; " is required!"</f>
        <v>Sorry, question [1.08] is required!</v>
      </c>
    </row>
    <row r="62" spans="1:23" ht="15.75" customHeight="1">
      <c r="A62" s="60" t="s">
        <v>38</v>
      </c>
      <c r="B62" s="26" t="s">
        <v>1008</v>
      </c>
      <c r="E62" s="63" t="s">
        <v>39</v>
      </c>
      <c r="F62" s="55"/>
      <c r="G62" s="64" t="s">
        <v>2050</v>
      </c>
      <c r="I62" s="239" t="s">
        <v>1582</v>
      </c>
      <c r="J62" s="26" t="str">
        <f t="shared" si="1"/>
        <v>Sorry, question [1.09] is required!</v>
      </c>
    </row>
    <row r="63" spans="1:23" ht="15.75" customHeight="1">
      <c r="A63" s="9" t="s">
        <v>12</v>
      </c>
      <c r="E63" s="63"/>
      <c r="F63" s="55"/>
      <c r="G63" s="64"/>
      <c r="W63" s="32" t="s">
        <v>2320</v>
      </c>
    </row>
    <row r="64" spans="1:23" s="49" customFormat="1" ht="15.75" customHeight="1">
      <c r="A64" s="9" t="s">
        <v>10</v>
      </c>
      <c r="B64" s="49" t="s">
        <v>2226</v>
      </c>
      <c r="E64" s="59"/>
      <c r="F64" s="28"/>
      <c r="G64" s="65" t="s">
        <v>13</v>
      </c>
      <c r="H64" s="268"/>
      <c r="I64" s="244"/>
      <c r="K64" s="57"/>
      <c r="M64" s="220"/>
      <c r="W64" s="58" t="s">
        <v>2320</v>
      </c>
    </row>
    <row r="65" spans="1:24" ht="15.75" customHeight="1">
      <c r="A65" s="60" t="s">
        <v>40</v>
      </c>
      <c r="B65" s="26" t="s">
        <v>1009</v>
      </c>
      <c r="E65" s="63" t="s">
        <v>41</v>
      </c>
      <c r="G65" s="64" t="s">
        <v>2050</v>
      </c>
      <c r="I65" s="239" t="s">
        <v>1582</v>
      </c>
      <c r="J65" s="26" t="str">
        <f t="shared" si="1"/>
        <v>Sorry, question [1.10] is required!</v>
      </c>
    </row>
    <row r="66" spans="1:24" ht="15.75" customHeight="1">
      <c r="A66" s="60" t="s">
        <v>42</v>
      </c>
      <c r="B66" s="26" t="s">
        <v>1010</v>
      </c>
      <c r="E66" s="63" t="s">
        <v>43</v>
      </c>
      <c r="G66" s="64" t="s">
        <v>2050</v>
      </c>
      <c r="I66" s="239" t="s">
        <v>1582</v>
      </c>
      <c r="J66" s="26" t="str">
        <f t="shared" si="1"/>
        <v>Sorry, question [1.11] is required!</v>
      </c>
    </row>
    <row r="67" spans="1:24" ht="15.75" customHeight="1">
      <c r="A67" s="60" t="s">
        <v>44</v>
      </c>
      <c r="B67" s="26" t="s">
        <v>1011</v>
      </c>
      <c r="E67" s="63" t="s">
        <v>45</v>
      </c>
      <c r="G67" s="64" t="s">
        <v>2050</v>
      </c>
      <c r="I67" s="239" t="s">
        <v>1582</v>
      </c>
      <c r="J67" s="26" t="str">
        <f t="shared" si="1"/>
        <v>Sorry, question [1.12] is required!</v>
      </c>
    </row>
    <row r="68" spans="1:24" ht="15.75" customHeight="1">
      <c r="A68" s="60" t="s">
        <v>46</v>
      </c>
      <c r="B68" s="26" t="s">
        <v>1012</v>
      </c>
      <c r="E68" s="63" t="s">
        <v>47</v>
      </c>
      <c r="I68" s="239" t="s">
        <v>1582</v>
      </c>
      <c r="J68" s="26" t="str">
        <f t="shared" si="1"/>
        <v>Sorry, question [1.13] is required!</v>
      </c>
    </row>
    <row r="69" spans="1:24" ht="15.75" customHeight="1">
      <c r="A69" s="60" t="s">
        <v>48</v>
      </c>
      <c r="B69" s="26" t="s">
        <v>1013</v>
      </c>
      <c r="E69" s="63" t="s">
        <v>49</v>
      </c>
      <c r="G69" s="64" t="s">
        <v>2050</v>
      </c>
      <c r="I69" s="239" t="s">
        <v>1582</v>
      </c>
      <c r="J69" s="26" t="str">
        <f t="shared" si="1"/>
        <v>Sorry, question [1.14] is required!</v>
      </c>
    </row>
    <row r="70" spans="1:24" ht="15.75" customHeight="1">
      <c r="A70" s="60" t="s">
        <v>14</v>
      </c>
      <c r="B70" s="26" t="s">
        <v>2661</v>
      </c>
      <c r="E70" s="63" t="s">
        <v>28</v>
      </c>
      <c r="G70" s="29" t="s">
        <v>1981</v>
      </c>
      <c r="H70" s="264" t="s">
        <v>2660</v>
      </c>
      <c r="I70" s="239" t="s">
        <v>1582</v>
      </c>
      <c r="J70" s="26" t="s">
        <v>2694</v>
      </c>
    </row>
    <row r="71" spans="1:24" ht="15.75" customHeight="1">
      <c r="A71" s="60" t="s">
        <v>50</v>
      </c>
      <c r="B71" s="26" t="s">
        <v>1014</v>
      </c>
      <c r="E71" s="63" t="s">
        <v>51</v>
      </c>
      <c r="G71" s="29" t="s">
        <v>1981</v>
      </c>
      <c r="H71" s="264" t="s">
        <v>1015</v>
      </c>
      <c r="I71" s="239" t="s">
        <v>1582</v>
      </c>
      <c r="J71" s="26" t="s">
        <v>2693</v>
      </c>
    </row>
    <row r="72" spans="1:24" ht="15.75" customHeight="1">
      <c r="A72" s="9" t="s">
        <v>12</v>
      </c>
      <c r="E72" s="63"/>
      <c r="W72" s="32" t="s">
        <v>2320</v>
      </c>
    </row>
    <row r="73" spans="1:24" ht="15.75" customHeight="1">
      <c r="A73" s="9" t="s">
        <v>12</v>
      </c>
      <c r="E73" s="63"/>
      <c r="W73" s="32" t="s">
        <v>1849</v>
      </c>
    </row>
    <row r="75" spans="1:24" s="9" customFormat="1" ht="13.5" customHeight="1">
      <c r="A75" s="9" t="s">
        <v>10</v>
      </c>
      <c r="B75" s="9" t="s">
        <v>1814</v>
      </c>
      <c r="E75" s="9" t="s">
        <v>2324</v>
      </c>
      <c r="F75" s="44"/>
      <c r="G75" s="24" t="s">
        <v>1849</v>
      </c>
      <c r="H75" s="285" t="s">
        <v>939</v>
      </c>
      <c r="I75" s="243"/>
      <c r="J75" s="19"/>
      <c r="K75" s="44"/>
      <c r="L75" s="44"/>
      <c r="M75" s="20"/>
      <c r="N75" s="44"/>
      <c r="O75" s="20"/>
      <c r="T75" s="22"/>
      <c r="U75" s="22"/>
      <c r="V75" s="22"/>
      <c r="W75" s="9" t="s">
        <v>1849</v>
      </c>
      <c r="X75" s="23"/>
    </row>
    <row r="76" spans="1:24" s="49" customFormat="1" ht="15.75" customHeight="1">
      <c r="A76" s="9" t="s">
        <v>10</v>
      </c>
      <c r="B76" s="49" t="s">
        <v>1815</v>
      </c>
      <c r="E76" s="59"/>
      <c r="F76" s="28"/>
      <c r="G76" s="56" t="s">
        <v>1979</v>
      </c>
      <c r="H76" s="268"/>
      <c r="I76" s="244"/>
      <c r="K76" s="57"/>
      <c r="M76" s="220"/>
      <c r="W76" s="58" t="s">
        <v>2320</v>
      </c>
    </row>
    <row r="77" spans="1:24" ht="15.75" customHeight="1">
      <c r="A77" s="46" t="s">
        <v>11</v>
      </c>
      <c r="B77" s="26" t="s">
        <v>1920</v>
      </c>
      <c r="E77" s="61" t="s">
        <v>2284</v>
      </c>
      <c r="G77" s="29" t="s">
        <v>1980</v>
      </c>
    </row>
    <row r="78" spans="1:24" ht="15.75" customHeight="1">
      <c r="A78" s="46" t="s">
        <v>11</v>
      </c>
      <c r="B78" s="26" t="s">
        <v>905</v>
      </c>
      <c r="E78" s="63" t="s">
        <v>2327</v>
      </c>
      <c r="G78" s="29" t="s">
        <v>1983</v>
      </c>
    </row>
    <row r="79" spans="1:24" ht="15.75" customHeight="1">
      <c r="A79" s="9" t="s">
        <v>12</v>
      </c>
      <c r="E79" s="63"/>
      <c r="W79" s="32" t="s">
        <v>2320</v>
      </c>
    </row>
    <row r="80" spans="1:24" s="49" customFormat="1" ht="15.75" customHeight="1">
      <c r="A80" s="9" t="s">
        <v>10</v>
      </c>
      <c r="B80" s="49" t="s">
        <v>1982</v>
      </c>
      <c r="E80" s="59"/>
      <c r="F80" s="28"/>
      <c r="G80" s="56" t="s">
        <v>13</v>
      </c>
      <c r="H80" s="268"/>
      <c r="I80" s="244"/>
      <c r="K80" s="57"/>
      <c r="M80" s="220"/>
      <c r="W80" s="58" t="s">
        <v>2320</v>
      </c>
    </row>
    <row r="81" spans="1:24" ht="15.75" customHeight="1">
      <c r="A81" s="60" t="s">
        <v>52</v>
      </c>
      <c r="B81" s="26" t="s">
        <v>991</v>
      </c>
      <c r="E81" s="63" t="s">
        <v>53</v>
      </c>
      <c r="F81" s="28" t="s">
        <v>2662</v>
      </c>
      <c r="I81" s="239" t="s">
        <v>1582</v>
      </c>
      <c r="J81" s="26" t="str">
        <f t="shared" ref="J81" si="2">"Sorry, question " &amp; LEFT(E81, 6) &amp; " is required!"</f>
        <v>Sorry, question [2.01] is required!</v>
      </c>
    </row>
    <row r="82" spans="1:24" ht="15.75" customHeight="1">
      <c r="A82" s="60" t="s">
        <v>54</v>
      </c>
      <c r="B82" s="26" t="s">
        <v>992</v>
      </c>
      <c r="E82" s="63" t="s">
        <v>55</v>
      </c>
      <c r="F82" s="67" t="s">
        <v>28</v>
      </c>
      <c r="G82" s="29" t="s">
        <v>1981</v>
      </c>
      <c r="H82" s="264" t="s">
        <v>1799</v>
      </c>
      <c r="I82" s="239" t="s">
        <v>1582</v>
      </c>
      <c r="J82" s="26" t="s">
        <v>2693</v>
      </c>
      <c r="K82" s="26"/>
    </row>
    <row r="83" spans="1:24" ht="15.75" customHeight="1">
      <c r="A83" s="60" t="s">
        <v>57</v>
      </c>
      <c r="B83" s="26" t="s">
        <v>993</v>
      </c>
      <c r="E83" s="63" t="s">
        <v>58</v>
      </c>
      <c r="G83" s="64" t="s">
        <v>2050</v>
      </c>
      <c r="I83" s="239" t="s">
        <v>1582</v>
      </c>
      <c r="J83" s="26" t="str">
        <f t="shared" ref="J83:J91" si="3">"Sorry, question " &amp; LEFT(E83, 6) &amp; " is required!"</f>
        <v>Sorry, question [2.02] is required!</v>
      </c>
    </row>
    <row r="84" spans="1:24" ht="15.75" customHeight="1">
      <c r="A84" s="60" t="s">
        <v>59</v>
      </c>
      <c r="B84" s="26" t="s">
        <v>994</v>
      </c>
      <c r="E84" s="63" t="s">
        <v>60</v>
      </c>
      <c r="G84" s="64" t="s">
        <v>2050</v>
      </c>
      <c r="I84" s="239" t="s">
        <v>1582</v>
      </c>
      <c r="J84" s="26" t="str">
        <f t="shared" si="3"/>
        <v>Sorry, question [2.03] is required!</v>
      </c>
    </row>
    <row r="85" spans="1:24" ht="15.75" customHeight="1">
      <c r="A85" s="60" t="s">
        <v>61</v>
      </c>
      <c r="B85" s="26" t="s">
        <v>995</v>
      </c>
      <c r="E85" s="63" t="s">
        <v>1984</v>
      </c>
      <c r="F85" s="28" t="s">
        <v>1605</v>
      </c>
      <c r="G85" s="29" t="s">
        <v>1985</v>
      </c>
      <c r="I85" s="239" t="s">
        <v>1582</v>
      </c>
      <c r="J85" s="26" t="str">
        <f t="shared" si="3"/>
        <v>Sorry, question [2.04] is required!</v>
      </c>
      <c r="K85" s="68" t="s">
        <v>2584</v>
      </c>
      <c r="L85" s="69" t="s">
        <v>2583</v>
      </c>
    </row>
    <row r="86" spans="1:24" ht="15.75" customHeight="1">
      <c r="A86" s="9" t="s">
        <v>12</v>
      </c>
      <c r="E86" s="63"/>
      <c r="W86" s="32" t="s">
        <v>2320</v>
      </c>
    </row>
    <row r="87" spans="1:24" s="49" customFormat="1" ht="15.75" customHeight="1">
      <c r="A87" s="9" t="s">
        <v>10</v>
      </c>
      <c r="B87" s="49" t="s">
        <v>1816</v>
      </c>
      <c r="E87" s="59"/>
      <c r="F87" s="28"/>
      <c r="G87" s="56" t="s">
        <v>56</v>
      </c>
      <c r="H87" s="268"/>
      <c r="I87" s="244"/>
      <c r="K87" s="57"/>
      <c r="M87" s="220"/>
      <c r="W87" s="58" t="s">
        <v>2320</v>
      </c>
    </row>
    <row r="88" spans="1:24" ht="15.75" customHeight="1">
      <c r="A88" s="60" t="s">
        <v>62</v>
      </c>
      <c r="B88" s="26" t="s">
        <v>996</v>
      </c>
      <c r="E88" s="63" t="s">
        <v>63</v>
      </c>
      <c r="F88" s="28" t="s">
        <v>1605</v>
      </c>
      <c r="G88" s="29" t="s">
        <v>1985</v>
      </c>
      <c r="I88" s="239" t="s">
        <v>1582</v>
      </c>
      <c r="J88" s="26" t="str">
        <f t="shared" si="3"/>
        <v>Sorry, question [2.05] is required!</v>
      </c>
      <c r="K88" s="68" t="s">
        <v>2585</v>
      </c>
      <c r="L88" s="70" t="s">
        <v>2586</v>
      </c>
    </row>
    <row r="89" spans="1:24" ht="15.75" customHeight="1">
      <c r="A89" s="46" t="s">
        <v>1588</v>
      </c>
      <c r="B89" s="46" t="s">
        <v>982</v>
      </c>
      <c r="C89" s="46"/>
      <c r="D89" s="46"/>
      <c r="E89" s="63" t="s">
        <v>64</v>
      </c>
      <c r="F89" s="51"/>
      <c r="G89" s="37"/>
      <c r="I89" s="239" t="s">
        <v>1589</v>
      </c>
      <c r="J89" s="26" t="str">
        <f t="shared" si="3"/>
        <v>Sorry, question [2.06] is required!</v>
      </c>
      <c r="L89" s="46"/>
      <c r="M89" s="219"/>
      <c r="N89" s="46"/>
      <c r="O89" s="46"/>
      <c r="P89" s="46"/>
      <c r="Q89" s="52"/>
      <c r="R89" s="46"/>
      <c r="S89" s="46"/>
      <c r="T89" s="46"/>
      <c r="U89" s="46"/>
      <c r="V89" s="46"/>
      <c r="W89" s="43"/>
      <c r="X89" s="46"/>
    </row>
    <row r="90" spans="1:24" ht="15.75" customHeight="1">
      <c r="A90" s="46" t="s">
        <v>14</v>
      </c>
      <c r="B90" s="46" t="s">
        <v>983</v>
      </c>
      <c r="C90" s="46"/>
      <c r="D90" s="46"/>
      <c r="E90" s="46" t="s">
        <v>324</v>
      </c>
      <c r="F90" s="51"/>
      <c r="G90" s="29" t="s">
        <v>1981</v>
      </c>
      <c r="H90" s="267" t="s">
        <v>984</v>
      </c>
      <c r="I90" s="239" t="s">
        <v>1582</v>
      </c>
      <c r="J90" s="26" t="s">
        <v>2693</v>
      </c>
      <c r="L90" s="46"/>
      <c r="M90" s="219"/>
      <c r="N90" s="46"/>
      <c r="O90" s="46"/>
      <c r="P90" s="46"/>
      <c r="Q90" s="52"/>
      <c r="R90" s="46"/>
      <c r="S90" s="46"/>
      <c r="T90" s="46"/>
      <c r="U90" s="46"/>
      <c r="V90" s="46"/>
      <c r="W90" s="43"/>
      <c r="X90" s="46"/>
    </row>
    <row r="91" spans="1:24" ht="15.75" customHeight="1">
      <c r="A91" s="60" t="s">
        <v>2200</v>
      </c>
      <c r="B91" s="26" t="s">
        <v>985</v>
      </c>
      <c r="E91" s="63" t="s">
        <v>913</v>
      </c>
      <c r="G91" s="29" t="s">
        <v>2544</v>
      </c>
      <c r="H91" s="264" t="s">
        <v>2676</v>
      </c>
      <c r="I91" s="239" t="s">
        <v>1582</v>
      </c>
      <c r="J91" s="26" t="str">
        <f t="shared" si="3"/>
        <v>Sorry, question [2.07] is required!</v>
      </c>
    </row>
    <row r="92" spans="1:24" ht="15.75" customHeight="1">
      <c r="A92" s="26" t="s">
        <v>1521</v>
      </c>
      <c r="B92" s="26" t="s">
        <v>2204</v>
      </c>
      <c r="E92" s="63"/>
      <c r="M92" s="218" t="s">
        <v>2545</v>
      </c>
    </row>
    <row r="93" spans="1:24" ht="15.75" customHeight="1">
      <c r="A93" s="46" t="s">
        <v>11</v>
      </c>
      <c r="B93" s="26" t="s">
        <v>2205</v>
      </c>
      <c r="E93" s="63" t="s">
        <v>2206</v>
      </c>
      <c r="H93" s="264" t="s">
        <v>2677</v>
      </c>
    </row>
    <row r="94" spans="1:24" ht="15.75" customHeight="1">
      <c r="A94" s="9" t="s">
        <v>12</v>
      </c>
      <c r="B94" s="46"/>
      <c r="C94" s="46"/>
      <c r="D94" s="46"/>
      <c r="E94" s="46"/>
      <c r="F94" s="51"/>
      <c r="J94" s="46"/>
      <c r="L94" s="46"/>
      <c r="O94" s="46"/>
      <c r="P94" s="46"/>
      <c r="Q94" s="52"/>
      <c r="R94" s="46"/>
      <c r="S94" s="46"/>
      <c r="T94" s="46"/>
      <c r="U94" s="46"/>
      <c r="V94" s="46"/>
      <c r="W94" s="43" t="s">
        <v>2320</v>
      </c>
      <c r="X94" s="46"/>
    </row>
    <row r="95" spans="1:24" s="49" customFormat="1" ht="15.75" customHeight="1">
      <c r="A95" s="9" t="s">
        <v>10</v>
      </c>
      <c r="B95" s="49" t="s">
        <v>1817</v>
      </c>
      <c r="E95" s="59"/>
      <c r="F95" s="28"/>
      <c r="G95" s="71" t="s">
        <v>1986</v>
      </c>
      <c r="H95" s="268"/>
      <c r="I95" s="244"/>
      <c r="K95" s="57"/>
      <c r="M95" s="220"/>
      <c r="W95" s="58" t="s">
        <v>2320</v>
      </c>
    </row>
    <row r="96" spans="1:24" ht="15.75" customHeight="1">
      <c r="A96" s="60" t="s">
        <v>66</v>
      </c>
      <c r="B96" s="26" t="s">
        <v>986</v>
      </c>
      <c r="E96" s="63" t="s">
        <v>2328</v>
      </c>
      <c r="G96" s="72" t="s">
        <v>2051</v>
      </c>
      <c r="I96" s="239" t="s">
        <v>1582</v>
      </c>
      <c r="J96" s="26" t="str">
        <f t="shared" ref="J96:J99" si="4">"Sorry, question " &amp; LEFT(E96, 6) &amp; " is required!"</f>
        <v>Sorry, question [2.08] is required!</v>
      </c>
    </row>
    <row r="97" spans="1:23" ht="15.75" customHeight="1">
      <c r="A97" s="60" t="s">
        <v>15</v>
      </c>
      <c r="B97" s="26" t="s">
        <v>1604</v>
      </c>
      <c r="E97" s="63" t="s">
        <v>1935</v>
      </c>
      <c r="F97" s="28" t="s">
        <v>1516</v>
      </c>
      <c r="G97" s="73" t="s">
        <v>2689</v>
      </c>
      <c r="I97" s="239" t="s">
        <v>1582</v>
      </c>
      <c r="J97" s="26" t="str">
        <f t="shared" si="4"/>
        <v>Sorry, question [2.08_ is required!</v>
      </c>
      <c r="K97" s="31" t="s">
        <v>2336</v>
      </c>
      <c r="L97" s="26" t="s">
        <v>2587</v>
      </c>
    </row>
    <row r="98" spans="1:23" ht="15.75" customHeight="1">
      <c r="A98" s="26" t="s">
        <v>1521</v>
      </c>
      <c r="B98" s="26" t="s">
        <v>2279</v>
      </c>
      <c r="E98" s="63"/>
      <c r="G98" s="73"/>
      <c r="M98" s="218" t="s">
        <v>2280</v>
      </c>
    </row>
    <row r="99" spans="1:23" ht="15.75" customHeight="1">
      <c r="A99" s="60" t="s">
        <v>15</v>
      </c>
      <c r="B99" s="26" t="s">
        <v>987</v>
      </c>
      <c r="E99" s="63" t="s">
        <v>1901</v>
      </c>
      <c r="F99" s="28" t="s">
        <v>1605</v>
      </c>
      <c r="G99" s="72" t="s">
        <v>1993</v>
      </c>
      <c r="I99" s="239" t="s">
        <v>1582</v>
      </c>
      <c r="J99" s="26" t="str">
        <f t="shared" si="4"/>
        <v>Sorry, question [2.09] is required!</v>
      </c>
      <c r="K99" s="74" t="s">
        <v>2293</v>
      </c>
      <c r="L99" s="75" t="s">
        <v>2278</v>
      </c>
    </row>
    <row r="100" spans="1:23" ht="15.75" customHeight="1">
      <c r="A100" s="46" t="s">
        <v>11</v>
      </c>
      <c r="B100" s="26" t="s">
        <v>1818</v>
      </c>
      <c r="E100" s="63" t="s">
        <v>2678</v>
      </c>
      <c r="G100" s="72" t="s">
        <v>2405</v>
      </c>
    </row>
    <row r="101" spans="1:23" ht="15.75" customHeight="1">
      <c r="A101" s="60" t="s">
        <v>15</v>
      </c>
      <c r="B101" s="26" t="s">
        <v>988</v>
      </c>
      <c r="E101" s="63" t="s">
        <v>1936</v>
      </c>
      <c r="G101" s="72" t="s">
        <v>1990</v>
      </c>
      <c r="I101" s="239" t="s">
        <v>1582</v>
      </c>
      <c r="J101" s="26" t="str">
        <f>"Sorry, question " &amp; LEFT(E100, 6) &amp; " is required!"</f>
        <v>Sorry, question [2.10] is required!</v>
      </c>
      <c r="K101" s="31" t="s">
        <v>2085</v>
      </c>
      <c r="L101" s="26" t="s">
        <v>2228</v>
      </c>
    </row>
    <row r="102" spans="1:23" ht="15.75" customHeight="1">
      <c r="A102" s="60" t="s">
        <v>67</v>
      </c>
      <c r="B102" s="26" t="s">
        <v>989</v>
      </c>
      <c r="E102" s="63" t="s">
        <v>1937</v>
      </c>
      <c r="G102" s="72" t="s">
        <v>1989</v>
      </c>
      <c r="I102" s="239" t="s">
        <v>1582</v>
      </c>
      <c r="J102" s="26" t="str">
        <f>"Sorry, question " &amp; LEFT(E100, 6) &amp; " is required!"</f>
        <v>Sorry, question [2.10] is required!</v>
      </c>
      <c r="K102" s="31" t="s">
        <v>2085</v>
      </c>
      <c r="L102" s="26" t="s">
        <v>2228</v>
      </c>
    </row>
    <row r="103" spans="1:23" ht="15.75" customHeight="1">
      <c r="A103" s="60" t="s">
        <v>68</v>
      </c>
      <c r="B103" s="26" t="s">
        <v>990</v>
      </c>
      <c r="E103" s="63" t="s">
        <v>1929</v>
      </c>
      <c r="F103" s="28" t="s">
        <v>2679</v>
      </c>
      <c r="G103" s="72" t="s">
        <v>1991</v>
      </c>
      <c r="I103" s="239" t="s">
        <v>1582</v>
      </c>
      <c r="J103" s="26" t="str">
        <f t="shared" ref="J103" si="5">"Sorry, question " &amp; LEFT(E103, 6) &amp; " is required!"</f>
        <v>Sorry, question [2.11] is required!</v>
      </c>
      <c r="K103" s="31" t="s">
        <v>2085</v>
      </c>
      <c r="L103" s="26" t="s">
        <v>2228</v>
      </c>
    </row>
    <row r="104" spans="1:23" ht="15.75" customHeight="1">
      <c r="A104" s="9" t="s">
        <v>12</v>
      </c>
      <c r="E104" s="63"/>
      <c r="W104" s="32" t="s">
        <v>2320</v>
      </c>
    </row>
    <row r="105" spans="1:23" s="49" customFormat="1" ht="15.75" customHeight="1">
      <c r="A105" s="9" t="s">
        <v>10</v>
      </c>
      <c r="B105" s="49" t="s">
        <v>1819</v>
      </c>
      <c r="E105" s="59"/>
      <c r="F105" s="28"/>
      <c r="G105" s="56" t="s">
        <v>69</v>
      </c>
      <c r="H105" s="268"/>
      <c r="I105" s="244"/>
      <c r="K105" s="57"/>
      <c r="M105" s="220"/>
      <c r="W105" s="58" t="s">
        <v>2320</v>
      </c>
    </row>
    <row r="106" spans="1:23" ht="15.75" customHeight="1">
      <c r="A106" s="60" t="s">
        <v>70</v>
      </c>
      <c r="B106" s="26" t="s">
        <v>959</v>
      </c>
      <c r="E106" s="63" t="s">
        <v>71</v>
      </c>
      <c r="F106" s="28" t="s">
        <v>1992</v>
      </c>
      <c r="G106" s="29" t="s">
        <v>1985</v>
      </c>
      <c r="I106" s="239" t="s">
        <v>1582</v>
      </c>
      <c r="J106" s="26" t="str">
        <f t="shared" ref="J106:J108" si="6">"Sorry, question " &amp; LEFT(E106, 6) &amp; " is required!"</f>
        <v>Sorry, question [2.12] is required!</v>
      </c>
      <c r="K106" s="31" t="s">
        <v>2081</v>
      </c>
      <c r="L106" s="26" t="s">
        <v>2229</v>
      </c>
    </row>
    <row r="107" spans="1:23" ht="15.75" customHeight="1">
      <c r="A107" s="60" t="s">
        <v>72</v>
      </c>
      <c r="B107" s="26" t="s">
        <v>960</v>
      </c>
      <c r="E107" s="63" t="s">
        <v>1938</v>
      </c>
      <c r="F107" s="28" t="s">
        <v>1423</v>
      </c>
      <c r="G107" s="29" t="s">
        <v>1985</v>
      </c>
      <c r="I107" s="239" t="s">
        <v>1582</v>
      </c>
      <c r="J107" s="26" t="str">
        <f t="shared" si="6"/>
        <v>Sorry, question [2.13] is required!</v>
      </c>
      <c r="K107" s="31" t="s">
        <v>2085</v>
      </c>
      <c r="L107" s="26" t="s">
        <v>2744</v>
      </c>
    </row>
    <row r="108" spans="1:23" ht="15.75" customHeight="1">
      <c r="A108" s="60" t="s">
        <v>73</v>
      </c>
      <c r="B108" s="26" t="s">
        <v>961</v>
      </c>
      <c r="E108" s="63" t="s">
        <v>74</v>
      </c>
      <c r="G108" s="29" t="s">
        <v>2050</v>
      </c>
      <c r="I108" s="239" t="s">
        <v>1582</v>
      </c>
      <c r="J108" s="26" t="str">
        <f t="shared" si="6"/>
        <v>Sorry, question [2.14] is required!</v>
      </c>
    </row>
    <row r="109" spans="1:23" ht="15.75" customHeight="1">
      <c r="A109" s="60" t="s">
        <v>75</v>
      </c>
      <c r="B109" s="26" t="s">
        <v>962</v>
      </c>
      <c r="E109" s="63" t="s">
        <v>76</v>
      </c>
      <c r="G109" s="29" t="s">
        <v>1981</v>
      </c>
      <c r="H109" s="264" t="s">
        <v>963</v>
      </c>
      <c r="I109" s="239" t="s">
        <v>1582</v>
      </c>
      <c r="J109" s="26" t="s">
        <v>2693</v>
      </c>
    </row>
    <row r="110" spans="1:23" ht="15.75" customHeight="1">
      <c r="A110" s="60" t="s">
        <v>77</v>
      </c>
      <c r="B110" s="26" t="s">
        <v>964</v>
      </c>
      <c r="E110" s="63" t="s">
        <v>78</v>
      </c>
      <c r="G110" s="29" t="s">
        <v>79</v>
      </c>
    </row>
    <row r="111" spans="1:23" ht="15.75" customHeight="1">
      <c r="A111" s="60" t="s">
        <v>80</v>
      </c>
      <c r="B111" s="26" t="s">
        <v>965</v>
      </c>
      <c r="E111" s="26" t="s">
        <v>974</v>
      </c>
      <c r="G111" s="64" t="s">
        <v>81</v>
      </c>
      <c r="I111" s="239" t="s">
        <v>1582</v>
      </c>
      <c r="J111" s="26" t="str">
        <f>"Sorry, question [2.15] " &amp; LEFT(E111, 1) &amp; " is required!"</f>
        <v>Sorry, question [2.15] a is required!</v>
      </c>
    </row>
    <row r="112" spans="1:23" ht="15.75" customHeight="1">
      <c r="A112" s="60" t="s">
        <v>82</v>
      </c>
      <c r="B112" s="26" t="s">
        <v>966</v>
      </c>
      <c r="E112" s="26" t="s">
        <v>975</v>
      </c>
      <c r="G112" s="64" t="s">
        <v>83</v>
      </c>
      <c r="I112" s="239" t="s">
        <v>1582</v>
      </c>
      <c r="J112" s="26" t="str">
        <f t="shared" ref="J112:J118" si="7">"Sorry, question [2.15] " &amp; LEFT(E112, 1) &amp; " is required!"</f>
        <v>Sorry, question [2.15] b is required!</v>
      </c>
    </row>
    <row r="113" spans="1:23" ht="15.75" customHeight="1">
      <c r="A113" s="60" t="s">
        <v>84</v>
      </c>
      <c r="B113" s="26" t="s">
        <v>967</v>
      </c>
      <c r="E113" s="26" t="s">
        <v>976</v>
      </c>
      <c r="G113" s="64" t="s">
        <v>85</v>
      </c>
      <c r="I113" s="239" t="s">
        <v>1582</v>
      </c>
      <c r="J113" s="26" t="str">
        <f t="shared" si="7"/>
        <v>Sorry, question [2.15] c is required!</v>
      </c>
    </row>
    <row r="114" spans="1:23" ht="15.75" customHeight="1">
      <c r="A114" s="60" t="s">
        <v>86</v>
      </c>
      <c r="B114" s="26" t="s">
        <v>968</v>
      </c>
      <c r="E114" s="26" t="s">
        <v>977</v>
      </c>
      <c r="G114" s="64" t="s">
        <v>87</v>
      </c>
      <c r="I114" s="239" t="s">
        <v>1582</v>
      </c>
      <c r="J114" s="26" t="str">
        <f t="shared" si="7"/>
        <v>Sorry, question [2.15] d is required!</v>
      </c>
    </row>
    <row r="115" spans="1:23" ht="15.75" customHeight="1">
      <c r="A115" s="60" t="s">
        <v>88</v>
      </c>
      <c r="B115" s="26" t="s">
        <v>969</v>
      </c>
      <c r="E115" s="26" t="s">
        <v>978</v>
      </c>
      <c r="G115" s="64" t="s">
        <v>89</v>
      </c>
      <c r="I115" s="239" t="s">
        <v>1582</v>
      </c>
      <c r="J115" s="26" t="str">
        <f t="shared" si="7"/>
        <v>Sorry, question [2.15] e is required!</v>
      </c>
    </row>
    <row r="116" spans="1:23" ht="15.75" customHeight="1">
      <c r="A116" s="60" t="s">
        <v>90</v>
      </c>
      <c r="B116" s="26" t="s">
        <v>970</v>
      </c>
      <c r="E116" s="26" t="s">
        <v>979</v>
      </c>
      <c r="G116" s="64" t="s">
        <v>91</v>
      </c>
      <c r="I116" s="239" t="s">
        <v>1582</v>
      </c>
      <c r="J116" s="26" t="str">
        <f t="shared" si="7"/>
        <v>Sorry, question [2.15] f is required!</v>
      </c>
    </row>
    <row r="117" spans="1:23" ht="15.75" customHeight="1">
      <c r="A117" s="60" t="s">
        <v>92</v>
      </c>
      <c r="B117" s="26" t="s">
        <v>971</v>
      </c>
      <c r="E117" s="26" t="s">
        <v>980</v>
      </c>
      <c r="G117" s="64" t="s">
        <v>93</v>
      </c>
      <c r="I117" s="239" t="s">
        <v>1582</v>
      </c>
      <c r="J117" s="26" t="str">
        <f t="shared" si="7"/>
        <v>Sorry, question [2.15] g is required!</v>
      </c>
    </row>
    <row r="118" spans="1:23" ht="15.75" customHeight="1">
      <c r="A118" s="60" t="s">
        <v>94</v>
      </c>
      <c r="B118" s="26" t="s">
        <v>972</v>
      </c>
      <c r="E118" s="26" t="s">
        <v>981</v>
      </c>
      <c r="G118" s="64" t="s">
        <v>95</v>
      </c>
      <c r="I118" s="239" t="s">
        <v>1582</v>
      </c>
      <c r="J118" s="26" t="str">
        <f t="shared" si="7"/>
        <v>Sorry, question [2.15] h is required!</v>
      </c>
    </row>
    <row r="119" spans="1:23" ht="15.75" customHeight="1">
      <c r="A119" s="9" t="s">
        <v>12</v>
      </c>
      <c r="G119" s="64"/>
      <c r="W119" s="32" t="s">
        <v>2320</v>
      </c>
    </row>
    <row r="120" spans="1:23" s="49" customFormat="1" ht="15.75" customHeight="1">
      <c r="A120" s="9" t="s">
        <v>10</v>
      </c>
      <c r="B120" s="49" t="s">
        <v>1820</v>
      </c>
      <c r="F120" s="28"/>
      <c r="G120" s="65" t="s">
        <v>1986</v>
      </c>
      <c r="H120" s="268"/>
      <c r="I120" s="244"/>
      <c r="K120" s="57"/>
      <c r="M120" s="220"/>
      <c r="W120" s="58" t="s">
        <v>2320</v>
      </c>
    </row>
    <row r="121" spans="1:23" ht="15.75" customHeight="1">
      <c r="A121" s="60" t="s">
        <v>96</v>
      </c>
      <c r="B121" s="26" t="s">
        <v>973</v>
      </c>
      <c r="E121" s="63" t="s">
        <v>97</v>
      </c>
      <c r="G121" s="64" t="s">
        <v>2051</v>
      </c>
      <c r="I121" s="239" t="s">
        <v>1582</v>
      </c>
      <c r="J121" s="26" t="str">
        <f t="shared" ref="J121" si="8">"Sorry, question " &amp; LEFT(E121, 6) &amp; " is required!"</f>
        <v>Sorry, question [2.16] is required!</v>
      </c>
    </row>
    <row r="122" spans="1:23" ht="15.75" customHeight="1">
      <c r="A122" s="46" t="s">
        <v>11</v>
      </c>
      <c r="B122" s="26" t="s">
        <v>1606</v>
      </c>
      <c r="E122" s="63" t="s">
        <v>1607</v>
      </c>
      <c r="G122" s="64" t="s">
        <v>1988</v>
      </c>
    </row>
    <row r="123" spans="1:23" ht="15.75" customHeight="1">
      <c r="A123" s="60" t="s">
        <v>15</v>
      </c>
      <c r="B123" s="26" t="s">
        <v>1608</v>
      </c>
      <c r="E123" s="63" t="s">
        <v>1514</v>
      </c>
      <c r="F123" s="28" t="s">
        <v>1609</v>
      </c>
      <c r="G123" s="64" t="s">
        <v>2019</v>
      </c>
      <c r="I123" s="239" t="s">
        <v>1582</v>
      </c>
      <c r="J123" s="26" t="str">
        <f>"Sorry, question " &amp; LEFT(E122, 6) &amp; " is required!"</f>
        <v>Sorry, question [2.17] is required!</v>
      </c>
      <c r="K123" s="31" t="s">
        <v>2082</v>
      </c>
      <c r="L123" s="26" t="s">
        <v>2690</v>
      </c>
    </row>
    <row r="124" spans="1:23" ht="15.75" customHeight="1">
      <c r="A124" s="60" t="s">
        <v>15</v>
      </c>
      <c r="B124" s="26" t="s">
        <v>1610</v>
      </c>
      <c r="E124" s="63" t="s">
        <v>1516</v>
      </c>
      <c r="F124" s="28" t="s">
        <v>2558</v>
      </c>
      <c r="G124" s="64" t="s">
        <v>2680</v>
      </c>
      <c r="I124" s="239" t="s">
        <v>1582</v>
      </c>
      <c r="J124" s="26" t="str">
        <f>"Sorry, question " &amp; LEFT(E122, 6) &amp; " is required!"</f>
        <v>Sorry, question [2.17] is required!</v>
      </c>
      <c r="K124" s="31" t="s">
        <v>2681</v>
      </c>
      <c r="L124" s="70" t="s">
        <v>2682</v>
      </c>
    </row>
    <row r="125" spans="1:23" ht="15.75" customHeight="1">
      <c r="A125" s="26" t="s">
        <v>2083</v>
      </c>
      <c r="B125" s="26" t="s">
        <v>1611</v>
      </c>
      <c r="E125" s="63" t="s">
        <v>1612</v>
      </c>
      <c r="G125" s="64" t="s">
        <v>2405</v>
      </c>
      <c r="I125" s="239" t="s">
        <v>1582</v>
      </c>
      <c r="J125" s="26" t="str">
        <f t="shared" ref="J125" si="9">"Sorry, question " &amp; LEFT(E125, 6) &amp; " is required!"</f>
        <v>Sorry, question [2.18] is required!</v>
      </c>
    </row>
    <row r="126" spans="1:23" ht="15.75" customHeight="1">
      <c r="A126" s="26" t="s">
        <v>14</v>
      </c>
      <c r="B126" s="26" t="s">
        <v>1619</v>
      </c>
      <c r="E126" s="63" t="s">
        <v>1620</v>
      </c>
      <c r="G126" s="64" t="s">
        <v>1994</v>
      </c>
      <c r="H126" s="264" t="s">
        <v>2084</v>
      </c>
      <c r="I126" s="239" t="s">
        <v>1582</v>
      </c>
      <c r="J126" s="26" t="s">
        <v>2693</v>
      </c>
    </row>
    <row r="127" spans="1:23" ht="15.75" customHeight="1">
      <c r="A127" s="9" t="s">
        <v>12</v>
      </c>
      <c r="E127" s="63"/>
      <c r="W127" s="32" t="s">
        <v>2320</v>
      </c>
    </row>
    <row r="128" spans="1:23" ht="15.75" customHeight="1">
      <c r="A128" s="9" t="s">
        <v>12</v>
      </c>
      <c r="E128" s="63"/>
      <c r="W128" s="32" t="s">
        <v>1849</v>
      </c>
    </row>
    <row r="129" spans="1:24" ht="15.75" customHeight="1">
      <c r="A129" s="60"/>
      <c r="E129" s="63"/>
    </row>
    <row r="130" spans="1:24" s="9" customFormat="1" ht="13.5" customHeight="1">
      <c r="A130" s="9" t="s">
        <v>98</v>
      </c>
      <c r="B130" s="9" t="s">
        <v>1821</v>
      </c>
      <c r="E130" s="9" t="s">
        <v>2325</v>
      </c>
      <c r="F130" s="44"/>
      <c r="G130" s="24" t="s">
        <v>1849</v>
      </c>
      <c r="H130" s="285" t="s">
        <v>939</v>
      </c>
      <c r="I130" s="243"/>
      <c r="J130" s="19"/>
      <c r="K130" s="44"/>
      <c r="L130" s="44"/>
      <c r="M130" s="20"/>
      <c r="N130" s="44"/>
      <c r="O130" s="20"/>
      <c r="T130" s="22"/>
      <c r="U130" s="22"/>
      <c r="V130" s="22"/>
      <c r="W130" s="9" t="s">
        <v>1849</v>
      </c>
      <c r="X130" s="23"/>
    </row>
    <row r="131" spans="1:24" s="49" customFormat="1" ht="15.75" customHeight="1">
      <c r="A131" s="9" t="s">
        <v>10</v>
      </c>
      <c r="B131" s="49" t="s">
        <v>1822</v>
      </c>
      <c r="E131" s="59"/>
      <c r="F131" s="28"/>
      <c r="G131" s="56" t="s">
        <v>1979</v>
      </c>
      <c r="H131" s="268"/>
      <c r="I131" s="244"/>
      <c r="K131" s="57"/>
      <c r="M131" s="220"/>
      <c r="W131" s="58" t="s">
        <v>2320</v>
      </c>
    </row>
    <row r="132" spans="1:24" ht="15.75" customHeight="1">
      <c r="A132" s="46" t="s">
        <v>11</v>
      </c>
      <c r="B132" s="26" t="s">
        <v>1921</v>
      </c>
      <c r="E132" s="61" t="s">
        <v>2286</v>
      </c>
      <c r="G132" s="29" t="s">
        <v>1980</v>
      </c>
    </row>
    <row r="133" spans="1:24" ht="15.75" customHeight="1">
      <c r="A133" s="46" t="s">
        <v>11</v>
      </c>
      <c r="B133" s="26" t="s">
        <v>906</v>
      </c>
      <c r="E133" s="63" t="s">
        <v>2289</v>
      </c>
      <c r="G133" s="29" t="s">
        <v>1983</v>
      </c>
    </row>
    <row r="134" spans="1:24" ht="15.75" customHeight="1">
      <c r="A134" s="9" t="s">
        <v>12</v>
      </c>
      <c r="E134" s="63"/>
      <c r="W134" s="32" t="s">
        <v>2320</v>
      </c>
    </row>
    <row r="135" spans="1:24" s="49" customFormat="1" ht="15.75" customHeight="1">
      <c r="A135" s="9" t="s">
        <v>10</v>
      </c>
      <c r="B135" s="49" t="s">
        <v>1995</v>
      </c>
      <c r="E135" s="59"/>
      <c r="F135" s="28"/>
      <c r="G135" s="56" t="s">
        <v>13</v>
      </c>
      <c r="H135" s="268"/>
      <c r="I135" s="244"/>
      <c r="K135" s="57"/>
      <c r="M135" s="220"/>
      <c r="W135" s="58" t="s">
        <v>2320</v>
      </c>
    </row>
    <row r="136" spans="1:24" ht="15.75" customHeight="1">
      <c r="A136" s="60" t="s">
        <v>99</v>
      </c>
      <c r="B136" s="26" t="s">
        <v>1800</v>
      </c>
      <c r="E136" s="63" t="s">
        <v>1539</v>
      </c>
      <c r="F136" s="28" t="s">
        <v>2654</v>
      </c>
      <c r="I136" s="239" t="s">
        <v>1582</v>
      </c>
      <c r="J136" s="26" t="str">
        <f t="shared" ref="J136" si="10">"Sorry, question " &amp; LEFT(E136, 6) &amp; " is required!"</f>
        <v>Sorry, question [3.01] is required!</v>
      </c>
      <c r="K136" s="31" t="s">
        <v>2306</v>
      </c>
      <c r="L136" s="26" t="s">
        <v>2307</v>
      </c>
    </row>
    <row r="137" spans="1:24" ht="15.75" customHeight="1">
      <c r="A137" s="60" t="s">
        <v>940</v>
      </c>
      <c r="B137" s="26" t="s">
        <v>1540</v>
      </c>
      <c r="E137" s="63" t="s">
        <v>2695</v>
      </c>
      <c r="I137" s="239" t="s">
        <v>1582</v>
      </c>
      <c r="J137" s="26" t="str">
        <f>"Sorry, question " &amp; LEFT(E134, 8) &amp; " is required!"</f>
        <v>Sorry, question  is required!</v>
      </c>
    </row>
    <row r="138" spans="1:24" ht="15.75" customHeight="1">
      <c r="A138" s="60" t="s">
        <v>14</v>
      </c>
      <c r="B138" s="26" t="s">
        <v>1541</v>
      </c>
      <c r="E138" s="63" t="s">
        <v>65</v>
      </c>
      <c r="G138" s="29" t="s">
        <v>1981</v>
      </c>
      <c r="H138" s="264" t="s">
        <v>1542</v>
      </c>
      <c r="I138" s="239" t="s">
        <v>1582</v>
      </c>
      <c r="J138" s="26" t="s">
        <v>2693</v>
      </c>
    </row>
    <row r="139" spans="1:24" ht="15.75" customHeight="1">
      <c r="A139" s="60" t="s">
        <v>100</v>
      </c>
      <c r="B139" s="26" t="s">
        <v>942</v>
      </c>
      <c r="E139" s="63" t="s">
        <v>2005</v>
      </c>
      <c r="F139" s="28" t="s">
        <v>1636</v>
      </c>
      <c r="G139" s="29" t="s">
        <v>1985</v>
      </c>
      <c r="I139" s="239" t="s">
        <v>1582</v>
      </c>
      <c r="J139" s="26" t="str">
        <f t="shared" ref="J139:J145" si="11">"Sorry, question " &amp; LEFT(E139, 8) &amp; " is required!"</f>
        <v>Sorry, question [3.03_1] is required!</v>
      </c>
      <c r="K139" s="31" t="s">
        <v>2092</v>
      </c>
      <c r="L139" s="26" t="s">
        <v>2230</v>
      </c>
    </row>
    <row r="140" spans="1:24" ht="15.75" customHeight="1">
      <c r="A140" s="60" t="s">
        <v>940</v>
      </c>
      <c r="B140" s="26" t="s">
        <v>1543</v>
      </c>
      <c r="E140" s="63" t="s">
        <v>2700</v>
      </c>
      <c r="I140" s="239" t="s">
        <v>1582</v>
      </c>
      <c r="J140" s="26" t="str">
        <f t="shared" si="11"/>
        <v>Sorry, question [3.02_2] is required!</v>
      </c>
      <c r="K140" s="31" t="s">
        <v>1544</v>
      </c>
      <c r="L140" s="26" t="s">
        <v>2668</v>
      </c>
    </row>
    <row r="141" spans="1:24" ht="15.75" customHeight="1">
      <c r="A141" s="60" t="s">
        <v>14</v>
      </c>
      <c r="B141" s="26" t="s">
        <v>1545</v>
      </c>
      <c r="E141" s="63" t="s">
        <v>65</v>
      </c>
      <c r="G141" s="29" t="s">
        <v>1981</v>
      </c>
      <c r="H141" s="264" t="s">
        <v>1546</v>
      </c>
      <c r="I141" s="239" t="s">
        <v>1582</v>
      </c>
      <c r="J141" s="26" t="s">
        <v>2693</v>
      </c>
    </row>
    <row r="142" spans="1:24" ht="15.75" customHeight="1">
      <c r="A142" s="60" t="s">
        <v>100</v>
      </c>
      <c r="B142" s="26" t="s">
        <v>944</v>
      </c>
      <c r="E142" s="63" t="s">
        <v>2006</v>
      </c>
      <c r="F142" s="28" t="s">
        <v>1636</v>
      </c>
      <c r="G142" s="29" t="s">
        <v>1985</v>
      </c>
      <c r="I142" s="239" t="s">
        <v>1582</v>
      </c>
      <c r="J142" s="26" t="str">
        <f t="shared" si="11"/>
        <v>Sorry, question [3.03_2] is required!</v>
      </c>
      <c r="K142" s="31" t="s">
        <v>2663</v>
      </c>
      <c r="L142" s="26" t="s">
        <v>2669</v>
      </c>
    </row>
    <row r="143" spans="1:24" ht="15.75" customHeight="1">
      <c r="A143" s="60" t="s">
        <v>940</v>
      </c>
      <c r="B143" s="26" t="s">
        <v>1547</v>
      </c>
      <c r="E143" s="63" t="s">
        <v>2701</v>
      </c>
      <c r="I143" s="239" t="s">
        <v>1582</v>
      </c>
      <c r="J143" s="26" t="str">
        <f t="shared" si="11"/>
        <v>Sorry, question [3.02_3] is required!</v>
      </c>
      <c r="K143" s="31" t="s">
        <v>1548</v>
      </c>
      <c r="L143" s="26" t="s">
        <v>2667</v>
      </c>
    </row>
    <row r="144" spans="1:24" ht="15.75" customHeight="1">
      <c r="A144" s="60" t="s">
        <v>14</v>
      </c>
      <c r="B144" s="26" t="s">
        <v>1549</v>
      </c>
      <c r="E144" s="63" t="s">
        <v>65</v>
      </c>
      <c r="G144" s="29" t="s">
        <v>1981</v>
      </c>
      <c r="H144" s="264" t="s">
        <v>1550</v>
      </c>
      <c r="I144" s="239" t="s">
        <v>1582</v>
      </c>
      <c r="J144" s="26" t="s">
        <v>2693</v>
      </c>
    </row>
    <row r="145" spans="1:23" ht="15.75" customHeight="1">
      <c r="A145" s="60" t="s">
        <v>100</v>
      </c>
      <c r="B145" s="26" t="s">
        <v>946</v>
      </c>
      <c r="E145" s="63" t="s">
        <v>2007</v>
      </c>
      <c r="F145" s="28" t="s">
        <v>1636</v>
      </c>
      <c r="G145" s="29" t="s">
        <v>1985</v>
      </c>
      <c r="I145" s="239" t="s">
        <v>1582</v>
      </c>
      <c r="J145" s="26" t="str">
        <f t="shared" si="11"/>
        <v>Sorry, question [3.03_3] is required!</v>
      </c>
      <c r="K145" s="31" t="s">
        <v>2664</v>
      </c>
      <c r="L145" s="26" t="s">
        <v>2673</v>
      </c>
    </row>
    <row r="146" spans="1:23" ht="15.75" customHeight="1">
      <c r="A146" s="9" t="s">
        <v>12</v>
      </c>
      <c r="E146" s="63"/>
      <c r="W146" s="32" t="s">
        <v>2320</v>
      </c>
    </row>
    <row r="147" spans="1:23" ht="15.75" customHeight="1">
      <c r="A147" s="46" t="s">
        <v>11</v>
      </c>
      <c r="B147" s="26" t="s">
        <v>1551</v>
      </c>
      <c r="E147" s="63" t="s">
        <v>1536</v>
      </c>
      <c r="G147" s="29" t="s">
        <v>1823</v>
      </c>
      <c r="H147" s="264" t="s">
        <v>1552</v>
      </c>
    </row>
    <row r="148" spans="1:23" s="49" customFormat="1" ht="15.75" customHeight="1">
      <c r="A148" s="9" t="s">
        <v>10</v>
      </c>
      <c r="B148" s="49" t="s">
        <v>1922</v>
      </c>
      <c r="E148" s="59"/>
      <c r="F148" s="28"/>
      <c r="G148" s="56" t="s">
        <v>13</v>
      </c>
      <c r="H148" s="268"/>
      <c r="I148" s="244"/>
      <c r="K148" s="57"/>
      <c r="M148" s="220"/>
      <c r="W148" s="58" t="s">
        <v>2320</v>
      </c>
    </row>
    <row r="149" spans="1:23" ht="15.75" customHeight="1">
      <c r="A149" s="60" t="s">
        <v>941</v>
      </c>
      <c r="B149" s="26" t="s">
        <v>943</v>
      </c>
      <c r="E149" s="63" t="s">
        <v>2702</v>
      </c>
      <c r="G149" s="29" t="s">
        <v>1940</v>
      </c>
      <c r="I149" s="239" t="s">
        <v>1582</v>
      </c>
      <c r="J149" s="26" t="str">
        <f t="shared" ref="J149:J157" si="12">"Sorry, question " &amp; LEFT(E149, 8) &amp; " is required!"</f>
        <v>Sorry, question [3.04_1] is required!</v>
      </c>
    </row>
    <row r="150" spans="1:23" ht="15.75" customHeight="1">
      <c r="A150" s="60" t="s">
        <v>101</v>
      </c>
      <c r="B150" s="26" t="s">
        <v>1553</v>
      </c>
      <c r="E150" s="63" t="s">
        <v>102</v>
      </c>
      <c r="G150" s="29" t="s">
        <v>1981</v>
      </c>
      <c r="H150" s="264" t="s">
        <v>1554</v>
      </c>
      <c r="I150" s="239" t="s">
        <v>1582</v>
      </c>
      <c r="J150" s="26" t="s">
        <v>2693</v>
      </c>
    </row>
    <row r="151" spans="1:23" ht="15.75" customHeight="1">
      <c r="A151" s="60" t="s">
        <v>100</v>
      </c>
      <c r="B151" s="26" t="s">
        <v>948</v>
      </c>
      <c r="E151" s="63" t="s">
        <v>2008</v>
      </c>
      <c r="F151" s="28" t="s">
        <v>1636</v>
      </c>
      <c r="G151" s="29" t="s">
        <v>1985</v>
      </c>
      <c r="I151" s="239" t="s">
        <v>1582</v>
      </c>
      <c r="J151" s="26" t="str">
        <f t="shared" si="12"/>
        <v>Sorry, question [3.05_1] is required!</v>
      </c>
      <c r="K151" s="31" t="s">
        <v>2588</v>
      </c>
      <c r="L151" s="26" t="s">
        <v>2231</v>
      </c>
    </row>
    <row r="152" spans="1:23" ht="15.75" customHeight="1">
      <c r="A152" s="60" t="s">
        <v>941</v>
      </c>
      <c r="B152" s="26" t="s">
        <v>945</v>
      </c>
      <c r="E152" s="63" t="s">
        <v>2699</v>
      </c>
      <c r="G152" s="29" t="s">
        <v>1940</v>
      </c>
      <c r="I152" s="239" t="s">
        <v>1582</v>
      </c>
      <c r="J152" s="26" t="str">
        <f t="shared" si="12"/>
        <v>Sorry, question [3.04_2] is required!</v>
      </c>
      <c r="K152" s="31" t="s">
        <v>1555</v>
      </c>
      <c r="L152" s="26" t="s">
        <v>2670</v>
      </c>
    </row>
    <row r="153" spans="1:23" ht="15.75" customHeight="1">
      <c r="A153" s="60" t="s">
        <v>14</v>
      </c>
      <c r="B153" s="26" t="s">
        <v>1556</v>
      </c>
      <c r="E153" s="63" t="s">
        <v>65</v>
      </c>
      <c r="G153" s="29" t="s">
        <v>1981</v>
      </c>
      <c r="H153" s="264" t="s">
        <v>1557</v>
      </c>
      <c r="I153" s="239" t="s">
        <v>1582</v>
      </c>
      <c r="J153" s="26" t="s">
        <v>2693</v>
      </c>
    </row>
    <row r="154" spans="1:23" ht="15.75" customHeight="1">
      <c r="A154" s="60" t="s">
        <v>100</v>
      </c>
      <c r="B154" s="26" t="s">
        <v>950</v>
      </c>
      <c r="E154" s="63" t="s">
        <v>2009</v>
      </c>
      <c r="F154" s="28" t="s">
        <v>1636</v>
      </c>
      <c r="G154" s="29" t="s">
        <v>1985</v>
      </c>
      <c r="I154" s="239" t="s">
        <v>1582</v>
      </c>
      <c r="J154" s="26" t="str">
        <f t="shared" si="12"/>
        <v>Sorry, question [3.05_2] is required!</v>
      </c>
      <c r="K154" s="31" t="s">
        <v>2665</v>
      </c>
      <c r="L154" s="26" t="s">
        <v>2671</v>
      </c>
    </row>
    <row r="155" spans="1:23" ht="15.75" customHeight="1">
      <c r="A155" s="60" t="s">
        <v>941</v>
      </c>
      <c r="B155" s="26" t="s">
        <v>947</v>
      </c>
      <c r="E155" s="63" t="s">
        <v>2703</v>
      </c>
      <c r="G155" s="29" t="s">
        <v>1940</v>
      </c>
      <c r="I155" s="239" t="s">
        <v>1582</v>
      </c>
      <c r="J155" s="26" t="str">
        <f t="shared" si="12"/>
        <v>Sorry, question [3.04_3] is required!</v>
      </c>
      <c r="K155" s="31" t="s">
        <v>1558</v>
      </c>
      <c r="L155" s="26" t="s">
        <v>2672</v>
      </c>
    </row>
    <row r="156" spans="1:23" ht="15.75" customHeight="1">
      <c r="A156" s="60" t="s">
        <v>14</v>
      </c>
      <c r="B156" s="26" t="s">
        <v>1559</v>
      </c>
      <c r="E156" s="63" t="s">
        <v>65</v>
      </c>
      <c r="G156" s="29" t="s">
        <v>1981</v>
      </c>
      <c r="H156" s="264" t="s">
        <v>1560</v>
      </c>
      <c r="I156" s="239" t="s">
        <v>1582</v>
      </c>
      <c r="J156" s="26" t="s">
        <v>2693</v>
      </c>
    </row>
    <row r="157" spans="1:23" ht="15.75" customHeight="1">
      <c r="A157" s="60" t="s">
        <v>100</v>
      </c>
      <c r="B157" s="26" t="s">
        <v>952</v>
      </c>
      <c r="E157" s="63" t="s">
        <v>2010</v>
      </c>
      <c r="F157" s="28" t="s">
        <v>1636</v>
      </c>
      <c r="G157" s="29" t="s">
        <v>1985</v>
      </c>
      <c r="I157" s="239" t="s">
        <v>1582</v>
      </c>
      <c r="J157" s="26" t="str">
        <f t="shared" si="12"/>
        <v>Sorry, question [3.05_3] is required!</v>
      </c>
      <c r="K157" s="31" t="s">
        <v>2666</v>
      </c>
      <c r="L157" s="26" t="s">
        <v>2674</v>
      </c>
    </row>
    <row r="158" spans="1:23" ht="15.75" customHeight="1">
      <c r="A158" s="9" t="s">
        <v>12</v>
      </c>
      <c r="E158" s="63"/>
      <c r="W158" s="32" t="s">
        <v>2320</v>
      </c>
    </row>
    <row r="159" spans="1:23" ht="15.75" customHeight="1">
      <c r="A159" s="46" t="s">
        <v>11</v>
      </c>
      <c r="B159" s="26" t="s">
        <v>1561</v>
      </c>
      <c r="E159" s="63" t="s">
        <v>1536</v>
      </c>
      <c r="G159" s="29" t="s">
        <v>1823</v>
      </c>
      <c r="H159" s="264" t="s">
        <v>1562</v>
      </c>
    </row>
    <row r="160" spans="1:23" s="49" customFormat="1" ht="15.75" customHeight="1">
      <c r="A160" s="9" t="s">
        <v>10</v>
      </c>
      <c r="B160" s="49" t="s">
        <v>1824</v>
      </c>
      <c r="E160" s="59"/>
      <c r="F160" s="28"/>
      <c r="G160" s="56" t="s">
        <v>13</v>
      </c>
      <c r="H160" s="268"/>
      <c r="I160" s="244"/>
      <c r="K160" s="57"/>
      <c r="M160" s="220"/>
      <c r="W160" s="58" t="s">
        <v>2320</v>
      </c>
    </row>
    <row r="161" spans="1:24" ht="15.75" customHeight="1">
      <c r="A161" s="60" t="s">
        <v>955</v>
      </c>
      <c r="B161" s="26" t="s">
        <v>949</v>
      </c>
      <c r="E161" s="63" t="s">
        <v>2698</v>
      </c>
      <c r="G161" s="29" t="s">
        <v>1940</v>
      </c>
      <c r="I161" s="239" t="s">
        <v>1582</v>
      </c>
      <c r="J161" s="26" t="str">
        <f t="shared" ref="J161" si="13">"Sorry, question " &amp; LEFT(E161, 8) &amp; " is required!"</f>
        <v>Sorry, question [3.06_1] is required!</v>
      </c>
    </row>
    <row r="162" spans="1:24" ht="15.75" customHeight="1">
      <c r="A162" s="60" t="s">
        <v>103</v>
      </c>
      <c r="B162" s="26" t="s">
        <v>1563</v>
      </c>
      <c r="E162" s="63" t="s">
        <v>104</v>
      </c>
      <c r="G162" s="29" t="s">
        <v>1981</v>
      </c>
      <c r="H162" s="264" t="s">
        <v>1564</v>
      </c>
      <c r="I162" s="239" t="s">
        <v>1582</v>
      </c>
      <c r="J162" s="26" t="s">
        <v>2693</v>
      </c>
    </row>
    <row r="163" spans="1:24" ht="15.75" customHeight="1">
      <c r="A163" s="60" t="s">
        <v>105</v>
      </c>
      <c r="B163" s="26" t="s">
        <v>956</v>
      </c>
      <c r="E163" s="63" t="s">
        <v>2011</v>
      </c>
      <c r="F163" s="28" t="s">
        <v>1636</v>
      </c>
      <c r="G163" s="29" t="s">
        <v>1985</v>
      </c>
      <c r="I163" s="239" t="s">
        <v>1582</v>
      </c>
      <c r="J163" s="26" t="str">
        <f t="shared" ref="J163:J164" si="14">"Sorry, question " &amp; LEFT(E163, 8) &amp; " is required!"</f>
        <v>Sorry, question [3.07_1] is required!</v>
      </c>
      <c r="K163" s="31" t="s">
        <v>2588</v>
      </c>
      <c r="L163" s="26" t="s">
        <v>2716</v>
      </c>
    </row>
    <row r="164" spans="1:24" ht="15.75" customHeight="1">
      <c r="A164" s="60" t="s">
        <v>955</v>
      </c>
      <c r="B164" s="26" t="s">
        <v>951</v>
      </c>
      <c r="E164" s="63" t="s">
        <v>2697</v>
      </c>
      <c r="G164" s="29" t="s">
        <v>1940</v>
      </c>
      <c r="I164" s="239" t="s">
        <v>1582</v>
      </c>
      <c r="J164" s="26" t="str">
        <f t="shared" si="14"/>
        <v>Sorry, question [3.06_2] is required!</v>
      </c>
      <c r="K164" s="31" t="s">
        <v>1565</v>
      </c>
      <c r="L164" s="26" t="s">
        <v>2272</v>
      </c>
    </row>
    <row r="165" spans="1:24" ht="15.75" customHeight="1">
      <c r="A165" s="60" t="s">
        <v>14</v>
      </c>
      <c r="B165" s="26" t="s">
        <v>1566</v>
      </c>
      <c r="E165" s="63" t="s">
        <v>65</v>
      </c>
      <c r="G165" s="29" t="s">
        <v>1981</v>
      </c>
      <c r="H165" s="264" t="s">
        <v>1567</v>
      </c>
      <c r="I165" s="239" t="s">
        <v>1582</v>
      </c>
      <c r="J165" s="26" t="s">
        <v>2693</v>
      </c>
    </row>
    <row r="166" spans="1:24" ht="15.75" customHeight="1">
      <c r="A166" s="60" t="s">
        <v>100</v>
      </c>
      <c r="B166" s="26" t="s">
        <v>957</v>
      </c>
      <c r="E166" s="63" t="s">
        <v>2012</v>
      </c>
      <c r="F166" s="28" t="s">
        <v>1636</v>
      </c>
      <c r="G166" s="29" t="s">
        <v>1985</v>
      </c>
      <c r="I166" s="239" t="s">
        <v>1582</v>
      </c>
      <c r="J166" s="26" t="str">
        <f t="shared" ref="J166:J167" si="15">"Sorry, question " &amp; LEFT(E166, 8) &amp; " is required!"</f>
        <v>Sorry, question [3.07_2] is required!</v>
      </c>
      <c r="K166" s="31" t="s">
        <v>2685</v>
      </c>
      <c r="L166" s="26" t="s">
        <v>2683</v>
      </c>
    </row>
    <row r="167" spans="1:24" ht="15.75" customHeight="1">
      <c r="A167" s="60" t="s">
        <v>955</v>
      </c>
      <c r="B167" s="26" t="s">
        <v>953</v>
      </c>
      <c r="E167" s="63" t="s">
        <v>2704</v>
      </c>
      <c r="G167" s="29" t="s">
        <v>1940</v>
      </c>
      <c r="I167" s="239" t="s">
        <v>1582</v>
      </c>
      <c r="J167" s="26" t="str">
        <f t="shared" si="15"/>
        <v>Sorry, question [3.06_3] is required!</v>
      </c>
      <c r="K167" s="31" t="s">
        <v>1568</v>
      </c>
      <c r="L167" s="26" t="s">
        <v>2273</v>
      </c>
    </row>
    <row r="168" spans="1:24" ht="15.75" customHeight="1">
      <c r="A168" s="60" t="s">
        <v>14</v>
      </c>
      <c r="B168" s="26" t="s">
        <v>1569</v>
      </c>
      <c r="E168" s="63" t="s">
        <v>65</v>
      </c>
      <c r="G168" s="29" t="s">
        <v>1981</v>
      </c>
      <c r="H168" s="264" t="s">
        <v>1570</v>
      </c>
      <c r="I168" s="239" t="s">
        <v>1582</v>
      </c>
      <c r="J168" s="26" t="s">
        <v>2693</v>
      </c>
    </row>
    <row r="169" spans="1:24" ht="15.75" customHeight="1">
      <c r="A169" s="60" t="s">
        <v>100</v>
      </c>
      <c r="B169" s="26" t="s">
        <v>958</v>
      </c>
      <c r="E169" s="63" t="s">
        <v>2013</v>
      </c>
      <c r="F169" s="28" t="s">
        <v>1636</v>
      </c>
      <c r="G169" s="29" t="s">
        <v>1985</v>
      </c>
      <c r="I169" s="239" t="s">
        <v>1582</v>
      </c>
      <c r="J169" s="26" t="str">
        <f t="shared" ref="J169" si="16">"Sorry, question " &amp; LEFT(E169, 8) &amp; " is required!"</f>
        <v>Sorry, question [3.07_3] is required!</v>
      </c>
      <c r="K169" s="31" t="s">
        <v>2686</v>
      </c>
      <c r="L169" s="26" t="s">
        <v>2684</v>
      </c>
    </row>
    <row r="170" spans="1:24" ht="15.75" customHeight="1">
      <c r="A170" s="9" t="s">
        <v>12</v>
      </c>
      <c r="E170" s="63"/>
      <c r="W170" s="32" t="s">
        <v>2320</v>
      </c>
    </row>
    <row r="171" spans="1:24" ht="15.75" customHeight="1">
      <c r="A171" s="46" t="s">
        <v>11</v>
      </c>
      <c r="B171" s="26" t="s">
        <v>1571</v>
      </c>
      <c r="E171" s="63" t="s">
        <v>1536</v>
      </c>
      <c r="G171" s="29" t="s">
        <v>1823</v>
      </c>
      <c r="H171" s="264" t="s">
        <v>1572</v>
      </c>
    </row>
    <row r="172" spans="1:24" ht="15.75" customHeight="1">
      <c r="A172" s="9" t="s">
        <v>12</v>
      </c>
      <c r="E172" s="63"/>
      <c r="W172" s="32" t="s">
        <v>1849</v>
      </c>
    </row>
    <row r="173" spans="1:24" ht="15.75" customHeight="1">
      <c r="A173" s="60"/>
      <c r="E173" s="63"/>
    </row>
    <row r="174" spans="1:24" s="9" customFormat="1" ht="13.5" customHeight="1">
      <c r="A174" s="9" t="s">
        <v>10</v>
      </c>
      <c r="B174" s="9" t="s">
        <v>1825</v>
      </c>
      <c r="E174" s="9" t="s">
        <v>2326</v>
      </c>
      <c r="F174" s="44"/>
      <c r="G174" s="24" t="s">
        <v>1849</v>
      </c>
      <c r="H174" s="285" t="s">
        <v>939</v>
      </c>
      <c r="I174" s="243"/>
      <c r="J174" s="19"/>
      <c r="K174" s="44"/>
      <c r="L174" s="44"/>
      <c r="M174" s="20"/>
      <c r="N174" s="44"/>
      <c r="O174" s="20"/>
      <c r="T174" s="22"/>
      <c r="U174" s="22"/>
      <c r="V174" s="22"/>
      <c r="W174" s="9" t="s">
        <v>1849</v>
      </c>
      <c r="X174" s="23"/>
    </row>
    <row r="175" spans="1:24" s="49" customFormat="1" ht="15.75" customHeight="1">
      <c r="A175" s="9" t="s">
        <v>10</v>
      </c>
      <c r="B175" s="49" t="s">
        <v>1826</v>
      </c>
      <c r="E175" s="59"/>
      <c r="F175" s="28"/>
      <c r="G175" s="56" t="s">
        <v>1979</v>
      </c>
      <c r="H175" s="268"/>
      <c r="I175" s="244"/>
      <c r="K175" s="57"/>
      <c r="M175" s="220"/>
      <c r="W175" s="58" t="s">
        <v>2320</v>
      </c>
    </row>
    <row r="176" spans="1:24" ht="15.75" customHeight="1">
      <c r="A176" s="46" t="s">
        <v>11</v>
      </c>
      <c r="B176" s="26" t="s">
        <v>2334</v>
      </c>
      <c r="E176" s="27" t="s">
        <v>2287</v>
      </c>
      <c r="G176" s="29" t="s">
        <v>1980</v>
      </c>
    </row>
    <row r="177" spans="1:23" ht="15.75" customHeight="1">
      <c r="A177" s="46" t="s">
        <v>11</v>
      </c>
      <c r="B177" s="26" t="s">
        <v>907</v>
      </c>
      <c r="E177" s="63" t="s">
        <v>2289</v>
      </c>
      <c r="G177" s="29" t="s">
        <v>1983</v>
      </c>
    </row>
    <row r="178" spans="1:23" ht="15.75" customHeight="1">
      <c r="A178" s="9" t="s">
        <v>12</v>
      </c>
      <c r="E178" s="63"/>
      <c r="W178" s="32" t="s">
        <v>2320</v>
      </c>
    </row>
    <row r="179" spans="1:23" s="49" customFormat="1" ht="15.75" customHeight="1">
      <c r="A179" s="9" t="s">
        <v>10</v>
      </c>
      <c r="B179" s="49" t="s">
        <v>1997</v>
      </c>
      <c r="E179" s="59"/>
      <c r="F179" s="28"/>
      <c r="G179" s="56" t="s">
        <v>13</v>
      </c>
      <c r="H179" s="268"/>
      <c r="I179" s="244"/>
      <c r="K179" s="57"/>
      <c r="M179" s="220"/>
      <c r="W179" s="58" t="s">
        <v>2320</v>
      </c>
    </row>
    <row r="180" spans="1:23" ht="15.75" customHeight="1">
      <c r="A180" s="60" t="s">
        <v>106</v>
      </c>
      <c r="B180" s="26" t="s">
        <v>1019</v>
      </c>
      <c r="E180" s="63" t="s">
        <v>2705</v>
      </c>
      <c r="I180" s="239" t="s">
        <v>1582</v>
      </c>
      <c r="J180" s="26" t="str">
        <f>"Sorry, question " &amp; LEFT(E180, 6) &amp; " is required!"</f>
        <v>Sorry, question [4.01] is required!</v>
      </c>
    </row>
    <row r="181" spans="1:23" ht="15.75" customHeight="1">
      <c r="A181" s="60" t="s">
        <v>107</v>
      </c>
      <c r="B181" s="26" t="s">
        <v>1020</v>
      </c>
      <c r="E181" s="63" t="s">
        <v>65</v>
      </c>
      <c r="G181" s="29" t="s">
        <v>1981</v>
      </c>
      <c r="H181" s="264" t="s">
        <v>1021</v>
      </c>
      <c r="I181" s="239" t="s">
        <v>1582</v>
      </c>
      <c r="J181" s="26" t="s">
        <v>2693</v>
      </c>
    </row>
    <row r="182" spans="1:23" ht="15.75" customHeight="1">
      <c r="A182" s="60" t="s">
        <v>100</v>
      </c>
      <c r="B182" s="26" t="s">
        <v>1022</v>
      </c>
      <c r="E182" s="63" t="s">
        <v>108</v>
      </c>
      <c r="F182" s="28" t="s">
        <v>2624</v>
      </c>
      <c r="H182" s="264" t="s">
        <v>2227</v>
      </c>
      <c r="I182" s="239" t="s">
        <v>1582</v>
      </c>
      <c r="J182" s="26" t="str">
        <f>"Sorry, question " &amp; LEFT(E182, 6) &amp; " is required!"</f>
        <v>Sorry, question [4.02] is required!</v>
      </c>
      <c r="K182" s="31" t="s">
        <v>2201</v>
      </c>
    </row>
    <row r="183" spans="1:23" ht="15.75" customHeight="1">
      <c r="A183" s="26" t="s">
        <v>1521</v>
      </c>
      <c r="B183" s="26" t="s">
        <v>2053</v>
      </c>
      <c r="E183" s="63"/>
      <c r="M183" s="218" t="s">
        <v>2052</v>
      </c>
    </row>
    <row r="184" spans="1:23" ht="15.75" customHeight="1">
      <c r="A184" s="60" t="s">
        <v>109</v>
      </c>
      <c r="B184" s="26" t="s">
        <v>1023</v>
      </c>
      <c r="E184" s="63" t="s">
        <v>2014</v>
      </c>
      <c r="G184" s="29" t="s">
        <v>2050</v>
      </c>
      <c r="H184" s="264" t="s">
        <v>2301</v>
      </c>
      <c r="I184" s="239" t="s">
        <v>1582</v>
      </c>
      <c r="J184" s="26" t="str">
        <f t="shared" ref="J184:J187" si="17">"Sorry, question " &amp; LEFT(E184, 6) &amp; " is required!"</f>
        <v>Sorry, question [4.03] is required!</v>
      </c>
    </row>
    <row r="185" spans="1:23" ht="15.75" customHeight="1">
      <c r="A185" s="60" t="s">
        <v>16</v>
      </c>
      <c r="B185" s="26" t="s">
        <v>1024</v>
      </c>
      <c r="E185" s="67" t="s">
        <v>110</v>
      </c>
      <c r="F185" s="28" t="s">
        <v>1998</v>
      </c>
      <c r="G185" s="29" t="s">
        <v>2687</v>
      </c>
      <c r="I185" s="239" t="s">
        <v>1582</v>
      </c>
      <c r="J185" s="26" t="str">
        <f t="shared" si="17"/>
        <v>Sorry, question [4.04] is required!</v>
      </c>
      <c r="K185" s="31" t="s">
        <v>2086</v>
      </c>
      <c r="L185" s="26" t="s">
        <v>2232</v>
      </c>
    </row>
    <row r="186" spans="1:23" ht="15.75" customHeight="1">
      <c r="A186" s="60" t="s">
        <v>111</v>
      </c>
      <c r="B186" s="26" t="s">
        <v>1025</v>
      </c>
      <c r="E186" s="76" t="s">
        <v>112</v>
      </c>
      <c r="F186" s="28" t="s">
        <v>2688</v>
      </c>
      <c r="G186" s="29" t="s">
        <v>1985</v>
      </c>
      <c r="I186" s="239" t="s">
        <v>1582</v>
      </c>
      <c r="J186" s="26" t="str">
        <f t="shared" si="17"/>
        <v>Sorry, question [4.05] is required!</v>
      </c>
      <c r="K186" s="31" t="s">
        <v>2086</v>
      </c>
      <c r="L186" s="26" t="s">
        <v>2233</v>
      </c>
    </row>
    <row r="187" spans="1:23" ht="15.75" customHeight="1">
      <c r="A187" s="60" t="s">
        <v>113</v>
      </c>
      <c r="B187" s="26" t="s">
        <v>1026</v>
      </c>
      <c r="E187" s="63" t="s">
        <v>114</v>
      </c>
      <c r="F187" s="28" t="s">
        <v>2688</v>
      </c>
      <c r="G187" s="29" t="s">
        <v>1985</v>
      </c>
      <c r="I187" s="239" t="s">
        <v>1582</v>
      </c>
      <c r="J187" s="26" t="str">
        <f t="shared" si="17"/>
        <v>Sorry, question [4.06] is required!</v>
      </c>
      <c r="K187" s="31" t="s">
        <v>2086</v>
      </c>
      <c r="L187" s="26" t="s">
        <v>2234</v>
      </c>
    </row>
    <row r="188" spans="1:23" ht="15.75" customHeight="1">
      <c r="A188" s="9" t="s">
        <v>12</v>
      </c>
      <c r="E188" s="63"/>
      <c r="W188" s="32" t="s">
        <v>2320</v>
      </c>
    </row>
    <row r="189" spans="1:23" s="49" customFormat="1" ht="15.75" customHeight="1">
      <c r="A189" s="9" t="s">
        <v>10</v>
      </c>
      <c r="B189" s="49" t="s">
        <v>1827</v>
      </c>
      <c r="E189" s="59"/>
      <c r="F189" s="28"/>
      <c r="G189" s="56" t="s">
        <v>13</v>
      </c>
      <c r="H189" s="268"/>
      <c r="I189" s="244"/>
      <c r="K189" s="57"/>
      <c r="M189" s="220"/>
      <c r="W189" s="58" t="s">
        <v>2320</v>
      </c>
    </row>
    <row r="190" spans="1:23" ht="15.75" customHeight="1">
      <c r="A190" s="60" t="s">
        <v>115</v>
      </c>
      <c r="B190" s="26" t="s">
        <v>1027</v>
      </c>
      <c r="E190" s="63" t="s">
        <v>116</v>
      </c>
      <c r="G190" s="29" t="s">
        <v>2050</v>
      </c>
      <c r="I190" s="239" t="s">
        <v>1582</v>
      </c>
      <c r="J190" s="26" t="str">
        <f t="shared" ref="J190:J194" si="18">"Sorry, question " &amp; LEFT(E190, 6) &amp; " is required!"</f>
        <v>Sorry, question [4.07] is required!</v>
      </c>
    </row>
    <row r="191" spans="1:23" ht="15.75" customHeight="1">
      <c r="A191" s="60" t="s">
        <v>117</v>
      </c>
      <c r="B191" s="26" t="s">
        <v>1028</v>
      </c>
      <c r="E191" s="63" t="s">
        <v>118</v>
      </c>
      <c r="G191" s="29" t="s">
        <v>2050</v>
      </c>
      <c r="I191" s="239" t="s">
        <v>1582</v>
      </c>
      <c r="J191" s="26" t="str">
        <f t="shared" si="18"/>
        <v>Sorry, question [4.08] is required!</v>
      </c>
    </row>
    <row r="192" spans="1:23" ht="15.75" customHeight="1">
      <c r="A192" s="60" t="s">
        <v>119</v>
      </c>
      <c r="B192" s="26" t="s">
        <v>1029</v>
      </c>
      <c r="E192" s="63" t="s">
        <v>120</v>
      </c>
      <c r="G192" s="29" t="s">
        <v>2050</v>
      </c>
      <c r="I192" s="239" t="s">
        <v>1582</v>
      </c>
      <c r="J192" s="26" t="str">
        <f t="shared" si="18"/>
        <v>Sorry, question [4.09] is required!</v>
      </c>
    </row>
    <row r="193" spans="1:23" ht="15.75" customHeight="1">
      <c r="A193" s="60" t="s">
        <v>121</v>
      </c>
      <c r="B193" s="26" t="s">
        <v>1030</v>
      </c>
      <c r="E193" s="63" t="s">
        <v>122</v>
      </c>
      <c r="F193" s="28" t="s">
        <v>2688</v>
      </c>
      <c r="G193" s="77" t="s">
        <v>1985</v>
      </c>
      <c r="H193" s="264" t="s">
        <v>1031</v>
      </c>
      <c r="I193" s="239" t="s">
        <v>1582</v>
      </c>
      <c r="J193" s="26" t="str">
        <f t="shared" si="18"/>
        <v>Sorry, question [4.10] is required!</v>
      </c>
      <c r="K193" s="31" t="s">
        <v>2236</v>
      </c>
      <c r="L193" s="26" t="s">
        <v>2235</v>
      </c>
    </row>
    <row r="194" spans="1:23" ht="15.75" customHeight="1">
      <c r="A194" s="60" t="s">
        <v>100</v>
      </c>
      <c r="B194" s="26" t="s">
        <v>1032</v>
      </c>
      <c r="E194" s="63" t="s">
        <v>123</v>
      </c>
      <c r="F194" s="28" t="s">
        <v>2625</v>
      </c>
      <c r="G194" s="77" t="s">
        <v>1985</v>
      </c>
      <c r="I194" s="239" t="s">
        <v>1582</v>
      </c>
      <c r="J194" s="26" t="str">
        <f t="shared" si="18"/>
        <v>Sorry, question [4.11] is required!</v>
      </c>
    </row>
    <row r="195" spans="1:23" ht="15.75" customHeight="1">
      <c r="A195" s="26" t="s">
        <v>1521</v>
      </c>
      <c r="B195" s="26" t="s">
        <v>2054</v>
      </c>
      <c r="E195" s="63"/>
      <c r="M195" s="218" t="s">
        <v>2055</v>
      </c>
    </row>
    <row r="196" spans="1:23" ht="15.75" customHeight="1">
      <c r="A196" s="60" t="s">
        <v>124</v>
      </c>
      <c r="B196" s="26" t="s">
        <v>1033</v>
      </c>
      <c r="E196" s="63" t="s">
        <v>125</v>
      </c>
      <c r="F196" s="28" t="s">
        <v>1423</v>
      </c>
      <c r="G196" s="77" t="s">
        <v>1985</v>
      </c>
      <c r="I196" s="239" t="s">
        <v>1582</v>
      </c>
      <c r="J196" s="26" t="str">
        <f t="shared" ref="J196" si="19">"Sorry, question " &amp; LEFT(E196, 6) &amp; " is required!"</f>
        <v>Sorry, question [4.12] is required!</v>
      </c>
    </row>
    <row r="197" spans="1:23" ht="15.75" customHeight="1">
      <c r="A197" s="9" t="s">
        <v>12</v>
      </c>
      <c r="E197" s="63"/>
      <c r="W197" s="32" t="s">
        <v>2320</v>
      </c>
    </row>
    <row r="198" spans="1:23" s="49" customFormat="1" ht="15.75" customHeight="1">
      <c r="A198" s="9" t="s">
        <v>10</v>
      </c>
      <c r="B198" s="49" t="s">
        <v>1828</v>
      </c>
      <c r="E198" s="59"/>
      <c r="F198" s="28"/>
      <c r="G198" s="56" t="s">
        <v>1986</v>
      </c>
      <c r="H198" s="268"/>
      <c r="I198" s="244"/>
      <c r="K198" s="57"/>
      <c r="M198" s="220"/>
      <c r="W198" s="58" t="s">
        <v>2320</v>
      </c>
    </row>
    <row r="199" spans="1:23" ht="15.75" customHeight="1">
      <c r="A199" s="46" t="s">
        <v>11</v>
      </c>
      <c r="B199" s="26" t="s">
        <v>1034</v>
      </c>
      <c r="E199" s="63" t="s">
        <v>2706</v>
      </c>
      <c r="G199" s="77" t="s">
        <v>1987</v>
      </c>
    </row>
    <row r="200" spans="1:23" ht="15.75" customHeight="1">
      <c r="A200" s="60" t="s">
        <v>1583</v>
      </c>
      <c r="B200" s="26" t="s">
        <v>1035</v>
      </c>
      <c r="E200" s="63" t="s">
        <v>126</v>
      </c>
      <c r="G200" s="29" t="s">
        <v>1999</v>
      </c>
      <c r="I200" s="239" t="s">
        <v>1582</v>
      </c>
      <c r="J200" s="26" t="str">
        <f>"Sorry, question " &amp; LEFT(E199, 6) &amp; " is required!"</f>
        <v>Sorry, question [4.13] is required!</v>
      </c>
    </row>
    <row r="201" spans="1:23" ht="15.75" customHeight="1">
      <c r="A201" s="60" t="s">
        <v>127</v>
      </c>
      <c r="B201" s="26" t="s">
        <v>1036</v>
      </c>
      <c r="E201" s="63" t="s">
        <v>65</v>
      </c>
      <c r="G201" s="29" t="s">
        <v>2000</v>
      </c>
      <c r="H201" s="264" t="s">
        <v>1037</v>
      </c>
      <c r="I201" s="239" t="s">
        <v>1582</v>
      </c>
      <c r="J201" s="26" t="s">
        <v>2693</v>
      </c>
    </row>
    <row r="202" spans="1:23" ht="15.75" customHeight="1">
      <c r="A202" s="60" t="s">
        <v>1583</v>
      </c>
      <c r="B202" s="26" t="s">
        <v>1038</v>
      </c>
      <c r="E202" s="63" t="s">
        <v>128</v>
      </c>
      <c r="G202" s="29" t="s">
        <v>2001</v>
      </c>
      <c r="I202" s="239" t="s">
        <v>1582</v>
      </c>
      <c r="J202" s="26" t="str">
        <f>"Sorry, question " &amp; LEFT(E199, 6) &amp; " is required!"</f>
        <v>Sorry, question [4.13] is required!</v>
      </c>
    </row>
    <row r="203" spans="1:23" ht="15.75" customHeight="1">
      <c r="A203" s="60" t="s">
        <v>129</v>
      </c>
      <c r="B203" s="26" t="s">
        <v>1039</v>
      </c>
      <c r="E203" s="63" t="s">
        <v>65</v>
      </c>
      <c r="G203" s="29" t="s">
        <v>2002</v>
      </c>
      <c r="H203" s="264" t="s">
        <v>1040</v>
      </c>
      <c r="I203" s="239" t="s">
        <v>1582</v>
      </c>
      <c r="J203" s="26" t="s">
        <v>2693</v>
      </c>
    </row>
    <row r="204" spans="1:23" ht="15.75" customHeight="1">
      <c r="A204" s="9" t="s">
        <v>12</v>
      </c>
      <c r="E204" s="63"/>
      <c r="W204" s="32" t="s">
        <v>2320</v>
      </c>
    </row>
    <row r="205" spans="1:23" s="49" customFormat="1" ht="15.75" customHeight="1">
      <c r="A205" s="9" t="s">
        <v>10</v>
      </c>
      <c r="B205" s="49" t="s">
        <v>1829</v>
      </c>
      <c r="E205" s="59"/>
      <c r="F205" s="28"/>
      <c r="G205" s="56" t="s">
        <v>13</v>
      </c>
      <c r="H205" s="268"/>
      <c r="I205" s="244"/>
      <c r="K205" s="57"/>
      <c r="M205" s="220"/>
      <c r="W205" s="58" t="s">
        <v>2320</v>
      </c>
    </row>
    <row r="206" spans="1:23" ht="15.75" customHeight="1">
      <c r="A206" s="60" t="s">
        <v>1426</v>
      </c>
      <c r="B206" s="26" t="s">
        <v>1801</v>
      </c>
      <c r="E206" s="63" t="s">
        <v>2707</v>
      </c>
      <c r="G206" s="77" t="s">
        <v>1940</v>
      </c>
      <c r="I206" s="239" t="s">
        <v>1582</v>
      </c>
      <c r="J206" s="26" t="str">
        <f>"Sorry, question " &amp; LEFT(E206, 8) &amp; " is required!"</f>
        <v>Sorry, question [4.14_1] is required!</v>
      </c>
    </row>
    <row r="207" spans="1:23" ht="15.75" customHeight="1">
      <c r="A207" s="60" t="s">
        <v>130</v>
      </c>
      <c r="B207" s="26" t="s">
        <v>1802</v>
      </c>
      <c r="E207" s="63" t="s">
        <v>65</v>
      </c>
      <c r="G207" s="29" t="s">
        <v>1981</v>
      </c>
      <c r="H207" s="264" t="s">
        <v>1803</v>
      </c>
      <c r="I207" s="239" t="s">
        <v>1582</v>
      </c>
      <c r="J207" s="26" t="s">
        <v>2693</v>
      </c>
    </row>
    <row r="208" spans="1:23" ht="15.75" customHeight="1">
      <c r="A208" s="60" t="s">
        <v>100</v>
      </c>
      <c r="B208" s="26" t="s">
        <v>1804</v>
      </c>
      <c r="E208" s="63" t="s">
        <v>2207</v>
      </c>
      <c r="F208" s="28" t="s">
        <v>1636</v>
      </c>
      <c r="G208" s="77" t="s">
        <v>1985</v>
      </c>
      <c r="I208" s="239" t="s">
        <v>1582</v>
      </c>
      <c r="J208" s="26" t="str">
        <f t="shared" ref="J208:J209" si="20">"Sorry, question " &amp; LEFT(E208, 8) &amp; " is required!"</f>
        <v>Sorry, question [4.15_1] is required!</v>
      </c>
      <c r="K208" s="31" t="s">
        <v>2092</v>
      </c>
      <c r="L208" s="26" t="s">
        <v>2237</v>
      </c>
    </row>
    <row r="209" spans="1:23" ht="15.75" customHeight="1">
      <c r="A209" s="60" t="s">
        <v>1426</v>
      </c>
      <c r="B209" s="26" t="s">
        <v>1041</v>
      </c>
      <c r="E209" s="63" t="s">
        <v>2708</v>
      </c>
      <c r="G209" s="77" t="s">
        <v>1940</v>
      </c>
      <c r="I209" s="239" t="s">
        <v>1582</v>
      </c>
      <c r="J209" s="26" t="str">
        <f t="shared" si="20"/>
        <v>Sorry, question [4.14_2] is required!</v>
      </c>
      <c r="K209" s="31" t="s">
        <v>1088</v>
      </c>
      <c r="L209" s="26" t="s">
        <v>2238</v>
      </c>
    </row>
    <row r="210" spans="1:23" ht="15.75" customHeight="1">
      <c r="A210" s="60" t="s">
        <v>14</v>
      </c>
      <c r="B210" s="26" t="s">
        <v>1053</v>
      </c>
      <c r="E210" s="63" t="s">
        <v>65</v>
      </c>
      <c r="G210" s="29" t="s">
        <v>1981</v>
      </c>
      <c r="H210" s="264" t="s">
        <v>1054</v>
      </c>
      <c r="I210" s="239" t="s">
        <v>1582</v>
      </c>
      <c r="J210" s="26" t="s">
        <v>2693</v>
      </c>
    </row>
    <row r="211" spans="1:23" ht="15.75" customHeight="1">
      <c r="A211" s="60" t="s">
        <v>100</v>
      </c>
      <c r="B211" s="26" t="s">
        <v>1055</v>
      </c>
      <c r="E211" s="63" t="s">
        <v>2189</v>
      </c>
      <c r="F211" s="28" t="s">
        <v>1636</v>
      </c>
      <c r="G211" s="77" t="s">
        <v>1985</v>
      </c>
      <c r="I211" s="239" t="s">
        <v>1582</v>
      </c>
      <c r="J211" s="26" t="str">
        <f>"Sorry, question " &amp; LEFT(E211, 8) &amp; " is required!"</f>
        <v>Sorry, question [4.15_2] is required!</v>
      </c>
      <c r="K211" s="31" t="s">
        <v>2092</v>
      </c>
      <c r="L211" s="26" t="s">
        <v>2239</v>
      </c>
    </row>
    <row r="212" spans="1:23" ht="15.75" customHeight="1">
      <c r="A212" s="60" t="s">
        <v>1426</v>
      </c>
      <c r="B212" s="26" t="s">
        <v>1042</v>
      </c>
      <c r="E212" s="63" t="s">
        <v>2709</v>
      </c>
      <c r="F212" s="55"/>
      <c r="G212" s="77" t="s">
        <v>1940</v>
      </c>
      <c r="I212" s="239" t="s">
        <v>1582</v>
      </c>
      <c r="J212" s="26" t="str">
        <f>"Sorry, question " &amp; LEFT(E212, 8) &amp; " is required!"</f>
        <v>Sorry, question [4.14_3] is required!</v>
      </c>
      <c r="K212" s="31" t="s">
        <v>1091</v>
      </c>
      <c r="L212" s="26" t="s">
        <v>2240</v>
      </c>
    </row>
    <row r="213" spans="1:23" ht="15.75" customHeight="1">
      <c r="A213" s="60" t="s">
        <v>14</v>
      </c>
      <c r="B213" s="26" t="s">
        <v>1056</v>
      </c>
      <c r="E213" s="63" t="s">
        <v>65</v>
      </c>
      <c r="G213" s="29" t="s">
        <v>1981</v>
      </c>
      <c r="H213" s="264" t="s">
        <v>1057</v>
      </c>
      <c r="I213" s="239" t="s">
        <v>1582</v>
      </c>
      <c r="J213" s="26" t="s">
        <v>2693</v>
      </c>
    </row>
    <row r="214" spans="1:23" ht="15.75" customHeight="1">
      <c r="A214" s="60" t="s">
        <v>100</v>
      </c>
      <c r="B214" s="26" t="s">
        <v>1058</v>
      </c>
      <c r="E214" s="63" t="s">
        <v>2190</v>
      </c>
      <c r="F214" s="28" t="s">
        <v>1636</v>
      </c>
      <c r="G214" s="77" t="s">
        <v>1985</v>
      </c>
      <c r="I214" s="239" t="s">
        <v>1582</v>
      </c>
      <c r="J214" s="26" t="str">
        <f>"Sorry, question " &amp; LEFT(E214, 8) &amp; " is required!"</f>
        <v>Sorry, question [4.15_3] is required!</v>
      </c>
      <c r="K214" s="31" t="s">
        <v>2092</v>
      </c>
      <c r="L214" s="26" t="s">
        <v>2241</v>
      </c>
    </row>
    <row r="215" spans="1:23" ht="15.75" customHeight="1">
      <c r="A215" s="9" t="s">
        <v>12</v>
      </c>
      <c r="E215" s="63"/>
      <c r="W215" s="32" t="s">
        <v>2320</v>
      </c>
    </row>
    <row r="216" spans="1:23" ht="15.75" customHeight="1">
      <c r="A216" s="46" t="s">
        <v>11</v>
      </c>
      <c r="B216" s="26" t="s">
        <v>1537</v>
      </c>
      <c r="E216" s="63" t="s">
        <v>1536</v>
      </c>
      <c r="G216" s="29" t="s">
        <v>1823</v>
      </c>
      <c r="H216" s="264" t="s">
        <v>1538</v>
      </c>
    </row>
    <row r="217" spans="1:23" s="78" customFormat="1" ht="15.75" customHeight="1">
      <c r="A217" s="9" t="s">
        <v>10</v>
      </c>
      <c r="B217" s="78" t="s">
        <v>1830</v>
      </c>
      <c r="E217" s="79"/>
      <c r="F217" s="80"/>
      <c r="G217" s="81" t="s">
        <v>13</v>
      </c>
      <c r="H217" s="269"/>
      <c r="I217" s="245"/>
      <c r="K217" s="82"/>
      <c r="M217" s="221"/>
      <c r="W217" s="83" t="s">
        <v>2320</v>
      </c>
    </row>
    <row r="218" spans="1:23" ht="15.75" customHeight="1">
      <c r="A218" s="60" t="s">
        <v>100</v>
      </c>
      <c r="B218" s="26" t="s">
        <v>1621</v>
      </c>
      <c r="E218" s="63" t="s">
        <v>1622</v>
      </c>
      <c r="F218" s="28" t="s">
        <v>1636</v>
      </c>
      <c r="G218" s="77" t="s">
        <v>1985</v>
      </c>
      <c r="I218" s="239" t="s">
        <v>1582</v>
      </c>
      <c r="J218" s="26" t="str">
        <f>"Sorry, question " &amp; LEFT(E218, 8) &amp; " is required!"</f>
        <v>Sorry, question [4.15_N_ is required!</v>
      </c>
      <c r="K218" s="31" t="s">
        <v>2092</v>
      </c>
      <c r="L218" s="26" t="s">
        <v>2242</v>
      </c>
    </row>
    <row r="219" spans="1:23" ht="15.75" customHeight="1">
      <c r="A219" s="60" t="s">
        <v>131</v>
      </c>
      <c r="B219" s="26" t="s">
        <v>1043</v>
      </c>
      <c r="E219" s="63" t="s">
        <v>132</v>
      </c>
      <c r="F219" s="28" t="s">
        <v>1636</v>
      </c>
      <c r="G219" s="29" t="s">
        <v>1985</v>
      </c>
      <c r="I219" s="239" t="s">
        <v>1582</v>
      </c>
      <c r="J219" s="26" t="str">
        <f>"Sorry, question " &amp; LEFT(E219, 6) &amp; " is required!"</f>
        <v>Sorry, question [4.16] is required!</v>
      </c>
      <c r="K219" s="31" t="s">
        <v>2087</v>
      </c>
      <c r="L219" s="26" t="s">
        <v>2243</v>
      </c>
    </row>
    <row r="220" spans="1:23" ht="15.75" customHeight="1">
      <c r="A220" s="60" t="s">
        <v>133</v>
      </c>
      <c r="B220" s="26" t="s">
        <v>1044</v>
      </c>
      <c r="E220" s="63" t="s">
        <v>134</v>
      </c>
      <c r="F220" s="28" t="s">
        <v>2691</v>
      </c>
      <c r="G220" s="29" t="s">
        <v>1985</v>
      </c>
      <c r="I220" s="239" t="s">
        <v>1582</v>
      </c>
      <c r="J220" s="26" t="str">
        <f>"Sorry, question " &amp; LEFT(E220, 6) &amp; " is required!"</f>
        <v>Sorry, question [4.17] is required!</v>
      </c>
      <c r="K220" s="31" t="s">
        <v>2088</v>
      </c>
      <c r="L220" s="26" t="s">
        <v>2244</v>
      </c>
    </row>
    <row r="221" spans="1:23" ht="15.75" customHeight="1">
      <c r="A221" s="60" t="s">
        <v>1059</v>
      </c>
      <c r="B221" s="26" t="s">
        <v>1805</v>
      </c>
      <c r="E221" s="63" t="s">
        <v>2710</v>
      </c>
      <c r="I221" s="239" t="s">
        <v>1582</v>
      </c>
      <c r="J221" s="26" t="str">
        <f>"Sorry, question " &amp; LEFT(E221, 8) &amp; " is required!"</f>
        <v>Sorry, question [4.18_1] is required!</v>
      </c>
      <c r="K221" s="31" t="s">
        <v>2306</v>
      </c>
    </row>
    <row r="222" spans="1:23" ht="15.75" customHeight="1">
      <c r="A222" s="60" t="s">
        <v>14</v>
      </c>
      <c r="B222" s="26" t="s">
        <v>1060</v>
      </c>
      <c r="E222" s="63" t="s">
        <v>1532</v>
      </c>
      <c r="G222" s="29" t="s">
        <v>1981</v>
      </c>
      <c r="H222" s="264" t="s">
        <v>1063</v>
      </c>
      <c r="I222" s="239" t="s">
        <v>1582</v>
      </c>
      <c r="J222" s="26" t="s">
        <v>2696</v>
      </c>
    </row>
    <row r="223" spans="1:23" ht="15.75" customHeight="1">
      <c r="A223" s="60" t="s">
        <v>1059</v>
      </c>
      <c r="B223" s="26" t="s">
        <v>1806</v>
      </c>
      <c r="E223" s="63" t="s">
        <v>2711</v>
      </c>
      <c r="H223" s="264" t="s">
        <v>2561</v>
      </c>
      <c r="I223" s="239" t="s">
        <v>1582</v>
      </c>
      <c r="J223" s="26" t="str">
        <f>"Sorry, question " &amp; LEFT(E223, 8) &amp; " is required!"</f>
        <v>Sorry, question [4.18_2] is required!</v>
      </c>
      <c r="K223" s="31" t="s">
        <v>1089</v>
      </c>
      <c r="L223" s="26" t="s">
        <v>2245</v>
      </c>
    </row>
    <row r="224" spans="1:23" ht="15.75" customHeight="1">
      <c r="A224" s="60" t="s">
        <v>14</v>
      </c>
      <c r="B224" s="26" t="s">
        <v>1061</v>
      </c>
      <c r="E224" s="63" t="s">
        <v>1533</v>
      </c>
      <c r="G224" s="29" t="s">
        <v>1981</v>
      </c>
      <c r="H224" s="264" t="s">
        <v>1064</v>
      </c>
      <c r="I224" s="239" t="s">
        <v>1582</v>
      </c>
      <c r="J224" s="26" t="s">
        <v>2713</v>
      </c>
    </row>
    <row r="225" spans="1:23" ht="15.75" customHeight="1">
      <c r="A225" s="60" t="s">
        <v>1059</v>
      </c>
      <c r="B225" s="26" t="s">
        <v>1807</v>
      </c>
      <c r="E225" s="63" t="s">
        <v>2712</v>
      </c>
      <c r="H225" s="264" t="s">
        <v>2562</v>
      </c>
      <c r="I225" s="239" t="s">
        <v>1582</v>
      </c>
      <c r="J225" s="26" t="str">
        <f>"Sorry, question " &amp; LEFT(E225, 8) &amp; " is required!"</f>
        <v>Sorry, question [4.18_3] is required!</v>
      </c>
      <c r="K225" s="31" t="s">
        <v>1092</v>
      </c>
      <c r="L225" s="26" t="s">
        <v>2246</v>
      </c>
    </row>
    <row r="226" spans="1:23" ht="15.75" customHeight="1">
      <c r="A226" s="60" t="s">
        <v>135</v>
      </c>
      <c r="B226" s="26" t="s">
        <v>1062</v>
      </c>
      <c r="E226" s="63" t="s">
        <v>1534</v>
      </c>
      <c r="G226" s="29" t="s">
        <v>1981</v>
      </c>
      <c r="H226" s="264" t="s">
        <v>1065</v>
      </c>
      <c r="I226" s="239" t="s">
        <v>1582</v>
      </c>
      <c r="J226" s="26" t="s">
        <v>2714</v>
      </c>
    </row>
    <row r="227" spans="1:23" ht="15.75" customHeight="1">
      <c r="A227" s="9" t="s">
        <v>12</v>
      </c>
      <c r="E227" s="63"/>
      <c r="W227" s="32" t="s">
        <v>2320</v>
      </c>
    </row>
    <row r="228" spans="1:23" s="78" customFormat="1" ht="15.75" customHeight="1">
      <c r="A228" s="9" t="s">
        <v>10</v>
      </c>
      <c r="B228" s="78" t="s">
        <v>1637</v>
      </c>
      <c r="E228" s="79"/>
      <c r="F228" s="80"/>
      <c r="G228" s="81" t="s">
        <v>13</v>
      </c>
      <c r="H228" s="269"/>
      <c r="I228" s="245"/>
      <c r="K228" s="82"/>
      <c r="M228" s="221"/>
      <c r="W228" s="83" t="s">
        <v>2320</v>
      </c>
    </row>
    <row r="229" spans="1:23" ht="15.75" customHeight="1">
      <c r="A229" s="60" t="s">
        <v>15</v>
      </c>
      <c r="B229" s="26" t="s">
        <v>1623</v>
      </c>
      <c r="E229" s="63" t="s">
        <v>2003</v>
      </c>
      <c r="F229" s="28" t="s">
        <v>2692</v>
      </c>
      <c r="I229" s="239" t="s">
        <v>1582</v>
      </c>
      <c r="J229" s="26" t="str">
        <f t="shared" ref="J229" si="21">"Sorry, question " &amp; LEFT(E229, 10) &amp; " is required!"</f>
        <v>Sorry, question [4.18_N_1] is required!</v>
      </c>
    </row>
    <row r="230" spans="1:23" ht="15.75" customHeight="1">
      <c r="A230" s="9" t="s">
        <v>12</v>
      </c>
      <c r="E230" s="63"/>
      <c r="G230" s="77"/>
      <c r="W230" s="32" t="s">
        <v>2320</v>
      </c>
    </row>
    <row r="231" spans="1:23" ht="15.75" customHeight="1">
      <c r="A231" s="60"/>
      <c r="E231" s="63"/>
      <c r="G231" s="77"/>
    </row>
    <row r="232" spans="1:23" s="78" customFormat="1" ht="15.75" customHeight="1">
      <c r="A232" s="9" t="s">
        <v>10</v>
      </c>
      <c r="B232" s="84" t="s">
        <v>2089</v>
      </c>
      <c r="E232" s="85"/>
      <c r="F232" s="86"/>
      <c r="G232" s="87" t="s">
        <v>13</v>
      </c>
      <c r="H232" s="270"/>
      <c r="I232" s="246"/>
      <c r="J232" s="26"/>
      <c r="K232" s="88"/>
      <c r="L232" s="84"/>
      <c r="M232" s="222"/>
      <c r="W232" s="83" t="s">
        <v>2320</v>
      </c>
    </row>
    <row r="233" spans="1:23" ht="15.75" customHeight="1">
      <c r="A233" s="89" t="s">
        <v>100</v>
      </c>
      <c r="B233" s="90" t="s">
        <v>1624</v>
      </c>
      <c r="E233" s="91" t="s">
        <v>1625</v>
      </c>
      <c r="F233" s="92" t="s">
        <v>2004</v>
      </c>
      <c r="G233" s="93" t="s">
        <v>1985</v>
      </c>
      <c r="H233" s="271" t="s">
        <v>1910</v>
      </c>
      <c r="I233" s="247" t="s">
        <v>1582</v>
      </c>
      <c r="J233" s="26" t="str">
        <f>"Sorry, question " &amp; LEFT(E233, 10) &amp; " is required!"</f>
        <v>Sorry, question [4.18_N_2] is required!</v>
      </c>
      <c r="K233" s="94" t="s">
        <v>2306</v>
      </c>
      <c r="L233" s="90"/>
      <c r="M233" s="223"/>
    </row>
    <row r="234" spans="1:23" ht="15.75" customHeight="1">
      <c r="A234" s="89" t="s">
        <v>16</v>
      </c>
      <c r="B234" s="90" t="s">
        <v>1626</v>
      </c>
      <c r="E234" s="91" t="s">
        <v>1627</v>
      </c>
      <c r="F234" s="92"/>
      <c r="G234" s="93" t="s">
        <v>2050</v>
      </c>
      <c r="H234" s="271" t="s">
        <v>1910</v>
      </c>
      <c r="I234" s="247" t="s">
        <v>1582</v>
      </c>
      <c r="J234" s="26" t="str">
        <f t="shared" ref="J234:J238" si="22">"Sorry, question " &amp; LEFT(E234, 10) &amp; " is required!"</f>
        <v>Sorry, question [4.18.N_3] is required!</v>
      </c>
      <c r="K234" s="94"/>
      <c r="L234" s="90"/>
      <c r="M234" s="223"/>
    </row>
    <row r="235" spans="1:23" ht="15.75" customHeight="1">
      <c r="A235" s="89" t="s">
        <v>16</v>
      </c>
      <c r="B235" s="90" t="s">
        <v>1628</v>
      </c>
      <c r="E235" s="91" t="s">
        <v>1631</v>
      </c>
      <c r="F235" s="92"/>
      <c r="G235" s="93" t="s">
        <v>2050</v>
      </c>
      <c r="H235" s="271" t="s">
        <v>1910</v>
      </c>
      <c r="I235" s="247" t="s">
        <v>1582</v>
      </c>
      <c r="J235" s="26" t="str">
        <f t="shared" si="22"/>
        <v>Sorry, question [4.18_N_4] is required!</v>
      </c>
      <c r="K235" s="94"/>
      <c r="L235" s="90"/>
      <c r="M235" s="223"/>
    </row>
    <row r="236" spans="1:23" ht="15.75" customHeight="1">
      <c r="A236" s="89" t="s">
        <v>16</v>
      </c>
      <c r="B236" s="90" t="s">
        <v>1629</v>
      </c>
      <c r="E236" s="91" t="s">
        <v>1632</v>
      </c>
      <c r="F236" s="92"/>
      <c r="G236" s="93" t="s">
        <v>2050</v>
      </c>
      <c r="H236" s="271" t="s">
        <v>1910</v>
      </c>
      <c r="I236" s="247" t="s">
        <v>1582</v>
      </c>
      <c r="J236" s="26" t="str">
        <f t="shared" si="22"/>
        <v>Sorry, question [4.18_N_5] is required!</v>
      </c>
      <c r="K236" s="94"/>
      <c r="L236" s="90"/>
      <c r="M236" s="223"/>
    </row>
    <row r="237" spans="1:23" ht="15.75" customHeight="1">
      <c r="A237" s="89" t="s">
        <v>16</v>
      </c>
      <c r="B237" s="90" t="s">
        <v>1630</v>
      </c>
      <c r="E237" s="91" t="s">
        <v>1633</v>
      </c>
      <c r="F237" s="92"/>
      <c r="G237" s="93" t="s">
        <v>2050</v>
      </c>
      <c r="H237" s="271" t="s">
        <v>1910</v>
      </c>
      <c r="I237" s="247" t="s">
        <v>1582</v>
      </c>
      <c r="J237" s="26" t="str">
        <f t="shared" si="22"/>
        <v>Sorry, question [4.18_N_6] is required!</v>
      </c>
      <c r="K237" s="94"/>
      <c r="L237" s="90"/>
      <c r="M237" s="223"/>
    </row>
    <row r="238" spans="1:23" ht="15.75" customHeight="1">
      <c r="A238" s="89" t="s">
        <v>100</v>
      </c>
      <c r="B238" s="90" t="s">
        <v>1634</v>
      </c>
      <c r="E238" s="91" t="s">
        <v>1635</v>
      </c>
      <c r="F238" s="92" t="s">
        <v>1636</v>
      </c>
      <c r="G238" s="93" t="s">
        <v>1985</v>
      </c>
      <c r="H238" s="271" t="s">
        <v>1910</v>
      </c>
      <c r="I238" s="247" t="s">
        <v>1582</v>
      </c>
      <c r="J238" s="26" t="str">
        <f t="shared" si="22"/>
        <v>Sorry, question [4.18_N_7] is required!</v>
      </c>
      <c r="K238" s="94" t="s">
        <v>2092</v>
      </c>
      <c r="L238" s="90" t="s">
        <v>2247</v>
      </c>
      <c r="M238" s="223"/>
    </row>
    <row r="239" spans="1:23" ht="15.75" customHeight="1">
      <c r="A239" s="9" t="s">
        <v>12</v>
      </c>
      <c r="B239" s="90"/>
      <c r="E239" s="91"/>
      <c r="F239" s="92"/>
      <c r="G239" s="95"/>
      <c r="H239" s="271"/>
      <c r="I239" s="247"/>
      <c r="K239" s="94"/>
      <c r="L239" s="90"/>
      <c r="M239" s="223"/>
      <c r="W239" s="32" t="s">
        <v>2320</v>
      </c>
    </row>
    <row r="240" spans="1:23" s="49" customFormat="1" ht="15.75" customHeight="1">
      <c r="A240" s="9" t="s">
        <v>10</v>
      </c>
      <c r="B240" s="96" t="s">
        <v>1906</v>
      </c>
      <c r="E240" s="97"/>
      <c r="F240" s="92"/>
      <c r="G240" s="98" t="s">
        <v>139</v>
      </c>
      <c r="H240" s="272"/>
      <c r="I240" s="248"/>
      <c r="K240" s="99"/>
      <c r="L240" s="96"/>
      <c r="M240" s="224"/>
      <c r="W240" s="58" t="s">
        <v>2320</v>
      </c>
    </row>
    <row r="241" spans="1:23" ht="15.75" customHeight="1">
      <c r="A241" s="89" t="s">
        <v>136</v>
      </c>
      <c r="B241" s="90" t="s">
        <v>1045</v>
      </c>
      <c r="E241" s="91" t="s">
        <v>137</v>
      </c>
      <c r="F241" s="92"/>
      <c r="G241" s="93" t="s">
        <v>1940</v>
      </c>
      <c r="H241" s="271"/>
      <c r="I241" s="247" t="s">
        <v>1582</v>
      </c>
      <c r="J241" s="26" t="str">
        <f>"Sorry, question " &amp; LEFT(E241, 6) &amp; " is required!"</f>
        <v>Sorry, question [4.19] is required!</v>
      </c>
      <c r="K241" s="94"/>
      <c r="L241" s="90"/>
      <c r="M241" s="223"/>
    </row>
    <row r="242" spans="1:23" ht="15.75" customHeight="1">
      <c r="A242" s="89" t="s">
        <v>138</v>
      </c>
      <c r="B242" s="90" t="s">
        <v>1046</v>
      </c>
      <c r="E242" s="91" t="s">
        <v>65</v>
      </c>
      <c r="F242" s="100" t="s">
        <v>65</v>
      </c>
      <c r="G242" s="95" t="s">
        <v>1981</v>
      </c>
      <c r="H242" s="271" t="s">
        <v>1047</v>
      </c>
      <c r="I242" s="247" t="s">
        <v>1582</v>
      </c>
      <c r="J242" s="26" t="s">
        <v>2693</v>
      </c>
      <c r="K242" s="94"/>
      <c r="L242" s="90"/>
      <c r="M242" s="223"/>
    </row>
    <row r="243" spans="1:23" ht="15.75" customHeight="1">
      <c r="A243" s="89" t="s">
        <v>100</v>
      </c>
      <c r="B243" s="90" t="s">
        <v>1048</v>
      </c>
      <c r="E243" s="91" t="s">
        <v>140</v>
      </c>
      <c r="F243" s="92" t="s">
        <v>2625</v>
      </c>
      <c r="G243" s="93" t="s">
        <v>1985</v>
      </c>
      <c r="H243" s="271"/>
      <c r="I243" s="247" t="s">
        <v>1582</v>
      </c>
      <c r="J243" s="26" t="str">
        <f>"Sorry, question " &amp; LEFT(E243, 6) &amp; " is required!"</f>
        <v>Sorry, question [4.20] is required!</v>
      </c>
      <c r="K243" s="94"/>
      <c r="L243" s="90"/>
      <c r="M243" s="223"/>
    </row>
    <row r="244" spans="1:23" ht="15.75" customHeight="1">
      <c r="A244" s="26" t="s">
        <v>1521</v>
      </c>
      <c r="B244" s="90" t="s">
        <v>2056</v>
      </c>
      <c r="E244" s="91"/>
      <c r="F244" s="92"/>
      <c r="G244" s="93"/>
      <c r="H244" s="271"/>
      <c r="I244" s="247"/>
      <c r="K244" s="94"/>
      <c r="L244" s="90"/>
      <c r="M244" s="223" t="s">
        <v>2057</v>
      </c>
    </row>
    <row r="245" spans="1:23" ht="15.75" customHeight="1">
      <c r="A245" s="89" t="s">
        <v>141</v>
      </c>
      <c r="B245" s="90" t="s">
        <v>1049</v>
      </c>
      <c r="E245" s="91" t="s">
        <v>142</v>
      </c>
      <c r="F245" s="92" t="s">
        <v>2688</v>
      </c>
      <c r="G245" s="93" t="s">
        <v>1985</v>
      </c>
      <c r="H245" s="271"/>
      <c r="I245" s="247" t="s">
        <v>1582</v>
      </c>
      <c r="J245" s="26" t="str">
        <f t="shared" ref="J245:J248" si="23">"Sorry, question " &amp; LEFT(E245, 6) &amp; " is required!"</f>
        <v>Sorry, question [4.21] is required!</v>
      </c>
      <c r="K245" s="94" t="s">
        <v>2236</v>
      </c>
      <c r="L245" s="90" t="s">
        <v>2248</v>
      </c>
      <c r="M245" s="223"/>
    </row>
    <row r="246" spans="1:23" ht="15.75" customHeight="1">
      <c r="A246" s="89" t="s">
        <v>143</v>
      </c>
      <c r="B246" s="90" t="s">
        <v>1050</v>
      </c>
      <c r="E246" s="91" t="s">
        <v>144</v>
      </c>
      <c r="F246" s="92"/>
      <c r="G246" s="93"/>
      <c r="H246" s="271"/>
      <c r="I246" s="247" t="s">
        <v>1582</v>
      </c>
      <c r="J246" s="26" t="str">
        <f t="shared" si="23"/>
        <v>Sorry, question [4.22] is required!</v>
      </c>
      <c r="K246" s="94"/>
      <c r="L246" s="90"/>
      <c r="M246" s="223"/>
    </row>
    <row r="247" spans="1:23" ht="15.75" customHeight="1">
      <c r="A247" s="89" t="s">
        <v>145</v>
      </c>
      <c r="B247" s="90" t="s">
        <v>1051</v>
      </c>
      <c r="E247" s="91" t="s">
        <v>146</v>
      </c>
      <c r="F247" s="92"/>
      <c r="G247" s="95"/>
      <c r="H247" s="271"/>
      <c r="I247" s="247" t="s">
        <v>1582</v>
      </c>
      <c r="J247" s="26" t="str">
        <f t="shared" si="23"/>
        <v>Sorry, question [4.23] is required!</v>
      </c>
      <c r="K247" s="94"/>
      <c r="L247" s="90"/>
      <c r="M247" s="223"/>
    </row>
    <row r="248" spans="1:23" ht="15.75" customHeight="1">
      <c r="A248" s="89" t="s">
        <v>147</v>
      </c>
      <c r="B248" s="90" t="s">
        <v>1052</v>
      </c>
      <c r="E248" s="101" t="s">
        <v>1941</v>
      </c>
      <c r="F248" s="92"/>
      <c r="G248" s="95"/>
      <c r="H248" s="271"/>
      <c r="I248" s="247" t="s">
        <v>1582</v>
      </c>
      <c r="J248" s="26" t="str">
        <f t="shared" si="23"/>
        <v>Sorry, question [4.24] is required!</v>
      </c>
      <c r="K248" s="94"/>
      <c r="L248" s="90"/>
      <c r="M248" s="223"/>
    </row>
    <row r="249" spans="1:23" ht="15.75" customHeight="1">
      <c r="A249" s="9" t="s">
        <v>12</v>
      </c>
      <c r="B249" s="90"/>
      <c r="E249" s="91"/>
      <c r="F249" s="92"/>
      <c r="G249" s="95"/>
      <c r="H249" s="271"/>
      <c r="I249" s="247"/>
      <c r="K249" s="94"/>
      <c r="L249" s="90"/>
      <c r="M249" s="223"/>
      <c r="W249" s="32" t="s">
        <v>2320</v>
      </c>
    </row>
    <row r="250" spans="1:23" s="78" customFormat="1" ht="15.75" customHeight="1">
      <c r="A250" s="9" t="s">
        <v>10</v>
      </c>
      <c r="B250" s="84" t="s">
        <v>1907</v>
      </c>
      <c r="E250" s="85"/>
      <c r="F250" s="102"/>
      <c r="G250" s="87" t="s">
        <v>1979</v>
      </c>
      <c r="H250" s="270"/>
      <c r="I250" s="246"/>
      <c r="K250" s="88"/>
      <c r="L250" s="84"/>
      <c r="M250" s="222"/>
      <c r="W250" s="83" t="s">
        <v>2320</v>
      </c>
    </row>
    <row r="251" spans="1:23" ht="15.75" customHeight="1">
      <c r="A251" s="46" t="s">
        <v>11</v>
      </c>
      <c r="B251" s="90" t="s">
        <v>907</v>
      </c>
      <c r="E251" s="91" t="s">
        <v>2335</v>
      </c>
      <c r="F251" s="92"/>
      <c r="G251" s="93" t="s">
        <v>2016</v>
      </c>
      <c r="H251" s="271"/>
      <c r="I251" s="247"/>
      <c r="K251" s="94"/>
      <c r="L251" s="90"/>
      <c r="M251" s="223"/>
    </row>
    <row r="252" spans="1:23" s="165" customFormat="1" ht="15.75" customHeight="1">
      <c r="A252" s="175" t="s">
        <v>11</v>
      </c>
      <c r="B252" s="176" t="s">
        <v>1942</v>
      </c>
      <c r="E252" s="177" t="s">
        <v>2058</v>
      </c>
      <c r="F252" s="178"/>
      <c r="G252" s="179" t="s">
        <v>1983</v>
      </c>
      <c r="H252" s="273"/>
      <c r="I252" s="249"/>
      <c r="K252" s="180"/>
      <c r="L252" s="176"/>
      <c r="M252" s="225"/>
      <c r="W252" s="166"/>
    </row>
    <row r="253" spans="1:23" ht="15.75" customHeight="1">
      <c r="A253" s="89" t="s">
        <v>16</v>
      </c>
      <c r="B253" s="90" t="s">
        <v>1075</v>
      </c>
      <c r="E253" s="91" t="s">
        <v>2208</v>
      </c>
      <c r="F253" s="92"/>
      <c r="G253" s="93" t="s">
        <v>2717</v>
      </c>
      <c r="H253" s="271"/>
      <c r="I253" s="247" t="s">
        <v>1582</v>
      </c>
      <c r="J253" s="26" t="str">
        <f t="shared" ref="J253:J256" si="24">"Sorry, question " &amp; LEFT(E253, 6) &amp; " is required!"</f>
        <v>Sorry, question [4.25] is required!</v>
      </c>
      <c r="K253" s="94"/>
      <c r="L253" s="90"/>
      <c r="M253" s="223"/>
    </row>
    <row r="254" spans="1:23" ht="15.75" customHeight="1">
      <c r="A254" s="89" t="s">
        <v>100</v>
      </c>
      <c r="B254" s="90" t="s">
        <v>1076</v>
      </c>
      <c r="E254" s="91" t="s">
        <v>2209</v>
      </c>
      <c r="F254" s="92" t="s">
        <v>2625</v>
      </c>
      <c r="G254" s="93" t="s">
        <v>2626</v>
      </c>
      <c r="H254" s="271" t="s">
        <v>2718</v>
      </c>
      <c r="I254" s="247" t="s">
        <v>1582</v>
      </c>
      <c r="J254" s="26" t="str">
        <f t="shared" si="24"/>
        <v>Sorry, question [4.26] is required!</v>
      </c>
      <c r="K254" s="94" t="s">
        <v>2085</v>
      </c>
      <c r="L254" s="90"/>
      <c r="M254" s="223"/>
    </row>
    <row r="255" spans="1:23" ht="15.75" customHeight="1">
      <c r="A255" s="89" t="s">
        <v>148</v>
      </c>
      <c r="B255" s="90" t="s">
        <v>1077</v>
      </c>
      <c r="E255" s="91" t="s">
        <v>2211</v>
      </c>
      <c r="F255" s="28" t="s">
        <v>2622</v>
      </c>
      <c r="G255" s="93" t="s">
        <v>2614</v>
      </c>
      <c r="H255" s="271" t="s">
        <v>2563</v>
      </c>
      <c r="I255" s="247" t="s">
        <v>1582</v>
      </c>
      <c r="J255" s="26" t="str">
        <f t="shared" si="24"/>
        <v>Sorry, question [4.27] is required!</v>
      </c>
      <c r="K255" s="94" t="s">
        <v>2623</v>
      </c>
      <c r="L255" s="90" t="s">
        <v>2613</v>
      </c>
      <c r="M255" s="223"/>
    </row>
    <row r="256" spans="1:23" ht="15.75" customHeight="1">
      <c r="A256" s="89" t="s">
        <v>149</v>
      </c>
      <c r="B256" s="90" t="s">
        <v>1078</v>
      </c>
      <c r="E256" s="91" t="s">
        <v>2210</v>
      </c>
      <c r="F256" s="92"/>
      <c r="G256" s="93" t="s">
        <v>2490</v>
      </c>
      <c r="H256" s="271" t="s">
        <v>2563</v>
      </c>
      <c r="I256" s="247" t="s">
        <v>1582</v>
      </c>
      <c r="J256" s="26" t="str">
        <f t="shared" si="24"/>
        <v>Sorry, question [4.28] is required!</v>
      </c>
      <c r="K256" s="94"/>
      <c r="L256" s="90"/>
      <c r="M256" s="223"/>
    </row>
    <row r="257" spans="1:23" ht="15.75" customHeight="1">
      <c r="A257" s="89" t="s">
        <v>150</v>
      </c>
      <c r="B257" s="90" t="s">
        <v>1079</v>
      </c>
      <c r="E257" s="91" t="s">
        <v>916</v>
      </c>
      <c r="F257" s="100" t="s">
        <v>65</v>
      </c>
      <c r="G257" s="95" t="s">
        <v>2020</v>
      </c>
      <c r="H257" s="271" t="s">
        <v>1080</v>
      </c>
      <c r="I257" s="247" t="s">
        <v>1582</v>
      </c>
      <c r="J257" s="26" t="s">
        <v>2693</v>
      </c>
      <c r="K257" s="94"/>
      <c r="L257" s="90"/>
      <c r="M257" s="223"/>
    </row>
    <row r="258" spans="1:23" ht="15.75" customHeight="1">
      <c r="A258" s="9" t="s">
        <v>12</v>
      </c>
      <c r="B258" s="90"/>
      <c r="E258" s="91"/>
      <c r="F258" s="92"/>
      <c r="G258" s="95"/>
      <c r="H258" s="271"/>
      <c r="I258" s="247"/>
      <c r="K258" s="94"/>
      <c r="L258" s="90"/>
      <c r="M258" s="223"/>
      <c r="W258" s="32" t="s">
        <v>2320</v>
      </c>
    </row>
    <row r="259" spans="1:23" s="78" customFormat="1" ht="15.75" customHeight="1">
      <c r="A259" s="9" t="s">
        <v>10</v>
      </c>
      <c r="B259" s="84" t="s">
        <v>1831</v>
      </c>
      <c r="E259" s="85"/>
      <c r="F259" s="86"/>
      <c r="G259" s="87" t="s">
        <v>151</v>
      </c>
      <c r="H259" s="271" t="s">
        <v>2563</v>
      </c>
      <c r="I259" s="246"/>
      <c r="K259" s="88"/>
      <c r="L259" s="84"/>
      <c r="M259" s="222"/>
      <c r="W259" s="83" t="s">
        <v>2320</v>
      </c>
    </row>
    <row r="260" spans="1:23" ht="15.75" customHeight="1">
      <c r="A260" s="110" t="s">
        <v>16</v>
      </c>
      <c r="B260" s="90" t="s">
        <v>1081</v>
      </c>
      <c r="E260" s="91" t="s">
        <v>2192</v>
      </c>
      <c r="F260" s="92"/>
      <c r="G260" s="95" t="s">
        <v>152</v>
      </c>
      <c r="H260" s="271"/>
      <c r="I260" s="247"/>
      <c r="K260" s="94"/>
      <c r="L260" s="90"/>
      <c r="M260" s="223"/>
    </row>
    <row r="261" spans="1:23" ht="15.75" customHeight="1">
      <c r="A261" s="110" t="s">
        <v>16</v>
      </c>
      <c r="B261" s="90" t="s">
        <v>1082</v>
      </c>
      <c r="C261" s="26" t="s">
        <v>2149</v>
      </c>
      <c r="D261" s="91" t="s">
        <v>153</v>
      </c>
      <c r="E261" s="91" t="str">
        <f>C261&amp;D261</f>
        <v>a.LABOR</v>
      </c>
      <c r="F261" s="92"/>
      <c r="G261" s="111" t="s">
        <v>154</v>
      </c>
      <c r="H261" s="271" t="s">
        <v>2632</v>
      </c>
      <c r="I261" s="247" t="s">
        <v>1582</v>
      </c>
      <c r="J261" s="26" t="str">
        <f>"Sorry, question [4.29] " &amp; LEFT(E261, 1) &amp; " is required!"</f>
        <v>Sorry, question [4.29] a is required!</v>
      </c>
      <c r="K261" s="94"/>
      <c r="L261" s="90"/>
      <c r="M261" s="223"/>
    </row>
    <row r="262" spans="1:23" ht="15.75" customHeight="1">
      <c r="A262" s="110" t="s">
        <v>16</v>
      </c>
      <c r="B262" s="90" t="s">
        <v>1083</v>
      </c>
      <c r="C262" s="26" t="s">
        <v>2150</v>
      </c>
      <c r="D262" s="91" t="s">
        <v>155</v>
      </c>
      <c r="E262" s="91" t="str">
        <f t="shared" ref="E262:E265" si="25">C262&amp;D262</f>
        <v>b.MATERIALS</v>
      </c>
      <c r="F262" s="92"/>
      <c r="G262" s="111" t="s">
        <v>156</v>
      </c>
      <c r="H262" s="271" t="s">
        <v>2632</v>
      </c>
      <c r="I262" s="247" t="s">
        <v>1582</v>
      </c>
      <c r="J262" s="26" t="str">
        <f t="shared" ref="J262:J265" si="26">"Sorry, question [4.29] " &amp; LEFT(E262, 1) &amp; " is required!"</f>
        <v>Sorry, question [4.29] b is required!</v>
      </c>
      <c r="K262" s="94"/>
      <c r="L262" s="90"/>
      <c r="M262" s="223"/>
    </row>
    <row r="263" spans="1:23" ht="15.75" customHeight="1">
      <c r="A263" s="110" t="s">
        <v>16</v>
      </c>
      <c r="B263" s="90" t="s">
        <v>1084</v>
      </c>
      <c r="C263" s="26" t="s">
        <v>2151</v>
      </c>
      <c r="D263" s="91" t="s">
        <v>157</v>
      </c>
      <c r="E263" s="91" t="str">
        <f t="shared" si="25"/>
        <v>c.CASH</v>
      </c>
      <c r="F263" s="92"/>
      <c r="G263" s="111" t="s">
        <v>158</v>
      </c>
      <c r="H263" s="271" t="s">
        <v>2632</v>
      </c>
      <c r="I263" s="247" t="s">
        <v>1582</v>
      </c>
      <c r="J263" s="26" t="str">
        <f t="shared" si="26"/>
        <v>Sorry, question [4.29] c is required!</v>
      </c>
      <c r="K263" s="94"/>
      <c r="L263" s="90"/>
      <c r="M263" s="223"/>
    </row>
    <row r="264" spans="1:23" ht="15.75" customHeight="1">
      <c r="A264" s="110" t="s">
        <v>16</v>
      </c>
      <c r="B264" s="90" t="s">
        <v>1085</v>
      </c>
      <c r="C264" s="26" t="s">
        <v>2152</v>
      </c>
      <c r="D264" s="91" t="s">
        <v>159</v>
      </c>
      <c r="E264" s="91" t="str">
        <f t="shared" si="25"/>
        <v>d.REHABILITATION</v>
      </c>
      <c r="F264" s="92"/>
      <c r="G264" s="111" t="s">
        <v>160</v>
      </c>
      <c r="H264" s="271" t="s">
        <v>2632</v>
      </c>
      <c r="I264" s="247" t="s">
        <v>1582</v>
      </c>
      <c r="J264" s="26" t="str">
        <f t="shared" si="26"/>
        <v>Sorry, question [4.29] d is required!</v>
      </c>
      <c r="K264" s="94"/>
      <c r="L264" s="90"/>
      <c r="M264" s="223"/>
    </row>
    <row r="265" spans="1:23" ht="15.75" customHeight="1">
      <c r="A265" s="110" t="s">
        <v>16</v>
      </c>
      <c r="B265" s="90" t="s">
        <v>1086</v>
      </c>
      <c r="C265" s="26" t="s">
        <v>2153</v>
      </c>
      <c r="D265" s="91" t="s">
        <v>161</v>
      </c>
      <c r="E265" s="91" t="str">
        <f t="shared" si="25"/>
        <v>e.CONSTRUCTION</v>
      </c>
      <c r="F265" s="92"/>
      <c r="G265" s="111" t="s">
        <v>162</v>
      </c>
      <c r="H265" s="271" t="s">
        <v>2632</v>
      </c>
      <c r="I265" s="247" t="s">
        <v>1582</v>
      </c>
      <c r="J265" s="26" t="str">
        <f t="shared" si="26"/>
        <v>Sorry, question [4.29] e is required!</v>
      </c>
      <c r="K265" s="94"/>
      <c r="L265" s="90"/>
      <c r="M265" s="223"/>
    </row>
    <row r="266" spans="1:23" ht="15.75" customHeight="1">
      <c r="A266" s="89" t="s">
        <v>16</v>
      </c>
      <c r="B266" s="90" t="s">
        <v>1087</v>
      </c>
      <c r="E266" s="91" t="s">
        <v>2340</v>
      </c>
      <c r="F266" s="92"/>
      <c r="G266" s="93" t="s">
        <v>2050</v>
      </c>
      <c r="H266" s="271"/>
      <c r="I266" s="247" t="s">
        <v>1582</v>
      </c>
      <c r="J266" s="26" t="str">
        <f t="shared" ref="J266" si="27">"Sorry, question " &amp; LEFT(E266, 6) &amp; " is required!"</f>
        <v>Sorry, question [4.30] is required!</v>
      </c>
      <c r="K266" s="94"/>
      <c r="L266" s="90"/>
      <c r="M266" s="223"/>
    </row>
    <row r="267" spans="1:23" ht="15.75" customHeight="1">
      <c r="A267" s="9" t="s">
        <v>12</v>
      </c>
      <c r="B267" s="90"/>
      <c r="E267" s="91"/>
      <c r="F267" s="92"/>
      <c r="G267" s="95"/>
      <c r="H267" s="271"/>
      <c r="I267" s="247"/>
      <c r="K267" s="94"/>
      <c r="L267" s="90"/>
      <c r="M267" s="223"/>
      <c r="W267" s="32" t="s">
        <v>2320</v>
      </c>
    </row>
    <row r="268" spans="1:23" s="78" customFormat="1" ht="15.75" customHeight="1">
      <c r="A268" s="9" t="s">
        <v>10</v>
      </c>
      <c r="B268" s="84" t="s">
        <v>1832</v>
      </c>
      <c r="E268" s="85"/>
      <c r="F268" s="86"/>
      <c r="G268" s="87" t="s">
        <v>1979</v>
      </c>
      <c r="H268" s="270"/>
      <c r="I268" s="246"/>
      <c r="K268" s="88"/>
      <c r="L268" s="84"/>
      <c r="M268" s="222"/>
      <c r="W268" s="83" t="s">
        <v>2320</v>
      </c>
    </row>
    <row r="269" spans="1:23" s="104" customFormat="1" ht="15.75" customHeight="1">
      <c r="A269" s="46" t="s">
        <v>11</v>
      </c>
      <c r="B269" s="103" t="s">
        <v>1943</v>
      </c>
      <c r="E269" s="105" t="s">
        <v>2337</v>
      </c>
      <c r="F269" s="106"/>
      <c r="G269" s="107" t="s">
        <v>1980</v>
      </c>
      <c r="H269" s="274"/>
      <c r="I269" s="250"/>
      <c r="K269" s="108"/>
      <c r="L269" s="103"/>
      <c r="M269" s="226"/>
      <c r="W269" s="109"/>
    </row>
    <row r="270" spans="1:23" ht="15.75" customHeight="1">
      <c r="A270" s="89" t="s">
        <v>16</v>
      </c>
      <c r="B270" s="90" t="s">
        <v>1095</v>
      </c>
      <c r="E270" s="91" t="s">
        <v>2188</v>
      </c>
      <c r="F270" s="92"/>
      <c r="G270" s="93" t="s">
        <v>2018</v>
      </c>
      <c r="H270" s="271"/>
      <c r="I270" s="247" t="s">
        <v>1582</v>
      </c>
      <c r="J270" s="26" t="str">
        <f t="shared" ref="J270:J273" si="28">"Sorry, question " &amp; LEFT(E270, 6) &amp; " is required!"</f>
        <v>Sorry, question [4.25] is required!</v>
      </c>
      <c r="K270" s="94"/>
      <c r="L270" s="90"/>
      <c r="M270" s="223"/>
    </row>
    <row r="271" spans="1:23" ht="15.75" customHeight="1">
      <c r="A271" s="89" t="s">
        <v>15</v>
      </c>
      <c r="B271" s="90" t="s">
        <v>1096</v>
      </c>
      <c r="E271" s="91" t="s">
        <v>2212</v>
      </c>
      <c r="F271" s="92" t="s">
        <v>2625</v>
      </c>
      <c r="G271" s="93" t="s">
        <v>2627</v>
      </c>
      <c r="H271" s="271" t="s">
        <v>2719</v>
      </c>
      <c r="I271" s="247" t="s">
        <v>1582</v>
      </c>
      <c r="J271" s="26" t="str">
        <f t="shared" si="28"/>
        <v>Sorry, question [4.26] is required!</v>
      </c>
      <c r="K271" s="94"/>
      <c r="L271" s="90"/>
      <c r="M271" s="223"/>
    </row>
    <row r="272" spans="1:23" ht="15.75" customHeight="1">
      <c r="A272" s="89" t="s">
        <v>15</v>
      </c>
      <c r="B272" s="90" t="s">
        <v>1097</v>
      </c>
      <c r="E272" s="91" t="s">
        <v>2213</v>
      </c>
      <c r="F272" s="28" t="s">
        <v>2622</v>
      </c>
      <c r="G272" s="93" t="s">
        <v>2617</v>
      </c>
      <c r="H272" s="271" t="s">
        <v>2591</v>
      </c>
      <c r="I272" s="247" t="s">
        <v>1582</v>
      </c>
      <c r="J272" s="26" t="str">
        <f t="shared" si="28"/>
        <v>Sorry, question [4.27] is required!</v>
      </c>
      <c r="K272" s="94" t="s">
        <v>2615</v>
      </c>
      <c r="L272" s="90" t="s">
        <v>2616</v>
      </c>
      <c r="M272" s="223"/>
    </row>
    <row r="273" spans="1:23" ht="15.75" customHeight="1">
      <c r="A273" s="89" t="s">
        <v>149</v>
      </c>
      <c r="B273" s="90" t="s">
        <v>1098</v>
      </c>
      <c r="E273" s="91" t="s">
        <v>2214</v>
      </c>
      <c r="F273" s="92"/>
      <c r="G273" s="93" t="s">
        <v>2406</v>
      </c>
      <c r="H273" s="271" t="s">
        <v>2591</v>
      </c>
      <c r="I273" s="247" t="s">
        <v>1582</v>
      </c>
      <c r="J273" s="26" t="str">
        <f t="shared" si="28"/>
        <v>Sorry, question [4.28] is required!</v>
      </c>
      <c r="K273" s="94"/>
      <c r="L273" s="90"/>
      <c r="M273" s="223"/>
    </row>
    <row r="274" spans="1:23" ht="15.75" customHeight="1">
      <c r="A274" s="89" t="s">
        <v>14</v>
      </c>
      <c r="B274" s="90" t="s">
        <v>1099</v>
      </c>
      <c r="E274" s="91" t="s">
        <v>164</v>
      </c>
      <c r="F274" s="100" t="s">
        <v>65</v>
      </c>
      <c r="G274" s="95" t="s">
        <v>2017</v>
      </c>
      <c r="H274" s="271" t="s">
        <v>1100</v>
      </c>
      <c r="I274" s="247" t="s">
        <v>1582</v>
      </c>
      <c r="J274" s="26" t="s">
        <v>2693</v>
      </c>
      <c r="K274" s="94"/>
      <c r="L274" s="90"/>
      <c r="M274" s="223"/>
    </row>
    <row r="275" spans="1:23" ht="15.75" customHeight="1">
      <c r="A275" s="9" t="s">
        <v>12</v>
      </c>
      <c r="B275" s="90"/>
      <c r="E275" s="91"/>
      <c r="F275" s="92"/>
      <c r="G275" s="95"/>
      <c r="H275" s="271"/>
      <c r="I275" s="247"/>
      <c r="K275" s="94"/>
      <c r="L275" s="90"/>
      <c r="M275" s="223"/>
      <c r="W275" s="32" t="s">
        <v>2320</v>
      </c>
    </row>
    <row r="276" spans="1:23" s="78" customFormat="1" ht="15.75" customHeight="1">
      <c r="A276" s="9" t="s">
        <v>10</v>
      </c>
      <c r="B276" s="84" t="s">
        <v>1833</v>
      </c>
      <c r="E276" s="85"/>
      <c r="F276" s="86"/>
      <c r="G276" s="87" t="s">
        <v>165</v>
      </c>
      <c r="H276" s="271" t="s">
        <v>2591</v>
      </c>
      <c r="I276" s="246"/>
      <c r="K276" s="88"/>
      <c r="L276" s="84"/>
      <c r="M276" s="222"/>
      <c r="W276" s="83" t="s">
        <v>2320</v>
      </c>
    </row>
    <row r="277" spans="1:23" ht="15.75" customHeight="1">
      <c r="A277" s="110" t="s">
        <v>16</v>
      </c>
      <c r="B277" s="90" t="s">
        <v>1101</v>
      </c>
      <c r="E277" s="91" t="s">
        <v>2338</v>
      </c>
      <c r="F277" s="92"/>
      <c r="G277" s="95" t="s">
        <v>166</v>
      </c>
      <c r="H277" s="271"/>
      <c r="I277" s="247"/>
      <c r="K277" s="94"/>
      <c r="L277" s="90"/>
      <c r="M277" s="223"/>
    </row>
    <row r="278" spans="1:23" ht="15.75" customHeight="1">
      <c r="A278" s="110" t="s">
        <v>16</v>
      </c>
      <c r="B278" s="90" t="s">
        <v>1102</v>
      </c>
      <c r="C278" s="26" t="s">
        <v>2149</v>
      </c>
      <c r="D278" s="91" t="s">
        <v>153</v>
      </c>
      <c r="E278" s="91" t="str">
        <f>C278&amp;D278</f>
        <v>a.LABOR</v>
      </c>
      <c r="F278" s="92"/>
      <c r="G278" s="111" t="s">
        <v>167</v>
      </c>
      <c r="H278" s="271" t="s">
        <v>2633</v>
      </c>
      <c r="I278" s="247" t="s">
        <v>1582</v>
      </c>
      <c r="J278" s="26" t="str">
        <f>"Sorry, question [4.29] " &amp; LEFT(E278, 1) &amp; " is required!"</f>
        <v>Sorry, question [4.29] a is required!</v>
      </c>
      <c r="K278" s="94"/>
      <c r="L278" s="90"/>
      <c r="M278" s="223"/>
    </row>
    <row r="279" spans="1:23" ht="15.75" customHeight="1">
      <c r="A279" s="110" t="s">
        <v>16</v>
      </c>
      <c r="B279" s="90" t="s">
        <v>1103</v>
      </c>
      <c r="C279" s="26" t="s">
        <v>2150</v>
      </c>
      <c r="D279" s="91" t="s">
        <v>155</v>
      </c>
      <c r="E279" s="91" t="str">
        <f t="shared" ref="E279:E282" si="29">C279&amp;D279</f>
        <v>b.MATERIALS</v>
      </c>
      <c r="F279" s="92"/>
      <c r="G279" s="111" t="s">
        <v>168</v>
      </c>
      <c r="H279" s="271" t="s">
        <v>2633</v>
      </c>
      <c r="I279" s="247" t="s">
        <v>1582</v>
      </c>
      <c r="J279" s="26" t="str">
        <f t="shared" ref="J279:J282" si="30">"Sorry, question [4.29] " &amp; LEFT(E279, 1) &amp; " is required!"</f>
        <v>Sorry, question [4.29] b is required!</v>
      </c>
      <c r="K279" s="94"/>
      <c r="L279" s="90"/>
      <c r="M279" s="223"/>
    </row>
    <row r="280" spans="1:23" ht="15.75" customHeight="1">
      <c r="A280" s="110" t="s">
        <v>16</v>
      </c>
      <c r="B280" s="90" t="s">
        <v>1104</v>
      </c>
      <c r="C280" s="26" t="s">
        <v>2151</v>
      </c>
      <c r="D280" s="91" t="s">
        <v>157</v>
      </c>
      <c r="E280" s="91" t="str">
        <f t="shared" si="29"/>
        <v>c.CASH</v>
      </c>
      <c r="F280" s="92"/>
      <c r="G280" s="111" t="s">
        <v>169</v>
      </c>
      <c r="H280" s="271" t="s">
        <v>2633</v>
      </c>
      <c r="I280" s="247" t="s">
        <v>1582</v>
      </c>
      <c r="J280" s="26" t="str">
        <f t="shared" si="30"/>
        <v>Sorry, question [4.29] c is required!</v>
      </c>
      <c r="K280" s="94"/>
      <c r="L280" s="90"/>
      <c r="M280" s="223"/>
    </row>
    <row r="281" spans="1:23" ht="15.75" customHeight="1">
      <c r="A281" s="110" t="s">
        <v>16</v>
      </c>
      <c r="B281" s="90" t="s">
        <v>1105</v>
      </c>
      <c r="C281" s="26" t="s">
        <v>2152</v>
      </c>
      <c r="D281" s="91" t="s">
        <v>159</v>
      </c>
      <c r="E281" s="91" t="str">
        <f t="shared" si="29"/>
        <v>d.REHABILITATION</v>
      </c>
      <c r="F281" s="92"/>
      <c r="G281" s="111" t="s">
        <v>170</v>
      </c>
      <c r="H281" s="271" t="s">
        <v>2633</v>
      </c>
      <c r="I281" s="247" t="s">
        <v>1582</v>
      </c>
      <c r="J281" s="26" t="str">
        <f t="shared" si="30"/>
        <v>Sorry, question [4.29] d is required!</v>
      </c>
      <c r="K281" s="94"/>
      <c r="L281" s="90"/>
      <c r="M281" s="223"/>
    </row>
    <row r="282" spans="1:23" ht="15.75" customHeight="1">
      <c r="A282" s="110" t="s">
        <v>16</v>
      </c>
      <c r="B282" s="90" t="s">
        <v>1106</v>
      </c>
      <c r="C282" s="26" t="s">
        <v>2153</v>
      </c>
      <c r="D282" s="91" t="s">
        <v>161</v>
      </c>
      <c r="E282" s="91" t="str">
        <f t="shared" si="29"/>
        <v>e.CONSTRUCTION</v>
      </c>
      <c r="F282" s="92"/>
      <c r="G282" s="111" t="s">
        <v>171</v>
      </c>
      <c r="H282" s="271" t="s">
        <v>2633</v>
      </c>
      <c r="I282" s="247" t="s">
        <v>1582</v>
      </c>
      <c r="J282" s="26" t="str">
        <f t="shared" si="30"/>
        <v>Sorry, question [4.29] e is required!</v>
      </c>
      <c r="K282" s="94"/>
      <c r="L282" s="90"/>
      <c r="M282" s="223"/>
    </row>
    <row r="283" spans="1:23" ht="15.75" customHeight="1">
      <c r="A283" s="89" t="s">
        <v>16</v>
      </c>
      <c r="B283" s="90" t="s">
        <v>1107</v>
      </c>
      <c r="E283" s="91" t="s">
        <v>2339</v>
      </c>
      <c r="F283" s="92"/>
      <c r="G283" s="93" t="s">
        <v>2050</v>
      </c>
      <c r="H283" s="271"/>
      <c r="I283" s="247" t="s">
        <v>1582</v>
      </c>
      <c r="J283" s="26" t="str">
        <f t="shared" ref="J283" si="31">"Sorry, question " &amp; LEFT(E283, 6) &amp; " is required!"</f>
        <v>Sorry, question [4.30] is required!</v>
      </c>
      <c r="K283" s="94"/>
      <c r="L283" s="90"/>
      <c r="M283" s="223"/>
    </row>
    <row r="284" spans="1:23" ht="15.75" customHeight="1">
      <c r="A284" s="9" t="s">
        <v>12</v>
      </c>
      <c r="B284" s="90"/>
      <c r="E284" s="91"/>
      <c r="F284" s="92"/>
      <c r="G284" s="95"/>
      <c r="H284" s="271"/>
      <c r="I284" s="247"/>
      <c r="K284" s="94"/>
      <c r="L284" s="90"/>
      <c r="M284" s="223"/>
      <c r="W284" s="32" t="s">
        <v>2320</v>
      </c>
    </row>
    <row r="285" spans="1:23" s="78" customFormat="1" ht="15.75" customHeight="1">
      <c r="A285" s="9" t="s">
        <v>10</v>
      </c>
      <c r="B285" s="84" t="s">
        <v>1834</v>
      </c>
      <c r="E285" s="85"/>
      <c r="F285" s="86"/>
      <c r="G285" s="87" t="s">
        <v>1979</v>
      </c>
      <c r="H285" s="270"/>
      <c r="I285" s="246"/>
      <c r="K285" s="88"/>
      <c r="L285" s="84"/>
      <c r="M285" s="222"/>
      <c r="W285" s="83" t="s">
        <v>2320</v>
      </c>
    </row>
    <row r="286" spans="1:23" s="104" customFormat="1" ht="15.75" customHeight="1">
      <c r="A286" s="46" t="s">
        <v>11</v>
      </c>
      <c r="B286" s="103" t="s">
        <v>1944</v>
      </c>
      <c r="E286" s="105" t="s">
        <v>2059</v>
      </c>
      <c r="F286" s="106"/>
      <c r="G286" s="107" t="s">
        <v>1980</v>
      </c>
      <c r="H286" s="274"/>
      <c r="I286" s="250"/>
      <c r="K286" s="108"/>
      <c r="L286" s="103"/>
      <c r="M286" s="226"/>
      <c r="W286" s="109"/>
    </row>
    <row r="287" spans="1:23" ht="15.75" customHeight="1">
      <c r="A287" s="89" t="s">
        <v>16</v>
      </c>
      <c r="B287" s="90" t="s">
        <v>1108</v>
      </c>
      <c r="E287" s="91" t="s">
        <v>2215</v>
      </c>
      <c r="F287" s="92"/>
      <c r="G287" s="93" t="s">
        <v>2018</v>
      </c>
      <c r="H287" s="271"/>
      <c r="I287" s="247" t="s">
        <v>1582</v>
      </c>
      <c r="J287" s="26" t="str">
        <f t="shared" ref="J287:J290" si="32">"Sorry, question " &amp; LEFT(E287, 6) &amp; " is required!"</f>
        <v>Sorry, question [4.25] is required!</v>
      </c>
      <c r="K287" s="94"/>
      <c r="L287" s="90"/>
      <c r="M287" s="223"/>
    </row>
    <row r="288" spans="1:23" ht="15.75" customHeight="1">
      <c r="A288" s="89" t="s">
        <v>100</v>
      </c>
      <c r="B288" s="90" t="s">
        <v>1109</v>
      </c>
      <c r="E288" s="91" t="s">
        <v>2216</v>
      </c>
      <c r="F288" s="92" t="s">
        <v>2625</v>
      </c>
      <c r="G288" s="93" t="s">
        <v>2627</v>
      </c>
      <c r="H288" s="271" t="s">
        <v>2720</v>
      </c>
      <c r="I288" s="247" t="s">
        <v>1582</v>
      </c>
      <c r="J288" s="26" t="str">
        <f t="shared" si="32"/>
        <v>Sorry, question [4.26] is required!</v>
      </c>
      <c r="K288" s="94"/>
      <c r="L288" s="90"/>
      <c r="M288" s="223"/>
    </row>
    <row r="289" spans="1:23" ht="15.75" customHeight="1">
      <c r="A289" s="89" t="s">
        <v>15</v>
      </c>
      <c r="B289" s="90" t="s">
        <v>1110</v>
      </c>
      <c r="E289" s="91" t="s">
        <v>2217</v>
      </c>
      <c r="F289" s="28" t="s">
        <v>2622</v>
      </c>
      <c r="G289" s="93" t="s">
        <v>2617</v>
      </c>
      <c r="H289" s="271" t="s">
        <v>2592</v>
      </c>
      <c r="I289" s="247" t="s">
        <v>1582</v>
      </c>
      <c r="J289" s="26" t="str">
        <f t="shared" si="32"/>
        <v>Sorry, question [4.27] is required!</v>
      </c>
      <c r="K289" s="94" t="s">
        <v>2618</v>
      </c>
      <c r="L289" s="90" t="s">
        <v>2613</v>
      </c>
      <c r="M289" s="223"/>
    </row>
    <row r="290" spans="1:23" ht="15.75" customHeight="1">
      <c r="A290" s="89" t="s">
        <v>149</v>
      </c>
      <c r="B290" s="90" t="s">
        <v>1111</v>
      </c>
      <c r="E290" s="91" t="s">
        <v>2218</v>
      </c>
      <c r="F290" s="92"/>
      <c r="G290" s="93" t="s">
        <v>2406</v>
      </c>
      <c r="H290" s="271" t="s">
        <v>2592</v>
      </c>
      <c r="I290" s="247" t="s">
        <v>1582</v>
      </c>
      <c r="J290" s="26" t="str">
        <f t="shared" si="32"/>
        <v>Sorry, question [4.28] is required!</v>
      </c>
      <c r="K290" s="94"/>
      <c r="L290" s="90"/>
      <c r="M290" s="223"/>
    </row>
    <row r="291" spans="1:23" ht="15.75" customHeight="1">
      <c r="A291" s="89" t="s">
        <v>14</v>
      </c>
      <c r="B291" s="90" t="s">
        <v>1112</v>
      </c>
      <c r="E291" s="91" t="s">
        <v>65</v>
      </c>
      <c r="F291" s="100" t="s">
        <v>65</v>
      </c>
      <c r="G291" s="95" t="s">
        <v>2017</v>
      </c>
      <c r="H291" s="271" t="s">
        <v>1113</v>
      </c>
      <c r="I291" s="247" t="s">
        <v>1582</v>
      </c>
      <c r="J291" s="26" t="s">
        <v>2693</v>
      </c>
      <c r="K291" s="94"/>
      <c r="L291" s="90"/>
      <c r="M291" s="223"/>
    </row>
    <row r="292" spans="1:23" ht="13.8">
      <c r="A292" s="9" t="s">
        <v>12</v>
      </c>
      <c r="B292" s="90"/>
      <c r="E292" s="91"/>
      <c r="F292" s="92"/>
      <c r="G292" s="95"/>
      <c r="H292" s="271"/>
      <c r="I292" s="247"/>
      <c r="K292" s="94"/>
      <c r="L292" s="90"/>
      <c r="M292" s="223"/>
      <c r="W292" s="32" t="s">
        <v>2320</v>
      </c>
    </row>
    <row r="293" spans="1:23" s="78" customFormat="1" ht="15.75" customHeight="1">
      <c r="A293" s="9" t="s">
        <v>10</v>
      </c>
      <c r="B293" s="84" t="s">
        <v>1835</v>
      </c>
      <c r="E293" s="85"/>
      <c r="F293" s="86"/>
      <c r="G293" s="87" t="s">
        <v>172</v>
      </c>
      <c r="H293" s="271" t="s">
        <v>2592</v>
      </c>
      <c r="I293" s="246" t="s">
        <v>1582</v>
      </c>
      <c r="K293" s="88"/>
      <c r="L293" s="84"/>
      <c r="M293" s="222"/>
      <c r="W293" s="83" t="s">
        <v>2320</v>
      </c>
    </row>
    <row r="294" spans="1:23" ht="15.75" customHeight="1">
      <c r="A294" s="110" t="s">
        <v>16</v>
      </c>
      <c r="B294" s="90" t="s">
        <v>1114</v>
      </c>
      <c r="E294" s="91" t="s">
        <v>2193</v>
      </c>
      <c r="F294" s="92"/>
      <c r="G294" s="95" t="s">
        <v>173</v>
      </c>
      <c r="H294" s="271"/>
      <c r="I294" s="247"/>
      <c r="K294" s="94"/>
      <c r="L294" s="90"/>
      <c r="M294" s="223"/>
    </row>
    <row r="295" spans="1:23" ht="15.75" customHeight="1">
      <c r="A295" s="110" t="s">
        <v>16</v>
      </c>
      <c r="B295" s="90" t="s">
        <v>1115</v>
      </c>
      <c r="C295" s="26" t="s">
        <v>2149</v>
      </c>
      <c r="D295" s="91" t="s">
        <v>153</v>
      </c>
      <c r="E295" s="91" t="str">
        <f>C295&amp;D295</f>
        <v>a.LABOR</v>
      </c>
      <c r="F295" s="92"/>
      <c r="G295" s="111" t="s">
        <v>174</v>
      </c>
      <c r="H295" s="271" t="s">
        <v>2634</v>
      </c>
      <c r="I295" s="247" t="s">
        <v>1582</v>
      </c>
      <c r="J295" s="26" t="str">
        <f>"Sorry, question [4.29] " &amp; LEFT(E295, 1) &amp; " is required!"</f>
        <v>Sorry, question [4.29] a is required!</v>
      </c>
      <c r="K295" s="94"/>
      <c r="L295" s="90"/>
      <c r="M295" s="223"/>
    </row>
    <row r="296" spans="1:23" ht="15.75" customHeight="1">
      <c r="A296" s="110" t="s">
        <v>16</v>
      </c>
      <c r="B296" s="90" t="s">
        <v>1116</v>
      </c>
      <c r="C296" s="26" t="s">
        <v>2150</v>
      </c>
      <c r="D296" s="91" t="s">
        <v>155</v>
      </c>
      <c r="E296" s="91" t="str">
        <f t="shared" ref="E296:E299" si="33">C296&amp;D296</f>
        <v>b.MATERIALS</v>
      </c>
      <c r="F296" s="92"/>
      <c r="G296" s="111" t="s">
        <v>175</v>
      </c>
      <c r="H296" s="271" t="s">
        <v>2634</v>
      </c>
      <c r="I296" s="247" t="s">
        <v>1582</v>
      </c>
      <c r="J296" s="26" t="str">
        <f t="shared" ref="J296:J299" si="34">"Sorry, question [4.29] " &amp; LEFT(E296, 1) &amp; " is required!"</f>
        <v>Sorry, question [4.29] b is required!</v>
      </c>
      <c r="K296" s="94"/>
      <c r="L296" s="90"/>
      <c r="M296" s="223"/>
    </row>
    <row r="297" spans="1:23" ht="15.75" customHeight="1">
      <c r="A297" s="110" t="s">
        <v>16</v>
      </c>
      <c r="B297" s="90" t="s">
        <v>1117</v>
      </c>
      <c r="C297" s="26" t="s">
        <v>2151</v>
      </c>
      <c r="D297" s="91" t="s">
        <v>157</v>
      </c>
      <c r="E297" s="91" t="str">
        <f t="shared" si="33"/>
        <v>c.CASH</v>
      </c>
      <c r="F297" s="92"/>
      <c r="G297" s="111" t="s">
        <v>176</v>
      </c>
      <c r="H297" s="271" t="s">
        <v>2634</v>
      </c>
      <c r="I297" s="247" t="s">
        <v>1582</v>
      </c>
      <c r="J297" s="26" t="str">
        <f t="shared" si="34"/>
        <v>Sorry, question [4.29] c is required!</v>
      </c>
      <c r="K297" s="94"/>
      <c r="L297" s="90"/>
      <c r="M297" s="223"/>
    </row>
    <row r="298" spans="1:23" ht="15.75" customHeight="1">
      <c r="A298" s="110" t="s">
        <v>16</v>
      </c>
      <c r="B298" s="90" t="s">
        <v>1118</v>
      </c>
      <c r="C298" s="26" t="s">
        <v>2152</v>
      </c>
      <c r="D298" s="91" t="s">
        <v>159</v>
      </c>
      <c r="E298" s="91" t="str">
        <f t="shared" si="33"/>
        <v>d.REHABILITATION</v>
      </c>
      <c r="F298" s="92"/>
      <c r="G298" s="111" t="s">
        <v>177</v>
      </c>
      <c r="H298" s="271" t="s">
        <v>2634</v>
      </c>
      <c r="I298" s="247" t="s">
        <v>1582</v>
      </c>
      <c r="J298" s="26" t="str">
        <f t="shared" si="34"/>
        <v>Sorry, question [4.29] d is required!</v>
      </c>
      <c r="K298" s="94"/>
      <c r="L298" s="90"/>
      <c r="M298" s="223"/>
    </row>
    <row r="299" spans="1:23" ht="15.75" customHeight="1">
      <c r="A299" s="110" t="s">
        <v>16</v>
      </c>
      <c r="B299" s="90" t="s">
        <v>1119</v>
      </c>
      <c r="C299" s="26" t="s">
        <v>2153</v>
      </c>
      <c r="D299" s="91" t="s">
        <v>161</v>
      </c>
      <c r="E299" s="91" t="str">
        <f t="shared" si="33"/>
        <v>e.CONSTRUCTION</v>
      </c>
      <c r="F299" s="92"/>
      <c r="G299" s="111" t="s">
        <v>178</v>
      </c>
      <c r="H299" s="271" t="s">
        <v>2634</v>
      </c>
      <c r="I299" s="247" t="s">
        <v>1582</v>
      </c>
      <c r="J299" s="26" t="str">
        <f t="shared" si="34"/>
        <v>Sorry, question [4.29] e is required!</v>
      </c>
      <c r="K299" s="94"/>
      <c r="L299" s="90"/>
      <c r="M299" s="223"/>
    </row>
    <row r="300" spans="1:23" ht="15.75" customHeight="1">
      <c r="A300" s="89" t="s">
        <v>16</v>
      </c>
      <c r="B300" s="90" t="s">
        <v>1120</v>
      </c>
      <c r="E300" s="91" t="s">
        <v>2219</v>
      </c>
      <c r="F300" s="92"/>
      <c r="G300" s="93" t="s">
        <v>2050</v>
      </c>
      <c r="H300" s="271"/>
      <c r="I300" s="247" t="s">
        <v>1582</v>
      </c>
      <c r="J300" s="26" t="str">
        <f t="shared" ref="J300" si="35">"Sorry, question " &amp; LEFT(E300, 6) &amp; " is required!"</f>
        <v>Sorry, question [4.30] is required!</v>
      </c>
      <c r="K300" s="94"/>
      <c r="L300" s="90"/>
      <c r="M300" s="223"/>
    </row>
    <row r="301" spans="1:23" ht="15.75" customHeight="1">
      <c r="A301" s="9" t="s">
        <v>12</v>
      </c>
      <c r="B301" s="90"/>
      <c r="E301" s="91"/>
      <c r="F301" s="92"/>
      <c r="G301" s="95"/>
      <c r="H301" s="271"/>
      <c r="I301" s="247"/>
      <c r="K301" s="94"/>
      <c r="L301" s="90"/>
      <c r="M301" s="223"/>
      <c r="W301" s="32" t="s">
        <v>2320</v>
      </c>
    </row>
    <row r="302" spans="1:23" s="78" customFormat="1" ht="15.75" customHeight="1">
      <c r="A302" s="9" t="s">
        <v>10</v>
      </c>
      <c r="B302" s="84" t="s">
        <v>1836</v>
      </c>
      <c r="E302" s="85"/>
      <c r="F302" s="102"/>
      <c r="G302" s="87" t="s">
        <v>1979</v>
      </c>
      <c r="H302" s="270"/>
      <c r="I302" s="246"/>
      <c r="K302" s="88"/>
      <c r="L302" s="84"/>
      <c r="M302" s="222"/>
      <c r="W302" s="83" t="s">
        <v>2320</v>
      </c>
    </row>
    <row r="303" spans="1:23" s="165" customFormat="1" ht="15.75" customHeight="1">
      <c r="A303" s="175" t="s">
        <v>11</v>
      </c>
      <c r="B303" s="176" t="s">
        <v>1945</v>
      </c>
      <c r="E303" s="177" t="s">
        <v>2090</v>
      </c>
      <c r="F303" s="181"/>
      <c r="G303" s="179" t="s">
        <v>1980</v>
      </c>
      <c r="H303" s="273"/>
      <c r="I303" s="249"/>
      <c r="K303" s="180"/>
      <c r="L303" s="176"/>
      <c r="M303" s="225"/>
      <c r="W303" s="166"/>
    </row>
    <row r="304" spans="1:23" ht="15.75" customHeight="1">
      <c r="A304" s="89" t="s">
        <v>16</v>
      </c>
      <c r="B304" s="90" t="s">
        <v>1121</v>
      </c>
      <c r="E304" s="91" t="s">
        <v>1481</v>
      </c>
      <c r="F304" s="92"/>
      <c r="G304" s="93" t="s">
        <v>2018</v>
      </c>
      <c r="H304" s="271"/>
      <c r="I304" s="247" t="s">
        <v>1582</v>
      </c>
      <c r="J304" s="26" t="str">
        <f t="shared" ref="J304:J307" si="36">"Sorry, question " &amp; LEFT(E304, 6) &amp; " is required!"</f>
        <v>Sorry, question [4.25] is required!</v>
      </c>
      <c r="K304" s="94"/>
      <c r="L304" s="90"/>
      <c r="M304" s="223"/>
    </row>
    <row r="305" spans="1:23" ht="15.75" customHeight="1">
      <c r="A305" s="89" t="s">
        <v>100</v>
      </c>
      <c r="B305" s="90" t="s">
        <v>1122</v>
      </c>
      <c r="E305" s="91" t="s">
        <v>1482</v>
      </c>
      <c r="F305" s="92" t="s">
        <v>2625</v>
      </c>
      <c r="G305" s="93" t="s">
        <v>2627</v>
      </c>
      <c r="H305" s="271" t="s">
        <v>2721</v>
      </c>
      <c r="I305" s="247" t="s">
        <v>1582</v>
      </c>
      <c r="J305" s="26" t="str">
        <f t="shared" si="36"/>
        <v>Sorry, question [4.26] is required!</v>
      </c>
      <c r="K305" s="94"/>
      <c r="L305" s="90"/>
      <c r="M305" s="223"/>
    </row>
    <row r="306" spans="1:23" ht="15.75" customHeight="1">
      <c r="A306" s="89" t="s">
        <v>15</v>
      </c>
      <c r="B306" s="90" t="s">
        <v>1123</v>
      </c>
      <c r="E306" s="91" t="s">
        <v>1483</v>
      </c>
      <c r="F306" s="28" t="s">
        <v>2622</v>
      </c>
      <c r="G306" s="95" t="s">
        <v>2617</v>
      </c>
      <c r="H306" s="271" t="s">
        <v>2593</v>
      </c>
      <c r="I306" s="247" t="s">
        <v>1582</v>
      </c>
      <c r="J306" s="26" t="str">
        <f t="shared" si="36"/>
        <v>Sorry, question [4.27] is required!</v>
      </c>
      <c r="K306" s="94" t="s">
        <v>2618</v>
      </c>
      <c r="L306" s="90" t="s">
        <v>2613</v>
      </c>
      <c r="M306" s="223"/>
    </row>
    <row r="307" spans="1:23" ht="15.75" customHeight="1">
      <c r="A307" s="89" t="s">
        <v>149</v>
      </c>
      <c r="B307" s="90" t="s">
        <v>1124</v>
      </c>
      <c r="E307" s="91" t="s">
        <v>1484</v>
      </c>
      <c r="F307" s="92"/>
      <c r="G307" s="93" t="s">
        <v>2406</v>
      </c>
      <c r="H307" s="271" t="s">
        <v>2593</v>
      </c>
      <c r="I307" s="247" t="s">
        <v>1582</v>
      </c>
      <c r="J307" s="26" t="str">
        <f t="shared" si="36"/>
        <v>Sorry, question [4.28] is required!</v>
      </c>
      <c r="K307" s="94"/>
      <c r="L307" s="90"/>
      <c r="M307" s="223"/>
    </row>
    <row r="308" spans="1:23" ht="15.75" customHeight="1">
      <c r="A308" s="89" t="s">
        <v>14</v>
      </c>
      <c r="B308" s="90" t="s">
        <v>1125</v>
      </c>
      <c r="E308" s="91" t="s">
        <v>179</v>
      </c>
      <c r="F308" s="100" t="s">
        <v>65</v>
      </c>
      <c r="G308" s="95" t="s">
        <v>2017</v>
      </c>
      <c r="H308" s="271" t="s">
        <v>1126</v>
      </c>
      <c r="I308" s="247" t="s">
        <v>1582</v>
      </c>
      <c r="J308" s="26" t="s">
        <v>2693</v>
      </c>
      <c r="K308" s="94"/>
      <c r="L308" s="90"/>
      <c r="M308" s="223"/>
    </row>
    <row r="309" spans="1:23" ht="15.75" customHeight="1">
      <c r="A309" s="9" t="s">
        <v>12</v>
      </c>
      <c r="B309" s="90"/>
      <c r="E309" s="91"/>
      <c r="F309" s="92"/>
      <c r="G309" s="95"/>
      <c r="H309" s="271"/>
      <c r="I309" s="247"/>
      <c r="K309" s="94"/>
      <c r="L309" s="90"/>
      <c r="M309" s="223"/>
      <c r="W309" s="32" t="s">
        <v>2320</v>
      </c>
    </row>
    <row r="310" spans="1:23" s="78" customFormat="1" ht="15.75" customHeight="1">
      <c r="A310" s="9" t="s">
        <v>10</v>
      </c>
      <c r="B310" s="84" t="s">
        <v>1837</v>
      </c>
      <c r="E310" s="85"/>
      <c r="F310" s="86"/>
      <c r="G310" s="87" t="s">
        <v>180</v>
      </c>
      <c r="H310" s="271" t="s">
        <v>2593</v>
      </c>
      <c r="I310" s="246"/>
      <c r="K310" s="88"/>
      <c r="L310" s="84"/>
      <c r="M310" s="222"/>
      <c r="W310" s="83" t="s">
        <v>2320</v>
      </c>
    </row>
    <row r="311" spans="1:23" ht="15.75" customHeight="1">
      <c r="A311" s="110" t="s">
        <v>16</v>
      </c>
      <c r="B311" s="90" t="s">
        <v>1127</v>
      </c>
      <c r="E311" s="91" t="s">
        <v>2194</v>
      </c>
      <c r="F311" s="92"/>
      <c r="G311" s="95" t="s">
        <v>181</v>
      </c>
      <c r="H311" s="271"/>
      <c r="I311" s="247"/>
      <c r="K311" s="94"/>
      <c r="L311" s="90"/>
      <c r="M311" s="223"/>
    </row>
    <row r="312" spans="1:23" ht="15.75" customHeight="1">
      <c r="A312" s="110" t="s">
        <v>16</v>
      </c>
      <c r="B312" s="90" t="s">
        <v>1128</v>
      </c>
      <c r="C312" s="26" t="s">
        <v>2149</v>
      </c>
      <c r="D312" s="91" t="s">
        <v>153</v>
      </c>
      <c r="E312" s="91" t="str">
        <f>C312&amp;D312</f>
        <v>a.LABOR</v>
      </c>
      <c r="F312" s="92"/>
      <c r="G312" s="111" t="s">
        <v>182</v>
      </c>
      <c r="H312" s="271" t="s">
        <v>2635</v>
      </c>
      <c r="I312" s="247" t="s">
        <v>1582</v>
      </c>
      <c r="J312" s="26" t="str">
        <f>"Sorry, question [4.29] " &amp; LEFT(E312, 1) &amp; " is required!"</f>
        <v>Sorry, question [4.29] a is required!</v>
      </c>
      <c r="K312" s="94"/>
      <c r="L312" s="90"/>
      <c r="M312" s="223"/>
    </row>
    <row r="313" spans="1:23" ht="15.75" customHeight="1">
      <c r="A313" s="110" t="s">
        <v>16</v>
      </c>
      <c r="B313" s="90" t="s">
        <v>1129</v>
      </c>
      <c r="C313" s="26" t="s">
        <v>2150</v>
      </c>
      <c r="D313" s="91" t="s">
        <v>155</v>
      </c>
      <c r="E313" s="91" t="str">
        <f t="shared" ref="E313:E316" si="37">C313&amp;D313</f>
        <v>b.MATERIALS</v>
      </c>
      <c r="F313" s="92"/>
      <c r="G313" s="111" t="s">
        <v>183</v>
      </c>
      <c r="H313" s="271" t="s">
        <v>2635</v>
      </c>
      <c r="I313" s="247" t="s">
        <v>1582</v>
      </c>
      <c r="J313" s="26" t="str">
        <f t="shared" ref="J313:J316" si="38">"Sorry, question [4.29] " &amp; LEFT(E313, 1) &amp; " is required!"</f>
        <v>Sorry, question [4.29] b is required!</v>
      </c>
      <c r="K313" s="94"/>
      <c r="L313" s="90"/>
      <c r="M313" s="223"/>
    </row>
    <row r="314" spans="1:23" ht="15.75" customHeight="1">
      <c r="A314" s="110" t="s">
        <v>16</v>
      </c>
      <c r="B314" s="90" t="s">
        <v>1130</v>
      </c>
      <c r="C314" s="26" t="s">
        <v>2151</v>
      </c>
      <c r="D314" s="91" t="s">
        <v>157</v>
      </c>
      <c r="E314" s="91" t="str">
        <f t="shared" si="37"/>
        <v>c.CASH</v>
      </c>
      <c r="F314" s="92"/>
      <c r="G314" s="111" t="s">
        <v>184</v>
      </c>
      <c r="H314" s="271" t="s">
        <v>2635</v>
      </c>
      <c r="I314" s="247" t="s">
        <v>1582</v>
      </c>
      <c r="J314" s="26" t="str">
        <f t="shared" si="38"/>
        <v>Sorry, question [4.29] c is required!</v>
      </c>
      <c r="K314" s="94"/>
      <c r="L314" s="90"/>
      <c r="M314" s="223"/>
    </row>
    <row r="315" spans="1:23" ht="15.75" customHeight="1">
      <c r="A315" s="110" t="s">
        <v>16</v>
      </c>
      <c r="B315" s="90" t="s">
        <v>1131</v>
      </c>
      <c r="C315" s="26" t="s">
        <v>2152</v>
      </c>
      <c r="D315" s="91" t="s">
        <v>159</v>
      </c>
      <c r="E315" s="91" t="str">
        <f t="shared" si="37"/>
        <v>d.REHABILITATION</v>
      </c>
      <c r="F315" s="92"/>
      <c r="G315" s="111" t="s">
        <v>185</v>
      </c>
      <c r="H315" s="271" t="s">
        <v>2635</v>
      </c>
      <c r="I315" s="247" t="s">
        <v>1582</v>
      </c>
      <c r="J315" s="26" t="str">
        <f t="shared" si="38"/>
        <v>Sorry, question [4.29] d is required!</v>
      </c>
      <c r="K315" s="94"/>
      <c r="L315" s="90"/>
      <c r="M315" s="223"/>
    </row>
    <row r="316" spans="1:23" ht="15.75" customHeight="1">
      <c r="A316" s="110" t="s">
        <v>16</v>
      </c>
      <c r="B316" s="90" t="s">
        <v>1132</v>
      </c>
      <c r="C316" s="26" t="s">
        <v>2153</v>
      </c>
      <c r="D316" s="91" t="s">
        <v>161</v>
      </c>
      <c r="E316" s="91" t="str">
        <f t="shared" si="37"/>
        <v>e.CONSTRUCTION</v>
      </c>
      <c r="F316" s="92"/>
      <c r="G316" s="111" t="s">
        <v>186</v>
      </c>
      <c r="H316" s="271" t="s">
        <v>2635</v>
      </c>
      <c r="I316" s="247" t="s">
        <v>1582</v>
      </c>
      <c r="J316" s="26" t="str">
        <f t="shared" si="38"/>
        <v>Sorry, question [4.29] e is required!</v>
      </c>
      <c r="K316" s="94"/>
      <c r="L316" s="90"/>
      <c r="M316" s="223"/>
    </row>
    <row r="317" spans="1:23" ht="15.75" customHeight="1">
      <c r="A317" s="89" t="s">
        <v>16</v>
      </c>
      <c r="B317" s="90" t="s">
        <v>1133</v>
      </c>
      <c r="E317" s="91" t="s">
        <v>1485</v>
      </c>
      <c r="F317" s="92"/>
      <c r="G317" s="93" t="s">
        <v>2050</v>
      </c>
      <c r="H317" s="271"/>
      <c r="I317" s="247" t="s">
        <v>1582</v>
      </c>
      <c r="J317" s="26" t="str">
        <f t="shared" ref="J317" si="39">"Sorry, question " &amp; LEFT(E317, 6) &amp; " is required!"</f>
        <v>Sorry, question [4.30] is required!</v>
      </c>
      <c r="K317" s="94"/>
      <c r="L317" s="90"/>
      <c r="M317" s="223"/>
    </row>
    <row r="318" spans="1:23" ht="15.75" customHeight="1">
      <c r="A318" s="9" t="s">
        <v>12</v>
      </c>
      <c r="B318" s="90"/>
      <c r="E318" s="91"/>
      <c r="F318" s="92"/>
      <c r="G318" s="95"/>
      <c r="H318" s="271"/>
      <c r="I318" s="247"/>
      <c r="K318" s="94"/>
      <c r="L318" s="90"/>
      <c r="M318" s="223"/>
      <c r="W318" s="32" t="s">
        <v>2320</v>
      </c>
    </row>
    <row r="319" spans="1:23" s="78" customFormat="1" ht="15.75" customHeight="1">
      <c r="A319" s="9" t="s">
        <v>10</v>
      </c>
      <c r="B319" s="84" t="s">
        <v>1838</v>
      </c>
      <c r="E319" s="85"/>
      <c r="F319" s="102"/>
      <c r="G319" s="87" t="s">
        <v>1979</v>
      </c>
      <c r="H319" s="270"/>
      <c r="I319" s="246"/>
      <c r="K319" s="88"/>
      <c r="L319" s="84"/>
      <c r="M319" s="222"/>
      <c r="W319" s="83" t="s">
        <v>2320</v>
      </c>
    </row>
    <row r="320" spans="1:23" s="165" customFormat="1" ht="15.75" customHeight="1">
      <c r="A320" s="175" t="s">
        <v>11</v>
      </c>
      <c r="B320" s="176" t="s">
        <v>1946</v>
      </c>
      <c r="E320" s="177" t="s">
        <v>2060</v>
      </c>
      <c r="F320" s="181"/>
      <c r="G320" s="179" t="s">
        <v>1980</v>
      </c>
      <c r="H320" s="273"/>
      <c r="I320" s="249"/>
      <c r="K320" s="180"/>
      <c r="L320" s="176"/>
      <c r="M320" s="225"/>
      <c r="W320" s="166"/>
    </row>
    <row r="321" spans="1:23" ht="15.75" customHeight="1">
      <c r="A321" s="89" t="s">
        <v>16</v>
      </c>
      <c r="B321" s="90" t="s">
        <v>1134</v>
      </c>
      <c r="E321" s="91" t="s">
        <v>1476</v>
      </c>
      <c r="F321" s="92"/>
      <c r="G321" s="93" t="s">
        <v>2018</v>
      </c>
      <c r="H321" s="271"/>
      <c r="I321" s="247" t="s">
        <v>1582</v>
      </c>
      <c r="J321" s="26" t="str">
        <f t="shared" ref="J321:J324" si="40">"Sorry, question " &amp; LEFT(E321, 6) &amp; " is required!"</f>
        <v>Sorry, question [4.25] is required!</v>
      </c>
      <c r="K321" s="94"/>
      <c r="L321" s="90"/>
      <c r="M321" s="223"/>
    </row>
    <row r="322" spans="1:23" ht="15.75" customHeight="1">
      <c r="A322" s="89" t="s">
        <v>100</v>
      </c>
      <c r="B322" s="90" t="s">
        <v>1135</v>
      </c>
      <c r="E322" s="91" t="s">
        <v>1477</v>
      </c>
      <c r="F322" s="92" t="s">
        <v>2625</v>
      </c>
      <c r="G322" s="93" t="s">
        <v>2627</v>
      </c>
      <c r="H322" s="271" t="s">
        <v>2722</v>
      </c>
      <c r="I322" s="247" t="s">
        <v>1582</v>
      </c>
      <c r="J322" s="26" t="str">
        <f t="shared" si="40"/>
        <v>Sorry, question [4.26] is required!</v>
      </c>
      <c r="K322" s="94"/>
      <c r="L322" s="90"/>
      <c r="M322" s="223"/>
    </row>
    <row r="323" spans="1:23" ht="15.75" customHeight="1">
      <c r="A323" s="89" t="s">
        <v>15</v>
      </c>
      <c r="B323" s="90" t="s">
        <v>1136</v>
      </c>
      <c r="E323" s="91" t="s">
        <v>1478</v>
      </c>
      <c r="F323" s="28" t="s">
        <v>2622</v>
      </c>
      <c r="G323" s="93" t="s">
        <v>2617</v>
      </c>
      <c r="H323" s="271" t="s">
        <v>2594</v>
      </c>
      <c r="I323" s="247" t="s">
        <v>1582</v>
      </c>
      <c r="J323" s="26" t="str">
        <f t="shared" si="40"/>
        <v>Sorry, question [4.27] is required!</v>
      </c>
      <c r="K323" s="94" t="s">
        <v>2618</v>
      </c>
      <c r="L323" s="90" t="s">
        <v>2613</v>
      </c>
      <c r="M323" s="223"/>
    </row>
    <row r="324" spans="1:23" ht="15.75" customHeight="1">
      <c r="A324" s="89" t="s">
        <v>149</v>
      </c>
      <c r="B324" s="90" t="s">
        <v>1137</v>
      </c>
      <c r="E324" s="91" t="s">
        <v>1479</v>
      </c>
      <c r="F324" s="92"/>
      <c r="G324" s="93" t="s">
        <v>2406</v>
      </c>
      <c r="H324" s="271" t="s">
        <v>2594</v>
      </c>
      <c r="I324" s="247" t="s">
        <v>1582</v>
      </c>
      <c r="J324" s="26" t="str">
        <f t="shared" si="40"/>
        <v>Sorry, question [4.28] is required!</v>
      </c>
      <c r="K324" s="94"/>
      <c r="L324" s="90"/>
      <c r="M324" s="223"/>
    </row>
    <row r="325" spans="1:23" ht="15.75" customHeight="1">
      <c r="A325" s="89" t="s">
        <v>14</v>
      </c>
      <c r="B325" s="90" t="s">
        <v>1138</v>
      </c>
      <c r="E325" s="91" t="s">
        <v>65</v>
      </c>
      <c r="F325" s="100" t="s">
        <v>65</v>
      </c>
      <c r="G325" s="95" t="s">
        <v>2017</v>
      </c>
      <c r="H325" s="271" t="s">
        <v>1139</v>
      </c>
      <c r="I325" s="247" t="s">
        <v>1582</v>
      </c>
      <c r="J325" s="26" t="s">
        <v>2693</v>
      </c>
      <c r="K325" s="94"/>
      <c r="L325" s="90"/>
      <c r="M325" s="223"/>
    </row>
    <row r="326" spans="1:23" ht="15.75" customHeight="1">
      <c r="A326" s="9" t="s">
        <v>12</v>
      </c>
      <c r="B326" s="90"/>
      <c r="E326" s="91"/>
      <c r="F326" s="92"/>
      <c r="G326" s="95"/>
      <c r="H326" s="271"/>
      <c r="I326" s="247"/>
      <c r="K326" s="94"/>
      <c r="L326" s="90"/>
      <c r="M326" s="223"/>
      <c r="W326" s="32" t="s">
        <v>2320</v>
      </c>
    </row>
    <row r="327" spans="1:23" s="78" customFormat="1" ht="15.75" customHeight="1">
      <c r="A327" s="9" t="s">
        <v>10</v>
      </c>
      <c r="B327" s="84" t="s">
        <v>1839</v>
      </c>
      <c r="E327" s="85"/>
      <c r="F327" s="86"/>
      <c r="G327" s="87" t="s">
        <v>198</v>
      </c>
      <c r="H327" s="271" t="s">
        <v>2594</v>
      </c>
      <c r="I327" s="246"/>
      <c r="K327" s="88"/>
      <c r="L327" s="84"/>
      <c r="M327" s="222"/>
      <c r="W327" s="83" t="s">
        <v>2320</v>
      </c>
    </row>
    <row r="328" spans="1:23" ht="15.75" customHeight="1">
      <c r="A328" s="110" t="s">
        <v>16</v>
      </c>
      <c r="B328" s="90" t="s">
        <v>1140</v>
      </c>
      <c r="E328" s="91" t="s">
        <v>2195</v>
      </c>
      <c r="F328" s="92"/>
      <c r="G328" s="95" t="s">
        <v>199</v>
      </c>
      <c r="H328" s="271"/>
      <c r="I328" s="247"/>
      <c r="K328" s="94"/>
      <c r="L328" s="90"/>
      <c r="M328" s="223"/>
    </row>
    <row r="329" spans="1:23" ht="15.75" customHeight="1">
      <c r="A329" s="110" t="s">
        <v>16</v>
      </c>
      <c r="B329" s="90" t="s">
        <v>1141</v>
      </c>
      <c r="C329" s="26" t="s">
        <v>2149</v>
      </c>
      <c r="D329" s="91" t="s">
        <v>153</v>
      </c>
      <c r="E329" s="91" t="str">
        <f>C329&amp;D329</f>
        <v>a.LABOR</v>
      </c>
      <c r="F329" s="92"/>
      <c r="G329" s="111" t="s">
        <v>200</v>
      </c>
      <c r="H329" s="271" t="s">
        <v>2636</v>
      </c>
      <c r="I329" s="247" t="s">
        <v>1582</v>
      </c>
      <c r="J329" s="26" t="str">
        <f>"Sorry, question [4.29] " &amp; LEFT(E329, 1) &amp; " is required!"</f>
        <v>Sorry, question [4.29] a is required!</v>
      </c>
      <c r="K329" s="94"/>
      <c r="L329" s="90"/>
      <c r="M329" s="223"/>
    </row>
    <row r="330" spans="1:23" ht="15.75" customHeight="1">
      <c r="A330" s="110" t="s">
        <v>16</v>
      </c>
      <c r="B330" s="90" t="s">
        <v>1142</v>
      </c>
      <c r="C330" s="26" t="s">
        <v>2150</v>
      </c>
      <c r="D330" s="91" t="s">
        <v>155</v>
      </c>
      <c r="E330" s="91" t="str">
        <f t="shared" ref="E330:E333" si="41">C330&amp;D330</f>
        <v>b.MATERIALS</v>
      </c>
      <c r="F330" s="92"/>
      <c r="G330" s="111" t="s">
        <v>201</v>
      </c>
      <c r="H330" s="271" t="s">
        <v>2636</v>
      </c>
      <c r="I330" s="247" t="s">
        <v>1582</v>
      </c>
      <c r="J330" s="26" t="str">
        <f t="shared" ref="J330:J333" si="42">"Sorry, question [4.29] " &amp; LEFT(E330, 1) &amp; " is required!"</f>
        <v>Sorry, question [4.29] b is required!</v>
      </c>
      <c r="K330" s="94"/>
      <c r="L330" s="90"/>
      <c r="M330" s="223"/>
    </row>
    <row r="331" spans="1:23" ht="15.75" customHeight="1">
      <c r="A331" s="110" t="s">
        <v>16</v>
      </c>
      <c r="B331" s="90" t="s">
        <v>1143</v>
      </c>
      <c r="C331" s="26" t="s">
        <v>2151</v>
      </c>
      <c r="D331" s="91" t="s">
        <v>157</v>
      </c>
      <c r="E331" s="91" t="str">
        <f t="shared" si="41"/>
        <v>c.CASH</v>
      </c>
      <c r="F331" s="92"/>
      <c r="G331" s="111" t="s">
        <v>202</v>
      </c>
      <c r="H331" s="271" t="s">
        <v>2636</v>
      </c>
      <c r="I331" s="247" t="s">
        <v>1582</v>
      </c>
      <c r="J331" s="26" t="str">
        <f t="shared" si="42"/>
        <v>Sorry, question [4.29] c is required!</v>
      </c>
      <c r="K331" s="94"/>
      <c r="L331" s="90"/>
      <c r="M331" s="223"/>
    </row>
    <row r="332" spans="1:23" ht="15.75" customHeight="1">
      <c r="A332" s="110" t="s">
        <v>16</v>
      </c>
      <c r="B332" s="90" t="s">
        <v>1144</v>
      </c>
      <c r="C332" s="26" t="s">
        <v>2152</v>
      </c>
      <c r="D332" s="91" t="s">
        <v>159</v>
      </c>
      <c r="E332" s="91" t="str">
        <f t="shared" si="41"/>
        <v>d.REHABILITATION</v>
      </c>
      <c r="F332" s="92"/>
      <c r="G332" s="111" t="s">
        <v>203</v>
      </c>
      <c r="H332" s="271" t="s">
        <v>2636</v>
      </c>
      <c r="I332" s="247" t="s">
        <v>1582</v>
      </c>
      <c r="J332" s="26" t="str">
        <f t="shared" si="42"/>
        <v>Sorry, question [4.29] d is required!</v>
      </c>
      <c r="K332" s="94"/>
      <c r="L332" s="90"/>
      <c r="M332" s="223"/>
    </row>
    <row r="333" spans="1:23" ht="15.75" customHeight="1">
      <c r="A333" s="110" t="s">
        <v>16</v>
      </c>
      <c r="B333" s="90" t="s">
        <v>1145</v>
      </c>
      <c r="C333" s="26" t="s">
        <v>2153</v>
      </c>
      <c r="D333" s="91" t="s">
        <v>161</v>
      </c>
      <c r="E333" s="91" t="str">
        <f t="shared" si="41"/>
        <v>e.CONSTRUCTION</v>
      </c>
      <c r="F333" s="92"/>
      <c r="G333" s="111" t="s">
        <v>204</v>
      </c>
      <c r="H333" s="271" t="s">
        <v>2636</v>
      </c>
      <c r="I333" s="247" t="s">
        <v>1582</v>
      </c>
      <c r="J333" s="26" t="str">
        <f t="shared" si="42"/>
        <v>Sorry, question [4.29] e is required!</v>
      </c>
      <c r="K333" s="94"/>
      <c r="L333" s="90"/>
      <c r="M333" s="223"/>
    </row>
    <row r="334" spans="1:23" ht="15.75" customHeight="1">
      <c r="A334" s="89" t="s">
        <v>16</v>
      </c>
      <c r="B334" s="90" t="s">
        <v>1146</v>
      </c>
      <c r="E334" s="91" t="s">
        <v>1480</v>
      </c>
      <c r="F334" s="92"/>
      <c r="G334" s="93" t="s">
        <v>2050</v>
      </c>
      <c r="H334" s="271"/>
      <c r="I334" s="247" t="s">
        <v>1582</v>
      </c>
      <c r="J334" s="26" t="str">
        <f t="shared" ref="J334" si="43">"Sorry, question " &amp; LEFT(E334, 6) &amp; " is required!"</f>
        <v>Sorry, question [4.30] is required!</v>
      </c>
      <c r="K334" s="94"/>
      <c r="L334" s="90"/>
      <c r="M334" s="223"/>
    </row>
    <row r="335" spans="1:23" ht="15.75" customHeight="1">
      <c r="A335" s="9" t="s">
        <v>12</v>
      </c>
      <c r="B335" s="90"/>
      <c r="E335" s="91"/>
      <c r="F335" s="92"/>
      <c r="G335" s="95"/>
      <c r="H335" s="271"/>
      <c r="I335" s="247"/>
      <c r="K335" s="94"/>
      <c r="L335" s="90"/>
      <c r="M335" s="223"/>
      <c r="W335" s="32" t="s">
        <v>2320</v>
      </c>
    </row>
    <row r="336" spans="1:23" s="114" customFormat="1" ht="15.75" customHeight="1">
      <c r="A336" s="9" t="s">
        <v>10</v>
      </c>
      <c r="B336" s="113" t="s">
        <v>1840</v>
      </c>
      <c r="E336" s="115"/>
      <c r="F336" s="116"/>
      <c r="G336" s="87" t="s">
        <v>1979</v>
      </c>
      <c r="H336" s="275"/>
      <c r="I336" s="251"/>
      <c r="K336" s="118"/>
      <c r="L336" s="113"/>
      <c r="M336" s="227"/>
      <c r="W336" s="119" t="s">
        <v>2320</v>
      </c>
    </row>
    <row r="337" spans="1:23" s="104" customFormat="1" ht="15.75" customHeight="1">
      <c r="A337" s="46" t="s">
        <v>11</v>
      </c>
      <c r="B337" s="103" t="s">
        <v>1947</v>
      </c>
      <c r="E337" s="105" t="s">
        <v>2061</v>
      </c>
      <c r="F337" s="112"/>
      <c r="G337" s="107" t="s">
        <v>1980</v>
      </c>
      <c r="H337" s="274"/>
      <c r="I337" s="250"/>
      <c r="K337" s="108"/>
      <c r="L337" s="103"/>
      <c r="M337" s="226"/>
      <c r="W337" s="109"/>
    </row>
    <row r="338" spans="1:23" ht="15.75" customHeight="1">
      <c r="A338" s="89" t="s">
        <v>16</v>
      </c>
      <c r="B338" s="90" t="s">
        <v>1147</v>
      </c>
      <c r="E338" s="91" t="s">
        <v>1471</v>
      </c>
      <c r="F338" s="92"/>
      <c r="G338" s="93" t="s">
        <v>2018</v>
      </c>
      <c r="H338" s="271"/>
      <c r="I338" s="247" t="s">
        <v>1582</v>
      </c>
      <c r="J338" s="26" t="str">
        <f t="shared" ref="J338:J341" si="44">"Sorry, question " &amp; LEFT(E338, 6) &amp; " is required!"</f>
        <v>Sorry, question [4.25] is required!</v>
      </c>
      <c r="K338" s="94"/>
      <c r="L338" s="90"/>
      <c r="M338" s="223"/>
    </row>
    <row r="339" spans="1:23" ht="15.75" customHeight="1">
      <c r="A339" s="89" t="s">
        <v>100</v>
      </c>
      <c r="B339" s="90" t="s">
        <v>1148</v>
      </c>
      <c r="E339" s="91" t="s">
        <v>1472</v>
      </c>
      <c r="F339" s="92" t="s">
        <v>2625</v>
      </c>
      <c r="G339" s="93" t="s">
        <v>2627</v>
      </c>
      <c r="H339" s="271" t="s">
        <v>2723</v>
      </c>
      <c r="I339" s="247" t="s">
        <v>1582</v>
      </c>
      <c r="J339" s="26" t="str">
        <f t="shared" si="44"/>
        <v>Sorry, question [4.26] is required!</v>
      </c>
      <c r="K339" s="94"/>
      <c r="L339" s="90"/>
      <c r="M339" s="223"/>
    </row>
    <row r="340" spans="1:23" ht="15.75" customHeight="1">
      <c r="A340" s="89" t="s">
        <v>15</v>
      </c>
      <c r="B340" s="90" t="s">
        <v>1149</v>
      </c>
      <c r="E340" s="91" t="s">
        <v>1473</v>
      </c>
      <c r="F340" s="28" t="s">
        <v>2622</v>
      </c>
      <c r="G340" s="93" t="s">
        <v>2617</v>
      </c>
      <c r="H340" s="271" t="s">
        <v>2595</v>
      </c>
      <c r="I340" s="247" t="s">
        <v>1582</v>
      </c>
      <c r="J340" s="26" t="str">
        <f t="shared" si="44"/>
        <v>Sorry, question [4.27] is required!</v>
      </c>
      <c r="K340" s="94" t="s">
        <v>2618</v>
      </c>
      <c r="L340" s="90" t="s">
        <v>2613</v>
      </c>
      <c r="M340" s="223"/>
    </row>
    <row r="341" spans="1:23" ht="15.75" customHeight="1">
      <c r="A341" s="89" t="s">
        <v>149</v>
      </c>
      <c r="B341" s="90" t="s">
        <v>1150</v>
      </c>
      <c r="E341" s="91" t="s">
        <v>1474</v>
      </c>
      <c r="F341" s="92"/>
      <c r="G341" s="93" t="s">
        <v>2406</v>
      </c>
      <c r="H341" s="271" t="s">
        <v>2595</v>
      </c>
      <c r="I341" s="247" t="s">
        <v>1582</v>
      </c>
      <c r="J341" s="26" t="str">
        <f t="shared" si="44"/>
        <v>Sorry, question [4.28] is required!</v>
      </c>
      <c r="K341" s="94"/>
      <c r="L341" s="90"/>
      <c r="M341" s="223"/>
    </row>
    <row r="342" spans="1:23" ht="15.75" customHeight="1">
      <c r="A342" s="89" t="s">
        <v>14</v>
      </c>
      <c r="B342" s="90" t="s">
        <v>1151</v>
      </c>
      <c r="E342" s="91" t="s">
        <v>65</v>
      </c>
      <c r="F342" s="100" t="s">
        <v>65</v>
      </c>
      <c r="G342" s="95" t="s">
        <v>2017</v>
      </c>
      <c r="H342" s="271" t="s">
        <v>1152</v>
      </c>
      <c r="I342" s="247" t="s">
        <v>1582</v>
      </c>
      <c r="J342" s="26" t="s">
        <v>2693</v>
      </c>
      <c r="K342" s="94"/>
      <c r="L342" s="90"/>
      <c r="M342" s="223"/>
    </row>
    <row r="343" spans="1:23" ht="15.75" customHeight="1">
      <c r="A343" s="9" t="s">
        <v>12</v>
      </c>
      <c r="B343" s="90"/>
      <c r="E343" s="91"/>
      <c r="F343" s="92"/>
      <c r="G343" s="95"/>
      <c r="H343" s="271"/>
      <c r="I343" s="247"/>
      <c r="K343" s="94"/>
      <c r="L343" s="90"/>
      <c r="M343" s="223"/>
      <c r="W343" s="32" t="s">
        <v>2320</v>
      </c>
    </row>
    <row r="344" spans="1:23" s="78" customFormat="1" ht="15.75" customHeight="1">
      <c r="A344" s="9" t="s">
        <v>10</v>
      </c>
      <c r="B344" s="84" t="s">
        <v>1153</v>
      </c>
      <c r="E344" s="85"/>
      <c r="F344" s="86"/>
      <c r="G344" s="87" t="s">
        <v>205</v>
      </c>
      <c r="H344" s="271" t="s">
        <v>2595</v>
      </c>
      <c r="I344" s="246"/>
      <c r="K344" s="88"/>
      <c r="L344" s="84"/>
      <c r="M344" s="222"/>
      <c r="W344" s="83" t="s">
        <v>2320</v>
      </c>
    </row>
    <row r="345" spans="1:23" ht="15.75" customHeight="1">
      <c r="A345" s="110" t="s">
        <v>16</v>
      </c>
      <c r="B345" s="90" t="s">
        <v>1154</v>
      </c>
      <c r="E345" s="91" t="s">
        <v>2196</v>
      </c>
      <c r="F345" s="92"/>
      <c r="G345" s="95" t="s">
        <v>206</v>
      </c>
      <c r="H345" s="271"/>
      <c r="I345" s="247"/>
      <c r="K345" s="94"/>
      <c r="L345" s="90"/>
      <c r="M345" s="223"/>
    </row>
    <row r="346" spans="1:23" ht="15.75" customHeight="1">
      <c r="A346" s="110" t="s">
        <v>16</v>
      </c>
      <c r="B346" s="90" t="s">
        <v>1155</v>
      </c>
      <c r="C346" s="26" t="s">
        <v>2149</v>
      </c>
      <c r="D346" s="91" t="s">
        <v>153</v>
      </c>
      <c r="E346" s="91" t="str">
        <f>C346&amp;D346</f>
        <v>a.LABOR</v>
      </c>
      <c r="F346" s="92"/>
      <c r="G346" s="111" t="s">
        <v>207</v>
      </c>
      <c r="H346" s="271" t="s">
        <v>2637</v>
      </c>
      <c r="I346" s="247" t="s">
        <v>1582</v>
      </c>
      <c r="J346" s="26" t="str">
        <f>"Sorry, question [4.29] " &amp; LEFT(E346, 1) &amp; " is required!"</f>
        <v>Sorry, question [4.29] a is required!</v>
      </c>
      <c r="K346" s="94"/>
      <c r="L346" s="90"/>
      <c r="M346" s="223"/>
    </row>
    <row r="347" spans="1:23" ht="15.75" customHeight="1">
      <c r="A347" s="110" t="s">
        <v>16</v>
      </c>
      <c r="B347" s="90" t="s">
        <v>1156</v>
      </c>
      <c r="C347" s="26" t="s">
        <v>2150</v>
      </c>
      <c r="D347" s="91" t="s">
        <v>155</v>
      </c>
      <c r="E347" s="91" t="str">
        <f t="shared" ref="E347:E350" si="45">C347&amp;D347</f>
        <v>b.MATERIALS</v>
      </c>
      <c r="F347" s="92"/>
      <c r="G347" s="111" t="s">
        <v>208</v>
      </c>
      <c r="H347" s="271" t="s">
        <v>2637</v>
      </c>
      <c r="I347" s="247" t="s">
        <v>1582</v>
      </c>
      <c r="J347" s="26" t="str">
        <f t="shared" ref="J347:J350" si="46">"Sorry, question [4.29] " &amp; LEFT(E347, 1) &amp; " is required!"</f>
        <v>Sorry, question [4.29] b is required!</v>
      </c>
      <c r="K347" s="94"/>
      <c r="L347" s="90"/>
      <c r="M347" s="223"/>
    </row>
    <row r="348" spans="1:23" ht="15.75" customHeight="1">
      <c r="A348" s="110" t="s">
        <v>16</v>
      </c>
      <c r="B348" s="90" t="s">
        <v>1157</v>
      </c>
      <c r="C348" s="26" t="s">
        <v>2151</v>
      </c>
      <c r="D348" s="91" t="s">
        <v>157</v>
      </c>
      <c r="E348" s="91" t="str">
        <f t="shared" si="45"/>
        <v>c.CASH</v>
      </c>
      <c r="F348" s="92"/>
      <c r="G348" s="111" t="s">
        <v>209</v>
      </c>
      <c r="H348" s="271" t="s">
        <v>2637</v>
      </c>
      <c r="I348" s="247" t="s">
        <v>1582</v>
      </c>
      <c r="J348" s="26" t="str">
        <f t="shared" si="46"/>
        <v>Sorry, question [4.29] c is required!</v>
      </c>
      <c r="K348" s="94"/>
      <c r="L348" s="90"/>
      <c r="M348" s="223"/>
    </row>
    <row r="349" spans="1:23" ht="15.75" customHeight="1">
      <c r="A349" s="110" t="s">
        <v>16</v>
      </c>
      <c r="B349" s="90" t="s">
        <v>1158</v>
      </c>
      <c r="C349" s="26" t="s">
        <v>2152</v>
      </c>
      <c r="D349" s="91" t="s">
        <v>159</v>
      </c>
      <c r="E349" s="91" t="str">
        <f t="shared" si="45"/>
        <v>d.REHABILITATION</v>
      </c>
      <c r="F349" s="92"/>
      <c r="G349" s="111" t="s">
        <v>210</v>
      </c>
      <c r="H349" s="271" t="s">
        <v>2637</v>
      </c>
      <c r="I349" s="247" t="s">
        <v>1582</v>
      </c>
      <c r="J349" s="26" t="str">
        <f t="shared" si="46"/>
        <v>Sorry, question [4.29] d is required!</v>
      </c>
      <c r="K349" s="94"/>
      <c r="L349" s="90"/>
      <c r="M349" s="223"/>
    </row>
    <row r="350" spans="1:23" ht="15.75" customHeight="1">
      <c r="A350" s="110" t="s">
        <v>16</v>
      </c>
      <c r="B350" s="90" t="s">
        <v>1159</v>
      </c>
      <c r="C350" s="26" t="s">
        <v>2153</v>
      </c>
      <c r="D350" s="91" t="s">
        <v>161</v>
      </c>
      <c r="E350" s="91" t="str">
        <f t="shared" si="45"/>
        <v>e.CONSTRUCTION</v>
      </c>
      <c r="F350" s="92"/>
      <c r="G350" s="111" t="s">
        <v>211</v>
      </c>
      <c r="H350" s="271" t="s">
        <v>2637</v>
      </c>
      <c r="I350" s="247" t="s">
        <v>1582</v>
      </c>
      <c r="J350" s="26" t="str">
        <f t="shared" si="46"/>
        <v>Sorry, question [4.29] e is required!</v>
      </c>
      <c r="K350" s="94"/>
      <c r="L350" s="90"/>
      <c r="M350" s="223"/>
    </row>
    <row r="351" spans="1:23" ht="15.75" customHeight="1">
      <c r="A351" s="89" t="s">
        <v>16</v>
      </c>
      <c r="B351" s="90" t="s">
        <v>1160</v>
      </c>
      <c r="E351" s="91" t="s">
        <v>1475</v>
      </c>
      <c r="F351" s="92"/>
      <c r="G351" s="93" t="s">
        <v>2050</v>
      </c>
      <c r="H351" s="271"/>
      <c r="I351" s="247" t="s">
        <v>1582</v>
      </c>
      <c r="J351" s="26" t="str">
        <f t="shared" ref="J351" si="47">"Sorry, question " &amp; LEFT(E351, 6) &amp; " is required!"</f>
        <v>Sorry, question [4.30] is required!</v>
      </c>
      <c r="K351" s="94"/>
      <c r="L351" s="90"/>
      <c r="M351" s="223"/>
    </row>
    <row r="352" spans="1:23" ht="15.75" customHeight="1">
      <c r="A352" s="9" t="s">
        <v>12</v>
      </c>
      <c r="B352" s="90"/>
      <c r="E352" s="91"/>
      <c r="F352" s="92"/>
      <c r="G352" s="95"/>
      <c r="H352" s="271"/>
      <c r="I352" s="247"/>
      <c r="K352" s="94"/>
      <c r="L352" s="90"/>
      <c r="M352" s="223"/>
      <c r="W352" s="32" t="s">
        <v>2320</v>
      </c>
    </row>
    <row r="353" spans="1:23" s="78" customFormat="1" ht="15.75" customHeight="1">
      <c r="A353" s="9" t="s">
        <v>10</v>
      </c>
      <c r="B353" s="84" t="s">
        <v>1161</v>
      </c>
      <c r="E353" s="85"/>
      <c r="F353" s="102"/>
      <c r="G353" s="87" t="s">
        <v>1979</v>
      </c>
      <c r="H353" s="270"/>
      <c r="I353" s="246"/>
      <c r="K353" s="88"/>
      <c r="L353" s="84"/>
      <c r="M353" s="222"/>
      <c r="W353" s="83" t="s">
        <v>2320</v>
      </c>
    </row>
    <row r="354" spans="1:23" s="121" customFormat="1" ht="15.75" customHeight="1">
      <c r="A354" s="46" t="s">
        <v>11</v>
      </c>
      <c r="B354" s="120" t="s">
        <v>1948</v>
      </c>
      <c r="E354" s="105" t="s">
        <v>2062</v>
      </c>
      <c r="F354" s="112"/>
      <c r="G354" s="107" t="s">
        <v>1980</v>
      </c>
      <c r="H354" s="274"/>
      <c r="I354" s="250"/>
      <c r="K354" s="122"/>
      <c r="L354" s="120"/>
      <c r="M354" s="226"/>
      <c r="W354" s="109"/>
    </row>
    <row r="355" spans="1:23" ht="15.75" customHeight="1">
      <c r="A355" s="89" t="s">
        <v>16</v>
      </c>
      <c r="B355" s="90" t="s">
        <v>1162</v>
      </c>
      <c r="E355" s="91" t="s">
        <v>1466</v>
      </c>
      <c r="F355" s="92"/>
      <c r="G355" s="93" t="s">
        <v>2018</v>
      </c>
      <c r="H355" s="271"/>
      <c r="I355" s="247" t="s">
        <v>1582</v>
      </c>
      <c r="J355" s="26" t="str">
        <f t="shared" ref="J355:J358" si="48">"Sorry, question " &amp; LEFT(E355, 6) &amp; " is required!"</f>
        <v>Sorry, question [4.25] is required!</v>
      </c>
      <c r="K355" s="94"/>
      <c r="L355" s="90"/>
      <c r="M355" s="223"/>
    </row>
    <row r="356" spans="1:23" ht="15.75" customHeight="1">
      <c r="A356" s="89" t="s">
        <v>100</v>
      </c>
      <c r="B356" s="90" t="s">
        <v>1163</v>
      </c>
      <c r="E356" s="91" t="s">
        <v>1467</v>
      </c>
      <c r="F356" s="92" t="s">
        <v>2625</v>
      </c>
      <c r="G356" s="93" t="s">
        <v>2627</v>
      </c>
      <c r="H356" s="271" t="s">
        <v>2724</v>
      </c>
      <c r="I356" s="247" t="s">
        <v>1582</v>
      </c>
      <c r="J356" s="26" t="str">
        <f t="shared" si="48"/>
        <v>Sorry, question [4.26] is required!</v>
      </c>
      <c r="K356" s="94"/>
      <c r="L356" s="90"/>
      <c r="M356" s="223"/>
    </row>
    <row r="357" spans="1:23" ht="15.75" customHeight="1">
      <c r="A357" s="89" t="s">
        <v>15</v>
      </c>
      <c r="B357" s="90" t="s">
        <v>1164</v>
      </c>
      <c r="E357" s="91" t="s">
        <v>1468</v>
      </c>
      <c r="F357" s="28" t="s">
        <v>2622</v>
      </c>
      <c r="G357" s="93" t="s">
        <v>2617</v>
      </c>
      <c r="H357" s="271" t="s">
        <v>2596</v>
      </c>
      <c r="I357" s="247" t="s">
        <v>1582</v>
      </c>
      <c r="J357" s="26" t="str">
        <f t="shared" si="48"/>
        <v>Sorry, question [4.27] is required!</v>
      </c>
      <c r="K357" s="94" t="s">
        <v>2618</v>
      </c>
      <c r="L357" s="90" t="s">
        <v>2613</v>
      </c>
      <c r="M357" s="223"/>
    </row>
    <row r="358" spans="1:23" ht="15.75" customHeight="1">
      <c r="A358" s="89" t="s">
        <v>149</v>
      </c>
      <c r="B358" s="90" t="s">
        <v>1165</v>
      </c>
      <c r="E358" s="91" t="s">
        <v>1469</v>
      </c>
      <c r="F358" s="92"/>
      <c r="G358" s="93" t="s">
        <v>2406</v>
      </c>
      <c r="H358" s="271" t="s">
        <v>2596</v>
      </c>
      <c r="I358" s="247" t="s">
        <v>1582</v>
      </c>
      <c r="J358" s="26" t="str">
        <f t="shared" si="48"/>
        <v>Sorry, question [4.28] is required!</v>
      </c>
      <c r="K358" s="94"/>
      <c r="L358" s="90"/>
      <c r="M358" s="223"/>
    </row>
    <row r="359" spans="1:23" ht="15.75" customHeight="1">
      <c r="A359" s="89" t="s">
        <v>14</v>
      </c>
      <c r="B359" s="90" t="s">
        <v>1166</v>
      </c>
      <c r="E359" s="91" t="s">
        <v>65</v>
      </c>
      <c r="F359" s="100" t="s">
        <v>65</v>
      </c>
      <c r="G359" s="95" t="s">
        <v>2017</v>
      </c>
      <c r="H359" s="271" t="s">
        <v>1167</v>
      </c>
      <c r="I359" s="247" t="s">
        <v>1582</v>
      </c>
      <c r="J359" s="26" t="s">
        <v>2693</v>
      </c>
      <c r="K359" s="94"/>
      <c r="L359" s="90"/>
      <c r="M359" s="223"/>
    </row>
    <row r="360" spans="1:23" ht="15.75" customHeight="1">
      <c r="A360" s="9" t="s">
        <v>12</v>
      </c>
      <c r="B360" s="90"/>
      <c r="E360" s="91"/>
      <c r="F360" s="92"/>
      <c r="G360" s="95"/>
      <c r="H360" s="271"/>
      <c r="I360" s="247"/>
      <c r="K360" s="94"/>
      <c r="L360" s="90"/>
      <c r="M360" s="223"/>
      <c r="W360" s="32" t="s">
        <v>2320</v>
      </c>
    </row>
    <row r="361" spans="1:23" s="124" customFormat="1" ht="15.75" customHeight="1">
      <c r="A361" s="9" t="s">
        <v>10</v>
      </c>
      <c r="B361" s="123" t="s">
        <v>1168</v>
      </c>
      <c r="E361" s="125"/>
      <c r="F361" s="126"/>
      <c r="G361" s="127" t="s">
        <v>212</v>
      </c>
      <c r="H361" s="271" t="s">
        <v>2596</v>
      </c>
      <c r="I361" s="252"/>
      <c r="K361" s="128"/>
      <c r="L361" s="123"/>
      <c r="M361" s="228"/>
      <c r="W361" s="129" t="s">
        <v>2320</v>
      </c>
    </row>
    <row r="362" spans="1:23" ht="15.75" customHeight="1">
      <c r="A362" s="110" t="s">
        <v>16</v>
      </c>
      <c r="B362" s="90" t="s">
        <v>1169</v>
      </c>
      <c r="E362" s="91" t="s">
        <v>2197</v>
      </c>
      <c r="F362" s="92"/>
      <c r="G362" s="95" t="s">
        <v>213</v>
      </c>
      <c r="H362" s="271"/>
      <c r="I362" s="247"/>
      <c r="K362" s="94"/>
      <c r="L362" s="90"/>
      <c r="M362" s="223"/>
    </row>
    <row r="363" spans="1:23" ht="15.75" customHeight="1">
      <c r="A363" s="110" t="s">
        <v>16</v>
      </c>
      <c r="B363" s="90" t="s">
        <v>1170</v>
      </c>
      <c r="C363" s="26" t="s">
        <v>2149</v>
      </c>
      <c r="D363" s="91" t="s">
        <v>153</v>
      </c>
      <c r="E363" s="91" t="str">
        <f>C363&amp;D363</f>
        <v>a.LABOR</v>
      </c>
      <c r="F363" s="92"/>
      <c r="G363" s="111" t="s">
        <v>214</v>
      </c>
      <c r="H363" s="271" t="s">
        <v>2638</v>
      </c>
      <c r="I363" s="247" t="s">
        <v>1582</v>
      </c>
      <c r="J363" s="26" t="str">
        <f>"Sorry, question [4.29] " &amp; LEFT(E363, 1) &amp; " is required!"</f>
        <v>Sorry, question [4.29] a is required!</v>
      </c>
      <c r="K363" s="94"/>
      <c r="L363" s="90"/>
      <c r="M363" s="223"/>
    </row>
    <row r="364" spans="1:23" ht="15.75" customHeight="1">
      <c r="A364" s="110" t="s">
        <v>16</v>
      </c>
      <c r="B364" s="90" t="s">
        <v>1171</v>
      </c>
      <c r="C364" s="26" t="s">
        <v>2150</v>
      </c>
      <c r="D364" s="91" t="s">
        <v>155</v>
      </c>
      <c r="E364" s="91" t="str">
        <f t="shared" ref="E364:E367" si="49">C364&amp;D364</f>
        <v>b.MATERIALS</v>
      </c>
      <c r="F364" s="92"/>
      <c r="G364" s="111" t="s">
        <v>215</v>
      </c>
      <c r="H364" s="271" t="s">
        <v>2638</v>
      </c>
      <c r="I364" s="247" t="s">
        <v>1582</v>
      </c>
      <c r="J364" s="26" t="str">
        <f t="shared" ref="J364:J367" si="50">"Sorry, question [4.29] " &amp; LEFT(E364, 1) &amp; " is required!"</f>
        <v>Sorry, question [4.29] b is required!</v>
      </c>
      <c r="K364" s="94"/>
      <c r="L364" s="90"/>
      <c r="M364" s="223"/>
    </row>
    <row r="365" spans="1:23" ht="15.75" customHeight="1">
      <c r="A365" s="110" t="s">
        <v>16</v>
      </c>
      <c r="B365" s="90" t="s">
        <v>1172</v>
      </c>
      <c r="C365" s="26" t="s">
        <v>2151</v>
      </c>
      <c r="D365" s="91" t="s">
        <v>157</v>
      </c>
      <c r="E365" s="91" t="str">
        <f t="shared" si="49"/>
        <v>c.CASH</v>
      </c>
      <c r="F365" s="92"/>
      <c r="G365" s="111" t="s">
        <v>216</v>
      </c>
      <c r="H365" s="271" t="s">
        <v>2638</v>
      </c>
      <c r="I365" s="247" t="s">
        <v>1582</v>
      </c>
      <c r="J365" s="26" t="str">
        <f t="shared" si="50"/>
        <v>Sorry, question [4.29] c is required!</v>
      </c>
      <c r="K365" s="94"/>
      <c r="L365" s="90"/>
      <c r="M365" s="223"/>
    </row>
    <row r="366" spans="1:23" ht="15.75" customHeight="1">
      <c r="A366" s="110" t="s">
        <v>16</v>
      </c>
      <c r="B366" s="90" t="s">
        <v>1173</v>
      </c>
      <c r="C366" s="26" t="s">
        <v>2152</v>
      </c>
      <c r="D366" s="91" t="s">
        <v>159</v>
      </c>
      <c r="E366" s="91" t="str">
        <f t="shared" si="49"/>
        <v>d.REHABILITATION</v>
      </c>
      <c r="F366" s="92"/>
      <c r="G366" s="111" t="s">
        <v>217</v>
      </c>
      <c r="H366" s="271" t="s">
        <v>2638</v>
      </c>
      <c r="I366" s="247" t="s">
        <v>1582</v>
      </c>
      <c r="J366" s="26" t="str">
        <f t="shared" si="50"/>
        <v>Sorry, question [4.29] d is required!</v>
      </c>
      <c r="K366" s="94"/>
      <c r="L366" s="90"/>
      <c r="M366" s="223"/>
    </row>
    <row r="367" spans="1:23" ht="15.75" customHeight="1">
      <c r="A367" s="110" t="s">
        <v>16</v>
      </c>
      <c r="B367" s="90" t="s">
        <v>1174</v>
      </c>
      <c r="C367" s="26" t="s">
        <v>2153</v>
      </c>
      <c r="D367" s="91" t="s">
        <v>161</v>
      </c>
      <c r="E367" s="91" t="str">
        <f t="shared" si="49"/>
        <v>e.CONSTRUCTION</v>
      </c>
      <c r="F367" s="92"/>
      <c r="G367" s="111" t="s">
        <v>218</v>
      </c>
      <c r="H367" s="271" t="s">
        <v>2638</v>
      </c>
      <c r="I367" s="247" t="s">
        <v>1582</v>
      </c>
      <c r="J367" s="26" t="str">
        <f t="shared" si="50"/>
        <v>Sorry, question [4.29] e is required!</v>
      </c>
      <c r="K367" s="94"/>
      <c r="L367" s="90"/>
      <c r="M367" s="223"/>
    </row>
    <row r="368" spans="1:23" ht="15.75" customHeight="1">
      <c r="A368" s="89" t="s">
        <v>16</v>
      </c>
      <c r="B368" s="90" t="s">
        <v>1175</v>
      </c>
      <c r="E368" s="91" t="s">
        <v>1470</v>
      </c>
      <c r="F368" s="92"/>
      <c r="G368" s="93" t="s">
        <v>2050</v>
      </c>
      <c r="H368" s="271"/>
      <c r="I368" s="247" t="s">
        <v>1582</v>
      </c>
      <c r="J368" s="26" t="str">
        <f t="shared" ref="J368" si="51">"Sorry, question " &amp; LEFT(E368, 6) &amp; " is required!"</f>
        <v>Sorry, question [4.30] is required!</v>
      </c>
      <c r="K368" s="94"/>
      <c r="L368" s="90"/>
      <c r="M368" s="223"/>
    </row>
    <row r="369" spans="1:23" ht="15.75" customHeight="1">
      <c r="A369" s="9" t="s">
        <v>12</v>
      </c>
      <c r="B369" s="90"/>
      <c r="E369" s="91"/>
      <c r="F369" s="92"/>
      <c r="G369" s="95"/>
      <c r="H369" s="271"/>
      <c r="I369" s="247"/>
      <c r="K369" s="94"/>
      <c r="L369" s="90"/>
      <c r="M369" s="223"/>
      <c r="W369" s="32" t="s">
        <v>2320</v>
      </c>
    </row>
    <row r="370" spans="1:23" s="124" customFormat="1" ht="15.75" customHeight="1">
      <c r="A370" s="9" t="s">
        <v>10</v>
      </c>
      <c r="B370" s="123" t="s">
        <v>1841</v>
      </c>
      <c r="E370" s="125"/>
      <c r="F370" s="130"/>
      <c r="G370" s="87" t="s">
        <v>1979</v>
      </c>
      <c r="H370" s="276"/>
      <c r="I370" s="252"/>
      <c r="K370" s="128"/>
      <c r="L370" s="123"/>
      <c r="M370" s="228"/>
      <c r="W370" s="129" t="s">
        <v>2320</v>
      </c>
    </row>
    <row r="371" spans="1:23" s="104" customFormat="1" ht="15.75" customHeight="1">
      <c r="A371" s="46" t="s">
        <v>11</v>
      </c>
      <c r="B371" s="103" t="s">
        <v>1950</v>
      </c>
      <c r="E371" s="105" t="s">
        <v>2063</v>
      </c>
      <c r="F371" s="112"/>
      <c r="G371" s="107" t="s">
        <v>1980</v>
      </c>
      <c r="H371" s="274"/>
      <c r="I371" s="250"/>
      <c r="K371" s="108"/>
      <c r="L371" s="103"/>
      <c r="M371" s="226"/>
      <c r="W371" s="109"/>
    </row>
    <row r="372" spans="1:23" ht="15.75" customHeight="1">
      <c r="A372" s="89" t="s">
        <v>16</v>
      </c>
      <c r="B372" s="90" t="s">
        <v>1176</v>
      </c>
      <c r="E372" s="91" t="s">
        <v>1461</v>
      </c>
      <c r="F372" s="92"/>
      <c r="G372" s="93" t="s">
        <v>2018</v>
      </c>
      <c r="H372" s="271"/>
      <c r="I372" s="247" t="s">
        <v>1582</v>
      </c>
      <c r="J372" s="26" t="str">
        <f t="shared" ref="J372:J375" si="52">"Sorry, question " &amp; LEFT(E372, 6) &amp; " is required!"</f>
        <v>Sorry, question [4.25] is required!</v>
      </c>
      <c r="K372" s="94"/>
      <c r="L372" s="90"/>
      <c r="M372" s="223"/>
    </row>
    <row r="373" spans="1:23" ht="15.75" customHeight="1">
      <c r="A373" s="89" t="s">
        <v>100</v>
      </c>
      <c r="B373" s="90" t="s">
        <v>1177</v>
      </c>
      <c r="E373" s="91" t="s">
        <v>1462</v>
      </c>
      <c r="F373" s="92" t="s">
        <v>2625</v>
      </c>
      <c r="G373" s="93" t="s">
        <v>2627</v>
      </c>
      <c r="H373" s="271" t="s">
        <v>2725</v>
      </c>
      <c r="I373" s="247" t="s">
        <v>1582</v>
      </c>
      <c r="J373" s="26" t="str">
        <f t="shared" si="52"/>
        <v>Sorry, question [4.26] is required!</v>
      </c>
      <c r="K373" s="94"/>
      <c r="L373" s="90"/>
      <c r="M373" s="223"/>
    </row>
    <row r="374" spans="1:23" ht="15.75" customHeight="1">
      <c r="A374" s="89" t="s">
        <v>15</v>
      </c>
      <c r="B374" s="90" t="s">
        <v>1178</v>
      </c>
      <c r="E374" s="91" t="s">
        <v>1463</v>
      </c>
      <c r="F374" s="28" t="s">
        <v>2622</v>
      </c>
      <c r="G374" s="93" t="s">
        <v>2617</v>
      </c>
      <c r="H374" s="271" t="s">
        <v>2597</v>
      </c>
      <c r="I374" s="247" t="s">
        <v>1582</v>
      </c>
      <c r="J374" s="26" t="str">
        <f t="shared" si="52"/>
        <v>Sorry, question [4.27] is required!</v>
      </c>
      <c r="K374" s="94" t="s">
        <v>2618</v>
      </c>
      <c r="L374" s="90" t="s">
        <v>2613</v>
      </c>
      <c r="M374" s="223"/>
    </row>
    <row r="375" spans="1:23" ht="15.75" customHeight="1">
      <c r="A375" s="89" t="s">
        <v>149</v>
      </c>
      <c r="B375" s="90" t="s">
        <v>1179</v>
      </c>
      <c r="E375" s="91" t="s">
        <v>1464</v>
      </c>
      <c r="F375" s="92"/>
      <c r="G375" s="93" t="s">
        <v>2406</v>
      </c>
      <c r="H375" s="271" t="s">
        <v>2597</v>
      </c>
      <c r="I375" s="247" t="s">
        <v>1582</v>
      </c>
      <c r="J375" s="26" t="str">
        <f t="shared" si="52"/>
        <v>Sorry, question [4.28] is required!</v>
      </c>
      <c r="K375" s="94"/>
      <c r="L375" s="90"/>
      <c r="M375" s="223"/>
    </row>
    <row r="376" spans="1:23" ht="15.75" customHeight="1">
      <c r="A376" s="89" t="s">
        <v>14</v>
      </c>
      <c r="B376" s="90" t="s">
        <v>1180</v>
      </c>
      <c r="E376" s="91" t="s">
        <v>65</v>
      </c>
      <c r="F376" s="100" t="s">
        <v>65</v>
      </c>
      <c r="G376" s="95" t="s">
        <v>2017</v>
      </c>
      <c r="H376" s="271" t="s">
        <v>1181</v>
      </c>
      <c r="I376" s="247" t="s">
        <v>1582</v>
      </c>
      <c r="J376" s="26" t="s">
        <v>2693</v>
      </c>
      <c r="K376" s="94"/>
      <c r="L376" s="90"/>
      <c r="M376" s="223"/>
    </row>
    <row r="377" spans="1:23" ht="15.75" customHeight="1">
      <c r="A377" s="9" t="s">
        <v>12</v>
      </c>
      <c r="B377" s="90"/>
      <c r="E377" s="91"/>
      <c r="F377" s="92"/>
      <c r="G377" s="95"/>
      <c r="H377" s="271"/>
      <c r="I377" s="247"/>
      <c r="K377" s="94"/>
      <c r="L377" s="90"/>
      <c r="M377" s="223"/>
      <c r="W377" s="32" t="s">
        <v>2320</v>
      </c>
    </row>
    <row r="378" spans="1:23" s="114" customFormat="1" ht="15.75" customHeight="1">
      <c r="A378" s="9" t="s">
        <v>10</v>
      </c>
      <c r="B378" s="113" t="s">
        <v>1842</v>
      </c>
      <c r="E378" s="115"/>
      <c r="F378" s="117"/>
      <c r="G378" s="131" t="s">
        <v>219</v>
      </c>
      <c r="H378" s="271" t="s">
        <v>2597</v>
      </c>
      <c r="I378" s="251"/>
      <c r="K378" s="118"/>
      <c r="L378" s="113"/>
      <c r="M378" s="227"/>
      <c r="W378" s="119" t="s">
        <v>2320</v>
      </c>
    </row>
    <row r="379" spans="1:23" ht="15.75" customHeight="1">
      <c r="A379" s="110" t="s">
        <v>16</v>
      </c>
      <c r="B379" s="90" t="s">
        <v>1182</v>
      </c>
      <c r="E379" s="91" t="s">
        <v>2198</v>
      </c>
      <c r="F379" s="92"/>
      <c r="G379" s="95" t="s">
        <v>220</v>
      </c>
      <c r="H379" s="271"/>
      <c r="I379" s="247"/>
      <c r="K379" s="94"/>
      <c r="L379" s="90"/>
      <c r="M379" s="223"/>
    </row>
    <row r="380" spans="1:23" ht="15.75" customHeight="1">
      <c r="A380" s="110" t="s">
        <v>16</v>
      </c>
      <c r="B380" s="90" t="s">
        <v>1183</v>
      </c>
      <c r="C380" s="26" t="s">
        <v>2149</v>
      </c>
      <c r="D380" s="91" t="s">
        <v>153</v>
      </c>
      <c r="E380" s="91" t="str">
        <f>C380&amp;D380</f>
        <v>a.LABOR</v>
      </c>
      <c r="F380" s="92"/>
      <c r="G380" s="111" t="s">
        <v>221</v>
      </c>
      <c r="H380" s="271" t="s">
        <v>2639</v>
      </c>
      <c r="I380" s="247" t="s">
        <v>1582</v>
      </c>
      <c r="J380" s="26" t="str">
        <f>"Sorry, question [4.29] " &amp; LEFT(E380, 1) &amp; " is required!"</f>
        <v>Sorry, question [4.29] a is required!</v>
      </c>
      <c r="K380" s="94"/>
      <c r="L380" s="90"/>
      <c r="M380" s="223"/>
    </row>
    <row r="381" spans="1:23" ht="15.75" customHeight="1">
      <c r="A381" s="110" t="s">
        <v>16</v>
      </c>
      <c r="B381" s="90" t="s">
        <v>1184</v>
      </c>
      <c r="C381" s="26" t="s">
        <v>2150</v>
      </c>
      <c r="D381" s="91" t="s">
        <v>155</v>
      </c>
      <c r="E381" s="91" t="str">
        <f t="shared" ref="E381:E384" si="53">C381&amp;D381</f>
        <v>b.MATERIALS</v>
      </c>
      <c r="F381" s="92"/>
      <c r="G381" s="111" t="s">
        <v>222</v>
      </c>
      <c r="H381" s="271" t="s">
        <v>2639</v>
      </c>
      <c r="I381" s="247" t="s">
        <v>1582</v>
      </c>
      <c r="J381" s="26" t="str">
        <f t="shared" ref="J381:J384" si="54">"Sorry, question [4.29] " &amp; LEFT(E381, 1) &amp; " is required!"</f>
        <v>Sorry, question [4.29] b is required!</v>
      </c>
      <c r="K381" s="94"/>
      <c r="L381" s="90"/>
      <c r="M381" s="223"/>
    </row>
    <row r="382" spans="1:23" ht="15.75" customHeight="1">
      <c r="A382" s="110" t="s">
        <v>16</v>
      </c>
      <c r="B382" s="90" t="s">
        <v>1185</v>
      </c>
      <c r="C382" s="26" t="s">
        <v>2151</v>
      </c>
      <c r="D382" s="91" t="s">
        <v>157</v>
      </c>
      <c r="E382" s="91" t="str">
        <f t="shared" si="53"/>
        <v>c.CASH</v>
      </c>
      <c r="F382" s="92"/>
      <c r="G382" s="111" t="s">
        <v>223</v>
      </c>
      <c r="H382" s="271" t="s">
        <v>2639</v>
      </c>
      <c r="I382" s="247" t="s">
        <v>1582</v>
      </c>
      <c r="J382" s="26" t="str">
        <f t="shared" si="54"/>
        <v>Sorry, question [4.29] c is required!</v>
      </c>
      <c r="K382" s="94"/>
      <c r="L382" s="90"/>
      <c r="M382" s="223"/>
    </row>
    <row r="383" spans="1:23" ht="15.75" customHeight="1">
      <c r="A383" s="110" t="s">
        <v>16</v>
      </c>
      <c r="B383" s="90" t="s">
        <v>1186</v>
      </c>
      <c r="C383" s="26" t="s">
        <v>2152</v>
      </c>
      <c r="D383" s="91" t="s">
        <v>159</v>
      </c>
      <c r="E383" s="91" t="str">
        <f t="shared" si="53"/>
        <v>d.REHABILITATION</v>
      </c>
      <c r="F383" s="92"/>
      <c r="G383" s="111" t="s">
        <v>224</v>
      </c>
      <c r="H383" s="271" t="s">
        <v>2639</v>
      </c>
      <c r="I383" s="247" t="s">
        <v>1582</v>
      </c>
      <c r="J383" s="26" t="str">
        <f t="shared" si="54"/>
        <v>Sorry, question [4.29] d is required!</v>
      </c>
      <c r="K383" s="94"/>
      <c r="L383" s="90"/>
      <c r="M383" s="223"/>
    </row>
    <row r="384" spans="1:23" ht="15.75" customHeight="1">
      <c r="A384" s="110" t="s">
        <v>16</v>
      </c>
      <c r="B384" s="90" t="s">
        <v>1187</v>
      </c>
      <c r="C384" s="26" t="s">
        <v>2153</v>
      </c>
      <c r="D384" s="91" t="s">
        <v>161</v>
      </c>
      <c r="E384" s="91" t="str">
        <f t="shared" si="53"/>
        <v>e.CONSTRUCTION</v>
      </c>
      <c r="F384" s="92"/>
      <c r="G384" s="111" t="s">
        <v>225</v>
      </c>
      <c r="H384" s="271" t="s">
        <v>2639</v>
      </c>
      <c r="I384" s="247" t="s">
        <v>1582</v>
      </c>
      <c r="J384" s="26" t="str">
        <f t="shared" si="54"/>
        <v>Sorry, question [4.29] e is required!</v>
      </c>
      <c r="K384" s="94"/>
      <c r="L384" s="90"/>
      <c r="M384" s="223"/>
    </row>
    <row r="385" spans="1:23" ht="15.75" customHeight="1">
      <c r="A385" s="89" t="s">
        <v>16</v>
      </c>
      <c r="B385" s="90" t="s">
        <v>1188</v>
      </c>
      <c r="E385" s="91" t="s">
        <v>1465</v>
      </c>
      <c r="F385" s="92"/>
      <c r="G385" s="93" t="s">
        <v>2050</v>
      </c>
      <c r="H385" s="271"/>
      <c r="I385" s="247" t="s">
        <v>1582</v>
      </c>
      <c r="J385" s="26" t="str">
        <f t="shared" ref="J385" si="55">"Sorry, question " &amp; LEFT(E385, 6) &amp; " is required!"</f>
        <v>Sorry, question [4.30] is required!</v>
      </c>
      <c r="K385" s="94"/>
      <c r="L385" s="90"/>
      <c r="M385" s="223"/>
    </row>
    <row r="386" spans="1:23" ht="15.75" customHeight="1">
      <c r="A386" s="9" t="s">
        <v>12</v>
      </c>
      <c r="B386" s="90"/>
      <c r="E386" s="91"/>
      <c r="F386" s="92"/>
      <c r="G386" s="95"/>
      <c r="H386" s="271"/>
      <c r="I386" s="247"/>
      <c r="K386" s="94"/>
      <c r="L386" s="90"/>
      <c r="M386" s="223"/>
      <c r="W386" s="32" t="s">
        <v>2320</v>
      </c>
    </row>
    <row r="387" spans="1:23" s="114" customFormat="1" ht="15.75" customHeight="1">
      <c r="A387" s="9" t="s">
        <v>10</v>
      </c>
      <c r="B387" s="113" t="s">
        <v>1843</v>
      </c>
      <c r="E387" s="115"/>
      <c r="F387" s="116"/>
      <c r="G387" s="87" t="s">
        <v>1979</v>
      </c>
      <c r="H387" s="275"/>
      <c r="I387" s="251"/>
      <c r="K387" s="118"/>
      <c r="L387" s="113"/>
      <c r="M387" s="227"/>
      <c r="W387" s="119" t="s">
        <v>2320</v>
      </c>
    </row>
    <row r="388" spans="1:23" s="104" customFormat="1" ht="15.75" customHeight="1">
      <c r="A388" s="46" t="s">
        <v>11</v>
      </c>
      <c r="B388" s="103" t="s">
        <v>1949</v>
      </c>
      <c r="E388" s="105" t="s">
        <v>2064</v>
      </c>
      <c r="F388" s="112"/>
      <c r="G388" s="107" t="s">
        <v>1980</v>
      </c>
      <c r="H388" s="274"/>
      <c r="I388" s="250"/>
      <c r="K388" s="108"/>
      <c r="L388" s="103"/>
      <c r="M388" s="226"/>
      <c r="W388" s="109"/>
    </row>
    <row r="389" spans="1:23" ht="15.75" customHeight="1">
      <c r="A389" s="89" t="s">
        <v>16</v>
      </c>
      <c r="B389" s="90" t="s">
        <v>1189</v>
      </c>
      <c r="E389" s="91" t="s">
        <v>1456</v>
      </c>
      <c r="F389" s="92"/>
      <c r="G389" s="93" t="s">
        <v>2018</v>
      </c>
      <c r="H389" s="271"/>
      <c r="I389" s="247" t="s">
        <v>1582</v>
      </c>
      <c r="J389" s="26" t="str">
        <f t="shared" ref="J389:J392" si="56">"Sorry, question " &amp; LEFT(E389, 6) &amp; " is required!"</f>
        <v>Sorry, question [4.25] is required!</v>
      </c>
      <c r="K389" s="94"/>
      <c r="L389" s="90"/>
      <c r="M389" s="223"/>
    </row>
    <row r="390" spans="1:23" ht="15.75" customHeight="1">
      <c r="A390" s="89" t="s">
        <v>100</v>
      </c>
      <c r="B390" s="90" t="s">
        <v>1190</v>
      </c>
      <c r="E390" s="91" t="s">
        <v>1457</v>
      </c>
      <c r="F390" s="92" t="s">
        <v>2625</v>
      </c>
      <c r="G390" s="93" t="s">
        <v>2627</v>
      </c>
      <c r="H390" s="271" t="s">
        <v>2726</v>
      </c>
      <c r="I390" s="247" t="s">
        <v>1582</v>
      </c>
      <c r="J390" s="26" t="str">
        <f t="shared" si="56"/>
        <v>Sorry, question [4.26] is required!</v>
      </c>
      <c r="K390" s="94"/>
      <c r="L390" s="90"/>
      <c r="M390" s="223"/>
    </row>
    <row r="391" spans="1:23" ht="15.75" customHeight="1">
      <c r="A391" s="89" t="s">
        <v>15</v>
      </c>
      <c r="B391" s="90" t="s">
        <v>1191</v>
      </c>
      <c r="E391" s="91" t="s">
        <v>1458</v>
      </c>
      <c r="F391" s="28" t="s">
        <v>2622</v>
      </c>
      <c r="G391" s="93" t="s">
        <v>2617</v>
      </c>
      <c r="H391" s="271" t="s">
        <v>2598</v>
      </c>
      <c r="I391" s="247" t="s">
        <v>1582</v>
      </c>
      <c r="J391" s="26" t="str">
        <f t="shared" si="56"/>
        <v>Sorry, question [4.27] is required!</v>
      </c>
      <c r="K391" s="94" t="s">
        <v>2618</v>
      </c>
      <c r="L391" s="90" t="s">
        <v>2613</v>
      </c>
      <c r="M391" s="223"/>
    </row>
    <row r="392" spans="1:23" ht="15.75" customHeight="1">
      <c r="A392" s="89" t="s">
        <v>149</v>
      </c>
      <c r="B392" s="90" t="s">
        <v>1192</v>
      </c>
      <c r="E392" s="91" t="s">
        <v>1459</v>
      </c>
      <c r="F392" s="92"/>
      <c r="G392" s="93" t="s">
        <v>2406</v>
      </c>
      <c r="H392" s="271" t="s">
        <v>2598</v>
      </c>
      <c r="I392" s="247" t="s">
        <v>1582</v>
      </c>
      <c r="J392" s="26" t="str">
        <f t="shared" si="56"/>
        <v>Sorry, question [4.28] is required!</v>
      </c>
      <c r="K392" s="94"/>
      <c r="L392" s="90"/>
      <c r="M392" s="223"/>
    </row>
    <row r="393" spans="1:23" ht="15.75" customHeight="1">
      <c r="A393" s="89" t="s">
        <v>14</v>
      </c>
      <c r="B393" s="90" t="s">
        <v>1193</v>
      </c>
      <c r="E393" s="91" t="s">
        <v>65</v>
      </c>
      <c r="F393" s="100" t="s">
        <v>65</v>
      </c>
      <c r="G393" s="95" t="s">
        <v>2017</v>
      </c>
      <c r="H393" s="271" t="s">
        <v>1194</v>
      </c>
      <c r="I393" s="247" t="s">
        <v>1582</v>
      </c>
      <c r="J393" s="26" t="s">
        <v>2693</v>
      </c>
      <c r="K393" s="94"/>
      <c r="L393" s="90"/>
      <c r="M393" s="223"/>
    </row>
    <row r="394" spans="1:23" ht="15.75" customHeight="1">
      <c r="A394" s="9" t="s">
        <v>12</v>
      </c>
      <c r="B394" s="90"/>
      <c r="E394" s="91"/>
      <c r="F394" s="92"/>
      <c r="G394" s="95"/>
      <c r="H394" s="271"/>
      <c r="I394" s="247"/>
      <c r="K394" s="94"/>
      <c r="L394" s="90"/>
      <c r="M394" s="223"/>
      <c r="W394" s="32" t="s">
        <v>2320</v>
      </c>
    </row>
    <row r="395" spans="1:23" s="114" customFormat="1" ht="15.75" customHeight="1">
      <c r="A395" s="9" t="s">
        <v>10</v>
      </c>
      <c r="B395" s="113" t="s">
        <v>1844</v>
      </c>
      <c r="E395" s="115"/>
      <c r="F395" s="117"/>
      <c r="G395" s="131" t="s">
        <v>226</v>
      </c>
      <c r="H395" s="271" t="s">
        <v>2598</v>
      </c>
      <c r="I395" s="251"/>
      <c r="K395" s="118"/>
      <c r="L395" s="113"/>
      <c r="M395" s="227"/>
      <c r="W395" s="119" t="s">
        <v>2320</v>
      </c>
    </row>
    <row r="396" spans="1:23" ht="15.75" customHeight="1">
      <c r="A396" s="110" t="s">
        <v>16</v>
      </c>
      <c r="B396" s="90" t="s">
        <v>1195</v>
      </c>
      <c r="E396" s="91" t="s">
        <v>2199</v>
      </c>
      <c r="F396" s="92"/>
      <c r="G396" s="95" t="s">
        <v>227</v>
      </c>
      <c r="H396" s="271"/>
      <c r="I396" s="247"/>
      <c r="K396" s="94"/>
      <c r="L396" s="90"/>
      <c r="M396" s="223"/>
    </row>
    <row r="397" spans="1:23" ht="15.75" customHeight="1">
      <c r="A397" s="110" t="s">
        <v>16</v>
      </c>
      <c r="B397" s="90" t="s">
        <v>1196</v>
      </c>
      <c r="C397" s="26" t="s">
        <v>2149</v>
      </c>
      <c r="D397" s="91" t="s">
        <v>153</v>
      </c>
      <c r="E397" s="91" t="str">
        <f>C397&amp;D397</f>
        <v>a.LABOR</v>
      </c>
      <c r="F397" s="92"/>
      <c r="G397" s="111" t="s">
        <v>228</v>
      </c>
      <c r="H397" s="271" t="s">
        <v>2640</v>
      </c>
      <c r="I397" s="247" t="s">
        <v>1582</v>
      </c>
      <c r="J397" s="26" t="str">
        <f>"Sorry, question [4.29] " &amp; LEFT(E397, 1) &amp; " is required!"</f>
        <v>Sorry, question [4.29] a is required!</v>
      </c>
      <c r="K397" s="94"/>
      <c r="L397" s="90"/>
      <c r="M397" s="223"/>
    </row>
    <row r="398" spans="1:23" ht="15.75" customHeight="1">
      <c r="A398" s="110" t="s">
        <v>16</v>
      </c>
      <c r="B398" s="90" t="s">
        <v>1197</v>
      </c>
      <c r="C398" s="26" t="s">
        <v>2150</v>
      </c>
      <c r="D398" s="91" t="s">
        <v>155</v>
      </c>
      <c r="E398" s="91" t="str">
        <f t="shared" ref="E398:E401" si="57">C398&amp;D398</f>
        <v>b.MATERIALS</v>
      </c>
      <c r="F398" s="92"/>
      <c r="G398" s="111" t="s">
        <v>229</v>
      </c>
      <c r="H398" s="271" t="s">
        <v>2640</v>
      </c>
      <c r="I398" s="247" t="s">
        <v>1582</v>
      </c>
      <c r="J398" s="26" t="str">
        <f t="shared" ref="J398:J401" si="58">"Sorry, question [4.29] " &amp; LEFT(E398, 1) &amp; " is required!"</f>
        <v>Sorry, question [4.29] b is required!</v>
      </c>
      <c r="K398" s="94"/>
      <c r="L398" s="90"/>
      <c r="M398" s="223"/>
    </row>
    <row r="399" spans="1:23" ht="15.75" customHeight="1">
      <c r="A399" s="110" t="s">
        <v>16</v>
      </c>
      <c r="B399" s="90" t="s">
        <v>1198</v>
      </c>
      <c r="C399" s="26" t="s">
        <v>2151</v>
      </c>
      <c r="D399" s="91" t="s">
        <v>157</v>
      </c>
      <c r="E399" s="91" t="str">
        <f t="shared" si="57"/>
        <v>c.CASH</v>
      </c>
      <c r="F399" s="92"/>
      <c r="G399" s="111" t="s">
        <v>230</v>
      </c>
      <c r="H399" s="271" t="s">
        <v>2640</v>
      </c>
      <c r="I399" s="247" t="s">
        <v>1582</v>
      </c>
      <c r="J399" s="26" t="str">
        <f t="shared" si="58"/>
        <v>Sorry, question [4.29] c is required!</v>
      </c>
      <c r="K399" s="94"/>
      <c r="L399" s="90"/>
      <c r="M399" s="223"/>
    </row>
    <row r="400" spans="1:23" ht="15.75" customHeight="1">
      <c r="A400" s="110" t="s">
        <v>16</v>
      </c>
      <c r="B400" s="90" t="s">
        <v>1199</v>
      </c>
      <c r="C400" s="26" t="s">
        <v>2152</v>
      </c>
      <c r="D400" s="91" t="s">
        <v>159</v>
      </c>
      <c r="E400" s="91" t="str">
        <f t="shared" si="57"/>
        <v>d.REHABILITATION</v>
      </c>
      <c r="F400" s="92"/>
      <c r="G400" s="111" t="s">
        <v>231</v>
      </c>
      <c r="H400" s="271" t="s">
        <v>2640</v>
      </c>
      <c r="I400" s="247" t="s">
        <v>1582</v>
      </c>
      <c r="J400" s="26" t="str">
        <f t="shared" si="58"/>
        <v>Sorry, question [4.29] d is required!</v>
      </c>
      <c r="K400" s="94"/>
      <c r="L400" s="90"/>
      <c r="M400" s="223"/>
    </row>
    <row r="401" spans="1:23" ht="15.75" customHeight="1">
      <c r="A401" s="110" t="s">
        <v>16</v>
      </c>
      <c r="B401" s="90" t="s">
        <v>1200</v>
      </c>
      <c r="C401" s="26" t="s">
        <v>2153</v>
      </c>
      <c r="D401" s="91" t="s">
        <v>161</v>
      </c>
      <c r="E401" s="91" t="str">
        <f t="shared" si="57"/>
        <v>e.CONSTRUCTION</v>
      </c>
      <c r="F401" s="92"/>
      <c r="G401" s="111" t="s">
        <v>232</v>
      </c>
      <c r="H401" s="271"/>
      <c r="I401" s="247" t="s">
        <v>1582</v>
      </c>
      <c r="J401" s="26" t="str">
        <f t="shared" si="58"/>
        <v>Sorry, question [4.29] e is required!</v>
      </c>
      <c r="K401" s="94"/>
      <c r="L401" s="90"/>
      <c r="M401" s="223"/>
    </row>
    <row r="402" spans="1:23" ht="15.75" customHeight="1">
      <c r="A402" s="89" t="s">
        <v>16</v>
      </c>
      <c r="B402" s="90" t="s">
        <v>1201</v>
      </c>
      <c r="E402" s="91" t="s">
        <v>1460</v>
      </c>
      <c r="F402" s="92"/>
      <c r="G402" s="93" t="s">
        <v>2050</v>
      </c>
      <c r="H402" s="271"/>
      <c r="I402" s="247" t="s">
        <v>1582</v>
      </c>
      <c r="J402" s="26" t="str">
        <f t="shared" ref="J402" si="59">"Sorry, question " &amp; LEFT(E402, 6) &amp; " is required!"</f>
        <v>Sorry, question [4.30] is required!</v>
      </c>
      <c r="K402" s="94"/>
      <c r="L402" s="90"/>
      <c r="M402" s="223"/>
    </row>
    <row r="403" spans="1:23" ht="15.75" customHeight="1">
      <c r="A403" s="9" t="s">
        <v>12</v>
      </c>
      <c r="B403" s="90"/>
      <c r="E403" s="91"/>
      <c r="F403" s="92"/>
      <c r="G403" s="95"/>
      <c r="H403" s="271"/>
      <c r="I403" s="247"/>
      <c r="K403" s="94"/>
      <c r="L403" s="90"/>
      <c r="M403" s="223"/>
      <c r="W403" s="32" t="s">
        <v>2320</v>
      </c>
    </row>
    <row r="404" spans="1:23" s="114" customFormat="1" ht="15.75" customHeight="1">
      <c r="A404" s="9" t="s">
        <v>10</v>
      </c>
      <c r="B404" s="113" t="s">
        <v>1845</v>
      </c>
      <c r="E404" s="115"/>
      <c r="F404" s="116"/>
      <c r="G404" s="87" t="s">
        <v>1979</v>
      </c>
      <c r="H404" s="275"/>
      <c r="I404" s="251"/>
      <c r="K404" s="118"/>
      <c r="L404" s="113"/>
      <c r="M404" s="227"/>
      <c r="W404" s="119" t="s">
        <v>2320</v>
      </c>
    </row>
    <row r="405" spans="1:23" s="104" customFormat="1" ht="15.75" customHeight="1">
      <c r="A405" s="46" t="s">
        <v>11</v>
      </c>
      <c r="B405" s="103" t="s">
        <v>1951</v>
      </c>
      <c r="E405" s="105" t="s">
        <v>2341</v>
      </c>
      <c r="F405" s="112"/>
      <c r="G405" s="107" t="s">
        <v>1980</v>
      </c>
      <c r="H405" s="274"/>
      <c r="I405" s="250"/>
      <c r="K405" s="108"/>
      <c r="L405" s="103"/>
      <c r="M405" s="226"/>
      <c r="W405" s="109"/>
    </row>
    <row r="406" spans="1:23" ht="15.75" customHeight="1">
      <c r="A406" s="89" t="s">
        <v>16</v>
      </c>
      <c r="B406" s="90" t="s">
        <v>1202</v>
      </c>
      <c r="E406" s="91" t="s">
        <v>2343</v>
      </c>
      <c r="F406" s="92"/>
      <c r="G406" s="93" t="s">
        <v>2018</v>
      </c>
      <c r="H406" s="271"/>
      <c r="I406" s="247" t="s">
        <v>1582</v>
      </c>
      <c r="J406" s="26" t="str">
        <f t="shared" ref="J406:J409" si="60">"Sorry, question " &amp; LEFT(E406, 6) &amp; " is required!"</f>
        <v>Sorry, question [4.25] is required!</v>
      </c>
      <c r="K406" s="94"/>
      <c r="L406" s="90"/>
      <c r="M406" s="223"/>
    </row>
    <row r="407" spans="1:23" ht="15.75" customHeight="1">
      <c r="A407" s="89" t="s">
        <v>100</v>
      </c>
      <c r="B407" s="90" t="s">
        <v>1203</v>
      </c>
      <c r="E407" s="91" t="s">
        <v>1453</v>
      </c>
      <c r="F407" s="92" t="s">
        <v>2625</v>
      </c>
      <c r="G407" s="93" t="s">
        <v>2627</v>
      </c>
      <c r="H407" s="271" t="s">
        <v>2727</v>
      </c>
      <c r="I407" s="247" t="s">
        <v>1582</v>
      </c>
      <c r="J407" s="26" t="str">
        <f t="shared" si="60"/>
        <v>Sorry, question [4.26] is required!</v>
      </c>
      <c r="K407" s="94"/>
      <c r="L407" s="90"/>
      <c r="M407" s="223"/>
    </row>
    <row r="408" spans="1:23" ht="15.75" customHeight="1">
      <c r="A408" s="89" t="s">
        <v>187</v>
      </c>
      <c r="B408" s="90" t="s">
        <v>1204</v>
      </c>
      <c r="E408" s="91" t="s">
        <v>1454</v>
      </c>
      <c r="F408" s="28" t="s">
        <v>2622</v>
      </c>
      <c r="G408" s="93" t="s">
        <v>2617</v>
      </c>
      <c r="H408" s="271" t="s">
        <v>2599</v>
      </c>
      <c r="I408" s="247" t="s">
        <v>1582</v>
      </c>
      <c r="J408" s="26" t="str">
        <f t="shared" si="60"/>
        <v>Sorry, question [4.27] is required!</v>
      </c>
      <c r="K408" s="94" t="s">
        <v>2618</v>
      </c>
      <c r="L408" s="90" t="s">
        <v>2613</v>
      </c>
      <c r="M408" s="223"/>
    </row>
    <row r="409" spans="1:23" ht="15.75" customHeight="1">
      <c r="A409" s="89" t="s">
        <v>188</v>
      </c>
      <c r="B409" s="90" t="s">
        <v>1205</v>
      </c>
      <c r="E409" s="91" t="s">
        <v>1455</v>
      </c>
      <c r="F409" s="92"/>
      <c r="G409" s="93" t="s">
        <v>2406</v>
      </c>
      <c r="H409" s="271" t="s">
        <v>2599</v>
      </c>
      <c r="I409" s="247" t="s">
        <v>1582</v>
      </c>
      <c r="J409" s="26" t="str">
        <f t="shared" si="60"/>
        <v>Sorry, question [4.28] is required!</v>
      </c>
      <c r="K409" s="94"/>
      <c r="L409" s="90"/>
      <c r="M409" s="223"/>
    </row>
    <row r="410" spans="1:23" ht="15.75" customHeight="1">
      <c r="A410" s="89" t="s">
        <v>189</v>
      </c>
      <c r="B410" s="90" t="s">
        <v>1206</v>
      </c>
      <c r="E410" s="91" t="s">
        <v>190</v>
      </c>
      <c r="F410" s="100" t="s">
        <v>65</v>
      </c>
      <c r="G410" s="95" t="s">
        <v>2017</v>
      </c>
      <c r="H410" s="271" t="s">
        <v>1207</v>
      </c>
      <c r="I410" s="247" t="s">
        <v>1582</v>
      </c>
      <c r="J410" s="26" t="s">
        <v>2693</v>
      </c>
      <c r="K410" s="94"/>
      <c r="L410" s="90"/>
      <c r="M410" s="223"/>
    </row>
    <row r="411" spans="1:23" ht="15.75" customHeight="1">
      <c r="A411" s="9" t="s">
        <v>12</v>
      </c>
      <c r="B411" s="90"/>
      <c r="E411" s="91"/>
      <c r="F411" s="92"/>
      <c r="G411" s="95"/>
      <c r="H411" s="271"/>
      <c r="I411" s="247"/>
      <c r="K411" s="94"/>
      <c r="L411" s="90"/>
      <c r="M411" s="223"/>
      <c r="W411" s="32" t="s">
        <v>2320</v>
      </c>
    </row>
    <row r="412" spans="1:23" s="124" customFormat="1" ht="15.75" customHeight="1">
      <c r="A412" s="9" t="s">
        <v>10</v>
      </c>
      <c r="B412" s="123" t="s">
        <v>1846</v>
      </c>
      <c r="E412" s="125"/>
      <c r="F412" s="126"/>
      <c r="G412" s="127" t="s">
        <v>191</v>
      </c>
      <c r="H412" s="271" t="s">
        <v>2599</v>
      </c>
      <c r="I412" s="252"/>
      <c r="K412" s="128"/>
      <c r="L412" s="123"/>
      <c r="M412" s="228"/>
      <c r="W412" s="129" t="s">
        <v>2320</v>
      </c>
    </row>
    <row r="413" spans="1:23" ht="15.75" customHeight="1">
      <c r="A413" s="110" t="s">
        <v>16</v>
      </c>
      <c r="B413" s="90" t="s">
        <v>1208</v>
      </c>
      <c r="E413" s="91" t="s">
        <v>2342</v>
      </c>
      <c r="F413" s="92"/>
      <c r="G413" s="95" t="s">
        <v>192</v>
      </c>
      <c r="H413" s="271"/>
      <c r="I413" s="247"/>
      <c r="K413" s="94"/>
      <c r="L413" s="90"/>
      <c r="M413" s="223"/>
    </row>
    <row r="414" spans="1:23" ht="15.75" customHeight="1">
      <c r="A414" s="110" t="s">
        <v>16</v>
      </c>
      <c r="B414" s="90" t="s">
        <v>1209</v>
      </c>
      <c r="C414" s="26" t="s">
        <v>2149</v>
      </c>
      <c r="D414" s="91" t="s">
        <v>153</v>
      </c>
      <c r="E414" s="91" t="str">
        <f>C414&amp;D414</f>
        <v>a.LABOR</v>
      </c>
      <c r="F414" s="92"/>
      <c r="G414" s="111" t="s">
        <v>193</v>
      </c>
      <c r="H414" s="271" t="s">
        <v>2641</v>
      </c>
      <c r="I414" s="247" t="s">
        <v>1582</v>
      </c>
      <c r="J414" s="26" t="str">
        <f>"Sorry, question [4.29] " &amp; LEFT(E414, 1) &amp; " is required!"</f>
        <v>Sorry, question [4.29] a is required!</v>
      </c>
      <c r="K414" s="94"/>
      <c r="L414" s="90"/>
      <c r="M414" s="223"/>
    </row>
    <row r="415" spans="1:23" ht="15.75" customHeight="1">
      <c r="A415" s="110" t="s">
        <v>16</v>
      </c>
      <c r="B415" s="90" t="s">
        <v>1210</v>
      </c>
      <c r="C415" s="26" t="s">
        <v>2150</v>
      </c>
      <c r="D415" s="91" t="s">
        <v>155</v>
      </c>
      <c r="E415" s="91" t="str">
        <f t="shared" ref="E415:E418" si="61">C415&amp;D415</f>
        <v>b.MATERIALS</v>
      </c>
      <c r="F415" s="92"/>
      <c r="G415" s="111" t="s">
        <v>194</v>
      </c>
      <c r="H415" s="271" t="s">
        <v>2641</v>
      </c>
      <c r="I415" s="247" t="s">
        <v>1582</v>
      </c>
      <c r="J415" s="26" t="str">
        <f t="shared" ref="J415:J418" si="62">"Sorry, question [4.29] " &amp; LEFT(E415, 1) &amp; " is required!"</f>
        <v>Sorry, question [4.29] b is required!</v>
      </c>
      <c r="K415" s="94"/>
      <c r="L415" s="90"/>
      <c r="M415" s="223"/>
    </row>
    <row r="416" spans="1:23" ht="15.75" customHeight="1">
      <c r="A416" s="110" t="s">
        <v>16</v>
      </c>
      <c r="B416" s="90" t="s">
        <v>1211</v>
      </c>
      <c r="C416" s="26" t="s">
        <v>2151</v>
      </c>
      <c r="D416" s="91" t="s">
        <v>157</v>
      </c>
      <c r="E416" s="91" t="str">
        <f t="shared" si="61"/>
        <v>c.CASH</v>
      </c>
      <c r="F416" s="92"/>
      <c r="G416" s="111" t="s">
        <v>195</v>
      </c>
      <c r="H416" s="271" t="s">
        <v>2641</v>
      </c>
      <c r="I416" s="247" t="s">
        <v>1582</v>
      </c>
      <c r="J416" s="26" t="str">
        <f t="shared" si="62"/>
        <v>Sorry, question [4.29] c is required!</v>
      </c>
      <c r="K416" s="94"/>
      <c r="L416" s="90"/>
      <c r="M416" s="223"/>
    </row>
    <row r="417" spans="1:23" ht="15.75" customHeight="1">
      <c r="A417" s="110" t="s">
        <v>16</v>
      </c>
      <c r="B417" s="90" t="s">
        <v>1212</v>
      </c>
      <c r="C417" s="26" t="s">
        <v>2152</v>
      </c>
      <c r="D417" s="91" t="s">
        <v>159</v>
      </c>
      <c r="E417" s="91" t="str">
        <f t="shared" si="61"/>
        <v>d.REHABILITATION</v>
      </c>
      <c r="F417" s="92"/>
      <c r="G417" s="111" t="s">
        <v>196</v>
      </c>
      <c r="H417" s="271" t="s">
        <v>2641</v>
      </c>
      <c r="I417" s="247" t="s">
        <v>1582</v>
      </c>
      <c r="J417" s="26" t="str">
        <f t="shared" si="62"/>
        <v>Sorry, question [4.29] d is required!</v>
      </c>
      <c r="K417" s="94"/>
      <c r="L417" s="90"/>
      <c r="M417" s="223"/>
    </row>
    <row r="418" spans="1:23" s="45" customFormat="1" ht="13.2">
      <c r="A418" s="110" t="s">
        <v>16</v>
      </c>
      <c r="B418" s="90" t="s">
        <v>1213</v>
      </c>
      <c r="C418" s="26" t="s">
        <v>2153</v>
      </c>
      <c r="D418" s="91" t="s">
        <v>161</v>
      </c>
      <c r="E418" s="91" t="str">
        <f t="shared" si="61"/>
        <v>e.CONSTRUCTION</v>
      </c>
      <c r="F418" s="92"/>
      <c r="G418" s="111" t="s">
        <v>197</v>
      </c>
      <c r="H418" s="271" t="s">
        <v>2641</v>
      </c>
      <c r="I418" s="247" t="s">
        <v>1582</v>
      </c>
      <c r="J418" s="26" t="str">
        <f t="shared" si="62"/>
        <v>Sorry, question [4.29] e is required!</v>
      </c>
      <c r="K418" s="94"/>
      <c r="L418" s="132"/>
      <c r="M418" s="223"/>
      <c r="W418" s="32"/>
    </row>
    <row r="419" spans="1:23" s="45" customFormat="1" ht="13.2">
      <c r="A419" s="89" t="s">
        <v>16</v>
      </c>
      <c r="B419" s="90" t="s">
        <v>1214</v>
      </c>
      <c r="E419" s="91" t="s">
        <v>2344</v>
      </c>
      <c r="F419" s="92"/>
      <c r="G419" s="93" t="s">
        <v>2050</v>
      </c>
      <c r="H419" s="271"/>
      <c r="I419" s="247" t="s">
        <v>1582</v>
      </c>
      <c r="J419" s="26" t="str">
        <f t="shared" ref="J419" si="63">"Sorry, question " &amp; LEFT(E419, 6) &amp; " is required!"</f>
        <v>Sorry, question [4.30] is required!</v>
      </c>
      <c r="K419" s="94"/>
      <c r="L419" s="132"/>
      <c r="M419" s="223"/>
      <c r="W419" s="32"/>
    </row>
    <row r="420" spans="1:23" ht="15.75" customHeight="1">
      <c r="A420" s="9" t="s">
        <v>12</v>
      </c>
      <c r="B420" s="90"/>
      <c r="E420" s="91"/>
      <c r="F420" s="133"/>
      <c r="G420" s="95"/>
      <c r="H420" s="271"/>
      <c r="I420" s="247"/>
      <c r="K420" s="94"/>
      <c r="L420" s="90"/>
      <c r="M420" s="223"/>
      <c r="W420" s="32" t="s">
        <v>2320</v>
      </c>
    </row>
    <row r="421" spans="1:23" s="124" customFormat="1" ht="15.75" customHeight="1">
      <c r="A421" s="9" t="s">
        <v>10</v>
      </c>
      <c r="B421" s="124" t="s">
        <v>1902</v>
      </c>
      <c r="E421" s="134"/>
      <c r="F421" s="135"/>
      <c r="G421" s="81" t="s">
        <v>1979</v>
      </c>
      <c r="H421" s="277"/>
      <c r="I421" s="253"/>
      <c r="K421" s="136"/>
      <c r="M421" s="229"/>
      <c r="W421" s="129" t="s">
        <v>2320</v>
      </c>
    </row>
    <row r="422" spans="1:23" s="104" customFormat="1" ht="15.75" customHeight="1">
      <c r="A422" s="46" t="s">
        <v>11</v>
      </c>
      <c r="B422" s="104" t="s">
        <v>1952</v>
      </c>
      <c r="E422" s="137" t="s">
        <v>2345</v>
      </c>
      <c r="F422" s="138"/>
      <c r="G422" s="139" t="s">
        <v>1980</v>
      </c>
      <c r="H422" s="278"/>
      <c r="I422" s="254"/>
      <c r="K422" s="140"/>
      <c r="M422" s="230"/>
      <c r="W422" s="109"/>
    </row>
    <row r="423" spans="1:23" ht="15.75" customHeight="1">
      <c r="A423" s="60" t="s">
        <v>16</v>
      </c>
      <c r="B423" s="26" t="s">
        <v>1638</v>
      </c>
      <c r="E423" s="63" t="s">
        <v>2346</v>
      </c>
      <c r="G423" s="77" t="s">
        <v>2018</v>
      </c>
      <c r="I423" s="239" t="s">
        <v>1582</v>
      </c>
      <c r="J423" s="26" t="str">
        <f t="shared" ref="J423:J426" si="64">"Sorry, question " &amp; LEFT(E423, 6) &amp; " is required!"</f>
        <v>Sorry, question [4.25] is required!</v>
      </c>
    </row>
    <row r="424" spans="1:23" ht="15.75" customHeight="1">
      <c r="A424" s="60" t="s">
        <v>100</v>
      </c>
      <c r="B424" s="26" t="s">
        <v>1639</v>
      </c>
      <c r="E424" s="63" t="s">
        <v>1453</v>
      </c>
      <c r="F424" s="92" t="s">
        <v>2625</v>
      </c>
      <c r="G424" s="77" t="s">
        <v>2627</v>
      </c>
      <c r="H424" s="264" t="s">
        <v>2728</v>
      </c>
      <c r="I424" s="239" t="s">
        <v>1582</v>
      </c>
      <c r="J424" s="26" t="str">
        <f t="shared" si="64"/>
        <v>Sorry, question [4.26] is required!</v>
      </c>
    </row>
    <row r="425" spans="1:23" ht="15.75" customHeight="1">
      <c r="A425" s="60" t="s">
        <v>15</v>
      </c>
      <c r="B425" s="26" t="s">
        <v>1640</v>
      </c>
      <c r="E425" s="63" t="s">
        <v>1454</v>
      </c>
      <c r="F425" s="28" t="s">
        <v>2622</v>
      </c>
      <c r="G425" s="77" t="s">
        <v>2617</v>
      </c>
      <c r="H425" s="264" t="s">
        <v>2590</v>
      </c>
      <c r="I425" s="239" t="s">
        <v>1582</v>
      </c>
      <c r="J425" s="26" t="str">
        <f t="shared" si="64"/>
        <v>Sorry, question [4.27] is required!</v>
      </c>
      <c r="K425" s="94" t="s">
        <v>2618</v>
      </c>
      <c r="L425" s="90" t="s">
        <v>2613</v>
      </c>
    </row>
    <row r="426" spans="1:23" ht="15.75" customHeight="1">
      <c r="A426" s="60" t="s">
        <v>149</v>
      </c>
      <c r="B426" s="26" t="s">
        <v>1641</v>
      </c>
      <c r="E426" s="63" t="s">
        <v>1455</v>
      </c>
      <c r="G426" s="77" t="s">
        <v>2406</v>
      </c>
      <c r="H426" s="264" t="s">
        <v>2590</v>
      </c>
      <c r="I426" s="239" t="s">
        <v>1582</v>
      </c>
      <c r="J426" s="26" t="str">
        <f t="shared" si="64"/>
        <v>Sorry, question [4.28] is required!</v>
      </c>
    </row>
    <row r="427" spans="1:23" ht="15.75" customHeight="1">
      <c r="A427" s="60" t="s">
        <v>14</v>
      </c>
      <c r="B427" s="26" t="s">
        <v>1642</v>
      </c>
      <c r="E427" s="63" t="s">
        <v>65</v>
      </c>
      <c r="F427" s="67" t="s">
        <v>65</v>
      </c>
      <c r="G427" s="29" t="s">
        <v>2017</v>
      </c>
      <c r="H427" s="264" t="s">
        <v>2021</v>
      </c>
      <c r="I427" s="239" t="s">
        <v>1582</v>
      </c>
      <c r="J427" s="26" t="s">
        <v>2693</v>
      </c>
    </row>
    <row r="428" spans="1:23" ht="15.75" customHeight="1">
      <c r="A428" s="9" t="s">
        <v>12</v>
      </c>
      <c r="E428" s="63"/>
      <c r="W428" s="32" t="s">
        <v>2320</v>
      </c>
    </row>
    <row r="429" spans="1:23" s="124" customFormat="1" ht="15.75" customHeight="1">
      <c r="A429" s="9" t="s">
        <v>10</v>
      </c>
      <c r="B429" s="124" t="s">
        <v>1903</v>
      </c>
      <c r="E429" s="134"/>
      <c r="F429" s="141"/>
      <c r="G429" s="142" t="s">
        <v>13</v>
      </c>
      <c r="H429" s="264" t="s">
        <v>2590</v>
      </c>
      <c r="I429" s="253"/>
      <c r="K429" s="136"/>
      <c r="M429" s="229"/>
      <c r="W429" s="129" t="s">
        <v>2320</v>
      </c>
    </row>
    <row r="430" spans="1:23" ht="15.75" customHeight="1">
      <c r="A430" s="110" t="s">
        <v>16</v>
      </c>
      <c r="B430" s="26" t="s">
        <v>1643</v>
      </c>
      <c r="E430" s="63" t="s">
        <v>2347</v>
      </c>
      <c r="G430" s="29" t="s">
        <v>2</v>
      </c>
      <c r="H430" s="271"/>
    </row>
    <row r="431" spans="1:23" ht="15.75" customHeight="1">
      <c r="A431" s="110" t="s">
        <v>16</v>
      </c>
      <c r="B431" s="26" t="s">
        <v>1644</v>
      </c>
      <c r="C431" s="26" t="s">
        <v>2149</v>
      </c>
      <c r="D431" s="91" t="s">
        <v>153</v>
      </c>
      <c r="E431" s="91" t="str">
        <f>C431&amp;D431</f>
        <v>a.LABOR</v>
      </c>
      <c r="G431" s="64" t="s">
        <v>19</v>
      </c>
      <c r="H431" s="271" t="s">
        <v>2642</v>
      </c>
      <c r="I431" s="239" t="s">
        <v>1582</v>
      </c>
      <c r="J431" s="26" t="str">
        <f>"Sorry, question [4.29] " &amp; LEFT(E431, 1) &amp; " is required!"</f>
        <v>Sorry, question [4.29] a is required!</v>
      </c>
    </row>
    <row r="432" spans="1:23" ht="15.75" customHeight="1">
      <c r="A432" s="110" t="s">
        <v>16</v>
      </c>
      <c r="B432" s="26" t="s">
        <v>1645</v>
      </c>
      <c r="C432" s="26" t="s">
        <v>2150</v>
      </c>
      <c r="D432" s="91" t="s">
        <v>155</v>
      </c>
      <c r="E432" s="91" t="str">
        <f t="shared" ref="E432:E435" si="65">C432&amp;D432</f>
        <v>b.MATERIALS</v>
      </c>
      <c r="G432" s="64" t="s">
        <v>19</v>
      </c>
      <c r="H432" s="271" t="s">
        <v>2642</v>
      </c>
      <c r="I432" s="239" t="s">
        <v>1582</v>
      </c>
      <c r="J432" s="26" t="str">
        <f t="shared" ref="J432:J435" si="66">"Sorry, question [4.29] " &amp; LEFT(E432, 1) &amp; " is required!"</f>
        <v>Sorry, question [4.29] b is required!</v>
      </c>
    </row>
    <row r="433" spans="1:23" ht="15.75" customHeight="1">
      <c r="A433" s="110" t="s">
        <v>16</v>
      </c>
      <c r="B433" s="26" t="s">
        <v>1646</v>
      </c>
      <c r="C433" s="26" t="s">
        <v>2151</v>
      </c>
      <c r="D433" s="91" t="s">
        <v>157</v>
      </c>
      <c r="E433" s="91" t="str">
        <f t="shared" si="65"/>
        <v>c.CASH</v>
      </c>
      <c r="G433" s="64" t="s">
        <v>19</v>
      </c>
      <c r="H433" s="271" t="s">
        <v>2642</v>
      </c>
      <c r="I433" s="239" t="s">
        <v>1582</v>
      </c>
      <c r="J433" s="26" t="str">
        <f t="shared" si="66"/>
        <v>Sorry, question [4.29] c is required!</v>
      </c>
    </row>
    <row r="434" spans="1:23" ht="15.75" customHeight="1">
      <c r="A434" s="110" t="s">
        <v>16</v>
      </c>
      <c r="B434" s="26" t="s">
        <v>1647</v>
      </c>
      <c r="C434" s="26" t="s">
        <v>2152</v>
      </c>
      <c r="D434" s="91" t="s">
        <v>159</v>
      </c>
      <c r="E434" s="91" t="str">
        <f t="shared" si="65"/>
        <v>d.REHABILITATION</v>
      </c>
      <c r="G434" s="64" t="s">
        <v>19</v>
      </c>
      <c r="H434" s="271" t="s">
        <v>2642</v>
      </c>
      <c r="I434" s="239" t="s">
        <v>1582</v>
      </c>
      <c r="J434" s="26" t="str">
        <f t="shared" si="66"/>
        <v>Sorry, question [4.29] d is required!</v>
      </c>
    </row>
    <row r="435" spans="1:23" s="45" customFormat="1" ht="13.8">
      <c r="A435" s="110" t="s">
        <v>16</v>
      </c>
      <c r="B435" s="26" t="s">
        <v>1648</v>
      </c>
      <c r="C435" s="26" t="s">
        <v>2153</v>
      </c>
      <c r="D435" s="91" t="s">
        <v>161</v>
      </c>
      <c r="E435" s="91" t="str">
        <f t="shared" si="65"/>
        <v>e.CONSTRUCTION</v>
      </c>
      <c r="F435" s="28"/>
      <c r="G435" s="64" t="s">
        <v>19</v>
      </c>
      <c r="H435" s="271" t="s">
        <v>2642</v>
      </c>
      <c r="I435" s="239" t="s">
        <v>1582</v>
      </c>
      <c r="J435" s="26" t="str">
        <f t="shared" si="66"/>
        <v>Sorry, question [4.29] e is required!</v>
      </c>
      <c r="K435" s="31"/>
      <c r="M435" s="218"/>
      <c r="W435" s="32"/>
    </row>
    <row r="436" spans="1:23" s="45" customFormat="1" ht="13.8">
      <c r="A436" s="60" t="s">
        <v>16</v>
      </c>
      <c r="B436" s="26" t="s">
        <v>1649</v>
      </c>
      <c r="E436" s="63" t="s">
        <v>2348</v>
      </c>
      <c r="F436" s="28"/>
      <c r="G436" s="77" t="s">
        <v>2050</v>
      </c>
      <c r="H436" s="264"/>
      <c r="I436" s="239" t="s">
        <v>1582</v>
      </c>
      <c r="J436" s="26" t="str">
        <f t="shared" ref="J436" si="67">"Sorry, question " &amp; LEFT(E436, 6) &amp; " is required!"</f>
        <v>Sorry, question [4.30] is required!</v>
      </c>
      <c r="K436" s="31"/>
      <c r="M436" s="218"/>
      <c r="W436" s="32"/>
    </row>
    <row r="437" spans="1:23" ht="15.75" customHeight="1">
      <c r="A437" s="9" t="s">
        <v>12</v>
      </c>
      <c r="E437" s="63"/>
      <c r="F437" s="55"/>
      <c r="W437" s="32" t="s">
        <v>2320</v>
      </c>
    </row>
    <row r="438" spans="1:23" s="124" customFormat="1" ht="15.75" customHeight="1">
      <c r="A438" s="9" t="s">
        <v>10</v>
      </c>
      <c r="B438" s="123" t="s">
        <v>2143</v>
      </c>
      <c r="E438" s="125"/>
      <c r="F438" s="126"/>
      <c r="G438" s="127" t="s">
        <v>13</v>
      </c>
      <c r="H438" s="276"/>
      <c r="I438" s="252"/>
      <c r="K438" s="128"/>
      <c r="L438" s="123"/>
      <c r="M438" s="228"/>
      <c r="W438" s="129" t="s">
        <v>2320</v>
      </c>
    </row>
    <row r="439" spans="1:23" ht="15.75" customHeight="1">
      <c r="A439" s="45" t="s">
        <v>2308</v>
      </c>
      <c r="B439" s="26" t="s">
        <v>2091</v>
      </c>
      <c r="E439" s="67" t="s">
        <v>2349</v>
      </c>
      <c r="G439" s="29" t="s">
        <v>2546</v>
      </c>
      <c r="I439" s="239" t="s">
        <v>1582</v>
      </c>
      <c r="J439" s="26" t="str">
        <f t="shared" ref="J439" si="68">"Sorry, question " &amp; LEFT(E439, 6) &amp; " is required!"</f>
        <v>Sorry, question [4.31] is required!</v>
      </c>
    </row>
    <row r="440" spans="1:23" ht="15.75" customHeight="1">
      <c r="A440" s="60" t="s">
        <v>14</v>
      </c>
      <c r="B440" s="26" t="s">
        <v>2093</v>
      </c>
      <c r="E440" s="63" t="s">
        <v>916</v>
      </c>
      <c r="F440" s="67" t="s">
        <v>916</v>
      </c>
      <c r="G440" s="29" t="s">
        <v>2144</v>
      </c>
      <c r="H440" s="264" t="s">
        <v>2276</v>
      </c>
      <c r="I440" s="239" t="s">
        <v>1582</v>
      </c>
      <c r="J440" s="26" t="s">
        <v>2693</v>
      </c>
    </row>
    <row r="441" spans="1:23" s="104" customFormat="1" ht="15.75" customHeight="1">
      <c r="A441" s="149" t="s">
        <v>16</v>
      </c>
      <c r="B441" s="104" t="s">
        <v>2350</v>
      </c>
      <c r="E441" s="137" t="s">
        <v>2351</v>
      </c>
      <c r="F441" s="182"/>
      <c r="G441" s="107" t="s">
        <v>2050</v>
      </c>
      <c r="H441" s="278"/>
      <c r="I441" s="254" t="s">
        <v>1582</v>
      </c>
      <c r="K441" s="140"/>
      <c r="M441" s="230"/>
      <c r="W441" s="109"/>
    </row>
    <row r="442" spans="1:23" ht="15.75" customHeight="1">
      <c r="A442" s="89" t="s">
        <v>16</v>
      </c>
      <c r="B442" s="90" t="s">
        <v>1913</v>
      </c>
      <c r="E442" s="91" t="s">
        <v>2729</v>
      </c>
      <c r="F442" s="92"/>
      <c r="G442" s="95" t="s">
        <v>2</v>
      </c>
      <c r="H442" s="264" t="s">
        <v>2352</v>
      </c>
      <c r="I442" s="247"/>
      <c r="K442" s="94"/>
      <c r="L442" s="90"/>
      <c r="M442" s="223"/>
    </row>
    <row r="443" spans="1:23" ht="15.75" customHeight="1">
      <c r="A443" s="89" t="s">
        <v>16</v>
      </c>
      <c r="B443" s="90" t="s">
        <v>1914</v>
      </c>
      <c r="C443" s="26" t="s">
        <v>2149</v>
      </c>
      <c r="D443" s="91" t="s">
        <v>153</v>
      </c>
      <c r="E443" s="91" t="str">
        <f>C443&amp;D443</f>
        <v>a.LABOR</v>
      </c>
      <c r="F443" s="92"/>
      <c r="G443" s="111" t="s">
        <v>19</v>
      </c>
      <c r="H443" s="264" t="s">
        <v>2352</v>
      </c>
      <c r="I443" s="247" t="s">
        <v>1582</v>
      </c>
      <c r="J443" s="26" t="str">
        <f>"Sorry, question [4.32] " &amp; LEFT(E443, 1) &amp; " is required!"</f>
        <v>Sorry, question [4.32] a is required!</v>
      </c>
      <c r="K443" s="94"/>
      <c r="L443" s="90"/>
      <c r="M443" s="223"/>
    </row>
    <row r="444" spans="1:23" ht="15.75" customHeight="1">
      <c r="A444" s="89" t="s">
        <v>16</v>
      </c>
      <c r="B444" s="90" t="s">
        <v>1915</v>
      </c>
      <c r="C444" s="26" t="s">
        <v>2150</v>
      </c>
      <c r="D444" s="91" t="s">
        <v>155</v>
      </c>
      <c r="E444" s="91" t="str">
        <f t="shared" ref="E444:E446" si="69">C444&amp;D444</f>
        <v>b.MATERIALS</v>
      </c>
      <c r="F444" s="92"/>
      <c r="G444" s="111" t="s">
        <v>19</v>
      </c>
      <c r="H444" s="264" t="s">
        <v>2352</v>
      </c>
      <c r="I444" s="247" t="s">
        <v>1582</v>
      </c>
      <c r="J444" s="26" t="str">
        <f t="shared" ref="J444:J446" si="70">"Sorry, question [4.32] " &amp; LEFT(E444, 1) &amp; " is required!"</f>
        <v>Sorry, question [4.32] b is required!</v>
      </c>
      <c r="K444" s="94"/>
      <c r="L444" s="90"/>
      <c r="M444" s="223"/>
    </row>
    <row r="445" spans="1:23" ht="15.75" customHeight="1">
      <c r="A445" s="89" t="s">
        <v>16</v>
      </c>
      <c r="B445" s="90" t="s">
        <v>1916</v>
      </c>
      <c r="C445" s="26" t="s">
        <v>2151</v>
      </c>
      <c r="D445" s="91" t="s">
        <v>157</v>
      </c>
      <c r="E445" s="91" t="str">
        <f t="shared" si="69"/>
        <v>c.CASH</v>
      </c>
      <c r="F445" s="92"/>
      <c r="G445" s="111" t="s">
        <v>19</v>
      </c>
      <c r="H445" s="264" t="s">
        <v>2352</v>
      </c>
      <c r="I445" s="247" t="s">
        <v>1582</v>
      </c>
      <c r="J445" s="26" t="str">
        <f t="shared" si="70"/>
        <v>Sorry, question [4.32] c is required!</v>
      </c>
      <c r="K445" s="94"/>
      <c r="L445" s="90"/>
      <c r="M445" s="223"/>
    </row>
    <row r="446" spans="1:23" ht="15.75" customHeight="1">
      <c r="A446" s="89" t="s">
        <v>16</v>
      </c>
      <c r="B446" s="90" t="s">
        <v>1917</v>
      </c>
      <c r="C446" s="26" t="s">
        <v>2152</v>
      </c>
      <c r="D446" s="91" t="s">
        <v>163</v>
      </c>
      <c r="E446" s="91" t="str">
        <f t="shared" si="69"/>
        <v>d.OTHER</v>
      </c>
      <c r="F446" s="92"/>
      <c r="G446" s="111" t="s">
        <v>19</v>
      </c>
      <c r="H446" s="264" t="s">
        <v>2352</v>
      </c>
      <c r="I446" s="247" t="s">
        <v>1582</v>
      </c>
      <c r="J446" s="26" t="str">
        <f t="shared" si="70"/>
        <v>Sorry, question [4.32] d is required!</v>
      </c>
      <c r="K446" s="94"/>
      <c r="L446" s="90"/>
      <c r="M446" s="223"/>
    </row>
    <row r="447" spans="1:23" ht="15.75" customHeight="1">
      <c r="A447" s="9" t="s">
        <v>12</v>
      </c>
      <c r="E447" s="63"/>
      <c r="W447" s="32" t="s">
        <v>2320</v>
      </c>
    </row>
    <row r="448" spans="1:23" ht="15.75" customHeight="1">
      <c r="A448" s="9" t="s">
        <v>12</v>
      </c>
      <c r="E448" s="63"/>
      <c r="W448" s="32" t="s">
        <v>1849</v>
      </c>
    </row>
    <row r="449" spans="1:24" ht="15.75" customHeight="1">
      <c r="A449" s="60"/>
      <c r="E449" s="63"/>
    </row>
    <row r="450" spans="1:24" s="9" customFormat="1" ht="13.5" customHeight="1">
      <c r="A450" s="9" t="s">
        <v>10</v>
      </c>
      <c r="B450" s="9" t="s">
        <v>1847</v>
      </c>
      <c r="E450" s="9" t="s">
        <v>2329</v>
      </c>
      <c r="F450" s="44"/>
      <c r="G450" s="24" t="s">
        <v>1849</v>
      </c>
      <c r="H450" s="285" t="s">
        <v>939</v>
      </c>
      <c r="I450" s="243"/>
      <c r="J450" s="19"/>
      <c r="K450" s="44"/>
      <c r="L450" s="44"/>
      <c r="M450" s="20"/>
      <c r="N450" s="44"/>
      <c r="O450" s="20"/>
      <c r="T450" s="22"/>
      <c r="U450" s="22"/>
      <c r="V450" s="22"/>
      <c r="W450" s="9" t="s">
        <v>1849</v>
      </c>
      <c r="X450" s="23"/>
    </row>
    <row r="451" spans="1:24" s="124" customFormat="1" ht="15.75" customHeight="1">
      <c r="A451" s="9" t="s">
        <v>10</v>
      </c>
      <c r="B451" s="124" t="s">
        <v>2028</v>
      </c>
      <c r="E451" s="134"/>
      <c r="F451" s="141"/>
      <c r="G451" s="56" t="s">
        <v>1979</v>
      </c>
      <c r="H451" s="277"/>
      <c r="I451" s="253"/>
      <c r="K451" s="136"/>
      <c r="M451" s="229"/>
      <c r="W451" s="129" t="s">
        <v>2320</v>
      </c>
    </row>
    <row r="452" spans="1:24" ht="15.75" customHeight="1">
      <c r="A452" s="46" t="s">
        <v>11</v>
      </c>
      <c r="B452" s="26" t="s">
        <v>2354</v>
      </c>
      <c r="E452" s="27" t="s">
        <v>2288</v>
      </c>
      <c r="G452" s="29" t="s">
        <v>1980</v>
      </c>
    </row>
    <row r="453" spans="1:24" ht="15.75" customHeight="1">
      <c r="A453" s="46" t="s">
        <v>11</v>
      </c>
      <c r="B453" s="26" t="s">
        <v>2353</v>
      </c>
      <c r="E453" s="63" t="s">
        <v>2289</v>
      </c>
      <c r="G453" s="29" t="s">
        <v>1983</v>
      </c>
    </row>
    <row r="454" spans="1:24" ht="15.75" customHeight="1">
      <c r="A454" s="9" t="s">
        <v>12</v>
      </c>
      <c r="E454" s="27"/>
      <c r="W454" s="32" t="s">
        <v>2320</v>
      </c>
    </row>
    <row r="455" spans="1:24" s="124" customFormat="1" ht="15.75" customHeight="1">
      <c r="A455" s="9" t="s">
        <v>10</v>
      </c>
      <c r="B455" s="124" t="s">
        <v>1848</v>
      </c>
      <c r="E455" s="134"/>
      <c r="F455" s="141"/>
      <c r="G455" s="142" t="s">
        <v>13</v>
      </c>
      <c r="H455" s="277"/>
      <c r="I455" s="253"/>
      <c r="K455" s="136"/>
      <c r="M455" s="229"/>
      <c r="W455" s="129" t="s">
        <v>2320</v>
      </c>
    </row>
    <row r="456" spans="1:24" ht="15.75" customHeight="1">
      <c r="A456" s="60" t="s">
        <v>233</v>
      </c>
      <c r="B456" s="26" t="s">
        <v>1217</v>
      </c>
      <c r="E456" s="76" t="s">
        <v>2065</v>
      </c>
      <c r="F456" s="143"/>
      <c r="G456" s="64" t="s">
        <v>2050</v>
      </c>
      <c r="I456" s="239" t="s">
        <v>1582</v>
      </c>
      <c r="J456" s="26" t="str">
        <f>"Sorry, question " &amp; LEFT(E456, 8) &amp; " is required!"</f>
        <v>Sorry, question [5.01_2] is required!</v>
      </c>
    </row>
    <row r="457" spans="1:24" ht="15.75" customHeight="1">
      <c r="A457" s="60" t="s">
        <v>234</v>
      </c>
      <c r="B457" s="26" t="s">
        <v>1219</v>
      </c>
      <c r="E457" s="63" t="s">
        <v>1428</v>
      </c>
      <c r="F457" s="28" t="s">
        <v>2679</v>
      </c>
      <c r="G457" s="29" t="s">
        <v>1985</v>
      </c>
      <c r="H457" s="264" t="s">
        <v>1218</v>
      </c>
      <c r="I457" s="239" t="s">
        <v>1582</v>
      </c>
      <c r="J457" s="26" t="str">
        <f t="shared" ref="J457:J459" si="71">"Sorry, question " &amp; LEFT(E457, 6) &amp; " is required!"</f>
        <v>Sorry, question [5.02] is required!</v>
      </c>
      <c r="K457" s="31" t="s">
        <v>2094</v>
      </c>
      <c r="L457" s="26" t="s">
        <v>2295</v>
      </c>
    </row>
    <row r="458" spans="1:24" ht="15.75" customHeight="1">
      <c r="A458" s="60" t="s">
        <v>235</v>
      </c>
      <c r="B458" s="26" t="s">
        <v>1220</v>
      </c>
      <c r="E458" s="63" t="s">
        <v>1427</v>
      </c>
      <c r="F458" s="143" t="s">
        <v>2731</v>
      </c>
      <c r="G458" s="64" t="s">
        <v>2620</v>
      </c>
      <c r="H458" s="264" t="s">
        <v>1218</v>
      </c>
      <c r="I458" s="239" t="s">
        <v>1582</v>
      </c>
      <c r="J458" s="26" t="str">
        <f t="shared" si="71"/>
        <v>Sorry, question [5.03] is required!</v>
      </c>
      <c r="K458" s="94" t="s">
        <v>2618</v>
      </c>
      <c r="L458" s="26" t="s">
        <v>2559</v>
      </c>
    </row>
    <row r="459" spans="1:24" ht="15.75" customHeight="1">
      <c r="A459" s="60" t="s">
        <v>236</v>
      </c>
      <c r="B459" s="26" t="s">
        <v>1221</v>
      </c>
      <c r="E459" s="63" t="s">
        <v>2355</v>
      </c>
      <c r="F459" s="28" t="s">
        <v>2679</v>
      </c>
      <c r="G459" s="29" t="s">
        <v>1985</v>
      </c>
      <c r="H459" s="264" t="s">
        <v>1218</v>
      </c>
      <c r="I459" s="239" t="s">
        <v>1582</v>
      </c>
      <c r="J459" s="26" t="str">
        <f t="shared" si="71"/>
        <v>Sorry, question [5.04] is required!</v>
      </c>
    </row>
    <row r="460" spans="1:24" ht="15.75" customHeight="1">
      <c r="A460" s="9" t="s">
        <v>12</v>
      </c>
      <c r="E460" s="63"/>
      <c r="G460" s="64"/>
      <c r="W460" s="32" t="s">
        <v>2320</v>
      </c>
    </row>
    <row r="461" spans="1:24" s="49" customFormat="1" ht="15.75" customHeight="1">
      <c r="A461" s="9" t="s">
        <v>10</v>
      </c>
      <c r="B461" s="49" t="s">
        <v>1850</v>
      </c>
      <c r="E461" s="59"/>
      <c r="F461" s="144"/>
      <c r="G461" s="56" t="s">
        <v>238</v>
      </c>
      <c r="H461" s="268"/>
      <c r="I461" s="244"/>
      <c r="K461" s="57"/>
      <c r="M461" s="220"/>
      <c r="W461" s="58" t="s">
        <v>2320</v>
      </c>
    </row>
    <row r="462" spans="1:24" ht="15.75" customHeight="1">
      <c r="A462" s="60" t="s">
        <v>237</v>
      </c>
      <c r="B462" s="26" t="s">
        <v>1222</v>
      </c>
      <c r="E462" s="63" t="s">
        <v>2066</v>
      </c>
      <c r="G462" s="64" t="s">
        <v>2050</v>
      </c>
      <c r="I462" s="239" t="s">
        <v>1582</v>
      </c>
      <c r="J462" s="26" t="str">
        <f>"Sorry, question " &amp; LEFT(E462, 8) &amp; " is required!"</f>
        <v>Sorry, question [5.01_3] is required!</v>
      </c>
    </row>
    <row r="463" spans="1:24" ht="15.75" customHeight="1">
      <c r="A463" s="60" t="s">
        <v>239</v>
      </c>
      <c r="B463" s="26" t="s">
        <v>1224</v>
      </c>
      <c r="E463" s="63" t="s">
        <v>1653</v>
      </c>
      <c r="F463" s="28" t="s">
        <v>2679</v>
      </c>
      <c r="G463" s="29" t="s">
        <v>1985</v>
      </c>
      <c r="H463" s="264" t="s">
        <v>1223</v>
      </c>
      <c r="I463" s="239" t="s">
        <v>1582</v>
      </c>
      <c r="J463" s="26" t="str">
        <f t="shared" ref="J463:J465" si="72">"Sorry, question " &amp; LEFT(E463, 6) &amp; " is required!"</f>
        <v>Sorry, question [5.02] is required!</v>
      </c>
      <c r="K463" s="31" t="s">
        <v>2094</v>
      </c>
      <c r="L463" s="26" t="s">
        <v>2295</v>
      </c>
    </row>
    <row r="464" spans="1:24" ht="15.75" customHeight="1">
      <c r="A464" s="60" t="s">
        <v>240</v>
      </c>
      <c r="B464" s="26" t="s">
        <v>1225</v>
      </c>
      <c r="E464" s="63" t="s">
        <v>1953</v>
      </c>
      <c r="F464" s="143" t="s">
        <v>2731</v>
      </c>
      <c r="G464" s="64" t="s">
        <v>2620</v>
      </c>
      <c r="H464" s="264" t="s">
        <v>1223</v>
      </c>
      <c r="I464" s="239" t="s">
        <v>1582</v>
      </c>
      <c r="J464" s="26" t="str">
        <f t="shared" si="72"/>
        <v>Sorry, question [5.03] is required!</v>
      </c>
      <c r="K464" s="31" t="s">
        <v>2619</v>
      </c>
      <c r="L464" s="26" t="s">
        <v>2559</v>
      </c>
    </row>
    <row r="465" spans="1:23" ht="15.75" customHeight="1">
      <c r="A465" s="60" t="s">
        <v>241</v>
      </c>
      <c r="B465" s="26" t="s">
        <v>1226</v>
      </c>
      <c r="E465" s="63" t="s">
        <v>2355</v>
      </c>
      <c r="F465" s="28" t="s">
        <v>2679</v>
      </c>
      <c r="G465" s="29" t="s">
        <v>1985</v>
      </c>
      <c r="H465" s="264" t="s">
        <v>1223</v>
      </c>
      <c r="I465" s="239" t="s">
        <v>1582</v>
      </c>
      <c r="J465" s="26" t="str">
        <f t="shared" si="72"/>
        <v>Sorry, question [5.04] is required!</v>
      </c>
    </row>
    <row r="466" spans="1:23" ht="15.75" customHeight="1">
      <c r="A466" s="9" t="s">
        <v>12</v>
      </c>
      <c r="E466" s="63"/>
      <c r="W466" s="32" t="s">
        <v>2320</v>
      </c>
    </row>
    <row r="467" spans="1:23" s="49" customFormat="1" ht="15.75" customHeight="1">
      <c r="A467" s="9" t="s">
        <v>10</v>
      </c>
      <c r="B467" s="49" t="s">
        <v>1851</v>
      </c>
      <c r="E467" s="59"/>
      <c r="F467" s="144"/>
      <c r="G467" s="56" t="s">
        <v>243</v>
      </c>
      <c r="H467" s="268"/>
      <c r="I467" s="244"/>
      <c r="K467" s="57"/>
      <c r="M467" s="220"/>
      <c r="W467" s="58" t="s">
        <v>2320</v>
      </c>
    </row>
    <row r="468" spans="1:23" ht="15.75" customHeight="1">
      <c r="A468" s="60" t="s">
        <v>242</v>
      </c>
      <c r="B468" s="26" t="s">
        <v>1227</v>
      </c>
      <c r="E468" s="63" t="s">
        <v>2067</v>
      </c>
      <c r="G468" s="64" t="s">
        <v>2050</v>
      </c>
      <c r="I468" s="239" t="s">
        <v>1582</v>
      </c>
      <c r="J468" s="26" t="str">
        <f>"Sorry, question " &amp; LEFT(E468, 8) &amp; " is required!"</f>
        <v>Sorry, question [5.01_4] is required!</v>
      </c>
    </row>
    <row r="469" spans="1:23" ht="15.75" customHeight="1">
      <c r="A469" s="60" t="s">
        <v>244</v>
      </c>
      <c r="B469" s="26" t="s">
        <v>1229</v>
      </c>
      <c r="E469" s="63" t="s">
        <v>1437</v>
      </c>
      <c r="F469" s="28" t="s">
        <v>2679</v>
      </c>
      <c r="G469" s="29" t="s">
        <v>1985</v>
      </c>
      <c r="H469" s="264" t="s">
        <v>1228</v>
      </c>
      <c r="I469" s="239" t="s">
        <v>1582</v>
      </c>
      <c r="J469" s="26" t="str">
        <f t="shared" ref="J469:J471" si="73">"Sorry, question " &amp; LEFT(E469, 6) &amp; " is required!"</f>
        <v>Sorry, question [5.02] is required!</v>
      </c>
      <c r="K469" s="31" t="s">
        <v>2094</v>
      </c>
      <c r="L469" s="26" t="s">
        <v>2295</v>
      </c>
    </row>
    <row r="470" spans="1:23" ht="15.75" customHeight="1">
      <c r="A470" s="60" t="s">
        <v>245</v>
      </c>
      <c r="B470" s="26" t="s">
        <v>1230</v>
      </c>
      <c r="E470" s="63" t="s">
        <v>1438</v>
      </c>
      <c r="F470" s="143" t="s">
        <v>2731</v>
      </c>
      <c r="G470" s="64" t="s">
        <v>2620</v>
      </c>
      <c r="H470" s="264" t="s">
        <v>1228</v>
      </c>
      <c r="I470" s="239" t="s">
        <v>1582</v>
      </c>
      <c r="J470" s="26" t="str">
        <f t="shared" si="73"/>
        <v>Sorry, question [5.03] is required!</v>
      </c>
      <c r="K470" s="31" t="s">
        <v>2619</v>
      </c>
      <c r="L470" s="26" t="s">
        <v>2559</v>
      </c>
    </row>
    <row r="471" spans="1:23" ht="15.75" customHeight="1">
      <c r="A471" s="60" t="s">
        <v>246</v>
      </c>
      <c r="B471" s="26" t="s">
        <v>1231</v>
      </c>
      <c r="E471" s="63" t="s">
        <v>2355</v>
      </c>
      <c r="F471" s="28" t="s">
        <v>2679</v>
      </c>
      <c r="G471" s="29" t="s">
        <v>1985</v>
      </c>
      <c r="H471" s="264" t="s">
        <v>1228</v>
      </c>
      <c r="I471" s="239" t="s">
        <v>1582</v>
      </c>
      <c r="J471" s="26" t="str">
        <f t="shared" si="73"/>
        <v>Sorry, question [5.04] is required!</v>
      </c>
    </row>
    <row r="472" spans="1:23" ht="15.75" customHeight="1">
      <c r="A472" s="9" t="s">
        <v>12</v>
      </c>
      <c r="E472" s="63"/>
      <c r="G472" s="64"/>
      <c r="W472" s="32" t="s">
        <v>2320</v>
      </c>
    </row>
    <row r="473" spans="1:23" s="49" customFormat="1" ht="15.75" customHeight="1">
      <c r="A473" s="9" t="s">
        <v>10</v>
      </c>
      <c r="B473" s="49" t="s">
        <v>1852</v>
      </c>
      <c r="E473" s="59"/>
      <c r="F473" s="144"/>
      <c r="G473" s="56" t="s">
        <v>248</v>
      </c>
      <c r="H473" s="268"/>
      <c r="I473" s="244"/>
      <c r="K473" s="57"/>
      <c r="M473" s="220"/>
      <c r="W473" s="58" t="s">
        <v>2320</v>
      </c>
    </row>
    <row r="474" spans="1:23" ht="15.75" customHeight="1">
      <c r="A474" s="60" t="s">
        <v>247</v>
      </c>
      <c r="B474" s="26" t="s">
        <v>1232</v>
      </c>
      <c r="E474" s="63" t="s">
        <v>2068</v>
      </c>
      <c r="G474" s="64" t="s">
        <v>2050</v>
      </c>
      <c r="I474" s="239" t="s">
        <v>1582</v>
      </c>
      <c r="J474" s="26" t="str">
        <f>"Sorry, question " &amp; LEFT(E474, 8) &amp; " is required!"</f>
        <v>Sorry, question [5.01_5] is required!</v>
      </c>
    </row>
    <row r="475" spans="1:23" ht="15.75" customHeight="1">
      <c r="A475" s="60" t="s">
        <v>249</v>
      </c>
      <c r="B475" s="26" t="s">
        <v>1234</v>
      </c>
      <c r="E475" s="63" t="s">
        <v>1435</v>
      </c>
      <c r="F475" s="28" t="s">
        <v>2679</v>
      </c>
      <c r="G475" s="29" t="s">
        <v>1985</v>
      </c>
      <c r="H475" s="264" t="s">
        <v>1233</v>
      </c>
      <c r="I475" s="239" t="s">
        <v>1582</v>
      </c>
      <c r="J475" s="26" t="str">
        <f t="shared" ref="J475:J477" si="74">"Sorry, question " &amp; LEFT(E475, 6) &amp; " is required!"</f>
        <v>Sorry, question [5.02] is required!</v>
      </c>
      <c r="K475" s="31" t="s">
        <v>2094</v>
      </c>
      <c r="L475" s="26" t="s">
        <v>2295</v>
      </c>
    </row>
    <row r="476" spans="1:23" ht="15.75" customHeight="1">
      <c r="A476" s="60" t="s">
        <v>250</v>
      </c>
      <c r="B476" s="26" t="s">
        <v>1235</v>
      </c>
      <c r="E476" s="63" t="s">
        <v>1436</v>
      </c>
      <c r="F476" s="143" t="s">
        <v>2731</v>
      </c>
      <c r="G476" s="64" t="s">
        <v>2620</v>
      </c>
      <c r="H476" s="264" t="s">
        <v>1233</v>
      </c>
      <c r="I476" s="239" t="s">
        <v>1582</v>
      </c>
      <c r="J476" s="26" t="str">
        <f t="shared" si="74"/>
        <v>Sorry, question [5.03] is required!</v>
      </c>
      <c r="K476" s="31" t="s">
        <v>2619</v>
      </c>
      <c r="L476" s="26" t="s">
        <v>2559</v>
      </c>
    </row>
    <row r="477" spans="1:23" ht="15.75" customHeight="1">
      <c r="A477" s="60" t="s">
        <v>251</v>
      </c>
      <c r="B477" s="26" t="s">
        <v>1236</v>
      </c>
      <c r="E477" s="63" t="s">
        <v>2355</v>
      </c>
      <c r="F477" s="28" t="s">
        <v>2679</v>
      </c>
      <c r="G477" s="29" t="s">
        <v>1985</v>
      </c>
      <c r="H477" s="264" t="s">
        <v>1233</v>
      </c>
      <c r="I477" s="239" t="s">
        <v>1582</v>
      </c>
      <c r="J477" s="26" t="str">
        <f t="shared" si="74"/>
        <v>Sorry, question [5.04] is required!</v>
      </c>
    </row>
    <row r="478" spans="1:23" ht="15.75" customHeight="1">
      <c r="A478" s="9" t="s">
        <v>12</v>
      </c>
      <c r="E478" s="63"/>
      <c r="G478" s="64"/>
      <c r="W478" s="32" t="s">
        <v>2320</v>
      </c>
    </row>
    <row r="479" spans="1:23" s="49" customFormat="1" ht="15.75" customHeight="1">
      <c r="A479" s="9" t="s">
        <v>10</v>
      </c>
      <c r="B479" s="49" t="s">
        <v>1853</v>
      </c>
      <c r="E479" s="59"/>
      <c r="F479" s="144"/>
      <c r="G479" s="65" t="s">
        <v>13</v>
      </c>
      <c r="H479" s="268"/>
      <c r="I479" s="244"/>
      <c r="K479" s="57"/>
      <c r="M479" s="220"/>
      <c r="W479" s="58" t="s">
        <v>2320</v>
      </c>
    </row>
    <row r="480" spans="1:23" ht="15.75" customHeight="1">
      <c r="A480" s="60" t="s">
        <v>252</v>
      </c>
      <c r="B480" s="26" t="s">
        <v>1237</v>
      </c>
      <c r="E480" s="63" t="s">
        <v>2069</v>
      </c>
      <c r="G480" s="64" t="s">
        <v>2050</v>
      </c>
      <c r="I480" s="239" t="s">
        <v>1582</v>
      </c>
      <c r="J480" s="26" t="str">
        <f>"Sorry, question " &amp; LEFT(E480, 8) &amp; " is required!"</f>
        <v>Sorry, question [5.01_6] is required!</v>
      </c>
    </row>
    <row r="481" spans="1:23" ht="15.75" customHeight="1">
      <c r="A481" s="60" t="s">
        <v>253</v>
      </c>
      <c r="B481" s="26" t="s">
        <v>1239</v>
      </c>
      <c r="E481" s="63" t="s">
        <v>1433</v>
      </c>
      <c r="F481" s="28" t="s">
        <v>2679</v>
      </c>
      <c r="G481" s="29" t="s">
        <v>1985</v>
      </c>
      <c r="H481" s="264" t="s">
        <v>1238</v>
      </c>
      <c r="I481" s="239" t="s">
        <v>1582</v>
      </c>
      <c r="J481" s="26" t="str">
        <f t="shared" ref="J481:J483" si="75">"Sorry, question " &amp; LEFT(E481, 6) &amp; " is required!"</f>
        <v>Sorry, question [5.02] is required!</v>
      </c>
      <c r="K481" s="31" t="s">
        <v>2094</v>
      </c>
      <c r="L481" s="26" t="s">
        <v>2295</v>
      </c>
    </row>
    <row r="482" spans="1:23" ht="15.75" customHeight="1">
      <c r="A482" s="60" t="s">
        <v>254</v>
      </c>
      <c r="B482" s="26" t="s">
        <v>1240</v>
      </c>
      <c r="E482" s="63" t="s">
        <v>1434</v>
      </c>
      <c r="F482" s="143" t="s">
        <v>2731</v>
      </c>
      <c r="G482" s="64" t="s">
        <v>2620</v>
      </c>
      <c r="H482" s="264" t="s">
        <v>1238</v>
      </c>
      <c r="I482" s="239" t="s">
        <v>1582</v>
      </c>
      <c r="J482" s="26" t="str">
        <f t="shared" si="75"/>
        <v>Sorry, question [5.03] is required!</v>
      </c>
      <c r="K482" s="31" t="s">
        <v>2619</v>
      </c>
      <c r="L482" s="26" t="s">
        <v>2559</v>
      </c>
    </row>
    <row r="483" spans="1:23" ht="15.75" customHeight="1">
      <c r="A483" s="60" t="s">
        <v>255</v>
      </c>
      <c r="B483" s="26" t="s">
        <v>1241</v>
      </c>
      <c r="E483" s="63" t="s">
        <v>2355</v>
      </c>
      <c r="F483" s="28" t="s">
        <v>2679</v>
      </c>
      <c r="G483" s="29" t="s">
        <v>1985</v>
      </c>
      <c r="H483" s="264" t="s">
        <v>1238</v>
      </c>
      <c r="I483" s="239" t="s">
        <v>1582</v>
      </c>
      <c r="J483" s="26" t="str">
        <f t="shared" si="75"/>
        <v>Sorry, question [5.04] is required!</v>
      </c>
    </row>
    <row r="484" spans="1:23" ht="15.75" customHeight="1">
      <c r="A484" s="9" t="s">
        <v>12</v>
      </c>
      <c r="E484" s="63"/>
      <c r="G484" s="64"/>
      <c r="W484" s="32" t="s">
        <v>2320</v>
      </c>
    </row>
    <row r="485" spans="1:23" s="49" customFormat="1" ht="15.75" customHeight="1">
      <c r="A485" s="9" t="s">
        <v>10</v>
      </c>
      <c r="B485" s="49" t="s">
        <v>1854</v>
      </c>
      <c r="E485" s="59"/>
      <c r="F485" s="144"/>
      <c r="G485" s="56" t="s">
        <v>257</v>
      </c>
      <c r="H485" s="268"/>
      <c r="I485" s="244"/>
      <c r="K485" s="57"/>
      <c r="M485" s="220"/>
      <c r="W485" s="58" t="s">
        <v>2320</v>
      </c>
    </row>
    <row r="486" spans="1:23" ht="15.75" customHeight="1">
      <c r="A486" s="60" t="s">
        <v>256</v>
      </c>
      <c r="B486" s="26" t="s">
        <v>1242</v>
      </c>
      <c r="E486" s="63" t="s">
        <v>2187</v>
      </c>
      <c r="G486" s="64" t="s">
        <v>2050</v>
      </c>
      <c r="I486" s="239" t="s">
        <v>1582</v>
      </c>
      <c r="J486" s="26" t="str">
        <f>"Sorry, question " &amp; LEFT(E486, 8) &amp; " is required!"</f>
        <v>Sorry, question [5.01_7] is required!</v>
      </c>
    </row>
    <row r="487" spans="1:23" ht="15.75" customHeight="1">
      <c r="A487" s="60" t="s">
        <v>258</v>
      </c>
      <c r="B487" s="26" t="s">
        <v>1244</v>
      </c>
      <c r="E487" s="63" t="s">
        <v>1431</v>
      </c>
      <c r="F487" s="28" t="s">
        <v>2679</v>
      </c>
      <c r="G487" s="29" t="s">
        <v>1985</v>
      </c>
      <c r="H487" s="264" t="s">
        <v>1243</v>
      </c>
      <c r="I487" s="239" t="s">
        <v>1582</v>
      </c>
      <c r="J487" s="26" t="str">
        <f t="shared" ref="J487:J489" si="76">"Sorry, question " &amp; LEFT(E487, 6) &amp; " is required!"</f>
        <v>Sorry, question [5.02] is required!</v>
      </c>
      <c r="K487" s="31" t="s">
        <v>2094</v>
      </c>
      <c r="L487" s="26" t="s">
        <v>2295</v>
      </c>
    </row>
    <row r="488" spans="1:23" ht="15.75" customHeight="1">
      <c r="A488" s="60" t="s">
        <v>259</v>
      </c>
      <c r="B488" s="26" t="s">
        <v>1245</v>
      </c>
      <c r="E488" s="63" t="s">
        <v>1432</v>
      </c>
      <c r="F488" s="143" t="s">
        <v>2731</v>
      </c>
      <c r="G488" s="64" t="s">
        <v>2620</v>
      </c>
      <c r="H488" s="264" t="s">
        <v>1243</v>
      </c>
      <c r="I488" s="239" t="s">
        <v>1582</v>
      </c>
      <c r="J488" s="26" t="str">
        <f t="shared" si="76"/>
        <v>Sorry, question [5.03] is required!</v>
      </c>
      <c r="K488" s="31" t="s">
        <v>2619</v>
      </c>
      <c r="L488" s="26" t="s">
        <v>2559</v>
      </c>
    </row>
    <row r="489" spans="1:23" ht="15.75" customHeight="1">
      <c r="A489" s="60" t="s">
        <v>260</v>
      </c>
      <c r="B489" s="26" t="s">
        <v>1246</v>
      </c>
      <c r="E489" s="63" t="s">
        <v>2355</v>
      </c>
      <c r="F489" s="28" t="s">
        <v>2679</v>
      </c>
      <c r="G489" s="29" t="s">
        <v>1985</v>
      </c>
      <c r="H489" s="264" t="s">
        <v>1243</v>
      </c>
      <c r="I489" s="239" t="s">
        <v>1582</v>
      </c>
      <c r="J489" s="26" t="str">
        <f t="shared" si="76"/>
        <v>Sorry, question [5.04] is required!</v>
      </c>
    </row>
    <row r="490" spans="1:23" ht="15.75" customHeight="1">
      <c r="A490" s="9" t="s">
        <v>12</v>
      </c>
      <c r="E490" s="63"/>
      <c r="G490" s="64"/>
      <c r="W490" s="32" t="s">
        <v>2320</v>
      </c>
    </row>
    <row r="491" spans="1:23" s="49" customFormat="1" ht="15.75" customHeight="1">
      <c r="A491" s="9" t="s">
        <v>10</v>
      </c>
      <c r="B491" s="49" t="s">
        <v>1855</v>
      </c>
      <c r="E491" s="59"/>
      <c r="F491" s="144"/>
      <c r="G491" s="56" t="s">
        <v>262</v>
      </c>
      <c r="H491" s="268"/>
      <c r="I491" s="244"/>
      <c r="K491" s="57"/>
      <c r="M491" s="220"/>
      <c r="W491" s="58" t="s">
        <v>2320</v>
      </c>
    </row>
    <row r="492" spans="1:23" ht="15.75" customHeight="1">
      <c r="A492" s="60" t="s">
        <v>261</v>
      </c>
      <c r="B492" s="26" t="s">
        <v>1247</v>
      </c>
      <c r="E492" s="63" t="s">
        <v>1584</v>
      </c>
      <c r="G492" s="64" t="s">
        <v>2050</v>
      </c>
      <c r="I492" s="239" t="s">
        <v>1582</v>
      </c>
      <c r="J492" s="26" t="str">
        <f>"Sorry, question " &amp; LEFT(E492, 8) &amp; " is required!"</f>
        <v>Sorry, question [5.01_8] is required!</v>
      </c>
    </row>
    <row r="493" spans="1:23" ht="15.75" customHeight="1">
      <c r="A493" s="60" t="s">
        <v>263</v>
      </c>
      <c r="B493" s="26" t="s">
        <v>1249</v>
      </c>
      <c r="E493" s="63" t="s">
        <v>1430</v>
      </c>
      <c r="F493" s="28" t="s">
        <v>2679</v>
      </c>
      <c r="G493" s="29" t="s">
        <v>1985</v>
      </c>
      <c r="H493" s="264" t="s">
        <v>1248</v>
      </c>
      <c r="I493" s="239" t="s">
        <v>1582</v>
      </c>
      <c r="J493" s="26" t="str">
        <f t="shared" ref="J493:J495" si="77">"Sorry, question " &amp; LEFT(E493, 6) &amp; " is required!"</f>
        <v>Sorry, question [5.02] is required!</v>
      </c>
      <c r="K493" s="31" t="s">
        <v>2094</v>
      </c>
      <c r="L493" s="26" t="s">
        <v>2295</v>
      </c>
    </row>
    <row r="494" spans="1:23" ht="15.75" customHeight="1">
      <c r="A494" s="60" t="s">
        <v>264</v>
      </c>
      <c r="B494" s="26" t="s">
        <v>1250</v>
      </c>
      <c r="E494" s="63" t="s">
        <v>1429</v>
      </c>
      <c r="F494" s="143" t="s">
        <v>2731</v>
      </c>
      <c r="G494" s="64" t="s">
        <v>2620</v>
      </c>
      <c r="H494" s="264" t="s">
        <v>1248</v>
      </c>
      <c r="I494" s="239" t="s">
        <v>1582</v>
      </c>
      <c r="J494" s="26" t="str">
        <f t="shared" si="77"/>
        <v>Sorry, question [5.03] is required!</v>
      </c>
      <c r="K494" s="31" t="s">
        <v>2619</v>
      </c>
      <c r="L494" s="26" t="s">
        <v>2559</v>
      </c>
    </row>
    <row r="495" spans="1:23" ht="15.75" customHeight="1">
      <c r="A495" s="60" t="s">
        <v>265</v>
      </c>
      <c r="B495" s="26" t="s">
        <v>1251</v>
      </c>
      <c r="E495" s="63" t="s">
        <v>2355</v>
      </c>
      <c r="F495" s="28" t="s">
        <v>2679</v>
      </c>
      <c r="G495" s="29" t="s">
        <v>1985</v>
      </c>
      <c r="H495" s="264" t="s">
        <v>1248</v>
      </c>
      <c r="I495" s="239" t="s">
        <v>1582</v>
      </c>
      <c r="J495" s="26" t="str">
        <f t="shared" si="77"/>
        <v>Sorry, question [5.04] is required!</v>
      </c>
    </row>
    <row r="496" spans="1:23" ht="15.75" customHeight="1">
      <c r="A496" s="9" t="s">
        <v>12</v>
      </c>
      <c r="E496" s="63"/>
      <c r="G496" s="64"/>
      <c r="W496" s="32" t="s">
        <v>2320</v>
      </c>
    </row>
    <row r="497" spans="1:23" s="49" customFormat="1" ht="15.75" customHeight="1">
      <c r="A497" s="9" t="s">
        <v>10</v>
      </c>
      <c r="B497" s="49" t="s">
        <v>1856</v>
      </c>
      <c r="E497" s="59"/>
      <c r="F497" s="144"/>
      <c r="G497" s="56" t="s">
        <v>269</v>
      </c>
      <c r="H497" s="268"/>
      <c r="I497" s="244"/>
      <c r="K497" s="57"/>
      <c r="M497" s="220"/>
      <c r="W497" s="58" t="s">
        <v>2320</v>
      </c>
    </row>
    <row r="498" spans="1:23" ht="15.75" customHeight="1">
      <c r="A498" s="60" t="s">
        <v>266</v>
      </c>
      <c r="B498" s="26" t="s">
        <v>1252</v>
      </c>
      <c r="E498" s="63" t="s">
        <v>2070</v>
      </c>
      <c r="G498" s="64" t="s">
        <v>2050</v>
      </c>
      <c r="I498" s="239" t="s">
        <v>1582</v>
      </c>
      <c r="J498" s="26" t="str">
        <f>"Sorry, question " &amp; LEFT(E498, 8) &amp; " is required!"</f>
        <v>Sorry, question [5.01_96 is required!</v>
      </c>
    </row>
    <row r="499" spans="1:23" ht="15.75" customHeight="1">
      <c r="A499" s="60" t="s">
        <v>267</v>
      </c>
      <c r="B499" s="26" t="s">
        <v>1253</v>
      </c>
      <c r="E499" s="63" t="s">
        <v>268</v>
      </c>
      <c r="G499" s="29" t="s">
        <v>1981</v>
      </c>
      <c r="H499" s="264" t="s">
        <v>1254</v>
      </c>
      <c r="I499" s="239" t="s">
        <v>1582</v>
      </c>
      <c r="J499" s="26" t="s">
        <v>2693</v>
      </c>
    </row>
    <row r="500" spans="1:23" ht="15.75" customHeight="1">
      <c r="A500" s="60" t="s">
        <v>270</v>
      </c>
      <c r="B500" s="26" t="s">
        <v>1255</v>
      </c>
      <c r="E500" s="63" t="s">
        <v>2732</v>
      </c>
      <c r="F500" s="28" t="s">
        <v>2679</v>
      </c>
      <c r="G500" s="29" t="s">
        <v>1985</v>
      </c>
      <c r="H500" s="264" t="s">
        <v>1254</v>
      </c>
      <c r="I500" s="239" t="s">
        <v>1582</v>
      </c>
      <c r="J500" s="26" t="str">
        <f t="shared" ref="J500:J502" si="78">"Sorry, question " &amp; LEFT(E500, 6) &amp; " is required!"</f>
        <v>Sorry, question [5.02] is required!</v>
      </c>
      <c r="K500" s="31" t="s">
        <v>2094</v>
      </c>
      <c r="L500" s="26" t="s">
        <v>2295</v>
      </c>
    </row>
    <row r="501" spans="1:23" ht="15.75" customHeight="1">
      <c r="A501" s="60" t="s">
        <v>271</v>
      </c>
      <c r="B501" s="26" t="s">
        <v>1256</v>
      </c>
      <c r="E501" s="63" t="s">
        <v>1954</v>
      </c>
      <c r="F501" s="143" t="s">
        <v>2731</v>
      </c>
      <c r="G501" s="64" t="s">
        <v>2620</v>
      </c>
      <c r="H501" s="264" t="s">
        <v>1254</v>
      </c>
      <c r="I501" s="239" t="s">
        <v>1582</v>
      </c>
      <c r="J501" s="26" t="str">
        <f t="shared" si="78"/>
        <v>Sorry, question [5.03] is required!</v>
      </c>
      <c r="K501" s="31" t="s">
        <v>2619</v>
      </c>
      <c r="L501" s="26" t="s">
        <v>2559</v>
      </c>
    </row>
    <row r="502" spans="1:23" ht="15.75" customHeight="1">
      <c r="A502" s="60" t="s">
        <v>272</v>
      </c>
      <c r="B502" s="26" t="s">
        <v>1257</v>
      </c>
      <c r="E502" s="63" t="s">
        <v>2355</v>
      </c>
      <c r="F502" s="28" t="s">
        <v>2679</v>
      </c>
      <c r="G502" s="29" t="s">
        <v>1985</v>
      </c>
      <c r="H502" s="264" t="s">
        <v>1254</v>
      </c>
      <c r="I502" s="239" t="s">
        <v>1582</v>
      </c>
      <c r="J502" s="26" t="str">
        <f t="shared" si="78"/>
        <v>Sorry, question [5.04] is required!</v>
      </c>
    </row>
    <row r="503" spans="1:23" ht="15.75" customHeight="1">
      <c r="A503" s="9" t="s">
        <v>12</v>
      </c>
      <c r="E503" s="63"/>
      <c r="W503" s="32" t="s">
        <v>2320</v>
      </c>
    </row>
    <row r="504" spans="1:23" s="49" customFormat="1" ht="15.75" customHeight="1">
      <c r="A504" s="9" t="s">
        <v>10</v>
      </c>
      <c r="B504" s="49" t="s">
        <v>1857</v>
      </c>
      <c r="E504" s="59"/>
      <c r="F504" s="144"/>
      <c r="G504" s="56" t="s">
        <v>273</v>
      </c>
      <c r="H504" s="268"/>
      <c r="I504" s="244"/>
      <c r="K504" s="57"/>
      <c r="M504" s="220"/>
      <c r="W504" s="58" t="s">
        <v>2320</v>
      </c>
    </row>
    <row r="505" spans="1:23" ht="15.75" customHeight="1">
      <c r="A505" s="60" t="s">
        <v>16</v>
      </c>
      <c r="B505" s="26" t="s">
        <v>1258</v>
      </c>
      <c r="E505" s="63" t="s">
        <v>2356</v>
      </c>
      <c r="G505" s="29" t="s">
        <v>274</v>
      </c>
    </row>
    <row r="506" spans="1:23" ht="15.75" customHeight="1">
      <c r="A506" s="60" t="s">
        <v>275</v>
      </c>
      <c r="B506" s="26" t="s">
        <v>1259</v>
      </c>
      <c r="C506" s="26" t="s">
        <v>2149</v>
      </c>
      <c r="D506" s="63" t="s">
        <v>276</v>
      </c>
      <c r="E506" s="63" t="str">
        <f>C506&amp;D506</f>
        <v>a.Purchase Land</v>
      </c>
      <c r="G506" s="64" t="s">
        <v>277</v>
      </c>
      <c r="I506" s="239" t="s">
        <v>1582</v>
      </c>
      <c r="J506" s="26" t="str">
        <f>"Sorry, question [5.05] " &amp; LEFT(E506, 1) &amp; " is required!"</f>
        <v>Sorry, question [5.05] a is required!</v>
      </c>
    </row>
    <row r="507" spans="1:23" ht="15.75" customHeight="1">
      <c r="A507" s="60" t="s">
        <v>278</v>
      </c>
      <c r="B507" s="26" t="s">
        <v>1260</v>
      </c>
      <c r="C507" s="26" t="s">
        <v>2150</v>
      </c>
      <c r="D507" s="63" t="s">
        <v>279</v>
      </c>
      <c r="E507" s="63" t="str">
        <f t="shared" ref="E507:E509" si="79">C507&amp;D507</f>
        <v>b.Inherit Land</v>
      </c>
      <c r="G507" s="64" t="s">
        <v>280</v>
      </c>
      <c r="I507" s="239" t="s">
        <v>1582</v>
      </c>
      <c r="J507" s="26" t="str">
        <f t="shared" ref="J507:J509" si="80">"Sorry, question [5.05] " &amp; LEFT(E507, 1) &amp; " is required!"</f>
        <v>Sorry, question [5.05] b is required!</v>
      </c>
    </row>
    <row r="508" spans="1:23" ht="15.75" customHeight="1">
      <c r="A508" s="60" t="s">
        <v>281</v>
      </c>
      <c r="B508" s="26" t="s">
        <v>1261</v>
      </c>
      <c r="C508" s="26" t="s">
        <v>2151</v>
      </c>
      <c r="D508" s="63" t="s">
        <v>282</v>
      </c>
      <c r="E508" s="63" t="str">
        <f t="shared" si="79"/>
        <v>c.Sell Land</v>
      </c>
      <c r="G508" s="64" t="s">
        <v>283</v>
      </c>
      <c r="I508" s="239" t="s">
        <v>1582</v>
      </c>
      <c r="J508" s="26" t="str">
        <f t="shared" si="80"/>
        <v>Sorry, question [5.05] c is required!</v>
      </c>
    </row>
    <row r="509" spans="1:23" ht="15.75" customHeight="1">
      <c r="A509" s="60" t="s">
        <v>284</v>
      </c>
      <c r="B509" s="26" t="s">
        <v>1262</v>
      </c>
      <c r="C509" s="26" t="s">
        <v>2152</v>
      </c>
      <c r="D509" s="63" t="s">
        <v>285</v>
      </c>
      <c r="E509" s="63" t="str">
        <f t="shared" si="79"/>
        <v>d.Leave Land as a Bequest when they die?</v>
      </c>
      <c r="G509" s="64" t="s">
        <v>286</v>
      </c>
      <c r="I509" s="239" t="s">
        <v>1582</v>
      </c>
      <c r="J509" s="26" t="str">
        <f t="shared" si="80"/>
        <v>Sorry, question [5.05] d is required!</v>
      </c>
    </row>
    <row r="510" spans="1:23" ht="15.75" customHeight="1">
      <c r="A510" s="60" t="s">
        <v>287</v>
      </c>
      <c r="B510" s="26" t="s">
        <v>1263</v>
      </c>
      <c r="E510" s="63" t="s">
        <v>288</v>
      </c>
      <c r="G510" s="64" t="s">
        <v>2050</v>
      </c>
      <c r="I510" s="239" t="s">
        <v>1582</v>
      </c>
      <c r="J510" s="26" t="str">
        <f t="shared" ref="J510" si="81">"Sorry, question " &amp; LEFT(E510, 6) &amp; " is required!"</f>
        <v>Sorry, question [5.06] is required!</v>
      </c>
    </row>
    <row r="511" spans="1:23" ht="15.75" customHeight="1">
      <c r="A511" s="60" t="s">
        <v>289</v>
      </c>
      <c r="B511" s="26" t="s">
        <v>1264</v>
      </c>
      <c r="E511" s="63" t="s">
        <v>290</v>
      </c>
      <c r="F511" s="67" t="s">
        <v>65</v>
      </c>
      <c r="G511" s="29" t="s">
        <v>1981</v>
      </c>
      <c r="H511" s="264" t="s">
        <v>1265</v>
      </c>
      <c r="I511" s="239" t="s">
        <v>1582</v>
      </c>
      <c r="J511" s="26" t="s">
        <v>2693</v>
      </c>
    </row>
    <row r="512" spans="1:23" ht="15.75" customHeight="1">
      <c r="A512" s="60" t="s">
        <v>291</v>
      </c>
      <c r="B512" s="26" t="s">
        <v>1266</v>
      </c>
      <c r="E512" s="63" t="s">
        <v>292</v>
      </c>
      <c r="I512" s="239" t="s">
        <v>1582</v>
      </c>
      <c r="J512" s="26" t="str">
        <f t="shared" ref="J512" si="82">"Sorry, question " &amp; LEFT(E512, 6) &amp; " is required!"</f>
        <v>Sorry, question [5.07] is required!</v>
      </c>
    </row>
    <row r="513" spans="1:23" ht="15.75" customHeight="1">
      <c r="A513" s="60" t="s">
        <v>293</v>
      </c>
      <c r="B513" s="26" t="s">
        <v>1267</v>
      </c>
      <c r="E513" s="63" t="s">
        <v>294</v>
      </c>
      <c r="F513" s="67" t="s">
        <v>65</v>
      </c>
      <c r="G513" s="29" t="s">
        <v>1981</v>
      </c>
      <c r="H513" s="264" t="s">
        <v>1268</v>
      </c>
      <c r="I513" s="239" t="s">
        <v>1582</v>
      </c>
      <c r="J513" s="26" t="s">
        <v>2693</v>
      </c>
    </row>
    <row r="514" spans="1:23" ht="15.75" customHeight="1">
      <c r="A514" s="9" t="s">
        <v>12</v>
      </c>
      <c r="E514" s="63"/>
      <c r="W514" s="32" t="s">
        <v>2320</v>
      </c>
    </row>
    <row r="515" spans="1:23" s="49" customFormat="1" ht="15.75" customHeight="1">
      <c r="A515" s="9" t="s">
        <v>10</v>
      </c>
      <c r="B515" s="49" t="s">
        <v>1858</v>
      </c>
      <c r="E515" s="59"/>
      <c r="F515" s="144"/>
      <c r="G515" s="56" t="s">
        <v>2493</v>
      </c>
      <c r="H515" s="268"/>
      <c r="I515" s="244"/>
      <c r="K515" s="57"/>
      <c r="M515" s="220"/>
      <c r="W515" s="58" t="s">
        <v>2320</v>
      </c>
    </row>
    <row r="516" spans="1:23" ht="15.75" customHeight="1">
      <c r="A516" s="60" t="s">
        <v>295</v>
      </c>
      <c r="B516" s="26" t="s">
        <v>1269</v>
      </c>
      <c r="E516" s="63" t="s">
        <v>296</v>
      </c>
      <c r="F516" s="28" t="s">
        <v>297</v>
      </c>
      <c r="G516" s="29" t="s">
        <v>2570</v>
      </c>
      <c r="I516" s="239" t="s">
        <v>1582</v>
      </c>
      <c r="J516" s="26" t="str">
        <f t="shared" ref="J516" si="83">"Sorry, question " &amp; LEFT(E516, 6) &amp; " is required!"</f>
        <v>Sorry, question [5.08] is required!</v>
      </c>
      <c r="K516" s="31" t="s">
        <v>1424</v>
      </c>
      <c r="L516" s="26" t="s">
        <v>2249</v>
      </c>
    </row>
    <row r="517" spans="1:23" ht="15.75" customHeight="1">
      <c r="A517" s="60" t="s">
        <v>298</v>
      </c>
      <c r="B517" s="26" t="s">
        <v>1270</v>
      </c>
      <c r="E517" s="63" t="s">
        <v>299</v>
      </c>
      <c r="F517" s="67" t="s">
        <v>65</v>
      </c>
      <c r="G517" s="29" t="s">
        <v>2571</v>
      </c>
      <c r="H517" s="264" t="s">
        <v>1271</v>
      </c>
      <c r="I517" s="239" t="s">
        <v>1582</v>
      </c>
      <c r="J517" s="26" t="s">
        <v>2693</v>
      </c>
    </row>
    <row r="518" spans="1:23" ht="15.75" customHeight="1">
      <c r="A518" s="60" t="s">
        <v>300</v>
      </c>
      <c r="B518" s="26" t="s">
        <v>2277</v>
      </c>
      <c r="E518" s="63" t="s">
        <v>2733</v>
      </c>
      <c r="G518" s="64" t="s">
        <v>2735</v>
      </c>
      <c r="I518" s="239" t="s">
        <v>1582</v>
      </c>
      <c r="J518" s="26" t="str">
        <f>"Sorry, question " &amp; LEFT(E518, 6) &amp; " is required!"</f>
        <v>Sorry, question [5.09_ is required!</v>
      </c>
    </row>
    <row r="519" spans="1:23" ht="15.75" customHeight="1">
      <c r="A519" s="60" t="s">
        <v>301</v>
      </c>
      <c r="B519" s="26" t="s">
        <v>1859</v>
      </c>
      <c r="E519" s="63" t="s">
        <v>2734</v>
      </c>
      <c r="G519" s="29" t="s">
        <v>2736</v>
      </c>
      <c r="I519" s="239" t="s">
        <v>1582</v>
      </c>
      <c r="J519" s="26" t="str">
        <f t="shared" ref="J519:J520" si="84">"Sorry, question " &amp; LEFT(E519, 6) &amp; " is required!"</f>
        <v>Sorry, question [5.10_ is required!</v>
      </c>
    </row>
    <row r="520" spans="1:23" ht="15.75" customHeight="1">
      <c r="A520" s="60" t="s">
        <v>15</v>
      </c>
      <c r="B520" s="26" t="s">
        <v>2357</v>
      </c>
      <c r="E520" s="63" t="s">
        <v>2643</v>
      </c>
      <c r="F520" s="28" t="s">
        <v>2554</v>
      </c>
      <c r="G520" s="29" t="s">
        <v>2573</v>
      </c>
      <c r="I520" s="239" t="s">
        <v>1582</v>
      </c>
      <c r="J520" s="26" t="str">
        <f t="shared" si="84"/>
        <v>Sorry, question [5.11_ is required!</v>
      </c>
      <c r="K520" s="31" t="s">
        <v>2085</v>
      </c>
    </row>
    <row r="521" spans="1:23" ht="15.75" customHeight="1">
      <c r="A521" s="26" t="s">
        <v>11</v>
      </c>
      <c r="B521" s="26" t="s">
        <v>2574</v>
      </c>
      <c r="E521" s="63" t="s">
        <v>2568</v>
      </c>
      <c r="G521" s="29" t="s">
        <v>2566</v>
      </c>
      <c r="H521" s="264" t="s">
        <v>2644</v>
      </c>
    </row>
    <row r="522" spans="1:23" ht="15.75" customHeight="1">
      <c r="A522" s="26" t="s">
        <v>11</v>
      </c>
      <c r="B522" s="26" t="s">
        <v>2575</v>
      </c>
      <c r="E522" s="63" t="s">
        <v>2569</v>
      </c>
      <c r="G522" s="29" t="s">
        <v>2567</v>
      </c>
      <c r="H522" s="264" t="s">
        <v>2644</v>
      </c>
    </row>
    <row r="523" spans="1:23" ht="15.75" customHeight="1">
      <c r="A523" s="60" t="s">
        <v>14</v>
      </c>
      <c r="B523" s="26" t="s">
        <v>2564</v>
      </c>
      <c r="E523" s="63" t="s">
        <v>2568</v>
      </c>
      <c r="G523" s="29" t="s">
        <v>2576</v>
      </c>
      <c r="H523" s="264" t="s">
        <v>2644</v>
      </c>
      <c r="I523" s="239" t="s">
        <v>1582</v>
      </c>
    </row>
    <row r="524" spans="1:23" ht="15.75" customHeight="1">
      <c r="A524" s="60" t="s">
        <v>15</v>
      </c>
      <c r="B524" s="26" t="s">
        <v>2565</v>
      </c>
      <c r="E524" s="63" t="s">
        <v>2569</v>
      </c>
      <c r="G524" s="29" t="s">
        <v>2572</v>
      </c>
      <c r="H524" s="264" t="s">
        <v>2644</v>
      </c>
      <c r="I524" s="239" t="s">
        <v>1582</v>
      </c>
      <c r="K524" s="31" t="s">
        <v>2085</v>
      </c>
    </row>
    <row r="525" spans="1:23" ht="15.75" customHeight="1">
      <c r="A525" s="60" t="s">
        <v>14</v>
      </c>
      <c r="B525" s="26" t="s">
        <v>2600</v>
      </c>
      <c r="E525" s="63" t="s">
        <v>2568</v>
      </c>
      <c r="G525" s="29" t="s">
        <v>2604</v>
      </c>
      <c r="H525" s="264" t="s">
        <v>2644</v>
      </c>
    </row>
    <row r="526" spans="1:23" ht="15.75" customHeight="1">
      <c r="A526" s="60" t="s">
        <v>15</v>
      </c>
      <c r="B526" s="26" t="s">
        <v>2601</v>
      </c>
      <c r="E526" s="63" t="s">
        <v>2569</v>
      </c>
      <c r="G526" s="29" t="s">
        <v>2605</v>
      </c>
      <c r="H526" s="264" t="s">
        <v>2644</v>
      </c>
      <c r="K526" s="31" t="s">
        <v>2085</v>
      </c>
    </row>
    <row r="527" spans="1:23" ht="15.75" customHeight="1">
      <c r="A527" s="60" t="s">
        <v>14</v>
      </c>
      <c r="B527" s="26" t="s">
        <v>2602</v>
      </c>
      <c r="E527" s="63" t="s">
        <v>2568</v>
      </c>
      <c r="G527" s="29" t="s">
        <v>2606</v>
      </c>
      <c r="H527" s="264" t="s">
        <v>2644</v>
      </c>
    </row>
    <row r="528" spans="1:23" ht="15.75" customHeight="1">
      <c r="A528" s="60" t="s">
        <v>15</v>
      </c>
      <c r="B528" s="26" t="s">
        <v>2603</v>
      </c>
      <c r="E528" s="63" t="s">
        <v>2569</v>
      </c>
      <c r="G528" s="29" t="s">
        <v>2607</v>
      </c>
      <c r="H528" s="264" t="s">
        <v>2644</v>
      </c>
      <c r="K528" s="31" t="s">
        <v>2085</v>
      </c>
    </row>
    <row r="529" spans="1:24" ht="15.75" customHeight="1">
      <c r="A529" s="9" t="s">
        <v>12</v>
      </c>
      <c r="E529" s="63"/>
      <c r="W529" s="32" t="s">
        <v>2320</v>
      </c>
    </row>
    <row r="530" spans="1:24" s="49" customFormat="1" ht="15.75" customHeight="1">
      <c r="A530" s="9" t="s">
        <v>10</v>
      </c>
      <c r="B530" s="49" t="s">
        <v>1860</v>
      </c>
      <c r="F530" s="144"/>
      <c r="G530" s="56" t="s">
        <v>13</v>
      </c>
      <c r="H530" s="268"/>
      <c r="I530" s="244"/>
      <c r="K530" s="57"/>
      <c r="M530" s="220"/>
      <c r="W530" s="58" t="s">
        <v>2320</v>
      </c>
    </row>
    <row r="531" spans="1:24" ht="15.75" customHeight="1">
      <c r="A531" s="26" t="s">
        <v>16</v>
      </c>
      <c r="B531" s="26" t="s">
        <v>1654</v>
      </c>
      <c r="E531" s="63" t="s">
        <v>1655</v>
      </c>
      <c r="G531" s="29" t="s">
        <v>2050</v>
      </c>
      <c r="I531" s="239" t="s">
        <v>1582</v>
      </c>
      <c r="J531" s="26" t="str">
        <f>"Sorry, question " &amp; LEFT(E531, 8) &amp; " is required!"</f>
        <v>Sorry, question [5.12_N] is required!</v>
      </c>
    </row>
    <row r="532" spans="1:24" ht="15.75" customHeight="1">
      <c r="A532" s="26" t="s">
        <v>16</v>
      </c>
      <c r="B532" s="26" t="s">
        <v>1656</v>
      </c>
      <c r="E532" s="63" t="s">
        <v>1659</v>
      </c>
      <c r="G532" s="29" t="s">
        <v>2050</v>
      </c>
      <c r="I532" s="239" t="s">
        <v>1582</v>
      </c>
      <c r="J532" s="26" t="str">
        <f t="shared" ref="J532:J534" si="85">"Sorry, question " &amp; LEFT(E532, 8) &amp; " is required!"</f>
        <v>Sorry, question [5.13_N] is required!</v>
      </c>
    </row>
    <row r="533" spans="1:24" ht="15.75" customHeight="1">
      <c r="A533" s="26" t="s">
        <v>16</v>
      </c>
      <c r="B533" s="26" t="s">
        <v>1657</v>
      </c>
      <c r="E533" s="63" t="s">
        <v>1660</v>
      </c>
      <c r="G533" s="29" t="s">
        <v>2050</v>
      </c>
      <c r="I533" s="239" t="s">
        <v>1582</v>
      </c>
      <c r="J533" s="26" t="str">
        <f t="shared" si="85"/>
        <v>Sorry, question [5.14_N] is required!</v>
      </c>
    </row>
    <row r="534" spans="1:24" ht="15.75" customHeight="1">
      <c r="A534" s="26" t="s">
        <v>16</v>
      </c>
      <c r="B534" s="26" t="s">
        <v>1658</v>
      </c>
      <c r="E534" s="63" t="s">
        <v>1661</v>
      </c>
      <c r="G534" s="29" t="s">
        <v>2050</v>
      </c>
      <c r="I534" s="239" t="s">
        <v>1582</v>
      </c>
      <c r="J534" s="26" t="str">
        <f t="shared" si="85"/>
        <v>Sorry, question [5.15_N] is required!</v>
      </c>
    </row>
    <row r="535" spans="1:24" ht="15.75" customHeight="1">
      <c r="A535" s="9" t="s">
        <v>12</v>
      </c>
      <c r="E535" s="63"/>
      <c r="W535" s="32" t="s">
        <v>2320</v>
      </c>
    </row>
    <row r="536" spans="1:24" ht="15.75" customHeight="1">
      <c r="A536" s="9" t="s">
        <v>12</v>
      </c>
      <c r="E536" s="63"/>
      <c r="W536" s="32" t="s">
        <v>1849</v>
      </c>
    </row>
    <row r="537" spans="1:24" ht="15.75" customHeight="1">
      <c r="A537" s="60"/>
      <c r="E537" s="63"/>
    </row>
    <row r="538" spans="1:24" s="9" customFormat="1" ht="13.5" customHeight="1">
      <c r="A538" s="9" t="s">
        <v>302</v>
      </c>
      <c r="B538" s="9" t="s">
        <v>1904</v>
      </c>
      <c r="E538" s="9" t="s">
        <v>2330</v>
      </c>
      <c r="F538" s="44"/>
      <c r="G538" s="24" t="s">
        <v>1849</v>
      </c>
      <c r="H538" s="285" t="s">
        <v>939</v>
      </c>
      <c r="I538" s="243"/>
      <c r="J538" s="19"/>
      <c r="K538" s="44"/>
      <c r="L538" s="44"/>
      <c r="M538" s="20"/>
      <c r="N538" s="44"/>
      <c r="O538" s="20"/>
      <c r="T538" s="22"/>
      <c r="U538" s="22"/>
      <c r="V538" s="22"/>
      <c r="W538" s="9" t="s">
        <v>1849</v>
      </c>
      <c r="X538" s="23"/>
    </row>
    <row r="539" spans="1:24" s="49" customFormat="1" ht="15.75" customHeight="1">
      <c r="A539" s="9" t="s">
        <v>10</v>
      </c>
      <c r="B539" s="49" t="s">
        <v>2029</v>
      </c>
      <c r="E539" s="54"/>
      <c r="F539" s="144"/>
      <c r="G539" s="56" t="s">
        <v>1979</v>
      </c>
      <c r="H539" s="268"/>
      <c r="I539" s="244"/>
      <c r="K539" s="57"/>
      <c r="M539" s="220"/>
      <c r="W539" s="58" t="s">
        <v>2320</v>
      </c>
    </row>
    <row r="540" spans="1:24" ht="15.75" customHeight="1">
      <c r="A540" s="46" t="s">
        <v>11</v>
      </c>
      <c r="B540" s="26" t="s">
        <v>1923</v>
      </c>
      <c r="E540" s="27" t="s">
        <v>2491</v>
      </c>
      <c r="G540" s="29" t="s">
        <v>1980</v>
      </c>
    </row>
    <row r="541" spans="1:24" ht="15.75" customHeight="1">
      <c r="A541" s="46" t="s">
        <v>11</v>
      </c>
      <c r="B541" s="26" t="s">
        <v>2074</v>
      </c>
      <c r="E541" s="27" t="s">
        <v>2289</v>
      </c>
      <c r="G541" s="29" t="s">
        <v>1983</v>
      </c>
    </row>
    <row r="542" spans="1:24" ht="15.75" customHeight="1">
      <c r="A542" s="9" t="s">
        <v>12</v>
      </c>
      <c r="E542" s="63"/>
      <c r="W542" s="32" t="s">
        <v>2320</v>
      </c>
    </row>
    <row r="543" spans="1:24" s="49" customFormat="1" ht="15.75" customHeight="1">
      <c r="A543" s="9" t="s">
        <v>10</v>
      </c>
      <c r="B543" s="49" t="s">
        <v>1861</v>
      </c>
      <c r="E543" s="54"/>
      <c r="F543" s="144"/>
      <c r="G543" s="56" t="s">
        <v>13</v>
      </c>
      <c r="H543" s="268"/>
      <c r="I543" s="244"/>
      <c r="K543" s="57"/>
      <c r="M543" s="220"/>
      <c r="W543" s="58" t="s">
        <v>2320</v>
      </c>
    </row>
    <row r="544" spans="1:24" ht="15.75" customHeight="1">
      <c r="A544" s="60" t="s">
        <v>1094</v>
      </c>
      <c r="B544" s="26" t="s">
        <v>1066</v>
      </c>
      <c r="E544" s="63" t="s">
        <v>2071</v>
      </c>
      <c r="I544" s="239" t="s">
        <v>1582</v>
      </c>
      <c r="J544" s="26" t="str">
        <f t="shared" ref="J544" si="86">"Sorry, question " &amp; LEFT(E544, 8) &amp; " is required!"</f>
        <v>Sorry, question [6.01_1] is required!</v>
      </c>
    </row>
    <row r="545" spans="1:23" ht="15.75" customHeight="1">
      <c r="A545" s="60" t="s">
        <v>14</v>
      </c>
      <c r="B545" s="26" t="s">
        <v>1069</v>
      </c>
      <c r="E545" s="63" t="s">
        <v>1532</v>
      </c>
      <c r="F545" s="28" t="s">
        <v>28</v>
      </c>
      <c r="G545" s="29" t="s">
        <v>1981</v>
      </c>
      <c r="H545" s="264" t="s">
        <v>1072</v>
      </c>
      <c r="I545" s="239" t="s">
        <v>1582</v>
      </c>
      <c r="J545" s="26" t="s">
        <v>2696</v>
      </c>
    </row>
    <row r="546" spans="1:23" ht="15.75" customHeight="1">
      <c r="A546" s="60" t="s">
        <v>1094</v>
      </c>
      <c r="B546" s="26" t="s">
        <v>1067</v>
      </c>
      <c r="E546" s="63" t="s">
        <v>2072</v>
      </c>
      <c r="I546" s="239" t="s">
        <v>1582</v>
      </c>
      <c r="J546" s="26" t="str">
        <f t="shared" ref="J546" si="87">"Sorry, question " &amp; LEFT(E546, 8) &amp; " is required!"</f>
        <v>Sorry, question [6.01_2] is required!</v>
      </c>
      <c r="K546" s="31" t="s">
        <v>1090</v>
      </c>
      <c r="L546" s="26" t="s">
        <v>2250</v>
      </c>
    </row>
    <row r="547" spans="1:23" ht="15.75" customHeight="1">
      <c r="A547" s="60" t="s">
        <v>14</v>
      </c>
      <c r="B547" s="26" t="s">
        <v>1070</v>
      </c>
      <c r="E547" s="63" t="s">
        <v>1533</v>
      </c>
      <c r="F547" s="28" t="s">
        <v>28</v>
      </c>
      <c r="G547" s="29" t="s">
        <v>1981</v>
      </c>
      <c r="H547" s="264" t="s">
        <v>1073</v>
      </c>
      <c r="I547" s="239" t="s">
        <v>1582</v>
      </c>
      <c r="J547" s="26" t="s">
        <v>2715</v>
      </c>
    </row>
    <row r="548" spans="1:23" ht="15.75" customHeight="1">
      <c r="A548" s="60" t="s">
        <v>1094</v>
      </c>
      <c r="B548" s="26" t="s">
        <v>1068</v>
      </c>
      <c r="E548" s="63" t="s">
        <v>2073</v>
      </c>
      <c r="I548" s="239" t="s">
        <v>1582</v>
      </c>
      <c r="J548" s="26" t="str">
        <f t="shared" ref="J548" si="88">"Sorry, question " &amp; LEFT(E548, 8) &amp; " is required!"</f>
        <v>Sorry, question [6.01_3] is required!</v>
      </c>
      <c r="K548" s="31" t="s">
        <v>1093</v>
      </c>
      <c r="L548" s="26" t="s">
        <v>2251</v>
      </c>
    </row>
    <row r="549" spans="1:23" ht="15.75" customHeight="1">
      <c r="A549" s="60" t="s">
        <v>14</v>
      </c>
      <c r="B549" s="26" t="s">
        <v>1071</v>
      </c>
      <c r="E549" s="63" t="s">
        <v>1534</v>
      </c>
      <c r="F549" s="28" t="s">
        <v>28</v>
      </c>
      <c r="G549" s="29" t="s">
        <v>1981</v>
      </c>
      <c r="H549" s="264" t="s">
        <v>1074</v>
      </c>
      <c r="I549" s="239" t="s">
        <v>1582</v>
      </c>
      <c r="J549" s="26" t="s">
        <v>2714</v>
      </c>
    </row>
    <row r="550" spans="1:23" ht="15.75" customHeight="1">
      <c r="A550" s="9" t="s">
        <v>12</v>
      </c>
      <c r="E550" s="63"/>
      <c r="W550" s="32" t="s">
        <v>2320</v>
      </c>
    </row>
    <row r="551" spans="1:23" s="49" customFormat="1" ht="15.75" customHeight="1">
      <c r="A551" s="9" t="s">
        <v>10</v>
      </c>
      <c r="B551" s="49" t="s">
        <v>1862</v>
      </c>
      <c r="E551" s="59"/>
      <c r="F551" s="144"/>
      <c r="G551" s="56" t="s">
        <v>13</v>
      </c>
      <c r="H551" s="268"/>
      <c r="I551" s="244"/>
      <c r="K551" s="57"/>
      <c r="M551" s="220"/>
      <c r="W551" s="58" t="s">
        <v>2320</v>
      </c>
    </row>
    <row r="552" spans="1:23" ht="15.75" customHeight="1">
      <c r="A552" s="60" t="s">
        <v>303</v>
      </c>
      <c r="B552" s="26" t="s">
        <v>1272</v>
      </c>
      <c r="E552" s="63" t="s">
        <v>304</v>
      </c>
      <c r="G552" s="29" t="s">
        <v>2050</v>
      </c>
      <c r="I552" s="239" t="s">
        <v>1582</v>
      </c>
      <c r="J552" s="26" t="str">
        <f>"Sorry, question " &amp; LEFT(E552, 6) &amp; " is required!"</f>
        <v>Sorry, question [6.02] is required!</v>
      </c>
    </row>
    <row r="553" spans="1:23" ht="15.75" customHeight="1">
      <c r="A553" s="60" t="s">
        <v>917</v>
      </c>
      <c r="B553" s="26" t="s">
        <v>1273</v>
      </c>
      <c r="E553" s="63" t="s">
        <v>2252</v>
      </c>
      <c r="F553" s="28" t="s">
        <v>1996</v>
      </c>
      <c r="G553" s="29" t="s">
        <v>2026</v>
      </c>
      <c r="H553" s="264" t="s">
        <v>1918</v>
      </c>
      <c r="I553" s="239" t="s">
        <v>1582</v>
      </c>
      <c r="J553" s="26" t="str">
        <f t="shared" ref="J553:J558" si="89">"Sorry, question " &amp; LEFT(E553, 6) &amp; " is required!"</f>
        <v>Sorry, question [6.03] is required!</v>
      </c>
      <c r="K553" s="31" t="s">
        <v>2092</v>
      </c>
      <c r="L553" s="26" t="s">
        <v>2253</v>
      </c>
    </row>
    <row r="554" spans="1:23" ht="15.75" customHeight="1">
      <c r="A554" s="60" t="s">
        <v>305</v>
      </c>
      <c r="B554" s="26" t="s">
        <v>1274</v>
      </c>
      <c r="E554" s="63" t="s">
        <v>306</v>
      </c>
      <c r="G554" s="29" t="s">
        <v>2050</v>
      </c>
      <c r="H554" s="264" t="s">
        <v>1918</v>
      </c>
      <c r="I554" s="239" t="s">
        <v>1582</v>
      </c>
      <c r="J554" s="26" t="str">
        <f t="shared" si="89"/>
        <v>Sorry, question [6.04] is required!</v>
      </c>
    </row>
    <row r="555" spans="1:23" ht="15.75" customHeight="1">
      <c r="A555" s="60" t="s">
        <v>307</v>
      </c>
      <c r="B555" s="26" t="s">
        <v>1275</v>
      </c>
      <c r="E555" s="63" t="s">
        <v>308</v>
      </c>
      <c r="G555" s="29" t="s">
        <v>2050</v>
      </c>
      <c r="I555" s="239" t="s">
        <v>1582</v>
      </c>
      <c r="J555" s="26" t="str">
        <f t="shared" si="89"/>
        <v>Sorry, question [6.05] is required!</v>
      </c>
    </row>
    <row r="556" spans="1:23" ht="15.75" customHeight="1">
      <c r="A556" s="60" t="s">
        <v>309</v>
      </c>
      <c r="B556" s="26" t="s">
        <v>1277</v>
      </c>
      <c r="E556" s="63" t="s">
        <v>310</v>
      </c>
      <c r="F556" s="28" t="s">
        <v>2654</v>
      </c>
      <c r="G556" s="29" t="s">
        <v>2027</v>
      </c>
      <c r="H556" s="264" t="s">
        <v>1276</v>
      </c>
      <c r="I556" s="239" t="s">
        <v>1582</v>
      </c>
      <c r="J556" s="26" t="str">
        <f t="shared" si="89"/>
        <v>Sorry, question [6.06] is required!</v>
      </c>
    </row>
    <row r="557" spans="1:23" ht="15.75" customHeight="1">
      <c r="A557" s="60" t="s">
        <v>311</v>
      </c>
      <c r="B557" s="26" t="s">
        <v>1278</v>
      </c>
      <c r="E557" s="63" t="s">
        <v>312</v>
      </c>
      <c r="G557" s="29" t="s">
        <v>2050</v>
      </c>
      <c r="H557" s="264" t="s">
        <v>1276</v>
      </c>
      <c r="I557" s="239" t="s">
        <v>1582</v>
      </c>
      <c r="J557" s="26" t="str">
        <f t="shared" si="89"/>
        <v>Sorry, question [6.07] is required!</v>
      </c>
    </row>
    <row r="558" spans="1:23" ht="15.75" customHeight="1">
      <c r="A558" s="60" t="s">
        <v>313</v>
      </c>
      <c r="B558" s="26" t="s">
        <v>1279</v>
      </c>
      <c r="E558" s="63" t="s">
        <v>314</v>
      </c>
      <c r="G558" s="29" t="s">
        <v>2050</v>
      </c>
      <c r="I558" s="239" t="s">
        <v>1582</v>
      </c>
      <c r="J558" s="26" t="str">
        <f t="shared" si="89"/>
        <v>Sorry, question [6.08] is required!</v>
      </c>
      <c r="K558" s="31" t="s">
        <v>2092</v>
      </c>
      <c r="L558" s="26" t="s">
        <v>2254</v>
      </c>
    </row>
    <row r="559" spans="1:23" ht="15.75" customHeight="1">
      <c r="A559" s="9" t="s">
        <v>12</v>
      </c>
      <c r="E559" s="63"/>
      <c r="W559" s="32" t="s">
        <v>2320</v>
      </c>
    </row>
    <row r="560" spans="1:23" s="49" customFormat="1" ht="15.75" customHeight="1">
      <c r="A560" s="9" t="s">
        <v>10</v>
      </c>
      <c r="B560" s="49" t="s">
        <v>1863</v>
      </c>
      <c r="E560" s="59"/>
      <c r="F560" s="144"/>
      <c r="G560" s="56" t="s">
        <v>13</v>
      </c>
      <c r="H560" s="268"/>
      <c r="I560" s="244"/>
      <c r="K560" s="57"/>
      <c r="M560" s="220"/>
      <c r="W560" s="58" t="s">
        <v>2320</v>
      </c>
    </row>
    <row r="561" spans="1:24" ht="15.75" customHeight="1">
      <c r="A561" s="60" t="s">
        <v>315</v>
      </c>
      <c r="B561" s="26" t="s">
        <v>1281</v>
      </c>
      <c r="E561" s="63" t="s">
        <v>316</v>
      </c>
      <c r="F561" s="28" t="s">
        <v>1636</v>
      </c>
      <c r="G561" s="29" t="s">
        <v>2026</v>
      </c>
      <c r="H561" s="264" t="s">
        <v>1280</v>
      </c>
      <c r="I561" s="239" t="s">
        <v>1582</v>
      </c>
      <c r="J561" s="26" t="str">
        <f t="shared" ref="J561:J568" si="90">"Sorry, question " &amp; LEFT(E561, 6) &amp; " is required!"</f>
        <v>Sorry, question [6.09] is required!</v>
      </c>
      <c r="K561" s="31" t="s">
        <v>2092</v>
      </c>
      <c r="L561" s="26" t="s">
        <v>2255</v>
      </c>
    </row>
    <row r="562" spans="1:24" ht="15.75" customHeight="1">
      <c r="A562" s="60" t="s">
        <v>317</v>
      </c>
      <c r="B562" s="26" t="s">
        <v>1282</v>
      </c>
      <c r="E562" s="63" t="s">
        <v>318</v>
      </c>
      <c r="F562" s="28" t="s">
        <v>1636</v>
      </c>
      <c r="G562" s="29" t="s">
        <v>2026</v>
      </c>
      <c r="H562" s="264" t="s">
        <v>1280</v>
      </c>
      <c r="I562" s="239" t="s">
        <v>1582</v>
      </c>
      <c r="J562" s="26" t="str">
        <f t="shared" si="90"/>
        <v>Sorry, question [6.10] is required!</v>
      </c>
      <c r="K562" s="31" t="s">
        <v>2092</v>
      </c>
      <c r="L562" s="26" t="s">
        <v>2256</v>
      </c>
    </row>
    <row r="563" spans="1:24" ht="15.75" customHeight="1">
      <c r="A563" s="60" t="s">
        <v>319</v>
      </c>
      <c r="B563" s="26" t="s">
        <v>1283</v>
      </c>
      <c r="E563" s="63" t="s">
        <v>320</v>
      </c>
      <c r="F563" s="28" t="s">
        <v>1636</v>
      </c>
      <c r="G563" s="29" t="s">
        <v>2026</v>
      </c>
      <c r="H563" s="264" t="s">
        <v>1280</v>
      </c>
      <c r="I563" s="239" t="s">
        <v>1582</v>
      </c>
      <c r="J563" s="26" t="str">
        <f t="shared" si="90"/>
        <v>Sorry, question [6.11] is required!</v>
      </c>
      <c r="K563" s="31" t="s">
        <v>2092</v>
      </c>
      <c r="L563" s="26" t="s">
        <v>2257</v>
      </c>
    </row>
    <row r="564" spans="1:24" ht="15.75" customHeight="1">
      <c r="A564" s="60" t="s">
        <v>321</v>
      </c>
      <c r="B564" s="26" t="s">
        <v>1284</v>
      </c>
      <c r="E564" s="63" t="s">
        <v>322</v>
      </c>
      <c r="F564" s="28" t="s">
        <v>1636</v>
      </c>
      <c r="G564" s="29" t="s">
        <v>2026</v>
      </c>
      <c r="H564" s="264" t="s">
        <v>1280</v>
      </c>
      <c r="I564" s="239" t="s">
        <v>1582</v>
      </c>
      <c r="J564" s="26" t="str">
        <f t="shared" si="90"/>
        <v>Sorry, question [6.12] is required!</v>
      </c>
      <c r="K564" s="31" t="s">
        <v>2092</v>
      </c>
      <c r="L564" s="26" t="s">
        <v>2258</v>
      </c>
    </row>
    <row r="565" spans="1:24" ht="15.75" customHeight="1">
      <c r="A565" s="60" t="s">
        <v>1215</v>
      </c>
      <c r="B565" s="26" t="s">
        <v>1285</v>
      </c>
      <c r="E565" s="63" t="s">
        <v>1930</v>
      </c>
      <c r="G565" s="29" t="s">
        <v>1940</v>
      </c>
      <c r="I565" s="239" t="s">
        <v>1582</v>
      </c>
      <c r="J565" s="26" t="str">
        <f t="shared" si="90"/>
        <v>Sorry, question [6.13] is required!</v>
      </c>
    </row>
    <row r="566" spans="1:24" ht="15.75" customHeight="1">
      <c r="A566" s="60" t="s">
        <v>323</v>
      </c>
      <c r="B566" s="26" t="s">
        <v>1286</v>
      </c>
      <c r="E566" s="63" t="s">
        <v>324</v>
      </c>
      <c r="G566" s="29" t="s">
        <v>1981</v>
      </c>
      <c r="H566" s="264" t="s">
        <v>1808</v>
      </c>
      <c r="I566" s="239" t="s">
        <v>1582</v>
      </c>
      <c r="J566" s="26" t="s">
        <v>2693</v>
      </c>
    </row>
    <row r="567" spans="1:24" ht="15.75" customHeight="1">
      <c r="A567" s="60" t="s">
        <v>325</v>
      </c>
      <c r="B567" s="26" t="s">
        <v>1287</v>
      </c>
      <c r="E567" s="63" t="s">
        <v>326</v>
      </c>
      <c r="G567" s="29" t="s">
        <v>2050</v>
      </c>
      <c r="I567" s="239" t="s">
        <v>1582</v>
      </c>
      <c r="J567" s="26" t="str">
        <f t="shared" si="90"/>
        <v>Sorry, question [6.14] is required!</v>
      </c>
    </row>
    <row r="568" spans="1:24" ht="15.75" customHeight="1">
      <c r="A568" s="60" t="s">
        <v>327</v>
      </c>
      <c r="B568" s="26" t="s">
        <v>1288</v>
      </c>
      <c r="E568" s="63" t="s">
        <v>1664</v>
      </c>
      <c r="G568" s="29" t="s">
        <v>2050</v>
      </c>
      <c r="I568" s="239" t="s">
        <v>1582</v>
      </c>
      <c r="J568" s="26" t="str">
        <f t="shared" si="90"/>
        <v>Sorry, question [6.15] is required!</v>
      </c>
    </row>
    <row r="569" spans="1:24" ht="15.75" customHeight="1">
      <c r="A569" s="9" t="s">
        <v>12</v>
      </c>
      <c r="E569" s="63"/>
      <c r="W569" s="32" t="s">
        <v>2320</v>
      </c>
    </row>
    <row r="570" spans="1:24" ht="15.75" customHeight="1">
      <c r="A570" s="9" t="s">
        <v>12</v>
      </c>
      <c r="E570" s="63"/>
      <c r="W570" s="32" t="s">
        <v>1849</v>
      </c>
    </row>
    <row r="571" spans="1:24" ht="15.75" customHeight="1">
      <c r="A571" s="60"/>
      <c r="E571" s="63"/>
    </row>
    <row r="572" spans="1:24" s="9" customFormat="1" ht="13.5" customHeight="1">
      <c r="A572" s="9" t="s">
        <v>328</v>
      </c>
      <c r="B572" s="9" t="s">
        <v>1865</v>
      </c>
      <c r="E572" s="9" t="s">
        <v>2331</v>
      </c>
      <c r="F572" s="44"/>
      <c r="G572" s="24" t="s">
        <v>1849</v>
      </c>
      <c r="H572" s="285" t="s">
        <v>939</v>
      </c>
      <c r="I572" s="243"/>
      <c r="J572" s="19"/>
      <c r="K572" s="44"/>
      <c r="L572" s="44"/>
      <c r="M572" s="20"/>
      <c r="N572" s="44"/>
      <c r="O572" s="20"/>
      <c r="T572" s="22"/>
      <c r="U572" s="22"/>
      <c r="V572" s="22"/>
      <c r="W572" s="9" t="s">
        <v>1849</v>
      </c>
      <c r="X572" s="23"/>
    </row>
    <row r="573" spans="1:24" s="49" customFormat="1" ht="15.75" customHeight="1">
      <c r="A573" s="9" t="s">
        <v>10</v>
      </c>
      <c r="B573" s="49" t="s">
        <v>1864</v>
      </c>
      <c r="E573" s="59"/>
      <c r="F573" s="144"/>
      <c r="G573" s="56" t="s">
        <v>1979</v>
      </c>
      <c r="H573" s="268"/>
      <c r="I573" s="244"/>
      <c r="K573" s="57"/>
      <c r="M573" s="220"/>
      <c r="W573" s="58" t="s">
        <v>2320</v>
      </c>
    </row>
    <row r="574" spans="1:24" ht="15.75" customHeight="1">
      <c r="A574" s="46" t="s">
        <v>11</v>
      </c>
      <c r="B574" s="26" t="s">
        <v>1924</v>
      </c>
      <c r="E574" s="27" t="s">
        <v>2290</v>
      </c>
      <c r="G574" s="29" t="s">
        <v>1980</v>
      </c>
    </row>
    <row r="575" spans="1:24" ht="15.75" customHeight="1">
      <c r="A575" s="46" t="s">
        <v>11</v>
      </c>
      <c r="B575" s="26" t="s">
        <v>908</v>
      </c>
      <c r="E575" s="27" t="s">
        <v>2289</v>
      </c>
      <c r="G575" s="29" t="s">
        <v>1983</v>
      </c>
    </row>
    <row r="576" spans="1:24" ht="15.75" customHeight="1">
      <c r="A576" s="46" t="s">
        <v>11</v>
      </c>
      <c r="B576" s="26" t="s">
        <v>2358</v>
      </c>
      <c r="E576" s="63" t="s">
        <v>2653</v>
      </c>
      <c r="G576" s="29" t="s">
        <v>2024</v>
      </c>
    </row>
    <row r="577" spans="1:23" ht="15.75" customHeight="1">
      <c r="A577" s="9" t="s">
        <v>12</v>
      </c>
      <c r="E577" s="63"/>
      <c r="W577" s="32" t="s">
        <v>2320</v>
      </c>
    </row>
    <row r="578" spans="1:23" s="49" customFormat="1" ht="15.75" customHeight="1">
      <c r="A578" s="9" t="s">
        <v>10</v>
      </c>
      <c r="B578" s="49" t="s">
        <v>2030</v>
      </c>
      <c r="E578" s="59"/>
      <c r="F578" s="144"/>
      <c r="G578" s="56" t="s">
        <v>13</v>
      </c>
      <c r="H578" s="268"/>
      <c r="I578" s="244"/>
      <c r="K578" s="57"/>
      <c r="M578" s="220"/>
      <c r="W578" s="58" t="s">
        <v>2320</v>
      </c>
    </row>
    <row r="579" spans="1:23" ht="15.75" customHeight="1">
      <c r="A579" s="60" t="s">
        <v>329</v>
      </c>
      <c r="B579" s="26" t="s">
        <v>1365</v>
      </c>
      <c r="E579" s="63" t="s">
        <v>1439</v>
      </c>
      <c r="F579" s="143"/>
      <c r="G579" s="64" t="s">
        <v>2050</v>
      </c>
      <c r="H579" s="279"/>
      <c r="I579" s="239" t="s">
        <v>1582</v>
      </c>
      <c r="J579" s="26" t="str">
        <f t="shared" ref="J579:J582" si="91">"Sorry, question " &amp; LEFT(E579, 6) &amp; " is required!"</f>
        <v>Sorry, question [7.01] is required!</v>
      </c>
    </row>
    <row r="580" spans="1:23" ht="15.75" customHeight="1">
      <c r="A580" s="60" t="s">
        <v>330</v>
      </c>
      <c r="B580" s="26" t="s">
        <v>1314</v>
      </c>
      <c r="E580" s="63" t="s">
        <v>331</v>
      </c>
      <c r="F580" s="28" t="s">
        <v>2730</v>
      </c>
      <c r="H580" s="264" t="s">
        <v>1866</v>
      </c>
      <c r="I580" s="239" t="s">
        <v>1582</v>
      </c>
      <c r="J580" s="26" t="str">
        <f t="shared" si="91"/>
        <v>Sorry, question [7.02] is required!</v>
      </c>
      <c r="K580" s="31" t="s">
        <v>2297</v>
      </c>
      <c r="L580" s="26" t="s">
        <v>2296</v>
      </c>
    </row>
    <row r="581" spans="1:23" ht="15.75" customHeight="1">
      <c r="A581" s="60" t="s">
        <v>332</v>
      </c>
      <c r="B581" s="26" t="s">
        <v>1315</v>
      </c>
      <c r="E581" s="63" t="s">
        <v>333</v>
      </c>
      <c r="F581" s="28" t="s">
        <v>1516</v>
      </c>
      <c r="G581" s="29" t="s">
        <v>2621</v>
      </c>
      <c r="H581" s="264" t="s">
        <v>1866</v>
      </c>
      <c r="I581" s="239" t="s">
        <v>1582</v>
      </c>
      <c r="J581" s="26" t="str">
        <f t="shared" si="91"/>
        <v>Sorry, question [7.03] is required!</v>
      </c>
      <c r="K581" s="31" t="s">
        <v>2646</v>
      </c>
      <c r="L581" s="26" t="s">
        <v>2645</v>
      </c>
    </row>
    <row r="582" spans="1:23" ht="15.75" customHeight="1">
      <c r="A582" s="60" t="s">
        <v>917</v>
      </c>
      <c r="B582" s="26" t="s">
        <v>1316</v>
      </c>
      <c r="E582" s="63" t="s">
        <v>918</v>
      </c>
      <c r="F582" s="28" t="s">
        <v>1996</v>
      </c>
      <c r="G582" s="29" t="s">
        <v>2026</v>
      </c>
      <c r="H582" s="264" t="s">
        <v>1866</v>
      </c>
      <c r="I582" s="239" t="s">
        <v>1582</v>
      </c>
      <c r="J582" s="26" t="str">
        <f t="shared" si="91"/>
        <v>Sorry, question [7.04] is required!</v>
      </c>
      <c r="K582" s="31" t="s">
        <v>2097</v>
      </c>
      <c r="L582" s="26" t="s">
        <v>2259</v>
      </c>
    </row>
    <row r="583" spans="1:23" ht="15.75" customHeight="1">
      <c r="A583" s="9" t="s">
        <v>12</v>
      </c>
      <c r="E583" s="63"/>
      <c r="W583" s="32" t="s">
        <v>2320</v>
      </c>
    </row>
    <row r="584" spans="1:23" ht="15.75" customHeight="1">
      <c r="A584" s="46" t="s">
        <v>11</v>
      </c>
      <c r="B584" s="26" t="s">
        <v>2102</v>
      </c>
      <c r="E584" s="63" t="s">
        <v>2101</v>
      </c>
      <c r="G584" s="29" t="s">
        <v>1823</v>
      </c>
      <c r="H584" s="264" t="s">
        <v>2108</v>
      </c>
    </row>
    <row r="585" spans="1:23" s="49" customFormat="1" ht="15.75" customHeight="1">
      <c r="A585" s="9" t="s">
        <v>10</v>
      </c>
      <c r="B585" s="49" t="s">
        <v>1867</v>
      </c>
      <c r="E585" s="59"/>
      <c r="F585" s="144"/>
      <c r="G585" s="56" t="s">
        <v>335</v>
      </c>
      <c r="H585" s="268"/>
      <c r="I585" s="244"/>
      <c r="K585" s="57"/>
      <c r="M585" s="220"/>
      <c r="W585" s="58" t="s">
        <v>2320</v>
      </c>
    </row>
    <row r="586" spans="1:23" ht="15.75" customHeight="1">
      <c r="A586" s="60" t="s">
        <v>334</v>
      </c>
      <c r="B586" s="26" t="s">
        <v>1366</v>
      </c>
      <c r="E586" s="63" t="s">
        <v>1452</v>
      </c>
      <c r="G586" s="64" t="s">
        <v>2050</v>
      </c>
      <c r="I586" s="239" t="s">
        <v>1582</v>
      </c>
      <c r="J586" s="26" t="str">
        <f t="shared" ref="J586:J589" si="92">"Sorry, question " &amp; LEFT(E586, 6) &amp; " is required!"</f>
        <v>Sorry, question [7.01] is required!</v>
      </c>
    </row>
    <row r="587" spans="1:23" ht="15.75" customHeight="1">
      <c r="A587" s="60" t="s">
        <v>336</v>
      </c>
      <c r="B587" s="26" t="s">
        <v>1317</v>
      </c>
      <c r="E587" s="63" t="s">
        <v>337</v>
      </c>
      <c r="F587" s="28" t="s">
        <v>2730</v>
      </c>
      <c r="H587" s="264" t="s">
        <v>1367</v>
      </c>
      <c r="I587" s="239" t="s">
        <v>1582</v>
      </c>
      <c r="J587" s="26" t="str">
        <f t="shared" si="92"/>
        <v>Sorry, question [7.02] is required!</v>
      </c>
      <c r="K587" s="31" t="s">
        <v>2297</v>
      </c>
      <c r="L587" s="26" t="s">
        <v>2296</v>
      </c>
    </row>
    <row r="588" spans="1:23" ht="15.75" customHeight="1">
      <c r="A588" s="60" t="s">
        <v>338</v>
      </c>
      <c r="B588" s="26" t="s">
        <v>1318</v>
      </c>
      <c r="E588" s="63" t="s">
        <v>339</v>
      </c>
      <c r="F588" s="28" t="s">
        <v>1516</v>
      </c>
      <c r="G588" s="28" t="s">
        <v>2621</v>
      </c>
      <c r="H588" s="264" t="s">
        <v>1367</v>
      </c>
      <c r="I588" s="239" t="s">
        <v>1582</v>
      </c>
      <c r="J588" s="26" t="str">
        <f t="shared" si="92"/>
        <v>Sorry, question [7.03] is required!</v>
      </c>
      <c r="K588" s="31" t="s">
        <v>2646</v>
      </c>
      <c r="L588" s="26" t="s">
        <v>2645</v>
      </c>
    </row>
    <row r="589" spans="1:23" ht="15.75" customHeight="1">
      <c r="A589" s="60" t="s">
        <v>917</v>
      </c>
      <c r="B589" s="26" t="s">
        <v>1319</v>
      </c>
      <c r="E589" s="63" t="s">
        <v>919</v>
      </c>
      <c r="F589" s="28" t="s">
        <v>1996</v>
      </c>
      <c r="G589" s="29" t="s">
        <v>2026</v>
      </c>
      <c r="H589" s="264" t="s">
        <v>1367</v>
      </c>
      <c r="I589" s="239" t="s">
        <v>1582</v>
      </c>
      <c r="J589" s="26" t="str">
        <f t="shared" si="92"/>
        <v>Sorry, question [7.04] is required!</v>
      </c>
      <c r="K589" s="31" t="s">
        <v>2097</v>
      </c>
      <c r="L589" s="26" t="s">
        <v>2259</v>
      </c>
    </row>
    <row r="590" spans="1:23" ht="15.75" customHeight="1">
      <c r="A590" s="9" t="s">
        <v>12</v>
      </c>
      <c r="E590" s="63"/>
      <c r="W590" s="32" t="s">
        <v>2320</v>
      </c>
    </row>
    <row r="591" spans="1:23" ht="15.75" customHeight="1">
      <c r="A591" s="46" t="s">
        <v>11</v>
      </c>
      <c r="B591" s="26" t="s">
        <v>2103</v>
      </c>
      <c r="E591" s="63" t="s">
        <v>2104</v>
      </c>
      <c r="G591" s="29" t="s">
        <v>1823</v>
      </c>
      <c r="H591" s="264" t="s">
        <v>2107</v>
      </c>
    </row>
    <row r="592" spans="1:23" s="49" customFormat="1" ht="15.75" customHeight="1">
      <c r="A592" s="9" t="s">
        <v>10</v>
      </c>
      <c r="B592" s="49" t="s">
        <v>1868</v>
      </c>
      <c r="E592" s="59"/>
      <c r="F592" s="144"/>
      <c r="G592" s="56" t="s">
        <v>340</v>
      </c>
      <c r="H592" s="268"/>
      <c r="I592" s="244"/>
      <c r="K592" s="57"/>
      <c r="M592" s="220"/>
      <c r="W592" s="58" t="s">
        <v>2320</v>
      </c>
    </row>
    <row r="593" spans="1:23" ht="15.75" customHeight="1">
      <c r="A593" s="60" t="s">
        <v>16</v>
      </c>
      <c r="B593" s="26" t="s">
        <v>1368</v>
      </c>
      <c r="E593" s="63" t="s">
        <v>1451</v>
      </c>
      <c r="G593" s="64" t="s">
        <v>2050</v>
      </c>
      <c r="I593" s="239" t="s">
        <v>1582</v>
      </c>
      <c r="J593" s="26" t="str">
        <f t="shared" ref="J593:J596" si="93">"Sorry, question " &amp; LEFT(E593, 6) &amp; " is required!"</f>
        <v>Sorry, question [7.01] is required!</v>
      </c>
    </row>
    <row r="594" spans="1:23" ht="15.75" customHeight="1">
      <c r="A594" s="60" t="s">
        <v>15</v>
      </c>
      <c r="B594" s="26" t="s">
        <v>1320</v>
      </c>
      <c r="E594" s="63" t="s">
        <v>341</v>
      </c>
      <c r="F594" s="28" t="s">
        <v>2730</v>
      </c>
      <c r="H594" s="264" t="s">
        <v>1369</v>
      </c>
      <c r="I594" s="239" t="s">
        <v>1582</v>
      </c>
      <c r="J594" s="26" t="str">
        <f t="shared" si="93"/>
        <v>Sorry, question [7.02] is required!</v>
      </c>
      <c r="K594" s="31" t="s">
        <v>2297</v>
      </c>
      <c r="L594" s="26" t="s">
        <v>2296</v>
      </c>
    </row>
    <row r="595" spans="1:23" ht="15.75" customHeight="1">
      <c r="A595" s="60" t="s">
        <v>15</v>
      </c>
      <c r="B595" s="26" t="s">
        <v>1321</v>
      </c>
      <c r="E595" s="63" t="s">
        <v>342</v>
      </c>
      <c r="F595" s="28" t="s">
        <v>1516</v>
      </c>
      <c r="G595" s="28" t="s">
        <v>2621</v>
      </c>
      <c r="H595" s="264" t="s">
        <v>1369</v>
      </c>
      <c r="I595" s="239" t="s">
        <v>1582</v>
      </c>
      <c r="J595" s="26" t="str">
        <f t="shared" si="93"/>
        <v>Sorry, question [7.03] is required!</v>
      </c>
      <c r="K595" s="31" t="s">
        <v>2646</v>
      </c>
      <c r="L595" s="26" t="s">
        <v>2645</v>
      </c>
    </row>
    <row r="596" spans="1:23" ht="15.75" customHeight="1">
      <c r="A596" s="60" t="s">
        <v>917</v>
      </c>
      <c r="B596" s="26" t="s">
        <v>1322</v>
      </c>
      <c r="E596" s="63" t="s">
        <v>920</v>
      </c>
      <c r="F596" s="28" t="s">
        <v>1996</v>
      </c>
      <c r="G596" s="29" t="s">
        <v>2026</v>
      </c>
      <c r="H596" s="264" t="s">
        <v>1369</v>
      </c>
      <c r="I596" s="239" t="s">
        <v>1582</v>
      </c>
      <c r="J596" s="26" t="str">
        <f t="shared" si="93"/>
        <v>Sorry, question [7.04] is required!</v>
      </c>
      <c r="K596" s="31" t="s">
        <v>2097</v>
      </c>
      <c r="L596" s="26" t="s">
        <v>2259</v>
      </c>
    </row>
    <row r="597" spans="1:23" ht="15.75" customHeight="1">
      <c r="A597" s="9" t="s">
        <v>12</v>
      </c>
      <c r="E597" s="63"/>
      <c r="W597" s="32" t="s">
        <v>2320</v>
      </c>
    </row>
    <row r="598" spans="1:23" ht="15.75" customHeight="1">
      <c r="A598" s="46" t="s">
        <v>11</v>
      </c>
      <c r="B598" s="26" t="s">
        <v>2105</v>
      </c>
      <c r="E598" s="63" t="s">
        <v>2106</v>
      </c>
      <c r="G598" s="29" t="s">
        <v>1823</v>
      </c>
      <c r="H598" s="264" t="s">
        <v>2109</v>
      </c>
    </row>
    <row r="599" spans="1:23" s="49" customFormat="1" ht="15.75" customHeight="1">
      <c r="A599" s="9" t="s">
        <v>10</v>
      </c>
      <c r="B599" s="49" t="s">
        <v>1869</v>
      </c>
      <c r="E599" s="59"/>
      <c r="F599" s="144"/>
      <c r="G599" s="56" t="s">
        <v>343</v>
      </c>
      <c r="H599" s="268"/>
      <c r="I599" s="244"/>
      <c r="K599" s="57"/>
      <c r="M599" s="220"/>
      <c r="W599" s="58" t="s">
        <v>2320</v>
      </c>
    </row>
    <row r="600" spans="1:23" ht="15.75" customHeight="1">
      <c r="A600" s="60" t="s">
        <v>16</v>
      </c>
      <c r="B600" s="26" t="s">
        <v>1370</v>
      </c>
      <c r="E600" s="63" t="s">
        <v>1450</v>
      </c>
      <c r="G600" s="64" t="s">
        <v>2050</v>
      </c>
      <c r="I600" s="239" t="s">
        <v>1582</v>
      </c>
      <c r="J600" s="26" t="str">
        <f t="shared" ref="J600:J603" si="94">"Sorry, question " &amp; LEFT(E600, 6) &amp; " is required!"</f>
        <v>Sorry, question [7.01] is required!</v>
      </c>
    </row>
    <row r="601" spans="1:23" ht="15.75" customHeight="1">
      <c r="A601" s="60" t="s">
        <v>15</v>
      </c>
      <c r="B601" s="26" t="s">
        <v>1323</v>
      </c>
      <c r="E601" s="63" t="s">
        <v>344</v>
      </c>
      <c r="F601" s="28" t="s">
        <v>2730</v>
      </c>
      <c r="H601" s="264" t="s">
        <v>1371</v>
      </c>
      <c r="I601" s="239" t="s">
        <v>1582</v>
      </c>
      <c r="J601" s="26" t="str">
        <f t="shared" si="94"/>
        <v>Sorry, question [7.02] is required!</v>
      </c>
      <c r="K601" s="31" t="s">
        <v>2297</v>
      </c>
      <c r="L601" s="26" t="s">
        <v>2296</v>
      </c>
    </row>
    <row r="602" spans="1:23" ht="15.75" customHeight="1">
      <c r="A602" s="60" t="s">
        <v>15</v>
      </c>
      <c r="B602" s="26" t="s">
        <v>1324</v>
      </c>
      <c r="E602" s="63" t="s">
        <v>345</v>
      </c>
      <c r="F602" s="28" t="s">
        <v>1516</v>
      </c>
      <c r="G602" s="28" t="s">
        <v>2621</v>
      </c>
      <c r="H602" s="264" t="s">
        <v>1371</v>
      </c>
      <c r="I602" s="239" t="s">
        <v>1582</v>
      </c>
      <c r="J602" s="26" t="str">
        <f t="shared" si="94"/>
        <v>Sorry, question [7.03] is required!</v>
      </c>
      <c r="K602" s="31" t="s">
        <v>2646</v>
      </c>
      <c r="L602" s="26" t="s">
        <v>2645</v>
      </c>
    </row>
    <row r="603" spans="1:23" ht="15.75" customHeight="1">
      <c r="A603" s="60" t="s">
        <v>917</v>
      </c>
      <c r="B603" s="26" t="s">
        <v>1325</v>
      </c>
      <c r="E603" s="63" t="s">
        <v>921</v>
      </c>
      <c r="F603" s="28" t="s">
        <v>1996</v>
      </c>
      <c r="G603" s="29" t="s">
        <v>2026</v>
      </c>
      <c r="H603" s="264" t="s">
        <v>1371</v>
      </c>
      <c r="I603" s="239" t="s">
        <v>1582</v>
      </c>
      <c r="J603" s="26" t="str">
        <f t="shared" si="94"/>
        <v>Sorry, question [7.04] is required!</v>
      </c>
      <c r="K603" s="31" t="s">
        <v>2097</v>
      </c>
      <c r="L603" s="26" t="s">
        <v>2259</v>
      </c>
    </row>
    <row r="604" spans="1:23" ht="15.75" customHeight="1">
      <c r="A604" s="9" t="s">
        <v>12</v>
      </c>
      <c r="E604" s="63"/>
      <c r="W604" s="32" t="s">
        <v>2320</v>
      </c>
    </row>
    <row r="605" spans="1:23" ht="15.75" customHeight="1">
      <c r="A605" s="46" t="s">
        <v>11</v>
      </c>
      <c r="B605" s="26" t="s">
        <v>2110</v>
      </c>
      <c r="E605" s="63" t="s">
        <v>2111</v>
      </c>
      <c r="G605" s="29" t="s">
        <v>1823</v>
      </c>
      <c r="H605" s="264" t="s">
        <v>2112</v>
      </c>
    </row>
    <row r="606" spans="1:23" s="49" customFormat="1" ht="15.75" customHeight="1">
      <c r="A606" s="9" t="s">
        <v>10</v>
      </c>
      <c r="B606" s="49" t="s">
        <v>1870</v>
      </c>
      <c r="E606" s="59"/>
      <c r="F606" s="144"/>
      <c r="G606" s="56" t="s">
        <v>346</v>
      </c>
      <c r="H606" s="268"/>
      <c r="I606" s="244"/>
      <c r="K606" s="57"/>
      <c r="M606" s="220"/>
      <c r="W606" s="58" t="s">
        <v>2320</v>
      </c>
    </row>
    <row r="607" spans="1:23" ht="15.75" customHeight="1">
      <c r="A607" s="60" t="s">
        <v>16</v>
      </c>
      <c r="B607" s="26" t="s">
        <v>1372</v>
      </c>
      <c r="E607" s="63" t="s">
        <v>1449</v>
      </c>
      <c r="G607" s="64" t="s">
        <v>2050</v>
      </c>
      <c r="I607" s="239" t="s">
        <v>1582</v>
      </c>
      <c r="J607" s="26" t="str">
        <f t="shared" ref="J607:J610" si="95">"Sorry, question " &amp; LEFT(E607, 6) &amp; " is required!"</f>
        <v>Sorry, question [7.01] is required!</v>
      </c>
    </row>
    <row r="608" spans="1:23" ht="15.75" customHeight="1">
      <c r="A608" s="60" t="s">
        <v>15</v>
      </c>
      <c r="B608" s="26" t="s">
        <v>1326</v>
      </c>
      <c r="E608" s="63" t="s">
        <v>347</v>
      </c>
      <c r="F608" s="28" t="s">
        <v>2730</v>
      </c>
      <c r="H608" s="264" t="s">
        <v>1373</v>
      </c>
      <c r="I608" s="239" t="s">
        <v>1582</v>
      </c>
      <c r="J608" s="26" t="str">
        <f t="shared" si="95"/>
        <v>Sorry, question [7.02] is required!</v>
      </c>
      <c r="K608" s="31" t="s">
        <v>2297</v>
      </c>
      <c r="L608" s="26" t="s">
        <v>2296</v>
      </c>
    </row>
    <row r="609" spans="1:23" ht="15.75" customHeight="1">
      <c r="A609" s="60" t="s">
        <v>15</v>
      </c>
      <c r="B609" s="26" t="s">
        <v>1327</v>
      </c>
      <c r="E609" s="63" t="s">
        <v>348</v>
      </c>
      <c r="F609" s="28" t="s">
        <v>1516</v>
      </c>
      <c r="G609" s="28" t="s">
        <v>2621</v>
      </c>
      <c r="H609" s="264" t="s">
        <v>1373</v>
      </c>
      <c r="I609" s="239" t="s">
        <v>1582</v>
      </c>
      <c r="J609" s="26" t="str">
        <f t="shared" si="95"/>
        <v>Sorry, question [7.03] is required!</v>
      </c>
      <c r="K609" s="31" t="s">
        <v>2646</v>
      </c>
      <c r="L609" s="26" t="s">
        <v>2645</v>
      </c>
    </row>
    <row r="610" spans="1:23" ht="15.75" customHeight="1">
      <c r="A610" s="60" t="s">
        <v>917</v>
      </c>
      <c r="B610" s="26" t="s">
        <v>1328</v>
      </c>
      <c r="E610" s="63" t="s">
        <v>922</v>
      </c>
      <c r="F610" s="28" t="s">
        <v>1996</v>
      </c>
      <c r="G610" s="29" t="s">
        <v>2026</v>
      </c>
      <c r="H610" s="264" t="s">
        <v>1373</v>
      </c>
      <c r="I610" s="239" t="s">
        <v>1582</v>
      </c>
      <c r="J610" s="26" t="str">
        <f t="shared" si="95"/>
        <v>Sorry, question [7.04] is required!</v>
      </c>
      <c r="K610" s="31" t="s">
        <v>2097</v>
      </c>
      <c r="L610" s="26" t="s">
        <v>2259</v>
      </c>
    </row>
    <row r="611" spans="1:23" ht="15.75" customHeight="1">
      <c r="A611" s="9" t="s">
        <v>12</v>
      </c>
      <c r="E611" s="63"/>
      <c r="W611" s="32" t="s">
        <v>2320</v>
      </c>
    </row>
    <row r="612" spans="1:23" ht="15.75" customHeight="1">
      <c r="A612" s="46" t="s">
        <v>11</v>
      </c>
      <c r="B612" s="26" t="s">
        <v>2113</v>
      </c>
      <c r="E612" s="63" t="s">
        <v>2114</v>
      </c>
      <c r="G612" s="29" t="s">
        <v>1823</v>
      </c>
      <c r="H612" s="264" t="s">
        <v>2115</v>
      </c>
    </row>
    <row r="613" spans="1:23" s="49" customFormat="1" ht="15.75" customHeight="1">
      <c r="A613" s="9" t="s">
        <v>10</v>
      </c>
      <c r="B613" s="49" t="s">
        <v>1871</v>
      </c>
      <c r="E613" s="59"/>
      <c r="F613" s="144"/>
      <c r="G613" s="56" t="s">
        <v>349</v>
      </c>
      <c r="H613" s="268"/>
      <c r="I613" s="244"/>
      <c r="K613" s="57"/>
      <c r="M613" s="220"/>
      <c r="W613" s="58" t="s">
        <v>2320</v>
      </c>
    </row>
    <row r="614" spans="1:23" ht="15.75" customHeight="1">
      <c r="A614" s="60" t="s">
        <v>16</v>
      </c>
      <c r="B614" s="26" t="s">
        <v>1374</v>
      </c>
      <c r="E614" s="63" t="s">
        <v>1448</v>
      </c>
      <c r="G614" s="64" t="s">
        <v>2050</v>
      </c>
      <c r="I614" s="239" t="s">
        <v>1582</v>
      </c>
      <c r="J614" s="26" t="str">
        <f t="shared" ref="J614:J617" si="96">"Sorry, question " &amp; LEFT(E614, 6) &amp; " is required!"</f>
        <v>Sorry, question [7.01] is required!</v>
      </c>
    </row>
    <row r="615" spans="1:23" ht="15.75" customHeight="1">
      <c r="A615" s="60" t="s">
        <v>15</v>
      </c>
      <c r="B615" s="26" t="s">
        <v>1329</v>
      </c>
      <c r="E615" s="63" t="s">
        <v>350</v>
      </c>
      <c r="F615" s="28" t="s">
        <v>2730</v>
      </c>
      <c r="H615" s="264" t="s">
        <v>1375</v>
      </c>
      <c r="I615" s="239" t="s">
        <v>1582</v>
      </c>
      <c r="J615" s="26" t="str">
        <f t="shared" si="96"/>
        <v>Sorry, question [7.02] is required!</v>
      </c>
      <c r="K615" s="31" t="s">
        <v>2297</v>
      </c>
      <c r="L615" s="26" t="s">
        <v>2296</v>
      </c>
    </row>
    <row r="616" spans="1:23" ht="15.75" customHeight="1">
      <c r="A616" s="60" t="s">
        <v>15</v>
      </c>
      <c r="B616" s="26" t="s">
        <v>1330</v>
      </c>
      <c r="E616" s="63" t="s">
        <v>351</v>
      </c>
      <c r="F616" s="28" t="s">
        <v>1516</v>
      </c>
      <c r="G616" s="28" t="s">
        <v>2621</v>
      </c>
      <c r="H616" s="264" t="s">
        <v>1375</v>
      </c>
      <c r="I616" s="239" t="s">
        <v>1582</v>
      </c>
      <c r="J616" s="26" t="str">
        <f t="shared" si="96"/>
        <v>Sorry, question [7.03] is required!</v>
      </c>
      <c r="K616" s="31" t="s">
        <v>2646</v>
      </c>
      <c r="L616" s="26" t="s">
        <v>2645</v>
      </c>
    </row>
    <row r="617" spans="1:23" ht="15.75" customHeight="1">
      <c r="A617" s="60" t="s">
        <v>917</v>
      </c>
      <c r="B617" s="26" t="s">
        <v>1331</v>
      </c>
      <c r="E617" s="63" t="s">
        <v>923</v>
      </c>
      <c r="F617" s="28" t="s">
        <v>1996</v>
      </c>
      <c r="G617" s="29" t="s">
        <v>2026</v>
      </c>
      <c r="H617" s="264" t="s">
        <v>1375</v>
      </c>
      <c r="I617" s="239" t="s">
        <v>1582</v>
      </c>
      <c r="J617" s="26" t="str">
        <f t="shared" si="96"/>
        <v>Sorry, question [7.04] is required!</v>
      </c>
      <c r="K617" s="31" t="s">
        <v>2097</v>
      </c>
      <c r="L617" s="26" t="s">
        <v>2259</v>
      </c>
    </row>
    <row r="618" spans="1:23" ht="15.75" customHeight="1">
      <c r="A618" s="9" t="s">
        <v>12</v>
      </c>
      <c r="E618" s="63"/>
      <c r="W618" s="32" t="s">
        <v>2320</v>
      </c>
    </row>
    <row r="619" spans="1:23" ht="15.75" customHeight="1">
      <c r="A619" s="46" t="s">
        <v>11</v>
      </c>
      <c r="B619" s="26" t="s">
        <v>2116</v>
      </c>
      <c r="E619" s="63" t="s">
        <v>2117</v>
      </c>
      <c r="G619" s="29" t="s">
        <v>1823</v>
      </c>
      <c r="H619" s="264" t="s">
        <v>2118</v>
      </c>
    </row>
    <row r="620" spans="1:23" s="49" customFormat="1" ht="15.75" customHeight="1">
      <c r="A620" s="9" t="s">
        <v>10</v>
      </c>
      <c r="B620" s="49" t="s">
        <v>1872</v>
      </c>
      <c r="E620" s="59"/>
      <c r="F620" s="144"/>
      <c r="G620" s="56" t="s">
        <v>352</v>
      </c>
      <c r="H620" s="268"/>
      <c r="I620" s="244"/>
      <c r="K620" s="57"/>
      <c r="M620" s="220"/>
      <c r="W620" s="58" t="s">
        <v>2320</v>
      </c>
    </row>
    <row r="621" spans="1:23" ht="15.75" customHeight="1">
      <c r="A621" s="60" t="s">
        <v>16</v>
      </c>
      <c r="B621" s="26" t="s">
        <v>1376</v>
      </c>
      <c r="E621" s="63" t="s">
        <v>1447</v>
      </c>
      <c r="G621" s="64" t="s">
        <v>2050</v>
      </c>
      <c r="I621" s="239" t="s">
        <v>1582</v>
      </c>
      <c r="J621" s="26" t="str">
        <f t="shared" ref="J621:J624" si="97">"Sorry, question " &amp; LEFT(E621, 6) &amp; " is required!"</f>
        <v>Sorry, question [7.01] is required!</v>
      </c>
    </row>
    <row r="622" spans="1:23" ht="15.75" customHeight="1">
      <c r="A622" s="60" t="s">
        <v>15</v>
      </c>
      <c r="B622" s="26" t="s">
        <v>1332</v>
      </c>
      <c r="E622" s="63" t="s">
        <v>353</v>
      </c>
      <c r="F622" s="28" t="s">
        <v>2730</v>
      </c>
      <c r="H622" s="264" t="s">
        <v>1377</v>
      </c>
      <c r="I622" s="239" t="s">
        <v>1582</v>
      </c>
      <c r="J622" s="26" t="str">
        <f t="shared" si="97"/>
        <v>Sorry, question [7.02] is required!</v>
      </c>
      <c r="K622" s="31" t="s">
        <v>2297</v>
      </c>
      <c r="L622" s="26" t="s">
        <v>2296</v>
      </c>
    </row>
    <row r="623" spans="1:23" ht="15.75" customHeight="1">
      <c r="A623" s="60" t="s">
        <v>15</v>
      </c>
      <c r="B623" s="26" t="s">
        <v>1333</v>
      </c>
      <c r="E623" s="63" t="s">
        <v>354</v>
      </c>
      <c r="F623" s="28" t="s">
        <v>1516</v>
      </c>
      <c r="G623" s="28" t="s">
        <v>2621</v>
      </c>
      <c r="H623" s="264" t="s">
        <v>1377</v>
      </c>
      <c r="I623" s="239" t="s">
        <v>1582</v>
      </c>
      <c r="J623" s="26" t="str">
        <f t="shared" si="97"/>
        <v>Sorry, question [7.03] is required!</v>
      </c>
      <c r="K623" s="31" t="s">
        <v>2646</v>
      </c>
      <c r="L623" s="26" t="s">
        <v>2645</v>
      </c>
    </row>
    <row r="624" spans="1:23" ht="15.75" customHeight="1">
      <c r="A624" s="60" t="s">
        <v>917</v>
      </c>
      <c r="B624" s="26" t="s">
        <v>1334</v>
      </c>
      <c r="E624" s="63" t="s">
        <v>924</v>
      </c>
      <c r="F624" s="28" t="s">
        <v>1996</v>
      </c>
      <c r="G624" s="29" t="s">
        <v>2026</v>
      </c>
      <c r="H624" s="264" t="s">
        <v>1377</v>
      </c>
      <c r="I624" s="239" t="s">
        <v>1582</v>
      </c>
      <c r="J624" s="26" t="str">
        <f t="shared" si="97"/>
        <v>Sorry, question [7.04] is required!</v>
      </c>
      <c r="K624" s="31" t="s">
        <v>2097</v>
      </c>
      <c r="L624" s="26" t="s">
        <v>2259</v>
      </c>
    </row>
    <row r="625" spans="1:23" ht="15.75" customHeight="1">
      <c r="A625" s="9" t="s">
        <v>12</v>
      </c>
      <c r="E625" s="63"/>
      <c r="W625" s="32" t="s">
        <v>2320</v>
      </c>
    </row>
    <row r="626" spans="1:23" ht="15.75" customHeight="1">
      <c r="A626" s="46" t="s">
        <v>11</v>
      </c>
      <c r="B626" s="26" t="s">
        <v>2119</v>
      </c>
      <c r="E626" s="63" t="s">
        <v>2120</v>
      </c>
      <c r="G626" s="29" t="s">
        <v>1823</v>
      </c>
      <c r="H626" s="264" t="s">
        <v>2121</v>
      </c>
    </row>
    <row r="627" spans="1:23" s="49" customFormat="1" ht="15.75" customHeight="1">
      <c r="A627" s="9" t="s">
        <v>10</v>
      </c>
      <c r="B627" s="49" t="s">
        <v>1873</v>
      </c>
      <c r="E627" s="59"/>
      <c r="F627" s="144"/>
      <c r="G627" s="56" t="s">
        <v>355</v>
      </c>
      <c r="H627" s="268"/>
      <c r="I627" s="244"/>
      <c r="K627" s="57"/>
      <c r="M627" s="220"/>
      <c r="W627" s="58" t="s">
        <v>2320</v>
      </c>
    </row>
    <row r="628" spans="1:23" ht="15.75" customHeight="1">
      <c r="A628" s="60" t="s">
        <v>16</v>
      </c>
      <c r="B628" s="26" t="s">
        <v>1378</v>
      </c>
      <c r="E628" s="63" t="s">
        <v>1446</v>
      </c>
      <c r="G628" s="64" t="s">
        <v>2050</v>
      </c>
      <c r="I628" s="239" t="s">
        <v>1582</v>
      </c>
      <c r="J628" s="26" t="str">
        <f t="shared" ref="J628:J631" si="98">"Sorry, question " &amp; LEFT(E628, 6) &amp; " is required!"</f>
        <v>Sorry, question [7.01] is required!</v>
      </c>
    </row>
    <row r="629" spans="1:23" ht="15.75" customHeight="1">
      <c r="A629" s="60" t="s">
        <v>15</v>
      </c>
      <c r="B629" s="26" t="s">
        <v>1335</v>
      </c>
      <c r="E629" s="63" t="s">
        <v>356</v>
      </c>
      <c r="F629" s="28" t="s">
        <v>2730</v>
      </c>
      <c r="H629" s="264" t="s">
        <v>1379</v>
      </c>
      <c r="I629" s="239" t="s">
        <v>1582</v>
      </c>
      <c r="J629" s="26" t="str">
        <f t="shared" si="98"/>
        <v>Sorry, question [7.02] is required!</v>
      </c>
      <c r="K629" s="31" t="s">
        <v>2297</v>
      </c>
      <c r="L629" s="26" t="s">
        <v>2296</v>
      </c>
    </row>
    <row r="630" spans="1:23" ht="15.75" customHeight="1">
      <c r="A630" s="60" t="s">
        <v>15</v>
      </c>
      <c r="B630" s="26" t="s">
        <v>1336</v>
      </c>
      <c r="E630" s="63" t="s">
        <v>357</v>
      </c>
      <c r="F630" s="28" t="s">
        <v>1516</v>
      </c>
      <c r="G630" s="28" t="s">
        <v>2621</v>
      </c>
      <c r="H630" s="264" t="s">
        <v>1379</v>
      </c>
      <c r="I630" s="239" t="s">
        <v>1582</v>
      </c>
      <c r="J630" s="26" t="str">
        <f t="shared" si="98"/>
        <v>Sorry, question [7.03] is required!</v>
      </c>
      <c r="K630" s="31" t="s">
        <v>2646</v>
      </c>
      <c r="L630" s="26" t="s">
        <v>2645</v>
      </c>
    </row>
    <row r="631" spans="1:23" ht="15.75" customHeight="1">
      <c r="A631" s="60" t="s">
        <v>917</v>
      </c>
      <c r="B631" s="26" t="s">
        <v>1337</v>
      </c>
      <c r="E631" s="63" t="s">
        <v>925</v>
      </c>
      <c r="F631" s="28" t="s">
        <v>1996</v>
      </c>
      <c r="G631" s="29" t="s">
        <v>2026</v>
      </c>
      <c r="H631" s="264" t="s">
        <v>1379</v>
      </c>
      <c r="I631" s="239" t="s">
        <v>1582</v>
      </c>
      <c r="J631" s="26" t="str">
        <f t="shared" si="98"/>
        <v>Sorry, question [7.04] is required!</v>
      </c>
      <c r="K631" s="31" t="s">
        <v>2097</v>
      </c>
      <c r="L631" s="26" t="s">
        <v>2259</v>
      </c>
    </row>
    <row r="632" spans="1:23" ht="15.75" customHeight="1">
      <c r="A632" s="9" t="s">
        <v>12</v>
      </c>
      <c r="E632" s="63"/>
      <c r="W632" s="32" t="s">
        <v>2320</v>
      </c>
    </row>
    <row r="633" spans="1:23" ht="15.75" customHeight="1">
      <c r="A633" s="46" t="s">
        <v>11</v>
      </c>
      <c r="B633" s="26" t="s">
        <v>2122</v>
      </c>
      <c r="E633" s="63" t="s">
        <v>2123</v>
      </c>
      <c r="G633" s="29" t="s">
        <v>1823</v>
      </c>
      <c r="H633" s="264" t="s">
        <v>2124</v>
      </c>
    </row>
    <row r="634" spans="1:23" s="49" customFormat="1" ht="15.75" customHeight="1">
      <c r="A634" s="9" t="s">
        <v>10</v>
      </c>
      <c r="B634" s="49" t="s">
        <v>1874</v>
      </c>
      <c r="E634" s="59"/>
      <c r="F634" s="144"/>
      <c r="G634" s="56" t="s">
        <v>358</v>
      </c>
      <c r="H634" s="268"/>
      <c r="I634" s="244"/>
      <c r="K634" s="57"/>
      <c r="M634" s="220"/>
      <c r="W634" s="58" t="s">
        <v>2320</v>
      </c>
    </row>
    <row r="635" spans="1:23" ht="15.75" customHeight="1">
      <c r="A635" s="60" t="s">
        <v>16</v>
      </c>
      <c r="B635" s="26" t="s">
        <v>1380</v>
      </c>
      <c r="E635" s="63" t="s">
        <v>1445</v>
      </c>
      <c r="G635" s="64" t="s">
        <v>2050</v>
      </c>
      <c r="I635" s="239" t="s">
        <v>1582</v>
      </c>
      <c r="J635" s="26" t="str">
        <f t="shared" ref="J635:J638" si="99">"Sorry, question " &amp; LEFT(E635, 6) &amp; " is required!"</f>
        <v>Sorry, question [7.01] is required!</v>
      </c>
    </row>
    <row r="636" spans="1:23" ht="15.75" customHeight="1">
      <c r="A636" s="60" t="s">
        <v>15</v>
      </c>
      <c r="B636" s="26" t="s">
        <v>1338</v>
      </c>
      <c r="E636" s="63" t="s">
        <v>359</v>
      </c>
      <c r="F636" s="28" t="s">
        <v>2730</v>
      </c>
      <c r="H636" s="264" t="s">
        <v>1381</v>
      </c>
      <c r="I636" s="239" t="s">
        <v>1582</v>
      </c>
      <c r="J636" s="26" t="str">
        <f t="shared" si="99"/>
        <v>Sorry, question [7.02] is required!</v>
      </c>
      <c r="K636" s="31" t="s">
        <v>2297</v>
      </c>
      <c r="L636" s="26" t="s">
        <v>2296</v>
      </c>
    </row>
    <row r="637" spans="1:23" ht="15.75" customHeight="1">
      <c r="A637" s="60" t="s">
        <v>15</v>
      </c>
      <c r="B637" s="26" t="s">
        <v>1339</v>
      </c>
      <c r="E637" s="63" t="s">
        <v>360</v>
      </c>
      <c r="F637" s="28" t="s">
        <v>1516</v>
      </c>
      <c r="G637" s="28" t="s">
        <v>2621</v>
      </c>
      <c r="H637" s="264" t="s">
        <v>1381</v>
      </c>
      <c r="I637" s="239" t="s">
        <v>1582</v>
      </c>
      <c r="J637" s="26" t="str">
        <f t="shared" si="99"/>
        <v>Sorry, question [7.03] is required!</v>
      </c>
      <c r="K637" s="31" t="s">
        <v>2646</v>
      </c>
      <c r="L637" s="26" t="s">
        <v>2645</v>
      </c>
    </row>
    <row r="638" spans="1:23" ht="15.75" customHeight="1">
      <c r="A638" s="60" t="s">
        <v>917</v>
      </c>
      <c r="B638" s="26" t="s">
        <v>1340</v>
      </c>
      <c r="E638" s="63" t="s">
        <v>926</v>
      </c>
      <c r="F638" s="28" t="s">
        <v>1996</v>
      </c>
      <c r="G638" s="29" t="s">
        <v>2026</v>
      </c>
      <c r="H638" s="264" t="s">
        <v>1381</v>
      </c>
      <c r="I638" s="239" t="s">
        <v>1582</v>
      </c>
      <c r="J638" s="26" t="str">
        <f t="shared" si="99"/>
        <v>Sorry, question [7.04] is required!</v>
      </c>
      <c r="K638" s="31" t="s">
        <v>2097</v>
      </c>
      <c r="L638" s="26" t="s">
        <v>2259</v>
      </c>
    </row>
    <row r="639" spans="1:23" ht="15.75" customHeight="1">
      <c r="A639" s="9" t="s">
        <v>12</v>
      </c>
      <c r="E639" s="63"/>
      <c r="W639" s="32" t="s">
        <v>2320</v>
      </c>
    </row>
    <row r="640" spans="1:23" ht="15.75" customHeight="1">
      <c r="A640" s="46" t="s">
        <v>11</v>
      </c>
      <c r="B640" s="26" t="s">
        <v>2125</v>
      </c>
      <c r="E640" s="63" t="s">
        <v>2126</v>
      </c>
      <c r="G640" s="29" t="s">
        <v>1823</v>
      </c>
      <c r="H640" s="264" t="s">
        <v>2127</v>
      </c>
    </row>
    <row r="641" spans="1:23" s="49" customFormat="1" ht="15.75" customHeight="1">
      <c r="A641" s="9" t="s">
        <v>10</v>
      </c>
      <c r="B641" s="49" t="s">
        <v>1875</v>
      </c>
      <c r="E641" s="59"/>
      <c r="F641" s="144"/>
      <c r="G641" s="56" t="s">
        <v>361</v>
      </c>
      <c r="H641" s="268"/>
      <c r="I641" s="244"/>
      <c r="K641" s="57"/>
      <c r="M641" s="220"/>
      <c r="W641" s="58" t="s">
        <v>2320</v>
      </c>
    </row>
    <row r="642" spans="1:23" ht="15.75" customHeight="1">
      <c r="A642" s="60" t="s">
        <v>16</v>
      </c>
      <c r="B642" s="26" t="s">
        <v>1382</v>
      </c>
      <c r="E642" s="63" t="s">
        <v>1444</v>
      </c>
      <c r="G642" s="64" t="s">
        <v>2050</v>
      </c>
      <c r="I642" s="239" t="s">
        <v>1582</v>
      </c>
      <c r="J642" s="26" t="str">
        <f t="shared" ref="J642:J645" si="100">"Sorry, question " &amp; LEFT(E642, 6) &amp; " is required!"</f>
        <v>Sorry, question [7.01] is required!</v>
      </c>
    </row>
    <row r="643" spans="1:23" ht="15.75" customHeight="1">
      <c r="A643" s="60" t="s">
        <v>15</v>
      </c>
      <c r="B643" s="26" t="s">
        <v>1341</v>
      </c>
      <c r="E643" s="63" t="s">
        <v>362</v>
      </c>
      <c r="F643" s="28" t="s">
        <v>2730</v>
      </c>
      <c r="H643" s="264" t="s">
        <v>1383</v>
      </c>
      <c r="I643" s="239" t="s">
        <v>1582</v>
      </c>
      <c r="J643" s="26" t="str">
        <f t="shared" si="100"/>
        <v>Sorry, question [7.02] is required!</v>
      </c>
      <c r="K643" s="31" t="s">
        <v>2297</v>
      </c>
      <c r="L643" s="26" t="s">
        <v>2296</v>
      </c>
    </row>
    <row r="644" spans="1:23" ht="15.75" customHeight="1">
      <c r="A644" s="60" t="s">
        <v>15</v>
      </c>
      <c r="B644" s="26" t="s">
        <v>1342</v>
      </c>
      <c r="E644" s="63" t="s">
        <v>363</v>
      </c>
      <c r="F644" s="28" t="s">
        <v>1516</v>
      </c>
      <c r="G644" s="28" t="s">
        <v>2621</v>
      </c>
      <c r="H644" s="264" t="s">
        <v>1383</v>
      </c>
      <c r="I644" s="239" t="s">
        <v>1582</v>
      </c>
      <c r="J644" s="26" t="str">
        <f t="shared" si="100"/>
        <v>Sorry, question [7.03] is required!</v>
      </c>
      <c r="K644" s="31" t="s">
        <v>2646</v>
      </c>
      <c r="L644" s="26" t="s">
        <v>2645</v>
      </c>
    </row>
    <row r="645" spans="1:23" ht="15.75" customHeight="1">
      <c r="A645" s="60" t="s">
        <v>917</v>
      </c>
      <c r="B645" s="26" t="s">
        <v>1343</v>
      </c>
      <c r="E645" s="63" t="s">
        <v>927</v>
      </c>
      <c r="F645" s="28" t="s">
        <v>1996</v>
      </c>
      <c r="G645" s="29" t="s">
        <v>2026</v>
      </c>
      <c r="H645" s="264" t="s">
        <v>1383</v>
      </c>
      <c r="I645" s="239" t="s">
        <v>1582</v>
      </c>
      <c r="J645" s="26" t="str">
        <f t="shared" si="100"/>
        <v>Sorry, question [7.04] is required!</v>
      </c>
      <c r="K645" s="31" t="s">
        <v>2097</v>
      </c>
      <c r="L645" s="26" t="s">
        <v>2259</v>
      </c>
    </row>
    <row r="646" spans="1:23" ht="15.75" customHeight="1">
      <c r="A646" s="9" t="s">
        <v>12</v>
      </c>
      <c r="E646" s="63"/>
      <c r="W646" s="32" t="s">
        <v>2320</v>
      </c>
    </row>
    <row r="647" spans="1:23" ht="15.75" customHeight="1">
      <c r="A647" s="46" t="s">
        <v>11</v>
      </c>
      <c r="B647" s="26" t="s">
        <v>2128</v>
      </c>
      <c r="E647" s="63" t="s">
        <v>2129</v>
      </c>
      <c r="G647" s="29" t="s">
        <v>1823</v>
      </c>
      <c r="H647" s="264" t="s">
        <v>2130</v>
      </c>
    </row>
    <row r="648" spans="1:23" s="49" customFormat="1" ht="15.75" customHeight="1">
      <c r="A648" s="9" t="s">
        <v>10</v>
      </c>
      <c r="B648" s="49" t="s">
        <v>1876</v>
      </c>
      <c r="E648" s="59"/>
      <c r="F648" s="144"/>
      <c r="G648" s="56" t="s">
        <v>364</v>
      </c>
      <c r="H648" s="268"/>
      <c r="I648" s="244"/>
      <c r="K648" s="57"/>
      <c r="M648" s="220"/>
      <c r="W648" s="58" t="s">
        <v>2320</v>
      </c>
    </row>
    <row r="649" spans="1:23" ht="15.75" customHeight="1">
      <c r="A649" s="60" t="s">
        <v>16</v>
      </c>
      <c r="B649" s="26" t="s">
        <v>1361</v>
      </c>
      <c r="E649" s="63" t="s">
        <v>1443</v>
      </c>
      <c r="G649" s="64" t="s">
        <v>2050</v>
      </c>
      <c r="I649" s="239" t="s">
        <v>1582</v>
      </c>
      <c r="J649" s="26" t="str">
        <f t="shared" ref="J649:J652" si="101">"Sorry, question " &amp; LEFT(E649, 6) &amp; " is required!"</f>
        <v>Sorry, question [7.01] is required!</v>
      </c>
    </row>
    <row r="650" spans="1:23" ht="15.75" customHeight="1">
      <c r="A650" s="60" t="s">
        <v>15</v>
      </c>
      <c r="B650" s="26" t="s">
        <v>1344</v>
      </c>
      <c r="E650" s="63" t="s">
        <v>365</v>
      </c>
      <c r="F650" s="28" t="s">
        <v>2730</v>
      </c>
      <c r="H650" s="264" t="s">
        <v>1362</v>
      </c>
      <c r="I650" s="239" t="s">
        <v>1582</v>
      </c>
      <c r="J650" s="26" t="str">
        <f t="shared" si="101"/>
        <v>Sorry, question [7.02] is required!</v>
      </c>
      <c r="K650" s="31" t="s">
        <v>2297</v>
      </c>
      <c r="L650" s="26" t="s">
        <v>2296</v>
      </c>
    </row>
    <row r="651" spans="1:23" ht="15.75" customHeight="1">
      <c r="A651" s="60" t="s">
        <v>15</v>
      </c>
      <c r="B651" s="26" t="s">
        <v>1345</v>
      </c>
      <c r="E651" s="63" t="s">
        <v>366</v>
      </c>
      <c r="F651" s="28" t="s">
        <v>1516</v>
      </c>
      <c r="G651" s="28" t="s">
        <v>2621</v>
      </c>
      <c r="H651" s="264" t="s">
        <v>1362</v>
      </c>
      <c r="I651" s="239" t="s">
        <v>1582</v>
      </c>
      <c r="J651" s="26" t="str">
        <f t="shared" si="101"/>
        <v>Sorry, question [7.03] is required!</v>
      </c>
      <c r="K651" s="31" t="s">
        <v>2646</v>
      </c>
      <c r="L651" s="26" t="s">
        <v>2645</v>
      </c>
    </row>
    <row r="652" spans="1:23" ht="15.75" customHeight="1">
      <c r="A652" s="60" t="s">
        <v>917</v>
      </c>
      <c r="B652" s="26" t="s">
        <v>1346</v>
      </c>
      <c r="E652" s="63" t="s">
        <v>928</v>
      </c>
      <c r="F652" s="28" t="s">
        <v>1996</v>
      </c>
      <c r="G652" s="29" t="s">
        <v>2026</v>
      </c>
      <c r="H652" s="264" t="s">
        <v>1362</v>
      </c>
      <c r="I652" s="239" t="s">
        <v>1582</v>
      </c>
      <c r="J652" s="26" t="str">
        <f t="shared" si="101"/>
        <v>Sorry, question [7.04] is required!</v>
      </c>
      <c r="K652" s="31" t="s">
        <v>2097</v>
      </c>
      <c r="L652" s="26" t="s">
        <v>2259</v>
      </c>
    </row>
    <row r="653" spans="1:23" ht="15.75" customHeight="1">
      <c r="A653" s="9" t="s">
        <v>12</v>
      </c>
      <c r="E653" s="63"/>
      <c r="W653" s="32" t="s">
        <v>2320</v>
      </c>
    </row>
    <row r="654" spans="1:23" ht="15.75" customHeight="1">
      <c r="A654" s="46" t="s">
        <v>11</v>
      </c>
      <c r="B654" s="26" t="s">
        <v>2131</v>
      </c>
      <c r="E654" s="63" t="s">
        <v>2132</v>
      </c>
      <c r="G654" s="29" t="s">
        <v>1823</v>
      </c>
      <c r="H654" s="264" t="s">
        <v>2133</v>
      </c>
    </row>
    <row r="655" spans="1:23" s="49" customFormat="1" ht="15.75" customHeight="1">
      <c r="A655" s="9" t="s">
        <v>10</v>
      </c>
      <c r="B655" s="49" t="s">
        <v>1877</v>
      </c>
      <c r="E655" s="59"/>
      <c r="F655" s="144"/>
      <c r="G655" s="56" t="s">
        <v>367</v>
      </c>
      <c r="H655" s="268"/>
      <c r="I655" s="244"/>
      <c r="K655" s="57"/>
      <c r="M655" s="220"/>
      <c r="W655" s="58" t="s">
        <v>2320</v>
      </c>
    </row>
    <row r="656" spans="1:23" ht="15.75" customHeight="1">
      <c r="A656" s="60" t="s">
        <v>16</v>
      </c>
      <c r="B656" s="26" t="s">
        <v>1363</v>
      </c>
      <c r="E656" s="63" t="s">
        <v>1441</v>
      </c>
      <c r="G656" s="64" t="s">
        <v>2050</v>
      </c>
      <c r="I656" s="239" t="s">
        <v>1582</v>
      </c>
      <c r="J656" s="26" t="str">
        <f t="shared" ref="J656:J659" si="102">"Sorry, question " &amp; LEFT(E656, 6) &amp; " is required!"</f>
        <v>Sorry, question [7.01] is required!</v>
      </c>
    </row>
    <row r="657" spans="1:23" ht="15.75" customHeight="1">
      <c r="A657" s="60" t="s">
        <v>15</v>
      </c>
      <c r="B657" s="26" t="s">
        <v>1347</v>
      </c>
      <c r="E657" s="63" t="s">
        <v>368</v>
      </c>
      <c r="F657" s="28" t="s">
        <v>2730</v>
      </c>
      <c r="H657" s="264" t="s">
        <v>1364</v>
      </c>
      <c r="I657" s="239" t="s">
        <v>1582</v>
      </c>
      <c r="J657" s="26" t="str">
        <f t="shared" si="102"/>
        <v>Sorry, question [7.02] is required!</v>
      </c>
      <c r="K657" s="31" t="s">
        <v>2297</v>
      </c>
      <c r="L657" s="26" t="s">
        <v>2296</v>
      </c>
    </row>
    <row r="658" spans="1:23" ht="15.75" customHeight="1">
      <c r="A658" s="60" t="s">
        <v>15</v>
      </c>
      <c r="B658" s="26" t="s">
        <v>1348</v>
      </c>
      <c r="E658" s="63" t="s">
        <v>369</v>
      </c>
      <c r="F658" s="28" t="s">
        <v>1516</v>
      </c>
      <c r="G658" s="28" t="s">
        <v>2621</v>
      </c>
      <c r="H658" s="264" t="s">
        <v>1364</v>
      </c>
      <c r="I658" s="239" t="s">
        <v>1582</v>
      </c>
      <c r="J658" s="26" t="str">
        <f t="shared" si="102"/>
        <v>Sorry, question [7.03] is required!</v>
      </c>
      <c r="K658" s="31" t="s">
        <v>2646</v>
      </c>
      <c r="L658" s="26" t="s">
        <v>2645</v>
      </c>
    </row>
    <row r="659" spans="1:23" ht="15.75" customHeight="1">
      <c r="A659" s="60" t="s">
        <v>917</v>
      </c>
      <c r="B659" s="26" t="s">
        <v>1349</v>
      </c>
      <c r="E659" s="63" t="s">
        <v>929</v>
      </c>
      <c r="F659" s="28" t="s">
        <v>1996</v>
      </c>
      <c r="G659" s="29" t="s">
        <v>2026</v>
      </c>
      <c r="H659" s="264" t="s">
        <v>1364</v>
      </c>
      <c r="I659" s="239" t="s">
        <v>1582</v>
      </c>
      <c r="J659" s="26" t="str">
        <f t="shared" si="102"/>
        <v>Sorry, question [7.04] is required!</v>
      </c>
      <c r="K659" s="31" t="s">
        <v>2097</v>
      </c>
      <c r="L659" s="26" t="s">
        <v>2259</v>
      </c>
    </row>
    <row r="660" spans="1:23" ht="15.75" customHeight="1">
      <c r="A660" s="9" t="s">
        <v>12</v>
      </c>
      <c r="E660" s="63"/>
      <c r="W660" s="32" t="s">
        <v>2320</v>
      </c>
    </row>
    <row r="661" spans="1:23" ht="15.75" customHeight="1">
      <c r="A661" s="46" t="s">
        <v>11</v>
      </c>
      <c r="B661" s="26" t="s">
        <v>2134</v>
      </c>
      <c r="E661" s="63" t="s">
        <v>2135</v>
      </c>
      <c r="G661" s="29" t="s">
        <v>1823</v>
      </c>
      <c r="H661" s="264" t="s">
        <v>2136</v>
      </c>
    </row>
    <row r="662" spans="1:23" s="49" customFormat="1" ht="15.75" customHeight="1">
      <c r="A662" s="9" t="s">
        <v>10</v>
      </c>
      <c r="B662" s="49" t="s">
        <v>1878</v>
      </c>
      <c r="E662" s="59"/>
      <c r="F662" s="144"/>
      <c r="G662" s="56" t="s">
        <v>370</v>
      </c>
      <c r="H662" s="268"/>
      <c r="I662" s="244"/>
      <c r="K662" s="57"/>
      <c r="M662" s="220"/>
      <c r="W662" s="58" t="s">
        <v>2320</v>
      </c>
    </row>
    <row r="663" spans="1:23" ht="15.75" customHeight="1">
      <c r="A663" s="60" t="s">
        <v>16</v>
      </c>
      <c r="B663" s="26" t="s">
        <v>1359</v>
      </c>
      <c r="E663" s="63" t="s">
        <v>1442</v>
      </c>
      <c r="G663" s="64" t="s">
        <v>2050</v>
      </c>
      <c r="I663" s="239" t="s">
        <v>1582</v>
      </c>
      <c r="J663" s="26" t="str">
        <f t="shared" ref="J663:J666" si="103">"Sorry, question " &amp; LEFT(E663, 6) &amp; " is required!"</f>
        <v>Sorry, question [7.01] is required!</v>
      </c>
    </row>
    <row r="664" spans="1:23" ht="15.75" customHeight="1">
      <c r="A664" s="60" t="s">
        <v>15</v>
      </c>
      <c r="B664" s="26" t="s">
        <v>1350</v>
      </c>
      <c r="E664" s="63" t="s">
        <v>371</v>
      </c>
      <c r="F664" s="28" t="s">
        <v>2730</v>
      </c>
      <c r="H664" s="264" t="s">
        <v>1360</v>
      </c>
      <c r="I664" s="239" t="s">
        <v>1582</v>
      </c>
      <c r="J664" s="26" t="str">
        <f t="shared" si="103"/>
        <v>Sorry, question [7.02] is required!</v>
      </c>
      <c r="K664" s="31" t="s">
        <v>2297</v>
      </c>
      <c r="L664" s="26" t="s">
        <v>2296</v>
      </c>
    </row>
    <row r="665" spans="1:23" ht="15.75" customHeight="1">
      <c r="A665" s="60" t="s">
        <v>15</v>
      </c>
      <c r="B665" s="26" t="s">
        <v>1351</v>
      </c>
      <c r="E665" s="63" t="s">
        <v>372</v>
      </c>
      <c r="F665" s="28" t="s">
        <v>1516</v>
      </c>
      <c r="G665" s="28" t="s">
        <v>2621</v>
      </c>
      <c r="H665" s="264" t="s">
        <v>1360</v>
      </c>
      <c r="I665" s="239" t="s">
        <v>1582</v>
      </c>
      <c r="J665" s="26" t="str">
        <f t="shared" si="103"/>
        <v>Sorry, question [7.03] is required!</v>
      </c>
      <c r="K665" s="31" t="s">
        <v>2646</v>
      </c>
      <c r="L665" s="26" t="s">
        <v>2645</v>
      </c>
    </row>
    <row r="666" spans="1:23" ht="15.75" customHeight="1">
      <c r="A666" s="60" t="s">
        <v>917</v>
      </c>
      <c r="B666" s="26" t="s">
        <v>1352</v>
      </c>
      <c r="E666" s="63" t="s">
        <v>929</v>
      </c>
      <c r="F666" s="28" t="s">
        <v>1996</v>
      </c>
      <c r="G666" s="29" t="s">
        <v>2026</v>
      </c>
      <c r="H666" s="264" t="s">
        <v>1360</v>
      </c>
      <c r="I666" s="239" t="s">
        <v>1582</v>
      </c>
      <c r="J666" s="26" t="str">
        <f t="shared" si="103"/>
        <v>Sorry, question [7.04] is required!</v>
      </c>
      <c r="K666" s="31" t="s">
        <v>2097</v>
      </c>
      <c r="L666" s="26" t="s">
        <v>2259</v>
      </c>
    </row>
    <row r="667" spans="1:23" ht="15.75" customHeight="1">
      <c r="A667" s="9" t="s">
        <v>12</v>
      </c>
      <c r="E667" s="63"/>
      <c r="W667" s="32" t="s">
        <v>2320</v>
      </c>
    </row>
    <row r="668" spans="1:23" ht="15.75" customHeight="1">
      <c r="A668" s="46" t="s">
        <v>11</v>
      </c>
      <c r="B668" s="26" t="s">
        <v>2137</v>
      </c>
      <c r="E668" s="63" t="s">
        <v>2138</v>
      </c>
      <c r="G668" s="29" t="s">
        <v>1823</v>
      </c>
      <c r="H668" s="264" t="s">
        <v>2139</v>
      </c>
    </row>
    <row r="669" spans="1:23" s="49" customFormat="1" ht="15.75" customHeight="1">
      <c r="A669" s="9" t="s">
        <v>10</v>
      </c>
      <c r="B669" s="49" t="s">
        <v>1879</v>
      </c>
      <c r="E669" s="59"/>
      <c r="F669" s="144"/>
      <c r="G669" s="56" t="s">
        <v>376</v>
      </c>
      <c r="H669" s="268"/>
      <c r="I669" s="244"/>
      <c r="K669" s="57"/>
      <c r="M669" s="220"/>
      <c r="W669" s="58" t="s">
        <v>2320</v>
      </c>
    </row>
    <row r="670" spans="1:23" ht="15.75" customHeight="1">
      <c r="A670" s="60" t="s">
        <v>373</v>
      </c>
      <c r="B670" s="26" t="s">
        <v>1356</v>
      </c>
      <c r="E670" s="63" t="s">
        <v>1440</v>
      </c>
      <c r="G670" s="64" t="s">
        <v>2050</v>
      </c>
      <c r="I670" s="239" t="s">
        <v>1582</v>
      </c>
      <c r="J670" s="26" t="str">
        <f t="shared" ref="J670:J674" si="104">"Sorry, question " &amp; LEFT(E670, 6) &amp; " is required!"</f>
        <v>Sorry, question [7.01] is required!</v>
      </c>
    </row>
    <row r="671" spans="1:23" ht="15.75" customHeight="1">
      <c r="A671" s="60" t="s">
        <v>374</v>
      </c>
      <c r="B671" s="26" t="s">
        <v>1357</v>
      </c>
      <c r="E671" s="63" t="s">
        <v>375</v>
      </c>
      <c r="G671" s="29" t="s">
        <v>1981</v>
      </c>
      <c r="H671" s="264" t="s">
        <v>1358</v>
      </c>
      <c r="I671" s="239" t="s">
        <v>1582</v>
      </c>
      <c r="J671" s="26" t="s">
        <v>2693</v>
      </c>
    </row>
    <row r="672" spans="1:23" ht="15.75" customHeight="1">
      <c r="A672" s="60" t="s">
        <v>377</v>
      </c>
      <c r="B672" s="26" t="s">
        <v>1353</v>
      </c>
      <c r="E672" s="63" t="s">
        <v>1956</v>
      </c>
      <c r="F672" s="28" t="s">
        <v>2730</v>
      </c>
      <c r="H672" s="264" t="s">
        <v>1358</v>
      </c>
      <c r="I672" s="239" t="s">
        <v>1582</v>
      </c>
      <c r="J672" s="26" t="str">
        <f t="shared" si="104"/>
        <v>Sorry, question [7.02] is required!</v>
      </c>
      <c r="K672" s="31" t="s">
        <v>2297</v>
      </c>
      <c r="L672" s="26" t="s">
        <v>2296</v>
      </c>
    </row>
    <row r="673" spans="1:24" ht="15.75" customHeight="1">
      <c r="A673" s="60" t="s">
        <v>378</v>
      </c>
      <c r="B673" s="26" t="s">
        <v>1354</v>
      </c>
      <c r="E673" s="63" t="s">
        <v>1955</v>
      </c>
      <c r="F673" s="28" t="s">
        <v>1516</v>
      </c>
      <c r="G673" s="28" t="s">
        <v>2621</v>
      </c>
      <c r="H673" s="264" t="s">
        <v>1358</v>
      </c>
      <c r="I673" s="239" t="s">
        <v>1582</v>
      </c>
      <c r="J673" s="26" t="str">
        <f t="shared" si="104"/>
        <v>Sorry, question [7.03] is required!</v>
      </c>
      <c r="K673" s="31" t="s">
        <v>2646</v>
      </c>
      <c r="L673" s="26" t="s">
        <v>2645</v>
      </c>
    </row>
    <row r="674" spans="1:24" ht="15.75" customHeight="1">
      <c r="A674" s="60" t="s">
        <v>917</v>
      </c>
      <c r="B674" s="26" t="s">
        <v>1355</v>
      </c>
      <c r="E674" s="63" t="s">
        <v>1511</v>
      </c>
      <c r="F674" s="28" t="s">
        <v>1996</v>
      </c>
      <c r="G674" s="29" t="s">
        <v>2026</v>
      </c>
      <c r="H674" s="264" t="s">
        <v>1358</v>
      </c>
      <c r="I674" s="239" t="s">
        <v>1582</v>
      </c>
      <c r="J674" s="26" t="str">
        <f t="shared" si="104"/>
        <v>Sorry, question [7.04] is required!</v>
      </c>
      <c r="K674" s="31" t="s">
        <v>2097</v>
      </c>
      <c r="L674" s="26" t="s">
        <v>2259</v>
      </c>
    </row>
    <row r="675" spans="1:24" ht="15.75" customHeight="1">
      <c r="A675" s="9" t="s">
        <v>12</v>
      </c>
      <c r="E675" s="63"/>
      <c r="W675" s="32" t="s">
        <v>2320</v>
      </c>
    </row>
    <row r="676" spans="1:24" ht="15.75" customHeight="1">
      <c r="A676" s="46" t="s">
        <v>11</v>
      </c>
      <c r="B676" s="26" t="s">
        <v>2140</v>
      </c>
      <c r="E676" s="63" t="s">
        <v>2141</v>
      </c>
      <c r="G676" s="29" t="s">
        <v>1823</v>
      </c>
      <c r="H676" s="264" t="s">
        <v>2142</v>
      </c>
    </row>
    <row r="677" spans="1:24" ht="15.75" customHeight="1">
      <c r="A677" s="9" t="s">
        <v>12</v>
      </c>
      <c r="E677" s="63"/>
      <c r="W677" s="32" t="s">
        <v>1849</v>
      </c>
    </row>
    <row r="678" spans="1:24" ht="15.75" customHeight="1">
      <c r="A678" s="60"/>
      <c r="E678" s="63"/>
    </row>
    <row r="679" spans="1:24" s="9" customFormat="1" ht="13.5" customHeight="1">
      <c r="A679" s="9" t="s">
        <v>10</v>
      </c>
      <c r="B679" s="9" t="s">
        <v>1880</v>
      </c>
      <c r="E679" s="9" t="s">
        <v>2332</v>
      </c>
      <c r="F679" s="44"/>
      <c r="G679" s="24" t="s">
        <v>1849</v>
      </c>
      <c r="H679" s="285" t="s">
        <v>939</v>
      </c>
      <c r="I679" s="243"/>
      <c r="J679" s="19"/>
      <c r="K679" s="44"/>
      <c r="L679" s="44"/>
      <c r="M679" s="20"/>
      <c r="N679" s="44"/>
      <c r="O679" s="20"/>
      <c r="T679" s="22"/>
      <c r="U679" s="22"/>
      <c r="V679" s="22"/>
      <c r="W679" s="9" t="s">
        <v>1849</v>
      </c>
      <c r="X679" s="23"/>
    </row>
    <row r="680" spans="1:24" s="49" customFormat="1" ht="15.75" customHeight="1">
      <c r="A680" s="9" t="s">
        <v>10</v>
      </c>
      <c r="B680" s="49" t="s">
        <v>1881</v>
      </c>
      <c r="E680" s="59"/>
      <c r="F680" s="144"/>
      <c r="G680" s="56" t="s">
        <v>1979</v>
      </c>
      <c r="H680" s="268"/>
      <c r="I680" s="244"/>
      <c r="K680" s="57"/>
      <c r="M680" s="220"/>
      <c r="W680" s="58" t="s">
        <v>2320</v>
      </c>
    </row>
    <row r="681" spans="1:24" ht="15.75" customHeight="1">
      <c r="A681" s="46" t="s">
        <v>11</v>
      </c>
      <c r="B681" s="26" t="s">
        <v>1925</v>
      </c>
      <c r="E681" s="27" t="s">
        <v>2291</v>
      </c>
      <c r="G681" s="29" t="s">
        <v>1980</v>
      </c>
    </row>
    <row r="682" spans="1:24" ht="15.75" customHeight="1">
      <c r="A682" s="46" t="s">
        <v>11</v>
      </c>
      <c r="B682" s="26" t="s">
        <v>909</v>
      </c>
      <c r="E682" s="27" t="s">
        <v>2289</v>
      </c>
      <c r="F682" s="55"/>
      <c r="G682" s="29" t="s">
        <v>1983</v>
      </c>
    </row>
    <row r="683" spans="1:24" ht="15.75" customHeight="1">
      <c r="A683" s="9" t="s">
        <v>12</v>
      </c>
      <c r="E683" s="63"/>
      <c r="F683" s="55"/>
      <c r="W683" s="32" t="s">
        <v>2320</v>
      </c>
    </row>
    <row r="684" spans="1:24" s="114" customFormat="1" ht="15.75" customHeight="1">
      <c r="A684" s="9" t="s">
        <v>10</v>
      </c>
      <c r="B684" s="114" t="s">
        <v>2048</v>
      </c>
      <c r="E684" s="145"/>
      <c r="F684" s="146"/>
      <c r="G684" s="147" t="s">
        <v>13</v>
      </c>
      <c r="H684" s="280"/>
      <c r="I684" s="255"/>
      <c r="K684" s="148"/>
      <c r="M684" s="231"/>
      <c r="W684" s="119" t="s">
        <v>2320</v>
      </c>
    </row>
    <row r="685" spans="1:24" ht="15.75" customHeight="1">
      <c r="A685" s="60" t="s">
        <v>379</v>
      </c>
      <c r="B685" s="26" t="s">
        <v>1290</v>
      </c>
      <c r="E685" s="63" t="s">
        <v>380</v>
      </c>
      <c r="F685" s="55"/>
      <c r="I685" s="239" t="s">
        <v>1582</v>
      </c>
      <c r="J685" s="26" t="str">
        <f t="shared" ref="J685" si="105">"Sorry, question " &amp; LEFT(E685, 6) &amp; " is required!"</f>
        <v>Sorry, question [8.01] is required!</v>
      </c>
    </row>
    <row r="686" spans="1:24" ht="15.75" customHeight="1">
      <c r="A686" s="26" t="s">
        <v>14</v>
      </c>
      <c r="B686" s="26" t="s">
        <v>1291</v>
      </c>
      <c r="E686" s="76" t="s">
        <v>324</v>
      </c>
      <c r="G686" s="29" t="s">
        <v>1981</v>
      </c>
      <c r="H686" s="264" t="s">
        <v>1512</v>
      </c>
      <c r="I686" s="239" t="s">
        <v>1582</v>
      </c>
    </row>
    <row r="687" spans="1:24" ht="15.75" customHeight="1">
      <c r="A687" s="76" t="s">
        <v>1521</v>
      </c>
      <c r="B687" s="26" t="s">
        <v>2577</v>
      </c>
      <c r="E687" s="76" t="s">
        <v>2578</v>
      </c>
      <c r="M687" s="218" t="s">
        <v>2579</v>
      </c>
    </row>
    <row r="688" spans="1:24" ht="15.75" customHeight="1">
      <c r="A688" s="9" t="s">
        <v>12</v>
      </c>
      <c r="E688" s="76"/>
      <c r="W688" s="32" t="s">
        <v>2320</v>
      </c>
    </row>
    <row r="689" spans="1:23" s="168" customFormat="1" ht="15.75" customHeight="1">
      <c r="A689" s="167" t="s">
        <v>406</v>
      </c>
      <c r="B689" s="168" t="s">
        <v>1422</v>
      </c>
      <c r="E689" s="173"/>
      <c r="F689" s="174"/>
      <c r="G689" s="169"/>
      <c r="H689" s="264"/>
      <c r="I689" s="256"/>
      <c r="K689" s="170"/>
      <c r="M689" s="232"/>
      <c r="N689" s="174" t="s">
        <v>2580</v>
      </c>
      <c r="W689" s="171"/>
    </row>
    <row r="690" spans="1:23" ht="15.75" customHeight="1">
      <c r="A690" s="26" t="s">
        <v>1521</v>
      </c>
      <c r="B690" s="26" t="s">
        <v>2035</v>
      </c>
      <c r="E690" s="63"/>
      <c r="M690" s="218" t="s">
        <v>2022</v>
      </c>
    </row>
    <row r="691" spans="1:23" ht="15.75" customHeight="1">
      <c r="A691" s="26" t="s">
        <v>1521</v>
      </c>
      <c r="B691" s="26" t="s">
        <v>2581</v>
      </c>
      <c r="E691" s="63"/>
      <c r="M691" s="218" t="s">
        <v>2582</v>
      </c>
    </row>
    <row r="692" spans="1:23" ht="15.75" customHeight="1">
      <c r="A692" s="26" t="s">
        <v>1521</v>
      </c>
      <c r="B692" s="26" t="s">
        <v>2608</v>
      </c>
      <c r="E692" s="63"/>
      <c r="M692" s="263" t="s">
        <v>2609</v>
      </c>
    </row>
    <row r="693" spans="1:23" ht="15.75" customHeight="1">
      <c r="A693" s="26" t="s">
        <v>1521</v>
      </c>
      <c r="B693" s="26" t="s">
        <v>2036</v>
      </c>
      <c r="E693" s="63"/>
      <c r="M693" s="263" t="s">
        <v>2655</v>
      </c>
    </row>
    <row r="694" spans="1:23" ht="15.75" customHeight="1">
      <c r="A694" s="26" t="s">
        <v>1521</v>
      </c>
      <c r="B694" s="26" t="s">
        <v>2037</v>
      </c>
      <c r="E694" s="63"/>
      <c r="M694" s="218" t="s">
        <v>2038</v>
      </c>
    </row>
    <row r="695" spans="1:23" s="49" customFormat="1" ht="15.75" customHeight="1">
      <c r="A695" s="9" t="s">
        <v>10</v>
      </c>
      <c r="B695" s="49" t="s">
        <v>2032</v>
      </c>
      <c r="E695" s="59" t="s">
        <v>2191</v>
      </c>
      <c r="F695" s="144"/>
      <c r="G695" s="56" t="s">
        <v>2023</v>
      </c>
      <c r="H695" s="287" t="s">
        <v>2656</v>
      </c>
      <c r="I695" s="244"/>
      <c r="K695" s="57"/>
      <c r="M695" s="220"/>
      <c r="W695" s="58" t="s">
        <v>2320</v>
      </c>
    </row>
    <row r="696" spans="1:23" ht="15.75" customHeight="1">
      <c r="A696" s="46" t="s">
        <v>11</v>
      </c>
      <c r="B696" s="26" t="s">
        <v>1289</v>
      </c>
      <c r="E696" s="63" t="s">
        <v>2298</v>
      </c>
      <c r="G696" s="29" t="s">
        <v>1980</v>
      </c>
      <c r="H696" s="287" t="s">
        <v>2656</v>
      </c>
    </row>
    <row r="697" spans="1:23" ht="15.75" customHeight="1">
      <c r="A697" s="60" t="s">
        <v>14</v>
      </c>
      <c r="B697" s="26" t="s">
        <v>2095</v>
      </c>
      <c r="E697" s="63" t="s">
        <v>2096</v>
      </c>
      <c r="F697" s="30" t="s">
        <v>2147</v>
      </c>
      <c r="G697" s="29" t="s">
        <v>2145</v>
      </c>
      <c r="H697" s="287" t="s">
        <v>2656</v>
      </c>
      <c r="I697" s="239" t="s">
        <v>1582</v>
      </c>
      <c r="J697" s="26" t="s">
        <v>2299</v>
      </c>
    </row>
    <row r="698" spans="1:23" ht="15.75" customHeight="1">
      <c r="A698" s="46" t="s">
        <v>11</v>
      </c>
      <c r="B698" s="26" t="s">
        <v>1585</v>
      </c>
      <c r="E698" s="63" t="s">
        <v>381</v>
      </c>
      <c r="G698" s="29" t="s">
        <v>2031</v>
      </c>
      <c r="H698" s="287" t="s">
        <v>2656</v>
      </c>
    </row>
    <row r="699" spans="1:23" ht="15.75" customHeight="1">
      <c r="A699" s="26" t="s">
        <v>15</v>
      </c>
      <c r="B699" s="26" t="s">
        <v>1586</v>
      </c>
      <c r="E699" s="63" t="s">
        <v>1514</v>
      </c>
      <c r="G699" s="29" t="s">
        <v>2628</v>
      </c>
      <c r="H699" s="287" t="s">
        <v>2656</v>
      </c>
      <c r="I699" s="239" t="s">
        <v>1582</v>
      </c>
      <c r="J699" s="26" t="str">
        <f>"Sorry, question " &amp; LEFT(E698, 6) &amp; " is required!"</f>
        <v>Sorry, question [8.02] is required!</v>
      </c>
      <c r="K699" s="31" t="s">
        <v>2647</v>
      </c>
      <c r="L699" s="26" t="s">
        <v>2260</v>
      </c>
    </row>
    <row r="700" spans="1:23" ht="15.75" customHeight="1">
      <c r="A700" s="26" t="s">
        <v>15</v>
      </c>
      <c r="B700" s="26" t="s">
        <v>1587</v>
      </c>
      <c r="E700" s="63" t="s">
        <v>1516</v>
      </c>
      <c r="G700" s="29" t="s">
        <v>2629</v>
      </c>
      <c r="H700" s="287" t="s">
        <v>2656</v>
      </c>
      <c r="I700" s="239" t="s">
        <v>1582</v>
      </c>
      <c r="J700" s="26" t="str">
        <f>"Sorry, question " &amp; LEFT(E698, 6) &amp; " is required!"</f>
        <v>Sorry, question [8.02] is required!</v>
      </c>
      <c r="K700" s="31" t="s">
        <v>2648</v>
      </c>
      <c r="L700" s="26" t="s">
        <v>2281</v>
      </c>
    </row>
    <row r="701" spans="1:23" ht="15.75" customHeight="1">
      <c r="A701" s="46" t="s">
        <v>11</v>
      </c>
      <c r="B701" s="26" t="s">
        <v>1292</v>
      </c>
      <c r="E701" s="63" t="s">
        <v>382</v>
      </c>
      <c r="F701" s="28" t="s">
        <v>2560</v>
      </c>
      <c r="G701" s="29" t="s">
        <v>2045</v>
      </c>
      <c r="H701" s="287" t="s">
        <v>2656</v>
      </c>
    </row>
    <row r="702" spans="1:23" ht="15.75" customHeight="1">
      <c r="A702" s="26" t="s">
        <v>15</v>
      </c>
      <c r="B702" s="26" t="s">
        <v>1513</v>
      </c>
      <c r="E702" s="63" t="s">
        <v>1514</v>
      </c>
      <c r="G702" s="29" t="s">
        <v>2630</v>
      </c>
      <c r="H702" s="287" t="s">
        <v>2656</v>
      </c>
      <c r="I702" s="239" t="s">
        <v>1582</v>
      </c>
      <c r="J702" s="26" t="str">
        <f>"Sorry, question " &amp; LEFT(E701, 6) &amp; " is required!"</f>
        <v>Sorry, question [8.03] is required!</v>
      </c>
      <c r="K702" s="31" t="s">
        <v>2737</v>
      </c>
      <c r="L702" s="26" t="s">
        <v>2283</v>
      </c>
    </row>
    <row r="703" spans="1:23" ht="15.75" customHeight="1">
      <c r="A703" s="26" t="s">
        <v>15</v>
      </c>
      <c r="B703" s="26" t="s">
        <v>1515</v>
      </c>
      <c r="E703" s="63" t="s">
        <v>1516</v>
      </c>
      <c r="G703" s="29" t="s">
        <v>2631</v>
      </c>
      <c r="H703" s="287" t="s">
        <v>2656</v>
      </c>
      <c r="I703" s="239" t="s">
        <v>1582</v>
      </c>
      <c r="J703" s="26" t="str">
        <f>"Sorry, question " &amp; LEFT(E701, 6) &amp; " is required!"</f>
        <v>Sorry, question [8.03] is required!</v>
      </c>
      <c r="K703" s="31" t="s">
        <v>2652</v>
      </c>
      <c r="L703" s="26" t="s">
        <v>2282</v>
      </c>
    </row>
    <row r="704" spans="1:23" ht="15.75" customHeight="1">
      <c r="A704" s="9" t="s">
        <v>12</v>
      </c>
      <c r="E704" s="63"/>
      <c r="W704" s="32" t="s">
        <v>2320</v>
      </c>
    </row>
    <row r="705" spans="1:23" s="114" customFormat="1" ht="15.75" customHeight="1">
      <c r="A705" s="9" t="s">
        <v>10</v>
      </c>
      <c r="B705" s="114" t="s">
        <v>2039</v>
      </c>
      <c r="E705" s="145" t="s">
        <v>2191</v>
      </c>
      <c r="F705" s="150"/>
      <c r="G705" s="147" t="s">
        <v>13</v>
      </c>
      <c r="H705" s="287" t="s">
        <v>2656</v>
      </c>
      <c r="I705" s="255"/>
      <c r="K705" s="148"/>
      <c r="M705" s="231"/>
      <c r="W705" s="119" t="s">
        <v>2320</v>
      </c>
    </row>
    <row r="706" spans="1:23" ht="15.75" customHeight="1">
      <c r="A706" s="26" t="s">
        <v>16</v>
      </c>
      <c r="B706" s="26" t="s">
        <v>1293</v>
      </c>
      <c r="E706" s="63" t="s">
        <v>383</v>
      </c>
      <c r="G706" s="29" t="s">
        <v>2</v>
      </c>
      <c r="H706" s="287" t="s">
        <v>2656</v>
      </c>
    </row>
    <row r="707" spans="1:23" ht="15.75" customHeight="1">
      <c r="A707" s="26" t="s">
        <v>16</v>
      </c>
      <c r="B707" s="26" t="s">
        <v>1294</v>
      </c>
      <c r="C707" s="26" t="s">
        <v>2149</v>
      </c>
      <c r="D707" s="63" t="s">
        <v>1517</v>
      </c>
      <c r="E707" s="63" t="str">
        <f>C707 &amp; D707</f>
        <v>a.FINANCIAL SUPPORT</v>
      </c>
      <c r="G707" s="64" t="s">
        <v>19</v>
      </c>
      <c r="H707" s="287" t="s">
        <v>2656</v>
      </c>
      <c r="I707" s="239" t="s">
        <v>1582</v>
      </c>
      <c r="J707" s="26" t="str">
        <f>"Sorry, question [8.04] " &amp; LEFT(E707, 1) &amp; " is required!"</f>
        <v>Sorry, question [8.04] a is required!</v>
      </c>
    </row>
    <row r="708" spans="1:23" ht="15.75" customHeight="1">
      <c r="A708" s="26" t="s">
        <v>16</v>
      </c>
      <c r="B708" s="26" t="s">
        <v>1295</v>
      </c>
      <c r="C708" s="26" t="s">
        <v>2150</v>
      </c>
      <c r="D708" s="63" t="s">
        <v>384</v>
      </c>
      <c r="E708" s="63" t="str">
        <f t="shared" ref="E708:E711" si="106">C708 &amp; D708</f>
        <v>b.MEDICAL SUPPLIES; eg Vaccinations, Iron Folate, Delivery Kits</v>
      </c>
      <c r="F708" s="55"/>
      <c r="G708" s="64" t="s">
        <v>19</v>
      </c>
      <c r="H708" s="287" t="s">
        <v>2656</v>
      </c>
      <c r="I708" s="239" t="s">
        <v>1582</v>
      </c>
      <c r="J708" s="26" t="str">
        <f t="shared" ref="J708:J711" si="107">"Sorry, question [8.04] " &amp; LEFT(E708, 1) &amp; " is required!"</f>
        <v>Sorry, question [8.04] b is required!</v>
      </c>
    </row>
    <row r="709" spans="1:23" ht="15.75" customHeight="1">
      <c r="A709" s="26" t="s">
        <v>16</v>
      </c>
      <c r="B709" s="26" t="s">
        <v>1296</v>
      </c>
      <c r="C709" s="26" t="s">
        <v>2151</v>
      </c>
      <c r="D709" s="63" t="s">
        <v>385</v>
      </c>
      <c r="E709" s="63" t="str">
        <f t="shared" si="106"/>
        <v>c.MATERIALS: e.g. bednets, water purifier</v>
      </c>
      <c r="G709" s="64" t="s">
        <v>19</v>
      </c>
      <c r="H709" s="287" t="s">
        <v>2656</v>
      </c>
      <c r="I709" s="239" t="s">
        <v>1582</v>
      </c>
      <c r="J709" s="26" t="str">
        <f t="shared" si="107"/>
        <v>Sorry, question [8.04] c is required!</v>
      </c>
    </row>
    <row r="710" spans="1:23" ht="15.75" customHeight="1">
      <c r="A710" s="26" t="s">
        <v>16</v>
      </c>
      <c r="B710" s="26" t="s">
        <v>1297</v>
      </c>
      <c r="C710" s="26" t="s">
        <v>2152</v>
      </c>
      <c r="D710" s="63" t="s">
        <v>153</v>
      </c>
      <c r="E710" s="63" t="str">
        <f t="shared" si="106"/>
        <v>d.LABOR</v>
      </c>
      <c r="G710" s="64" t="s">
        <v>19</v>
      </c>
      <c r="H710" s="287" t="s">
        <v>2656</v>
      </c>
      <c r="I710" s="239" t="s">
        <v>1582</v>
      </c>
      <c r="J710" s="26" t="str">
        <f t="shared" si="107"/>
        <v>Sorry, question [8.04] d is required!</v>
      </c>
    </row>
    <row r="711" spans="1:23" ht="15.75" customHeight="1">
      <c r="A711" s="26" t="s">
        <v>16</v>
      </c>
      <c r="B711" s="26" t="s">
        <v>1298</v>
      </c>
      <c r="C711" s="26" t="s">
        <v>2153</v>
      </c>
      <c r="D711" s="63" t="s">
        <v>386</v>
      </c>
      <c r="E711" s="63" t="str">
        <f t="shared" si="106"/>
        <v>e.TRAINING</v>
      </c>
      <c r="G711" s="64" t="s">
        <v>19</v>
      </c>
      <c r="H711" s="287" t="s">
        <v>2656</v>
      </c>
      <c r="I711" s="239" t="s">
        <v>1582</v>
      </c>
      <c r="J711" s="26" t="str">
        <f t="shared" si="107"/>
        <v>Sorry, question [8.04] e is required!</v>
      </c>
    </row>
    <row r="712" spans="1:23" ht="15.75" customHeight="1">
      <c r="A712" s="26" t="s">
        <v>2555</v>
      </c>
      <c r="B712" s="26" t="s">
        <v>1665</v>
      </c>
      <c r="E712" s="63" t="s">
        <v>1666</v>
      </c>
      <c r="H712" s="287" t="s">
        <v>2656</v>
      </c>
      <c r="I712" s="239" t="s">
        <v>1582</v>
      </c>
      <c r="J712" s="26" t="str">
        <f>"Sorry, question " &amp; LEFT(E712, 10) &amp; " is required!"</f>
        <v>Sorry, question [8.04_N1]  is required!</v>
      </c>
    </row>
    <row r="713" spans="1:23" ht="15.75" customHeight="1">
      <c r="A713" s="26" t="s">
        <v>1673</v>
      </c>
      <c r="B713" s="26" t="s">
        <v>1674</v>
      </c>
      <c r="E713" s="63" t="s">
        <v>1675</v>
      </c>
      <c r="H713" s="287" t="s">
        <v>2656</v>
      </c>
      <c r="I713" s="239" t="s">
        <v>1582</v>
      </c>
      <c r="J713" s="26" t="str">
        <f>"Sorry, question " &amp; LEFT(E713, 10) &amp; " is required!"</f>
        <v>Sorry, question [8.04_N2]  is required!</v>
      </c>
    </row>
    <row r="714" spans="1:23" ht="15.75" customHeight="1">
      <c r="A714" s="26" t="s">
        <v>14</v>
      </c>
      <c r="B714" s="26" t="s">
        <v>1971</v>
      </c>
      <c r="E714" s="63" t="s">
        <v>1972</v>
      </c>
      <c r="G714" s="29" t="s">
        <v>1981</v>
      </c>
      <c r="H714" s="264" t="s">
        <v>2657</v>
      </c>
      <c r="I714" s="239" t="s">
        <v>1582</v>
      </c>
      <c r="J714" s="26" t="s">
        <v>2693</v>
      </c>
    </row>
    <row r="715" spans="1:23" ht="15.75" customHeight="1">
      <c r="A715" s="26" t="s">
        <v>387</v>
      </c>
      <c r="B715" s="26" t="s">
        <v>1299</v>
      </c>
      <c r="E715" s="63" t="s">
        <v>388</v>
      </c>
      <c r="F715" s="55"/>
      <c r="H715" s="287" t="s">
        <v>2656</v>
      </c>
      <c r="I715" s="239" t="s">
        <v>1582</v>
      </c>
      <c r="J715" s="26" t="str">
        <f>"Sorry, question " &amp; LEFT(E715, 6) &amp; " is required!"</f>
        <v>Sorry, question [8.05] is required!</v>
      </c>
    </row>
    <row r="716" spans="1:23" ht="15.75" customHeight="1">
      <c r="A716" s="60" t="s">
        <v>14</v>
      </c>
      <c r="B716" s="26" t="s">
        <v>1300</v>
      </c>
      <c r="E716" s="63" t="s">
        <v>65</v>
      </c>
      <c r="G716" s="29" t="s">
        <v>1981</v>
      </c>
      <c r="H716" s="264" t="s">
        <v>2658</v>
      </c>
      <c r="I716" s="239" t="s">
        <v>1582</v>
      </c>
      <c r="J716" s="26" t="s">
        <v>2693</v>
      </c>
    </row>
    <row r="717" spans="1:23" ht="15.75" customHeight="1">
      <c r="A717" s="26" t="s">
        <v>100</v>
      </c>
      <c r="B717" s="26" t="s">
        <v>1301</v>
      </c>
      <c r="E717" s="63" t="s">
        <v>389</v>
      </c>
      <c r="F717" s="55" t="s">
        <v>1996</v>
      </c>
      <c r="G717" s="29" t="s">
        <v>2026</v>
      </c>
      <c r="H717" s="287" t="s">
        <v>2656</v>
      </c>
      <c r="I717" s="239" t="s">
        <v>1582</v>
      </c>
      <c r="J717" s="26" t="str">
        <f>"Sorry, question " &amp; LEFT(E717, 6) &amp; " is required!"</f>
        <v>Sorry, question [8.06] is required!</v>
      </c>
      <c r="K717" s="31" t="s">
        <v>2092</v>
      </c>
      <c r="L717" s="26" t="s">
        <v>2261</v>
      </c>
    </row>
    <row r="718" spans="1:23" ht="15.75" customHeight="1">
      <c r="A718" s="9" t="s">
        <v>12</v>
      </c>
      <c r="E718" s="63"/>
      <c r="W718" s="32" t="s">
        <v>2320</v>
      </c>
    </row>
    <row r="719" spans="1:23" s="114" customFormat="1" ht="15.75" customHeight="1">
      <c r="A719" s="9" t="s">
        <v>10</v>
      </c>
      <c r="B719" s="114" t="s">
        <v>2042</v>
      </c>
      <c r="E719" s="145" t="s">
        <v>2191</v>
      </c>
      <c r="F719" s="150"/>
      <c r="G719" s="147" t="s">
        <v>13</v>
      </c>
      <c r="H719" s="287" t="s">
        <v>2656</v>
      </c>
      <c r="I719" s="255"/>
      <c r="K719" s="148"/>
      <c r="M719" s="231"/>
      <c r="W719" s="119" t="s">
        <v>2320</v>
      </c>
    </row>
    <row r="720" spans="1:23" ht="15.75" customHeight="1">
      <c r="A720" s="60" t="s">
        <v>16</v>
      </c>
      <c r="B720" s="26" t="s">
        <v>1302</v>
      </c>
      <c r="E720" s="63" t="s">
        <v>1909</v>
      </c>
      <c r="G720" s="29" t="s">
        <v>2</v>
      </c>
      <c r="H720" s="287" t="s">
        <v>2656</v>
      </c>
    </row>
    <row r="721" spans="1:23" ht="15.75" customHeight="1">
      <c r="A721" s="60" t="s">
        <v>16</v>
      </c>
      <c r="B721" s="26" t="s">
        <v>1303</v>
      </c>
      <c r="E721" s="63" t="s">
        <v>2738</v>
      </c>
      <c r="F721" s="55"/>
      <c r="G721" s="64" t="s">
        <v>19</v>
      </c>
      <c r="H721" s="287" t="s">
        <v>2656</v>
      </c>
      <c r="I721" s="239" t="s">
        <v>1582</v>
      </c>
      <c r="J721" s="26" t="str">
        <f t="shared" ref="J721:J733" si="108">"Sorry, question " &amp; LEFT(E721, 6) &amp; " is required!"</f>
        <v>Sorry, question [8.07] is required!</v>
      </c>
    </row>
    <row r="722" spans="1:23" ht="15.75" customHeight="1">
      <c r="A722" s="60" t="s">
        <v>16</v>
      </c>
      <c r="B722" s="26" t="s">
        <v>1304</v>
      </c>
      <c r="E722" s="63" t="s">
        <v>390</v>
      </c>
      <c r="F722" s="55"/>
      <c r="G722" s="64" t="s">
        <v>19</v>
      </c>
      <c r="H722" s="287" t="s">
        <v>2656</v>
      </c>
      <c r="I722" s="239" t="s">
        <v>1582</v>
      </c>
      <c r="J722" s="26" t="str">
        <f t="shared" si="108"/>
        <v>Sorry, question [8.08] is required!</v>
      </c>
    </row>
    <row r="723" spans="1:23" ht="15.75" customHeight="1">
      <c r="A723" s="60" t="s">
        <v>16</v>
      </c>
      <c r="B723" s="26" t="s">
        <v>1305</v>
      </c>
      <c r="E723" s="63" t="s">
        <v>391</v>
      </c>
      <c r="F723" s="55"/>
      <c r="G723" s="64" t="s">
        <v>19</v>
      </c>
      <c r="H723" s="287" t="s">
        <v>2656</v>
      </c>
      <c r="I723" s="239" t="s">
        <v>1582</v>
      </c>
      <c r="J723" s="26" t="str">
        <f t="shared" si="108"/>
        <v>Sorry, question [8.09] is required!</v>
      </c>
    </row>
    <row r="724" spans="1:23" ht="15.75" customHeight="1">
      <c r="A724" s="60" t="s">
        <v>16</v>
      </c>
      <c r="B724" s="26" t="s">
        <v>1306</v>
      </c>
      <c r="E724" s="63" t="s">
        <v>392</v>
      </c>
      <c r="F724" s="55"/>
      <c r="G724" s="64" t="s">
        <v>19</v>
      </c>
      <c r="H724" s="287" t="s">
        <v>2656</v>
      </c>
      <c r="I724" s="239" t="s">
        <v>1582</v>
      </c>
      <c r="J724" s="26" t="str">
        <f t="shared" si="108"/>
        <v>Sorry, question [8.10] is required!</v>
      </c>
    </row>
    <row r="725" spans="1:23" ht="15.75" customHeight="1">
      <c r="A725" s="60" t="s">
        <v>16</v>
      </c>
      <c r="B725" s="26" t="s">
        <v>1307</v>
      </c>
      <c r="E725" s="63" t="s">
        <v>2542</v>
      </c>
      <c r="F725" s="55"/>
      <c r="G725" s="64" t="s">
        <v>19</v>
      </c>
      <c r="H725" s="287" t="s">
        <v>2656</v>
      </c>
      <c r="I725" s="239" t="s">
        <v>1582</v>
      </c>
      <c r="J725" s="26" t="str">
        <f t="shared" si="108"/>
        <v>Sorry, question [8.11] is required!</v>
      </c>
    </row>
    <row r="726" spans="1:23" ht="15.75" customHeight="1">
      <c r="A726" s="60" t="s">
        <v>16</v>
      </c>
      <c r="B726" s="26" t="s">
        <v>1308</v>
      </c>
      <c r="E726" s="63" t="s">
        <v>393</v>
      </c>
      <c r="F726" s="55"/>
      <c r="G726" s="64" t="s">
        <v>19</v>
      </c>
      <c r="H726" s="287" t="s">
        <v>2656</v>
      </c>
      <c r="I726" s="239" t="s">
        <v>1582</v>
      </c>
      <c r="J726" s="26" t="str">
        <f t="shared" si="108"/>
        <v>Sorry, question [8.12] is required!</v>
      </c>
    </row>
    <row r="727" spans="1:23" ht="15.75" customHeight="1">
      <c r="A727" s="60" t="s">
        <v>16</v>
      </c>
      <c r="B727" s="26" t="s">
        <v>1309</v>
      </c>
      <c r="E727" s="63" t="s">
        <v>1682</v>
      </c>
      <c r="F727" s="55"/>
      <c r="G727" s="64" t="s">
        <v>19</v>
      </c>
      <c r="H727" s="287" t="s">
        <v>2656</v>
      </c>
      <c r="I727" s="239" t="s">
        <v>1582</v>
      </c>
      <c r="J727" s="26" t="str">
        <f t="shared" si="108"/>
        <v>Sorry, question [8.13] is required!</v>
      </c>
    </row>
    <row r="728" spans="1:23" ht="15.75" customHeight="1">
      <c r="A728" s="60" t="s">
        <v>16</v>
      </c>
      <c r="B728" s="26" t="s">
        <v>1310</v>
      </c>
      <c r="E728" s="63" t="s">
        <v>1973</v>
      </c>
      <c r="F728" s="55"/>
      <c r="G728" s="64" t="s">
        <v>19</v>
      </c>
      <c r="H728" s="287" t="s">
        <v>2656</v>
      </c>
      <c r="I728" s="239" t="s">
        <v>1582</v>
      </c>
      <c r="J728" s="26" t="str">
        <f t="shared" si="108"/>
        <v>Sorry, question [8.14] is required!</v>
      </c>
    </row>
    <row r="729" spans="1:23" ht="15.75" customHeight="1">
      <c r="A729" s="9" t="s">
        <v>12</v>
      </c>
      <c r="E729" s="63"/>
      <c r="F729" s="55"/>
      <c r="G729" s="64"/>
      <c r="W729" s="32" t="s">
        <v>2320</v>
      </c>
    </row>
    <row r="730" spans="1:23" ht="15.75" customHeight="1">
      <c r="A730" s="9" t="s">
        <v>10</v>
      </c>
      <c r="B730" s="26" t="s">
        <v>2482</v>
      </c>
      <c r="E730" s="63"/>
      <c r="F730" s="55"/>
      <c r="G730" s="64"/>
      <c r="H730" s="287" t="s">
        <v>2656</v>
      </c>
      <c r="W730" s="32" t="s">
        <v>2320</v>
      </c>
    </row>
    <row r="731" spans="1:23" s="151" customFormat="1" ht="15.75" customHeight="1">
      <c r="A731" s="151" t="s">
        <v>16</v>
      </c>
      <c r="B731" s="151" t="s">
        <v>1311</v>
      </c>
      <c r="E731" s="152" t="s">
        <v>394</v>
      </c>
      <c r="F731" s="153"/>
      <c r="G731" s="154" t="s">
        <v>2050</v>
      </c>
      <c r="H731" s="287" t="s">
        <v>2656</v>
      </c>
      <c r="I731" s="257" t="s">
        <v>1582</v>
      </c>
      <c r="J731" s="26" t="str">
        <f t="shared" si="108"/>
        <v>Sorry, question [8.15] is required!</v>
      </c>
      <c r="K731" s="155"/>
      <c r="M731" s="233"/>
      <c r="W731" s="156"/>
    </row>
    <row r="732" spans="1:23" s="151" customFormat="1" ht="15.75" customHeight="1">
      <c r="A732" s="151" t="s">
        <v>14</v>
      </c>
      <c r="B732" s="151" t="s">
        <v>1312</v>
      </c>
      <c r="E732" s="152" t="s">
        <v>395</v>
      </c>
      <c r="F732" s="155" t="s">
        <v>1518</v>
      </c>
      <c r="G732" s="157" t="s">
        <v>1985</v>
      </c>
      <c r="H732" s="281" t="s">
        <v>2659</v>
      </c>
      <c r="I732" s="257" t="s">
        <v>1582</v>
      </c>
      <c r="J732" s="26" t="str">
        <f t="shared" si="108"/>
        <v>Sorry, question [8.16] is required!</v>
      </c>
      <c r="K732" s="155"/>
      <c r="M732" s="233"/>
      <c r="W732" s="156"/>
    </row>
    <row r="733" spans="1:23" s="151" customFormat="1" ht="15.75" customHeight="1">
      <c r="A733" s="151" t="s">
        <v>396</v>
      </c>
      <c r="B733" s="151" t="s">
        <v>1313</v>
      </c>
      <c r="E733" s="152" t="s">
        <v>2040</v>
      </c>
      <c r="F733" s="153"/>
      <c r="G733" s="157"/>
      <c r="H733" s="287" t="s">
        <v>2656</v>
      </c>
      <c r="I733" s="257" t="s">
        <v>1582</v>
      </c>
      <c r="J733" s="26" t="str">
        <f t="shared" si="108"/>
        <v>Sorry, question [8.17] is required!</v>
      </c>
      <c r="K733" s="155"/>
      <c r="M733" s="233"/>
      <c r="W733" s="156"/>
    </row>
    <row r="734" spans="1:23" ht="15.75" customHeight="1">
      <c r="A734" s="9" t="s">
        <v>12</v>
      </c>
      <c r="E734" s="63"/>
      <c r="W734" s="32" t="s">
        <v>2320</v>
      </c>
    </row>
    <row r="735" spans="1:23" s="168" customFormat="1" ht="15.75" customHeight="1">
      <c r="A735" s="168" t="s">
        <v>415</v>
      </c>
      <c r="E735" s="173"/>
      <c r="F735" s="174"/>
      <c r="G735" s="169"/>
      <c r="H735" s="282"/>
      <c r="I735" s="256"/>
      <c r="K735" s="170"/>
      <c r="M735" s="232"/>
      <c r="W735" s="171"/>
    </row>
    <row r="736" spans="1:23" s="114" customFormat="1" ht="15.75" customHeight="1">
      <c r="A736" s="9" t="s">
        <v>10</v>
      </c>
      <c r="B736" s="114" t="s">
        <v>2043</v>
      </c>
      <c r="E736" s="145"/>
      <c r="F736" s="150"/>
      <c r="G736" s="147" t="s">
        <v>13</v>
      </c>
      <c r="H736" s="280"/>
      <c r="I736" s="255"/>
      <c r="K736" s="148"/>
      <c r="M736" s="231"/>
      <c r="W736" s="119" t="s">
        <v>2320</v>
      </c>
    </row>
    <row r="737" spans="1:24" ht="15.75" customHeight="1">
      <c r="A737" s="60" t="s">
        <v>16</v>
      </c>
      <c r="B737" s="26" t="s">
        <v>1683</v>
      </c>
      <c r="E737" s="63" t="s">
        <v>1684</v>
      </c>
      <c r="F737" s="55"/>
      <c r="G737" s="29" t="s">
        <v>2050</v>
      </c>
      <c r="I737" s="239" t="s">
        <v>1582</v>
      </c>
      <c r="J737" s="26" t="str">
        <f>"Sorry, question " &amp; LEFT(E737, 8) &amp; " is required!"</f>
        <v>Sorry, question [8.18_N] is required!</v>
      </c>
    </row>
    <row r="738" spans="1:24" ht="15.75" customHeight="1">
      <c r="A738" s="60" t="s">
        <v>1685</v>
      </c>
      <c r="B738" s="26" t="s">
        <v>1686</v>
      </c>
      <c r="E738" s="63" t="s">
        <v>1687</v>
      </c>
      <c r="F738" s="55"/>
      <c r="H738" s="264" t="s">
        <v>1882</v>
      </c>
      <c r="I738" s="239" t="s">
        <v>1582</v>
      </c>
      <c r="J738" s="26" t="str">
        <f>"Sorry, question " &amp; LEFT(E738, 8) &amp; " is required!"</f>
        <v>Sorry, question [8.19_N] is required!</v>
      </c>
    </row>
    <row r="739" spans="1:24" ht="15.75" customHeight="1">
      <c r="A739" s="60" t="s">
        <v>14</v>
      </c>
      <c r="B739" s="26" t="s">
        <v>1974</v>
      </c>
      <c r="E739" s="63" t="s">
        <v>1620</v>
      </c>
      <c r="F739" s="67" t="s">
        <v>1620</v>
      </c>
      <c r="G739" s="29" t="s">
        <v>1981</v>
      </c>
      <c r="H739" s="264" t="s">
        <v>1975</v>
      </c>
      <c r="I739" s="239" t="s">
        <v>1582</v>
      </c>
      <c r="J739" s="26" t="s">
        <v>2693</v>
      </c>
    </row>
    <row r="740" spans="1:24" ht="15.75" customHeight="1">
      <c r="A740" s="60" t="s">
        <v>15</v>
      </c>
      <c r="B740" s="26" t="s">
        <v>1694</v>
      </c>
      <c r="E740" s="63" t="s">
        <v>1695</v>
      </c>
      <c r="F740" s="55"/>
      <c r="G740" s="29" t="s">
        <v>2027</v>
      </c>
      <c r="H740" s="264" t="s">
        <v>1882</v>
      </c>
      <c r="I740" s="239" t="s">
        <v>1582</v>
      </c>
      <c r="J740" s="26" t="str">
        <f t="shared" ref="J740:J743" si="109">"Sorry, question " &amp; LEFT(E740, 8) &amp; " is required!"</f>
        <v>Sorry, question [8.20_N] is required!</v>
      </c>
      <c r="K740" s="31" t="s">
        <v>2085</v>
      </c>
      <c r="L740" s="158" t="s">
        <v>2265</v>
      </c>
    </row>
    <row r="741" spans="1:24" ht="15.75" customHeight="1">
      <c r="A741" s="60" t="s">
        <v>15</v>
      </c>
      <c r="B741" s="26" t="s">
        <v>1696</v>
      </c>
      <c r="E741" s="63" t="s">
        <v>1697</v>
      </c>
      <c r="F741" s="55"/>
      <c r="G741" s="29" t="s">
        <v>2027</v>
      </c>
      <c r="H741" s="264" t="s">
        <v>1882</v>
      </c>
      <c r="I741" s="239" t="s">
        <v>1582</v>
      </c>
      <c r="J741" s="26" t="str">
        <f t="shared" si="109"/>
        <v>Sorry, question [8.21_N] is required!</v>
      </c>
      <c r="K741" s="31" t="s">
        <v>2085</v>
      </c>
      <c r="L741" s="158" t="s">
        <v>2264</v>
      </c>
    </row>
    <row r="742" spans="1:24" ht="15.75" customHeight="1">
      <c r="A742" s="60" t="s">
        <v>15</v>
      </c>
      <c r="B742" s="26" t="s">
        <v>1698</v>
      </c>
      <c r="E742" s="63" t="s">
        <v>2041</v>
      </c>
      <c r="F742" s="55"/>
      <c r="G742" s="29" t="s">
        <v>2027</v>
      </c>
      <c r="H742" s="264" t="s">
        <v>1882</v>
      </c>
      <c r="I742" s="239" t="s">
        <v>1582</v>
      </c>
      <c r="J742" s="26" t="str">
        <f t="shared" si="109"/>
        <v>Sorry, question [8.22_N] is required!</v>
      </c>
      <c r="K742" s="31" t="s">
        <v>2085</v>
      </c>
      <c r="L742" s="26" t="s">
        <v>2262</v>
      </c>
    </row>
    <row r="743" spans="1:24" ht="15.75" customHeight="1">
      <c r="A743" s="60" t="s">
        <v>15</v>
      </c>
      <c r="B743" s="26" t="s">
        <v>1699</v>
      </c>
      <c r="E743" s="63" t="s">
        <v>1700</v>
      </c>
      <c r="F743" s="55"/>
      <c r="G743" s="29" t="s">
        <v>2027</v>
      </c>
      <c r="H743" s="264" t="s">
        <v>1882</v>
      </c>
      <c r="I743" s="239" t="s">
        <v>1582</v>
      </c>
      <c r="J743" s="26" t="str">
        <f t="shared" si="109"/>
        <v>Sorry, question [8.23_N] is required!</v>
      </c>
      <c r="K743" s="31" t="s">
        <v>2085</v>
      </c>
      <c r="L743" s="26" t="s">
        <v>2263</v>
      </c>
    </row>
    <row r="744" spans="1:24" ht="15.75" customHeight="1">
      <c r="A744" s="9" t="s">
        <v>12</v>
      </c>
      <c r="E744" s="63"/>
      <c r="F744" s="55"/>
      <c r="W744" s="32" t="s">
        <v>2320</v>
      </c>
    </row>
    <row r="745" spans="1:24" ht="15.75" customHeight="1">
      <c r="A745" s="9" t="s">
        <v>12</v>
      </c>
      <c r="E745" s="63"/>
      <c r="W745" s="32" t="s">
        <v>1849</v>
      </c>
    </row>
    <row r="746" spans="1:24" ht="15.75" customHeight="1">
      <c r="A746" s="60"/>
      <c r="E746" s="63"/>
    </row>
    <row r="747" spans="1:24" s="9" customFormat="1" ht="13.5" customHeight="1">
      <c r="A747" s="9" t="s">
        <v>10</v>
      </c>
      <c r="B747" s="9" t="s">
        <v>1883</v>
      </c>
      <c r="E747" s="9" t="s">
        <v>2333</v>
      </c>
      <c r="F747" s="44"/>
      <c r="G747" s="24" t="s">
        <v>1849</v>
      </c>
      <c r="H747" s="285" t="s">
        <v>939</v>
      </c>
      <c r="I747" s="243"/>
      <c r="J747" s="19"/>
      <c r="K747" s="44"/>
      <c r="L747" s="44"/>
      <c r="M747" s="20"/>
      <c r="N747" s="44"/>
      <c r="O747" s="20"/>
      <c r="T747" s="22"/>
      <c r="U747" s="22"/>
      <c r="V747" s="22"/>
      <c r="W747" s="9" t="s">
        <v>1849</v>
      </c>
      <c r="X747" s="23"/>
    </row>
    <row r="748" spans="1:24" s="114" customFormat="1" ht="15.75" customHeight="1">
      <c r="A748" s="9" t="s">
        <v>10</v>
      </c>
      <c r="B748" s="114" t="s">
        <v>1885</v>
      </c>
      <c r="E748" s="145"/>
      <c r="F748" s="150"/>
      <c r="G748" s="56" t="s">
        <v>1979</v>
      </c>
      <c r="H748" s="280"/>
      <c r="I748" s="255"/>
      <c r="K748" s="148"/>
      <c r="M748" s="231"/>
      <c r="W748" s="119" t="s">
        <v>2320</v>
      </c>
    </row>
    <row r="749" spans="1:24" ht="15.75" customHeight="1">
      <c r="A749" s="46" t="s">
        <v>11</v>
      </c>
      <c r="B749" s="26" t="s">
        <v>1926</v>
      </c>
      <c r="E749" s="27" t="s">
        <v>2292</v>
      </c>
      <c r="G749" s="29" t="s">
        <v>1980</v>
      </c>
    </row>
    <row r="750" spans="1:24" ht="15.75" customHeight="1">
      <c r="A750" s="46" t="s">
        <v>11</v>
      </c>
      <c r="B750" s="26" t="s">
        <v>1884</v>
      </c>
      <c r="E750" s="27" t="s">
        <v>2289</v>
      </c>
      <c r="F750" s="55"/>
      <c r="G750" s="29" t="s">
        <v>1983</v>
      </c>
    </row>
    <row r="751" spans="1:24" ht="15.75" customHeight="1">
      <c r="A751" s="46" t="s">
        <v>11</v>
      </c>
      <c r="B751" s="26" t="s">
        <v>2362</v>
      </c>
      <c r="E751" s="61" t="s">
        <v>2300</v>
      </c>
      <c r="G751" s="29" t="s">
        <v>2024</v>
      </c>
    </row>
    <row r="752" spans="1:24" ht="15.75" customHeight="1">
      <c r="A752" s="9" t="s">
        <v>12</v>
      </c>
      <c r="W752" s="32" t="s">
        <v>2320</v>
      </c>
    </row>
    <row r="753" spans="1:23" s="114" customFormat="1" ht="15.75" customHeight="1">
      <c r="A753" s="9" t="s">
        <v>10</v>
      </c>
      <c r="B753" s="114" t="s">
        <v>2044</v>
      </c>
      <c r="E753" s="145"/>
      <c r="F753" s="150"/>
      <c r="G753" s="147"/>
      <c r="H753" s="280"/>
      <c r="I753" s="255"/>
      <c r="K753" s="148"/>
      <c r="M753" s="231"/>
      <c r="W753" s="119" t="s">
        <v>2320</v>
      </c>
    </row>
    <row r="754" spans="1:23" ht="15.75" customHeight="1">
      <c r="A754" s="60" t="s">
        <v>16</v>
      </c>
      <c r="B754" s="26" t="s">
        <v>1384</v>
      </c>
      <c r="E754" s="26" t="s">
        <v>1216</v>
      </c>
      <c r="G754" s="29" t="s">
        <v>2050</v>
      </c>
      <c r="I754" s="239" t="s">
        <v>1582</v>
      </c>
      <c r="J754" s="26" t="str">
        <f t="shared" ref="J754" si="110">"Sorry, question " &amp; LEFT(E754, 8) &amp; " is required!"</f>
        <v>Sorry, question [10.01]  is required!</v>
      </c>
    </row>
    <row r="755" spans="1:23" ht="15.75" customHeight="1">
      <c r="A755" s="9" t="s">
        <v>12</v>
      </c>
      <c r="W755" s="32" t="s">
        <v>2320</v>
      </c>
    </row>
    <row r="756" spans="1:23" s="114" customFormat="1" ht="15.75" customHeight="1">
      <c r="A756" s="9" t="s">
        <v>10</v>
      </c>
      <c r="B756" s="114" t="s">
        <v>1886</v>
      </c>
      <c r="E756" s="145"/>
      <c r="F756" s="150"/>
      <c r="G756" s="147" t="s">
        <v>13</v>
      </c>
      <c r="H756" s="280" t="s">
        <v>1385</v>
      </c>
      <c r="I756" s="255"/>
      <c r="K756" s="148"/>
      <c r="M756" s="231"/>
      <c r="W756" s="119" t="s">
        <v>2320</v>
      </c>
    </row>
    <row r="757" spans="1:23" ht="15.75" customHeight="1">
      <c r="A757" s="60" t="s">
        <v>16</v>
      </c>
      <c r="B757" s="26" t="s">
        <v>1386</v>
      </c>
      <c r="E757" s="63" t="s">
        <v>397</v>
      </c>
      <c r="F757" s="55"/>
      <c r="G757" s="29" t="s">
        <v>2050</v>
      </c>
      <c r="I757" s="239" t="s">
        <v>1582</v>
      </c>
      <c r="J757" s="26" t="str">
        <f t="shared" ref="J757:J759" si="111">"Sorry, question " &amp; LEFT(E757, 8) &amp; " is required!"</f>
        <v>Sorry, question [10.02]  is required!</v>
      </c>
    </row>
    <row r="758" spans="1:23" ht="15.75" customHeight="1">
      <c r="A758" s="60" t="s">
        <v>15</v>
      </c>
      <c r="B758" s="26" t="s">
        <v>1387</v>
      </c>
      <c r="E758" s="63" t="s">
        <v>398</v>
      </c>
      <c r="F758" s="55" t="s">
        <v>2679</v>
      </c>
      <c r="G758" s="29" t="s">
        <v>1985</v>
      </c>
      <c r="H758" s="264" t="s">
        <v>1887</v>
      </c>
      <c r="I758" s="239" t="s">
        <v>1582</v>
      </c>
      <c r="J758" s="26" t="str">
        <f t="shared" si="111"/>
        <v>Sorry, question [10.03]  is required!</v>
      </c>
      <c r="K758" s="31" t="s">
        <v>2306</v>
      </c>
      <c r="L758" s="26" t="s">
        <v>2739</v>
      </c>
    </row>
    <row r="759" spans="1:23" s="151" customFormat="1" ht="15.75" customHeight="1">
      <c r="A759" s="159" t="s">
        <v>16</v>
      </c>
      <c r="B759" s="151" t="s">
        <v>1388</v>
      </c>
      <c r="E759" s="160" t="s">
        <v>399</v>
      </c>
      <c r="F759" s="153"/>
      <c r="G759" s="29" t="s">
        <v>2050</v>
      </c>
      <c r="H759" s="281"/>
      <c r="I759" s="257" t="s">
        <v>1582</v>
      </c>
      <c r="J759" s="26" t="str">
        <f t="shared" si="111"/>
        <v>Sorry, question [10.04]  is required!</v>
      </c>
      <c r="K759" s="161"/>
      <c r="M759" s="233"/>
      <c r="W759" s="156"/>
    </row>
    <row r="760" spans="1:23" s="151" customFormat="1" ht="15.75" customHeight="1">
      <c r="A760" s="159" t="s">
        <v>16</v>
      </c>
      <c r="B760" s="151" t="s">
        <v>1389</v>
      </c>
      <c r="E760" s="160" t="s">
        <v>400</v>
      </c>
      <c r="F760" s="153"/>
      <c r="G760" s="157" t="s">
        <v>2</v>
      </c>
      <c r="H760" s="281" t="s">
        <v>1976</v>
      </c>
      <c r="I760" s="257"/>
      <c r="K760" s="161"/>
      <c r="M760" s="233"/>
      <c r="W760" s="156"/>
    </row>
    <row r="761" spans="1:23" s="151" customFormat="1" ht="15.75" customHeight="1">
      <c r="A761" s="159" t="s">
        <v>16</v>
      </c>
      <c r="B761" s="151" t="s">
        <v>1390</v>
      </c>
      <c r="C761" s="151" t="s">
        <v>2149</v>
      </c>
      <c r="D761" s="160" t="s">
        <v>401</v>
      </c>
      <c r="E761" s="160" t="str">
        <f>C761&amp;D761</f>
        <v>a.Construction of a building/facility</v>
      </c>
      <c r="F761" s="155"/>
      <c r="G761" s="154" t="s">
        <v>19</v>
      </c>
      <c r="H761" s="281" t="s">
        <v>1976</v>
      </c>
      <c r="I761" s="257" t="s">
        <v>1582</v>
      </c>
      <c r="J761" s="26" t="str">
        <f>"Sorry, question [10.05] " &amp; LEFT(E761, 1) &amp; " is required!"</f>
        <v>Sorry, question [10.05] a is required!</v>
      </c>
      <c r="K761" s="161"/>
      <c r="M761" s="233"/>
      <c r="W761" s="156"/>
    </row>
    <row r="762" spans="1:23" s="151" customFormat="1" ht="15.75" customHeight="1">
      <c r="A762" s="159" t="s">
        <v>16</v>
      </c>
      <c r="B762" s="151" t="s">
        <v>1391</v>
      </c>
      <c r="C762" s="151" t="s">
        <v>2150</v>
      </c>
      <c r="D762" s="160" t="s">
        <v>402</v>
      </c>
      <c r="E762" s="160" t="str">
        <f t="shared" ref="E762:E765" si="112">C762&amp;D762</f>
        <v>b.Transportation</v>
      </c>
      <c r="F762" s="155"/>
      <c r="G762" s="154" t="s">
        <v>19</v>
      </c>
      <c r="H762" s="281" t="s">
        <v>1976</v>
      </c>
      <c r="I762" s="257" t="s">
        <v>1582</v>
      </c>
      <c r="J762" s="26" t="str">
        <f t="shared" ref="J762:J765" si="113">"Sorry, question [10.05] " &amp; LEFT(E762, 1) &amp; " is required!"</f>
        <v>Sorry, question [10.05] b is required!</v>
      </c>
      <c r="K762" s="161"/>
      <c r="M762" s="233"/>
      <c r="W762" s="156"/>
    </row>
    <row r="763" spans="1:23" s="151" customFormat="1" ht="15.75" customHeight="1">
      <c r="A763" s="159" t="s">
        <v>16</v>
      </c>
      <c r="B763" s="151" t="s">
        <v>1392</v>
      </c>
      <c r="C763" s="151" t="s">
        <v>2151</v>
      </c>
      <c r="D763" s="160" t="s">
        <v>403</v>
      </c>
      <c r="E763" s="160" t="str">
        <f t="shared" si="112"/>
        <v>c.Supplies</v>
      </c>
      <c r="F763" s="155"/>
      <c r="G763" s="154" t="s">
        <v>19</v>
      </c>
      <c r="H763" s="281" t="s">
        <v>1976</v>
      </c>
      <c r="I763" s="257" t="s">
        <v>1582</v>
      </c>
      <c r="J763" s="26" t="str">
        <f t="shared" si="113"/>
        <v>Sorry, question [10.05] c is required!</v>
      </c>
      <c r="K763" s="161"/>
      <c r="M763" s="233"/>
      <c r="W763" s="156"/>
    </row>
    <row r="764" spans="1:23" s="151" customFormat="1" ht="15.75" customHeight="1">
      <c r="A764" s="159" t="s">
        <v>16</v>
      </c>
      <c r="B764" s="151" t="s">
        <v>1393</v>
      </c>
      <c r="C764" s="151" t="s">
        <v>2152</v>
      </c>
      <c r="D764" s="160" t="s">
        <v>404</v>
      </c>
      <c r="E764" s="160" t="str">
        <f t="shared" si="112"/>
        <v>d.Drama or materials for awareness raising</v>
      </c>
      <c r="F764" s="155"/>
      <c r="G764" s="154" t="s">
        <v>19</v>
      </c>
      <c r="H764" s="281" t="s">
        <v>1976</v>
      </c>
      <c r="I764" s="257" t="s">
        <v>1582</v>
      </c>
      <c r="J764" s="26" t="str">
        <f t="shared" si="113"/>
        <v>Sorry, question [10.05] d is required!</v>
      </c>
      <c r="K764" s="161"/>
      <c r="M764" s="233"/>
      <c r="W764" s="156"/>
    </row>
    <row r="765" spans="1:23" s="151" customFormat="1" ht="15.75" customHeight="1">
      <c r="A765" s="159" t="s">
        <v>16</v>
      </c>
      <c r="B765" s="151" t="s">
        <v>1394</v>
      </c>
      <c r="C765" s="151" t="s">
        <v>2153</v>
      </c>
      <c r="D765" s="160" t="s">
        <v>405</v>
      </c>
      <c r="E765" s="160" t="str">
        <f t="shared" si="112"/>
        <v>e.Other</v>
      </c>
      <c r="F765" s="155"/>
      <c r="G765" s="154" t="s">
        <v>19</v>
      </c>
      <c r="H765" s="281" t="s">
        <v>1976</v>
      </c>
      <c r="I765" s="257" t="s">
        <v>1582</v>
      </c>
      <c r="J765" s="26" t="str">
        <f t="shared" si="113"/>
        <v>Sorry, question [10.05] e is required!</v>
      </c>
      <c r="K765" s="161"/>
      <c r="M765" s="233"/>
      <c r="W765" s="156"/>
    </row>
    <row r="766" spans="1:23" s="151" customFormat="1" ht="15.75" customHeight="1">
      <c r="A766" s="159" t="s">
        <v>14</v>
      </c>
      <c r="B766" s="151" t="s">
        <v>2556</v>
      </c>
      <c r="E766" s="160" t="s">
        <v>324</v>
      </c>
      <c r="F766" s="152" t="s">
        <v>324</v>
      </c>
      <c r="G766" s="157" t="s">
        <v>1981</v>
      </c>
      <c r="H766" s="281" t="s">
        <v>1535</v>
      </c>
      <c r="I766" s="257" t="s">
        <v>1582</v>
      </c>
      <c r="J766" s="26" t="s">
        <v>2693</v>
      </c>
      <c r="K766" s="161" t="s">
        <v>1520</v>
      </c>
      <c r="M766" s="233"/>
      <c r="W766" s="156"/>
    </row>
    <row r="767" spans="1:23" s="151" customFormat="1" ht="15.75" customHeight="1">
      <c r="A767" s="159" t="s">
        <v>15</v>
      </c>
      <c r="B767" s="151" t="s">
        <v>1395</v>
      </c>
      <c r="E767" s="160" t="s">
        <v>1519</v>
      </c>
      <c r="F767" s="155" t="s">
        <v>1425</v>
      </c>
      <c r="G767" s="157" t="s">
        <v>2026</v>
      </c>
      <c r="H767" s="281" t="s">
        <v>1976</v>
      </c>
      <c r="I767" s="257" t="s">
        <v>1582</v>
      </c>
      <c r="J767" s="26" t="str">
        <f t="shared" ref="J767" si="114">"Sorry, question " &amp; LEFT(E767, 8) &amp; " is required!"</f>
        <v>Sorry, question [10.06]  is required!</v>
      </c>
      <c r="K767" s="31" t="s">
        <v>2306</v>
      </c>
      <c r="L767" s="151" t="s">
        <v>2740</v>
      </c>
      <c r="M767" s="233"/>
      <c r="W767" s="156"/>
    </row>
    <row r="768" spans="1:23" ht="15.75" customHeight="1">
      <c r="A768" s="9" t="s">
        <v>12</v>
      </c>
      <c r="W768" s="32" t="s">
        <v>2320</v>
      </c>
    </row>
    <row r="769" spans="1:23" s="114" customFormat="1" ht="15.75" customHeight="1">
      <c r="A769" s="9" t="s">
        <v>10</v>
      </c>
      <c r="B769" s="114" t="s">
        <v>1888</v>
      </c>
      <c r="C769" s="114" t="s">
        <v>2157</v>
      </c>
      <c r="E769" s="145"/>
      <c r="F769" s="150"/>
      <c r="G769" s="147" t="s">
        <v>13</v>
      </c>
      <c r="H769" s="280" t="s">
        <v>1385</v>
      </c>
      <c r="I769" s="255"/>
      <c r="K769" s="148"/>
      <c r="M769" s="231"/>
      <c r="W769" s="119" t="s">
        <v>2320</v>
      </c>
    </row>
    <row r="770" spans="1:23" ht="15.75" customHeight="1">
      <c r="A770" s="60" t="s">
        <v>407</v>
      </c>
      <c r="B770" s="26" t="s">
        <v>1396</v>
      </c>
      <c r="C770" s="162" t="s">
        <v>2159</v>
      </c>
      <c r="E770" s="63" t="s">
        <v>408</v>
      </c>
      <c r="G770" s="29" t="s">
        <v>1940</v>
      </c>
      <c r="I770" s="239" t="s">
        <v>1582</v>
      </c>
      <c r="J770" s="26" t="str">
        <f t="shared" ref="J770:J780" si="115">"Sorry, question " &amp; LEFT(E770, 8) &amp; " is required!"</f>
        <v>Sorry, question [11.03]  is required!</v>
      </c>
    </row>
    <row r="771" spans="1:23" ht="15.75" customHeight="1">
      <c r="A771" s="60" t="s">
        <v>14</v>
      </c>
      <c r="B771" s="26" t="s">
        <v>1397</v>
      </c>
      <c r="C771" s="162" t="s">
        <v>2156</v>
      </c>
      <c r="E771" s="63" t="s">
        <v>324</v>
      </c>
      <c r="F771" s="67" t="s">
        <v>324</v>
      </c>
      <c r="G771" s="29" t="s">
        <v>1981</v>
      </c>
      <c r="H771" s="264" t="s">
        <v>1398</v>
      </c>
      <c r="I771" s="239" t="s">
        <v>1582</v>
      </c>
      <c r="J771" s="26" t="str">
        <f t="shared" si="115"/>
        <v>Sorry, question SPECIFY: is required!</v>
      </c>
    </row>
    <row r="772" spans="1:23" ht="15.75" customHeight="1">
      <c r="A772" s="159" t="s">
        <v>16</v>
      </c>
      <c r="B772" s="26" t="s">
        <v>2383</v>
      </c>
      <c r="C772" s="162"/>
      <c r="E772" s="63" t="s">
        <v>2374</v>
      </c>
      <c r="F772" s="67"/>
      <c r="G772" s="29" t="s">
        <v>2050</v>
      </c>
      <c r="J772" s="26" t="str">
        <f t="shared" si="115"/>
        <v>Sorry, question [11.04n1 is required!</v>
      </c>
    </row>
    <row r="773" spans="1:23" ht="15.75" customHeight="1">
      <c r="A773" s="159" t="s">
        <v>15</v>
      </c>
      <c r="B773" s="26" t="s">
        <v>2384</v>
      </c>
      <c r="C773" s="162"/>
      <c r="E773" s="63" t="s">
        <v>2375</v>
      </c>
      <c r="F773" s="67" t="s">
        <v>1423</v>
      </c>
      <c r="G773" s="29" t="s">
        <v>1985</v>
      </c>
      <c r="H773" s="264" t="s">
        <v>2393</v>
      </c>
      <c r="J773" s="26" t="str">
        <f t="shared" si="115"/>
        <v>Sorry, question [11.04n2 is required!</v>
      </c>
      <c r="K773" s="31" t="s">
        <v>2085</v>
      </c>
    </row>
    <row r="774" spans="1:23" ht="15.75" customHeight="1">
      <c r="A774" s="159" t="s">
        <v>15</v>
      </c>
      <c r="B774" s="26" t="s">
        <v>2385</v>
      </c>
      <c r="C774" s="162"/>
      <c r="E774" s="63" t="s">
        <v>2376</v>
      </c>
      <c r="F774" s="67" t="s">
        <v>1423</v>
      </c>
      <c r="G774" s="29" t="s">
        <v>1985</v>
      </c>
      <c r="H774" s="264" t="s">
        <v>2393</v>
      </c>
      <c r="J774" s="26" t="str">
        <f t="shared" si="115"/>
        <v>Sorry, question [11.04n3 is required!</v>
      </c>
      <c r="K774" s="31" t="s">
        <v>2085</v>
      </c>
    </row>
    <row r="775" spans="1:23" ht="15.75" customHeight="1">
      <c r="A775" s="159" t="s">
        <v>15</v>
      </c>
      <c r="B775" s="26" t="s">
        <v>2386</v>
      </c>
      <c r="C775" s="162"/>
      <c r="E775" s="63" t="s">
        <v>2377</v>
      </c>
      <c r="F775" s="67" t="s">
        <v>1423</v>
      </c>
      <c r="G775" s="29" t="s">
        <v>1985</v>
      </c>
      <c r="H775" s="264" t="s">
        <v>2393</v>
      </c>
      <c r="J775" s="26" t="str">
        <f t="shared" si="115"/>
        <v>Sorry, question [11.04n4 is required!</v>
      </c>
      <c r="K775" s="31" t="s">
        <v>2085</v>
      </c>
    </row>
    <row r="776" spans="1:23" ht="15.75" customHeight="1">
      <c r="A776" s="159" t="s">
        <v>16</v>
      </c>
      <c r="B776" s="26" t="s">
        <v>2387</v>
      </c>
      <c r="C776" s="162"/>
      <c r="E776" s="63" t="s">
        <v>2378</v>
      </c>
      <c r="F776" s="67"/>
      <c r="G776" s="29" t="s">
        <v>2050</v>
      </c>
      <c r="H776" s="264" t="s">
        <v>2393</v>
      </c>
      <c r="J776" s="26" t="str">
        <f t="shared" si="115"/>
        <v>Sorry, question [11.04n5 is required!</v>
      </c>
    </row>
    <row r="777" spans="1:23" ht="15.75" customHeight="1">
      <c r="A777" s="60" t="s">
        <v>2392</v>
      </c>
      <c r="B777" s="26" t="s">
        <v>2388</v>
      </c>
      <c r="C777" s="162"/>
      <c r="E777" s="63" t="s">
        <v>2379</v>
      </c>
      <c r="F777" s="67"/>
      <c r="G777" s="29" t="s">
        <v>1940</v>
      </c>
      <c r="H777" s="264" t="s">
        <v>2393</v>
      </c>
      <c r="J777" s="26" t="str">
        <f t="shared" si="115"/>
        <v>Sorry, question [11.04n6 is required!</v>
      </c>
    </row>
    <row r="778" spans="1:23" ht="15.75" customHeight="1">
      <c r="A778" s="159" t="s">
        <v>16</v>
      </c>
      <c r="B778" s="26" t="s">
        <v>2389</v>
      </c>
      <c r="C778" s="162"/>
      <c r="E778" s="63" t="s">
        <v>2380</v>
      </c>
      <c r="F778" s="67"/>
      <c r="G778" s="29" t="s">
        <v>2050</v>
      </c>
      <c r="H778" s="264" t="s">
        <v>2393</v>
      </c>
      <c r="J778" s="26" t="str">
        <f t="shared" si="115"/>
        <v>Sorry, question [11.04n7 is required!</v>
      </c>
    </row>
    <row r="779" spans="1:23" ht="15.75" customHeight="1">
      <c r="A779" s="159" t="s">
        <v>16</v>
      </c>
      <c r="B779" s="26" t="s">
        <v>2390</v>
      </c>
      <c r="C779" s="162"/>
      <c r="E779" s="63" t="s">
        <v>2381</v>
      </c>
      <c r="F779" s="67"/>
      <c r="G779" s="29" t="s">
        <v>2050</v>
      </c>
      <c r="H779" s="264" t="s">
        <v>2393</v>
      </c>
      <c r="J779" s="26" t="str">
        <f t="shared" si="115"/>
        <v>Sorry, question [11.04n8 is required!</v>
      </c>
    </row>
    <row r="780" spans="1:23" ht="15.75" customHeight="1">
      <c r="A780" s="159" t="s">
        <v>16</v>
      </c>
      <c r="B780" s="26" t="s">
        <v>2391</v>
      </c>
      <c r="C780" s="162"/>
      <c r="E780" s="63" t="s">
        <v>2382</v>
      </c>
      <c r="F780" s="67"/>
      <c r="G780" s="29" t="s">
        <v>2050</v>
      </c>
      <c r="H780" s="264" t="s">
        <v>2393</v>
      </c>
      <c r="J780" s="26" t="str">
        <f t="shared" si="115"/>
        <v>Sorry, question [11.04n9 is required!</v>
      </c>
    </row>
    <row r="781" spans="1:23" ht="15.75" customHeight="1">
      <c r="A781" s="60" t="s">
        <v>16</v>
      </c>
      <c r="B781" s="26" t="s">
        <v>1399</v>
      </c>
      <c r="C781" s="162" t="s">
        <v>2160</v>
      </c>
      <c r="E781" s="63" t="s">
        <v>1522</v>
      </c>
      <c r="F781" s="55"/>
      <c r="G781" s="29" t="s">
        <v>2050</v>
      </c>
      <c r="H781" s="264" t="s">
        <v>2393</v>
      </c>
      <c r="I781" s="239" t="s">
        <v>1582</v>
      </c>
      <c r="J781" s="26" t="str">
        <f t="shared" ref="J781" si="116">"Sorry, question " &amp; LEFT(E781, 8) &amp; " is required!"</f>
        <v>Sorry, question [11.09]  is required!</v>
      </c>
    </row>
    <row r="782" spans="1:23" ht="15.75" customHeight="1">
      <c r="A782" s="9" t="s">
        <v>12</v>
      </c>
      <c r="E782" s="63"/>
      <c r="W782" s="32" t="s">
        <v>2320</v>
      </c>
    </row>
    <row r="783" spans="1:23" s="114" customFormat="1" ht="15.75" customHeight="1">
      <c r="A783" s="9" t="s">
        <v>10</v>
      </c>
      <c r="B783" s="114" t="s">
        <v>1889</v>
      </c>
      <c r="C783" s="114" t="s">
        <v>2157</v>
      </c>
      <c r="E783" s="145"/>
      <c r="F783" s="150"/>
      <c r="G783" s="56" t="s">
        <v>2023</v>
      </c>
      <c r="H783" s="280" t="s">
        <v>1890</v>
      </c>
      <c r="I783" s="255"/>
      <c r="K783" s="148"/>
      <c r="M783" s="231"/>
      <c r="W783" s="119" t="s">
        <v>2320</v>
      </c>
    </row>
    <row r="784" spans="1:23" ht="15.75" customHeight="1">
      <c r="A784" s="60" t="s">
        <v>100</v>
      </c>
      <c r="B784" s="26" t="s">
        <v>1400</v>
      </c>
      <c r="C784" s="162" t="s">
        <v>2161</v>
      </c>
      <c r="E784" s="63" t="s">
        <v>1523</v>
      </c>
      <c r="F784" s="55" t="s">
        <v>1996</v>
      </c>
      <c r="G784" s="29" t="s">
        <v>2078</v>
      </c>
      <c r="H784" s="283" t="s">
        <v>2394</v>
      </c>
      <c r="I784" s="239" t="s">
        <v>1582</v>
      </c>
      <c r="J784" s="26" t="str">
        <f t="shared" ref="J784" si="117">"Sorry, question " &amp; LEFT(E784, 8) &amp; " is required!"</f>
        <v>Sorry, question [11.10]  is required!</v>
      </c>
      <c r="K784" s="31" t="s">
        <v>2557</v>
      </c>
      <c r="L784" s="26" t="s">
        <v>2743</v>
      </c>
    </row>
    <row r="785" spans="1:23" ht="15.75" customHeight="1">
      <c r="A785" s="46" t="s">
        <v>11</v>
      </c>
      <c r="B785" s="26" t="s">
        <v>1401</v>
      </c>
      <c r="C785" s="162" t="s">
        <v>2162</v>
      </c>
      <c r="E785" s="63" t="s">
        <v>1524</v>
      </c>
      <c r="F785" s="55"/>
      <c r="G785" s="29" t="s">
        <v>1988</v>
      </c>
      <c r="H785" s="264" t="s">
        <v>1891</v>
      </c>
      <c r="K785" s="26"/>
    </row>
    <row r="786" spans="1:23" ht="15.75" customHeight="1">
      <c r="A786" s="60" t="s">
        <v>15</v>
      </c>
      <c r="B786" s="26" t="s">
        <v>1402</v>
      </c>
      <c r="C786" s="162" t="s">
        <v>2163</v>
      </c>
      <c r="E786" s="63" t="s">
        <v>1525</v>
      </c>
      <c r="G786" s="29" t="s">
        <v>2024</v>
      </c>
      <c r="H786" s="264" t="s">
        <v>1891</v>
      </c>
      <c r="I786" s="239" t="s">
        <v>1582</v>
      </c>
      <c r="J786" s="26" t="str">
        <f>"Sorry, question " &amp; LEFT(E788, 8) &amp; " is required!"</f>
        <v>Sorry, question [11.12]  is required!</v>
      </c>
      <c r="K786" s="31" t="s">
        <v>2081</v>
      </c>
      <c r="L786" s="26" t="s">
        <v>2266</v>
      </c>
    </row>
    <row r="787" spans="1:23" ht="15.75" customHeight="1">
      <c r="A787" s="60" t="s">
        <v>15</v>
      </c>
      <c r="B787" s="26" t="s">
        <v>1403</v>
      </c>
      <c r="C787" s="162" t="s">
        <v>2164</v>
      </c>
      <c r="E787" s="63" t="s">
        <v>1526</v>
      </c>
      <c r="G787" s="29" t="s">
        <v>2025</v>
      </c>
      <c r="H787" s="264" t="s">
        <v>1891</v>
      </c>
      <c r="I787" s="239" t="s">
        <v>1582</v>
      </c>
      <c r="J787" s="26" t="str">
        <f>"Sorry, question " &amp; LEFT(E785, 8) &amp; " is required!"</f>
        <v>Sorry, question [11.11]  is required!</v>
      </c>
      <c r="K787" s="31" t="s">
        <v>2098</v>
      </c>
      <c r="L787" s="26" t="s">
        <v>2267</v>
      </c>
    </row>
    <row r="788" spans="1:23" ht="15.75" customHeight="1">
      <c r="A788" s="60" t="s">
        <v>16</v>
      </c>
      <c r="B788" s="26" t="s">
        <v>1404</v>
      </c>
      <c r="C788" s="162" t="s">
        <v>2165</v>
      </c>
      <c r="E788" s="63" t="s">
        <v>1527</v>
      </c>
      <c r="F788" s="55"/>
      <c r="G788" s="29" t="s">
        <v>2741</v>
      </c>
      <c r="H788" s="264" t="s">
        <v>1891</v>
      </c>
      <c r="I788" s="239" t="s">
        <v>1582</v>
      </c>
      <c r="J788" s="26" t="str">
        <f t="shared" ref="J788" si="118">"Sorry, question " &amp; LEFT(E788, 8) &amp; " is required!"</f>
        <v>Sorry, question [11.12]  is required!</v>
      </c>
    </row>
    <row r="789" spans="1:23" ht="15.75" customHeight="1">
      <c r="A789" s="46" t="s">
        <v>11</v>
      </c>
      <c r="B789" s="26" t="s">
        <v>1405</v>
      </c>
      <c r="C789" s="162" t="s">
        <v>2166</v>
      </c>
      <c r="E789" s="63" t="s">
        <v>1528</v>
      </c>
      <c r="F789" s="55"/>
      <c r="G789" s="29" t="s">
        <v>2079</v>
      </c>
      <c r="H789" s="264" t="s">
        <v>1892</v>
      </c>
      <c r="K789" s="26"/>
    </row>
    <row r="790" spans="1:23" ht="15.75" customHeight="1">
      <c r="A790" s="60" t="s">
        <v>15</v>
      </c>
      <c r="B790" s="26" t="s">
        <v>1406</v>
      </c>
      <c r="C790" s="162" t="s">
        <v>2167</v>
      </c>
      <c r="E790" s="63" t="s">
        <v>1525</v>
      </c>
      <c r="G790" s="29" t="s">
        <v>2033</v>
      </c>
      <c r="H790" s="264" t="s">
        <v>1892</v>
      </c>
      <c r="I790" s="239" t="s">
        <v>1582</v>
      </c>
      <c r="J790" s="26" t="str">
        <f>"Sorry, question " &amp; LEFT(E789, 8) &amp; " is required!"</f>
        <v>Sorry, question [11.13]  is required!</v>
      </c>
      <c r="K790" s="31" t="s">
        <v>2081</v>
      </c>
      <c r="L790" s="26" t="s">
        <v>2268</v>
      </c>
    </row>
    <row r="791" spans="1:23" ht="15.75" customHeight="1">
      <c r="A791" s="60" t="s">
        <v>15</v>
      </c>
      <c r="B791" s="26" t="s">
        <v>1407</v>
      </c>
      <c r="C791" s="162" t="s">
        <v>2168</v>
      </c>
      <c r="E791" s="63" t="s">
        <v>1526</v>
      </c>
      <c r="G791" s="29" t="s">
        <v>2034</v>
      </c>
      <c r="H791" s="264" t="s">
        <v>1892</v>
      </c>
      <c r="I791" s="239" t="s">
        <v>1582</v>
      </c>
      <c r="J791" s="26" t="str">
        <f>"Sorry, question " &amp; LEFT(E789, 8) &amp; " is required!"</f>
        <v>Sorry, question [11.13]  is required!</v>
      </c>
      <c r="K791" s="31" t="s">
        <v>2098</v>
      </c>
      <c r="L791" s="26" t="s">
        <v>2269</v>
      </c>
    </row>
    <row r="792" spans="1:23" ht="15.75" customHeight="1">
      <c r="A792" s="60" t="s">
        <v>16</v>
      </c>
      <c r="B792" s="26" t="s">
        <v>1408</v>
      </c>
      <c r="C792" s="162" t="s">
        <v>2169</v>
      </c>
      <c r="E792" s="63" t="s">
        <v>1529</v>
      </c>
      <c r="F792" s="55"/>
      <c r="G792" s="29" t="s">
        <v>2742</v>
      </c>
      <c r="I792" s="239" t="s">
        <v>1582</v>
      </c>
      <c r="J792" s="26" t="str">
        <f t="shared" ref="J792" si="119">"Sorry, question " &amp; LEFT(E792, 8) &amp; " is required!"</f>
        <v>Sorry, question [11.14]  is required!</v>
      </c>
    </row>
    <row r="793" spans="1:23" ht="15.75" customHeight="1">
      <c r="A793" s="46" t="s">
        <v>11</v>
      </c>
      <c r="B793" s="26" t="s">
        <v>1409</v>
      </c>
      <c r="C793" s="162" t="s">
        <v>2170</v>
      </c>
      <c r="E793" s="63" t="s">
        <v>1530</v>
      </c>
      <c r="F793" s="55"/>
      <c r="G793" s="29" t="s">
        <v>2080</v>
      </c>
      <c r="H793" s="264" t="s">
        <v>1893</v>
      </c>
    </row>
    <row r="794" spans="1:23" ht="15.75" customHeight="1">
      <c r="A794" s="60" t="s">
        <v>15</v>
      </c>
      <c r="B794" s="26" t="s">
        <v>1410</v>
      </c>
      <c r="C794" s="162" t="s">
        <v>2171</v>
      </c>
      <c r="E794" s="63" t="s">
        <v>1525</v>
      </c>
      <c r="G794" s="29" t="s">
        <v>2046</v>
      </c>
      <c r="H794" s="264" t="s">
        <v>1893</v>
      </c>
      <c r="I794" s="239" t="s">
        <v>1582</v>
      </c>
      <c r="J794" s="26" t="str">
        <f>"Sorry, question " &amp; LEFT(E793, 8) &amp; " is required!"</f>
        <v>Sorry, question [11.15]  is required!</v>
      </c>
      <c r="K794" s="31" t="s">
        <v>2081</v>
      </c>
      <c r="L794" s="26" t="s">
        <v>2270</v>
      </c>
    </row>
    <row r="795" spans="1:23" ht="15.75" customHeight="1">
      <c r="A795" s="60" t="s">
        <v>15</v>
      </c>
      <c r="B795" s="26" t="s">
        <v>1411</v>
      </c>
      <c r="C795" s="162" t="s">
        <v>2172</v>
      </c>
      <c r="E795" s="63" t="s">
        <v>1526</v>
      </c>
      <c r="G795" s="29" t="s">
        <v>2047</v>
      </c>
      <c r="H795" s="264" t="s">
        <v>1893</v>
      </c>
      <c r="I795" s="239" t="s">
        <v>1582</v>
      </c>
      <c r="J795" s="26" t="str">
        <f>"Sorry, question " &amp; LEFT(E794, 8) &amp; " is required!"</f>
        <v>Sorry, question Hours is required!</v>
      </c>
      <c r="K795" s="31" t="s">
        <v>2098</v>
      </c>
      <c r="L795" s="26" t="s">
        <v>2271</v>
      </c>
    </row>
    <row r="796" spans="1:23" ht="15.75" customHeight="1">
      <c r="A796" s="9" t="s">
        <v>12</v>
      </c>
      <c r="E796" s="63"/>
      <c r="W796" s="32" t="s">
        <v>2320</v>
      </c>
    </row>
    <row r="797" spans="1:23" s="114" customFormat="1" ht="15.75" customHeight="1">
      <c r="A797" s="9" t="s">
        <v>10</v>
      </c>
      <c r="B797" s="114" t="s">
        <v>1894</v>
      </c>
      <c r="C797" s="114" t="s">
        <v>2157</v>
      </c>
      <c r="E797" s="145"/>
      <c r="F797" s="150"/>
      <c r="G797" s="147" t="s">
        <v>13</v>
      </c>
      <c r="H797" s="280" t="s">
        <v>1890</v>
      </c>
      <c r="I797" s="255"/>
      <c r="K797" s="148"/>
      <c r="M797" s="231"/>
      <c r="W797" s="119" t="s">
        <v>2320</v>
      </c>
    </row>
    <row r="798" spans="1:23" ht="15.75" customHeight="1">
      <c r="A798" s="60" t="s">
        <v>16</v>
      </c>
      <c r="B798" s="26" t="s">
        <v>1412</v>
      </c>
      <c r="C798" s="162" t="s">
        <v>2173</v>
      </c>
      <c r="E798" s="63" t="s">
        <v>409</v>
      </c>
      <c r="G798" s="29" t="s">
        <v>2</v>
      </c>
    </row>
    <row r="799" spans="1:23" ht="15.75" customHeight="1">
      <c r="A799" s="60" t="s">
        <v>16</v>
      </c>
      <c r="B799" s="26" t="s">
        <v>1413</v>
      </c>
      <c r="C799" s="162" t="s">
        <v>2174</v>
      </c>
      <c r="E799" s="63" t="s">
        <v>1531</v>
      </c>
      <c r="F799" s="55"/>
      <c r="G799" s="64" t="s">
        <v>19</v>
      </c>
      <c r="I799" s="239" t="s">
        <v>1582</v>
      </c>
      <c r="J799" s="26" t="str">
        <f t="shared" ref="J799:J807" si="120">"Sorry, question " &amp; LEFT(E799, 8) &amp; " is required!"</f>
        <v>Sorry, question [11.16]  is required!</v>
      </c>
    </row>
    <row r="800" spans="1:23" ht="15.75" customHeight="1">
      <c r="A800" s="60" t="s">
        <v>16</v>
      </c>
      <c r="B800" s="26" t="s">
        <v>1414</v>
      </c>
      <c r="C800" s="162" t="s">
        <v>2175</v>
      </c>
      <c r="E800" s="63" t="s">
        <v>1708</v>
      </c>
      <c r="F800" s="55"/>
      <c r="G800" s="64" t="s">
        <v>19</v>
      </c>
      <c r="I800" s="239" t="s">
        <v>1582</v>
      </c>
      <c r="J800" s="26" t="str">
        <f t="shared" si="120"/>
        <v>Sorry, question [11.17]  is required!</v>
      </c>
    </row>
    <row r="801" spans="1:23" ht="15.75" customHeight="1">
      <c r="A801" s="60" t="s">
        <v>16</v>
      </c>
      <c r="B801" s="26" t="s">
        <v>1415</v>
      </c>
      <c r="C801" s="162" t="s">
        <v>2176</v>
      </c>
      <c r="E801" s="63" t="s">
        <v>410</v>
      </c>
      <c r="F801" s="55"/>
      <c r="G801" s="64" t="s">
        <v>19</v>
      </c>
      <c r="I801" s="239" t="s">
        <v>1582</v>
      </c>
      <c r="J801" s="26" t="str">
        <f t="shared" si="120"/>
        <v>Sorry, question [11.18]  is required!</v>
      </c>
    </row>
    <row r="802" spans="1:23" ht="15.75" customHeight="1">
      <c r="A802" s="60" t="s">
        <v>16</v>
      </c>
      <c r="B802" s="26" t="s">
        <v>1416</v>
      </c>
      <c r="C802" s="162" t="s">
        <v>2177</v>
      </c>
      <c r="E802" s="63" t="s">
        <v>411</v>
      </c>
      <c r="F802" s="55"/>
      <c r="G802" s="64" t="s">
        <v>19</v>
      </c>
      <c r="I802" s="239" t="s">
        <v>1582</v>
      </c>
      <c r="J802" s="26" t="str">
        <f t="shared" si="120"/>
        <v>Sorry, question [11.19]  is required!</v>
      </c>
    </row>
    <row r="803" spans="1:23" ht="15.75" customHeight="1">
      <c r="A803" s="60" t="s">
        <v>16</v>
      </c>
      <c r="B803" s="26" t="s">
        <v>1417</v>
      </c>
      <c r="C803" s="162" t="s">
        <v>2178</v>
      </c>
      <c r="E803" s="63" t="s">
        <v>412</v>
      </c>
      <c r="F803" s="55"/>
      <c r="G803" s="64" t="s">
        <v>19</v>
      </c>
      <c r="I803" s="239" t="s">
        <v>1582</v>
      </c>
      <c r="J803" s="26" t="str">
        <f t="shared" si="120"/>
        <v>Sorry, question [11.20]  is required!</v>
      </c>
    </row>
    <row r="804" spans="1:23" ht="15.75" customHeight="1">
      <c r="A804" s="60" t="s">
        <v>16</v>
      </c>
      <c r="B804" s="26" t="s">
        <v>1418</v>
      </c>
      <c r="C804" s="162" t="s">
        <v>2179</v>
      </c>
      <c r="E804" s="63" t="s">
        <v>1931</v>
      </c>
      <c r="F804" s="55"/>
      <c r="G804" s="64" t="s">
        <v>19</v>
      </c>
      <c r="I804" s="239" t="s">
        <v>1582</v>
      </c>
      <c r="J804" s="26" t="str">
        <f t="shared" si="120"/>
        <v>Sorry, question [11.21]  is required!</v>
      </c>
    </row>
    <row r="805" spans="1:23" ht="15.75" customHeight="1">
      <c r="A805" s="60" t="s">
        <v>16</v>
      </c>
      <c r="B805" s="26" t="s">
        <v>1419</v>
      </c>
      <c r="C805" s="162" t="s">
        <v>2180</v>
      </c>
      <c r="E805" s="63" t="s">
        <v>413</v>
      </c>
      <c r="F805" s="55"/>
      <c r="G805" s="64" t="s">
        <v>19</v>
      </c>
      <c r="H805" s="264" t="s">
        <v>1908</v>
      </c>
      <c r="I805" s="239" t="s">
        <v>1582</v>
      </c>
      <c r="J805" s="26" t="str">
        <f t="shared" si="120"/>
        <v>Sorry, question [11.22]  is required!</v>
      </c>
    </row>
    <row r="806" spans="1:23" ht="15.75" customHeight="1">
      <c r="A806" s="60" t="s">
        <v>16</v>
      </c>
      <c r="B806" s="26" t="s">
        <v>1420</v>
      </c>
      <c r="C806" s="162" t="s">
        <v>2181</v>
      </c>
      <c r="E806" s="63" t="s">
        <v>414</v>
      </c>
      <c r="F806" s="55"/>
      <c r="G806" s="64" t="s">
        <v>19</v>
      </c>
      <c r="H806" s="264" t="s">
        <v>1908</v>
      </c>
      <c r="I806" s="239" t="s">
        <v>1582</v>
      </c>
      <c r="J806" s="26" t="str">
        <f t="shared" si="120"/>
        <v>Sorry, question [11.23]  is required!</v>
      </c>
    </row>
    <row r="807" spans="1:23" ht="15.75" customHeight="1">
      <c r="A807" s="60" t="s">
        <v>16</v>
      </c>
      <c r="B807" s="26" t="s">
        <v>1421</v>
      </c>
      <c r="C807" s="162" t="s">
        <v>2182</v>
      </c>
      <c r="E807" s="63" t="s">
        <v>1932</v>
      </c>
      <c r="F807" s="55"/>
      <c r="G807" s="64" t="s">
        <v>19</v>
      </c>
      <c r="H807" s="264" t="s">
        <v>1908</v>
      </c>
      <c r="I807" s="239" t="s">
        <v>1582</v>
      </c>
      <c r="J807" s="26" t="str">
        <f t="shared" si="120"/>
        <v>Sorry, question [11.24]  is required!</v>
      </c>
    </row>
    <row r="808" spans="1:23" ht="15.75" customHeight="1">
      <c r="A808" s="9" t="s">
        <v>12</v>
      </c>
      <c r="E808" s="63"/>
      <c r="F808" s="55"/>
      <c r="G808" s="64"/>
      <c r="W808" s="32" t="s">
        <v>2320</v>
      </c>
    </row>
    <row r="809" spans="1:23" s="114" customFormat="1" ht="15.75" customHeight="1">
      <c r="A809" s="9" t="s">
        <v>10</v>
      </c>
      <c r="B809" s="114" t="s">
        <v>1895</v>
      </c>
      <c r="C809" s="114" t="s">
        <v>2157</v>
      </c>
      <c r="E809" s="145"/>
      <c r="F809" s="146"/>
      <c r="G809" s="163" t="s">
        <v>13</v>
      </c>
      <c r="H809" s="280" t="s">
        <v>1890</v>
      </c>
      <c r="I809" s="255"/>
      <c r="K809" s="148"/>
      <c r="M809" s="231"/>
      <c r="W809" s="119" t="s">
        <v>2320</v>
      </c>
    </row>
    <row r="810" spans="1:23" s="60" customFormat="1" ht="15.75" customHeight="1">
      <c r="A810" s="60" t="s">
        <v>16</v>
      </c>
      <c r="B810" s="60" t="s">
        <v>1896</v>
      </c>
      <c r="C810" s="162" t="s">
        <v>2155</v>
      </c>
      <c r="E810" s="60" t="s">
        <v>409</v>
      </c>
      <c r="F810" s="28"/>
      <c r="G810" s="64" t="s">
        <v>2</v>
      </c>
      <c r="H810" s="264"/>
      <c r="I810" s="239"/>
      <c r="J810" s="26"/>
      <c r="K810" s="31"/>
      <c r="M810" s="218"/>
      <c r="W810" s="32"/>
    </row>
    <row r="811" spans="1:23" ht="15.75" customHeight="1">
      <c r="A811" s="60" t="s">
        <v>16</v>
      </c>
      <c r="B811" s="26" t="s">
        <v>1709</v>
      </c>
      <c r="C811" s="162" t="s">
        <v>2158</v>
      </c>
      <c r="E811" s="63" t="s">
        <v>1710</v>
      </c>
      <c r="F811" s="55"/>
      <c r="G811" s="64" t="s">
        <v>19</v>
      </c>
      <c r="I811" s="239" t="s">
        <v>1582</v>
      </c>
      <c r="J811" s="26" t="str">
        <f>"Sorry, question " &amp; LEFT(E811, 9) &amp; " is required!"</f>
        <v>Sorry, question [11.25_N] is required!</v>
      </c>
    </row>
    <row r="812" spans="1:23" ht="15.75" customHeight="1">
      <c r="A812" s="60" t="s">
        <v>16</v>
      </c>
      <c r="B812" s="26" t="s">
        <v>1711</v>
      </c>
      <c r="C812" s="162" t="s">
        <v>2158</v>
      </c>
      <c r="E812" s="63" t="s">
        <v>1713</v>
      </c>
      <c r="F812" s="55"/>
      <c r="G812" s="64" t="s">
        <v>19</v>
      </c>
      <c r="I812" s="239" t="s">
        <v>1582</v>
      </c>
      <c r="J812" s="26" t="str">
        <f t="shared" ref="J812:J815" si="121">"Sorry, question " &amp; LEFT(E812, 9) &amp; " is required!"</f>
        <v>Sorry, question [11.26_N] is required!</v>
      </c>
    </row>
    <row r="813" spans="1:23" ht="15.75" customHeight="1">
      <c r="A813" s="60" t="s">
        <v>16</v>
      </c>
      <c r="B813" s="26" t="s">
        <v>1712</v>
      </c>
      <c r="C813" s="162" t="s">
        <v>2158</v>
      </c>
      <c r="E813" s="63" t="s">
        <v>1716</v>
      </c>
      <c r="F813" s="55"/>
      <c r="G813" s="64" t="s">
        <v>19</v>
      </c>
      <c r="I813" s="239" t="s">
        <v>1582</v>
      </c>
      <c r="J813" s="26" t="str">
        <f t="shared" si="121"/>
        <v>Sorry, question [11.27_N] is required!</v>
      </c>
    </row>
    <row r="814" spans="1:23" ht="15.75" customHeight="1">
      <c r="A814" s="60" t="s">
        <v>16</v>
      </c>
      <c r="B814" s="26" t="s">
        <v>1714</v>
      </c>
      <c r="C814" s="162" t="s">
        <v>2158</v>
      </c>
      <c r="E814" s="63" t="s">
        <v>1717</v>
      </c>
      <c r="F814" s="55"/>
      <c r="G814" s="64" t="s">
        <v>19</v>
      </c>
      <c r="I814" s="239" t="s">
        <v>1582</v>
      </c>
      <c r="J814" s="26" t="str">
        <f t="shared" si="121"/>
        <v>Sorry, question [11.28_N] is required!</v>
      </c>
    </row>
    <row r="815" spans="1:23" ht="15.75" customHeight="1">
      <c r="A815" s="60" t="s">
        <v>2099</v>
      </c>
      <c r="B815" s="26" t="s">
        <v>1715</v>
      </c>
      <c r="C815" s="162" t="s">
        <v>2158</v>
      </c>
      <c r="E815" s="63" t="s">
        <v>1718</v>
      </c>
      <c r="F815" s="55"/>
      <c r="G815" s="64"/>
      <c r="H815" s="264" t="s">
        <v>1897</v>
      </c>
      <c r="I815" s="239" t="s">
        <v>1582</v>
      </c>
      <c r="J815" s="26" t="str">
        <f t="shared" si="121"/>
        <v>Sorry, question [11.29_N] is required!</v>
      </c>
    </row>
    <row r="816" spans="1:23" ht="15.75" customHeight="1">
      <c r="A816" s="60" t="s">
        <v>14</v>
      </c>
      <c r="B816" s="26" t="s">
        <v>1977</v>
      </c>
      <c r="C816" s="162" t="s">
        <v>2156</v>
      </c>
      <c r="E816" s="63" t="s">
        <v>1620</v>
      </c>
      <c r="F816" s="67" t="s">
        <v>1620</v>
      </c>
      <c r="G816" s="64" t="s">
        <v>1981</v>
      </c>
      <c r="H816" s="264" t="s">
        <v>2146</v>
      </c>
      <c r="I816" s="239" t="s">
        <v>1582</v>
      </c>
      <c r="J816" s="26" t="s">
        <v>2693</v>
      </c>
    </row>
    <row r="817" spans="1:23" ht="15.75" customHeight="1">
      <c r="A817" s="26" t="s">
        <v>2100</v>
      </c>
      <c r="B817" s="26" t="s">
        <v>1727</v>
      </c>
      <c r="C817" s="162" t="s">
        <v>2158</v>
      </c>
      <c r="E817" s="63" t="s">
        <v>1728</v>
      </c>
      <c r="I817" s="239" t="s">
        <v>1582</v>
      </c>
      <c r="J817" s="26" t="str">
        <f>"Sorry, question " &amp; LEFT(E817, 9) &amp; " is required!"</f>
        <v>Sorry, question [11.30_N] is required!</v>
      </c>
    </row>
    <row r="818" spans="1:23" ht="15.75" customHeight="1">
      <c r="A818" s="26" t="s">
        <v>14</v>
      </c>
      <c r="B818" s="26" t="s">
        <v>1978</v>
      </c>
      <c r="C818" s="162" t="s">
        <v>2156</v>
      </c>
      <c r="E818" s="63" t="s">
        <v>1620</v>
      </c>
      <c r="F818" s="67" t="s">
        <v>1620</v>
      </c>
      <c r="G818" s="64" t="s">
        <v>1981</v>
      </c>
      <c r="H818" s="264" t="s">
        <v>2148</v>
      </c>
      <c r="I818" s="239" t="s">
        <v>1582</v>
      </c>
      <c r="J818" s="26" t="s">
        <v>2693</v>
      </c>
    </row>
    <row r="819" spans="1:23" ht="15.75" customHeight="1">
      <c r="A819" s="26" t="s">
        <v>16</v>
      </c>
      <c r="B819" s="26" t="s">
        <v>1729</v>
      </c>
      <c r="C819" s="162" t="s">
        <v>2158</v>
      </c>
      <c r="E819" s="63" t="s">
        <v>1730</v>
      </c>
      <c r="G819" s="29" t="s">
        <v>2050</v>
      </c>
      <c r="I819" s="239" t="s">
        <v>1582</v>
      </c>
      <c r="J819" s="26" t="str">
        <f>"Sorry, question " &amp; LEFT(E819, 9) &amp; " is required!"</f>
        <v>Sorry, question [11.31_N] is required!</v>
      </c>
    </row>
    <row r="820" spans="1:23" ht="15.75" customHeight="1">
      <c r="A820" s="9" t="s">
        <v>12</v>
      </c>
      <c r="E820" s="63"/>
      <c r="W820" s="32" t="s">
        <v>2320</v>
      </c>
    </row>
    <row r="821" spans="1:23" s="114" customFormat="1" ht="15.75" customHeight="1">
      <c r="A821" s="9" t="s">
        <v>10</v>
      </c>
      <c r="B821" s="114" t="s">
        <v>1898</v>
      </c>
      <c r="C821" s="114" t="s">
        <v>2157</v>
      </c>
      <c r="E821" s="145"/>
      <c r="F821" s="150"/>
      <c r="G821" s="147" t="s">
        <v>13</v>
      </c>
      <c r="H821" s="280" t="s">
        <v>1890</v>
      </c>
      <c r="I821" s="255"/>
      <c r="K821" s="148"/>
      <c r="M821" s="231"/>
      <c r="W821" s="119" t="s">
        <v>2320</v>
      </c>
    </row>
    <row r="822" spans="1:23" ht="15.75" customHeight="1">
      <c r="A822" s="26" t="s">
        <v>1732</v>
      </c>
      <c r="B822" s="26" t="s">
        <v>1733</v>
      </c>
      <c r="C822" s="162" t="s">
        <v>2158</v>
      </c>
      <c r="E822" s="63" t="s">
        <v>1734</v>
      </c>
      <c r="G822" s="29" t="s">
        <v>2050</v>
      </c>
      <c r="I822" s="239" t="s">
        <v>1582</v>
      </c>
      <c r="J822" s="26" t="str">
        <f t="shared" ref="J822:J824" si="122">"Sorry, question " &amp; LEFT(E822, 9) &amp; " is required!"</f>
        <v>Sorry, question [11.32_N] is required!</v>
      </c>
    </row>
    <row r="823" spans="1:23" ht="15.75" customHeight="1">
      <c r="A823" s="26" t="s">
        <v>1732</v>
      </c>
      <c r="B823" s="26" t="s">
        <v>1739</v>
      </c>
      <c r="C823" s="162" t="s">
        <v>2158</v>
      </c>
      <c r="E823" s="63" t="s">
        <v>1741</v>
      </c>
      <c r="G823" s="29" t="s">
        <v>2050</v>
      </c>
      <c r="I823" s="239" t="s">
        <v>1582</v>
      </c>
      <c r="J823" s="26" t="str">
        <f t="shared" si="122"/>
        <v>Sorry, question [11.33_N] is required!</v>
      </c>
    </row>
    <row r="824" spans="1:23" ht="15.75" customHeight="1">
      <c r="A824" s="26" t="s">
        <v>1743</v>
      </c>
      <c r="B824" s="26" t="s">
        <v>1740</v>
      </c>
      <c r="C824" s="162" t="s">
        <v>2158</v>
      </c>
      <c r="E824" s="63" t="s">
        <v>1742</v>
      </c>
      <c r="G824" s="29" t="s">
        <v>2050</v>
      </c>
      <c r="I824" s="239" t="s">
        <v>1582</v>
      </c>
      <c r="J824" s="26" t="str">
        <f t="shared" si="122"/>
        <v>Sorry, question [11.34_N] is required!</v>
      </c>
    </row>
    <row r="825" spans="1:23" ht="15.75" customHeight="1">
      <c r="A825" s="9" t="s">
        <v>12</v>
      </c>
      <c r="E825" s="63"/>
      <c r="W825" s="32" t="s">
        <v>2320</v>
      </c>
    </row>
    <row r="826" spans="1:23" s="114" customFormat="1" ht="15.75" customHeight="1">
      <c r="A826" s="9" t="s">
        <v>10</v>
      </c>
      <c r="B826" s="114" t="s">
        <v>1748</v>
      </c>
      <c r="C826" s="114" t="s">
        <v>2157</v>
      </c>
      <c r="E826" s="145"/>
      <c r="F826" s="150"/>
      <c r="G826" s="147" t="s">
        <v>13</v>
      </c>
      <c r="H826" s="280" t="s">
        <v>1890</v>
      </c>
      <c r="I826" s="255"/>
      <c r="K826" s="148"/>
      <c r="M826" s="231"/>
      <c r="W826" s="119" t="s">
        <v>2320</v>
      </c>
    </row>
    <row r="827" spans="1:23" ht="15.75" customHeight="1">
      <c r="A827" s="60" t="s">
        <v>1751</v>
      </c>
      <c r="B827" s="26" t="s">
        <v>1749</v>
      </c>
      <c r="C827" s="162" t="s">
        <v>2155</v>
      </c>
      <c r="E827" s="63" t="s">
        <v>2552</v>
      </c>
      <c r="G827" s="29" t="s">
        <v>2</v>
      </c>
    </row>
    <row r="828" spans="1:23" ht="15.75" customHeight="1">
      <c r="A828" s="60" t="s">
        <v>1751</v>
      </c>
      <c r="B828" s="26" t="s">
        <v>1752</v>
      </c>
      <c r="C828" s="162" t="s">
        <v>2158</v>
      </c>
      <c r="E828" s="63" t="s">
        <v>1761</v>
      </c>
      <c r="G828" s="29" t="s">
        <v>19</v>
      </c>
      <c r="I828" s="239" t="s">
        <v>1582</v>
      </c>
      <c r="J828" s="26" t="str">
        <f t="shared" ref="J828:J837" si="123">"Sorry, question " &amp; LEFT(E828, 9) &amp; " is required!"</f>
        <v>Sorry, question [11.35_N] is required!</v>
      </c>
    </row>
    <row r="829" spans="1:23" ht="15.75" customHeight="1">
      <c r="A829" s="60" t="s">
        <v>1751</v>
      </c>
      <c r="B829" s="26" t="s">
        <v>1753</v>
      </c>
      <c r="C829" s="162" t="s">
        <v>2158</v>
      </c>
      <c r="E829" s="63" t="s">
        <v>1762</v>
      </c>
      <c r="G829" s="29" t="s">
        <v>19</v>
      </c>
      <c r="I829" s="239" t="s">
        <v>1582</v>
      </c>
      <c r="J829" s="26" t="str">
        <f t="shared" si="123"/>
        <v>Sorry, question [11.36_N] is required!</v>
      </c>
    </row>
    <row r="830" spans="1:23" ht="15.75" customHeight="1">
      <c r="A830" s="60" t="s">
        <v>1751</v>
      </c>
      <c r="B830" s="26" t="s">
        <v>1754</v>
      </c>
      <c r="C830" s="162" t="s">
        <v>2158</v>
      </c>
      <c r="E830" s="63" t="s">
        <v>1763</v>
      </c>
      <c r="G830" s="29" t="s">
        <v>19</v>
      </c>
      <c r="I830" s="239" t="s">
        <v>1582</v>
      </c>
      <c r="J830" s="26" t="str">
        <f t="shared" si="123"/>
        <v>Sorry, question [11.37_N] is required!</v>
      </c>
    </row>
    <row r="831" spans="1:23" ht="15.75" customHeight="1">
      <c r="A831" s="60" t="s">
        <v>1751</v>
      </c>
      <c r="B831" s="26" t="s">
        <v>1755</v>
      </c>
      <c r="C831" s="162" t="s">
        <v>2158</v>
      </c>
      <c r="E831" s="63" t="s">
        <v>1764</v>
      </c>
      <c r="G831" s="29" t="s">
        <v>19</v>
      </c>
      <c r="I831" s="239" t="s">
        <v>1582</v>
      </c>
      <c r="J831" s="26" t="str">
        <f t="shared" si="123"/>
        <v>Sorry, question [11.38_N] is required!</v>
      </c>
    </row>
    <row r="832" spans="1:23" ht="15.75" customHeight="1">
      <c r="A832" s="60" t="s">
        <v>1751</v>
      </c>
      <c r="B832" s="26" t="s">
        <v>1756</v>
      </c>
      <c r="C832" s="162" t="s">
        <v>2158</v>
      </c>
      <c r="E832" s="63" t="s">
        <v>1765</v>
      </c>
      <c r="G832" s="29" t="s">
        <v>19</v>
      </c>
      <c r="I832" s="239" t="s">
        <v>1582</v>
      </c>
      <c r="J832" s="26" t="str">
        <f t="shared" si="123"/>
        <v>Sorry, question [11.39_N] is required!</v>
      </c>
    </row>
    <row r="833" spans="1:24" ht="15.75" customHeight="1">
      <c r="A833" s="60" t="s">
        <v>1751</v>
      </c>
      <c r="B833" s="26" t="s">
        <v>1757</v>
      </c>
      <c r="C833" s="162" t="s">
        <v>2158</v>
      </c>
      <c r="E833" s="63" t="s">
        <v>1766</v>
      </c>
      <c r="G833" s="29" t="s">
        <v>19</v>
      </c>
      <c r="I833" s="239" t="s">
        <v>1582</v>
      </c>
      <c r="J833" s="26" t="str">
        <f t="shared" si="123"/>
        <v>Sorry, question [11.40_N] is required!</v>
      </c>
    </row>
    <row r="834" spans="1:24" ht="15.75" customHeight="1">
      <c r="A834" s="60" t="s">
        <v>1751</v>
      </c>
      <c r="B834" s="26" t="s">
        <v>1758</v>
      </c>
      <c r="C834" s="162" t="s">
        <v>2158</v>
      </c>
      <c r="E834" s="63" t="s">
        <v>1767</v>
      </c>
      <c r="G834" s="29" t="s">
        <v>19</v>
      </c>
      <c r="I834" s="239" t="s">
        <v>1582</v>
      </c>
      <c r="J834" s="26" t="str">
        <f t="shared" si="123"/>
        <v>Sorry, question [11.41_N] is required!</v>
      </c>
    </row>
    <row r="835" spans="1:24" ht="15.75" customHeight="1">
      <c r="A835" s="60" t="s">
        <v>1751</v>
      </c>
      <c r="B835" s="26" t="s">
        <v>1759</v>
      </c>
      <c r="C835" s="162" t="s">
        <v>2158</v>
      </c>
      <c r="E835" s="63" t="s">
        <v>1768</v>
      </c>
      <c r="G835" s="29" t="s">
        <v>19</v>
      </c>
      <c r="I835" s="239" t="s">
        <v>1582</v>
      </c>
      <c r="J835" s="26" t="str">
        <f t="shared" si="123"/>
        <v>Sorry, question [11.42_N] is required!</v>
      </c>
    </row>
    <row r="836" spans="1:24" ht="15.75" customHeight="1">
      <c r="A836" s="60" t="s">
        <v>1751</v>
      </c>
      <c r="B836" s="26" t="s">
        <v>1760</v>
      </c>
      <c r="C836" s="162" t="s">
        <v>2158</v>
      </c>
      <c r="E836" s="63" t="s">
        <v>1769</v>
      </c>
      <c r="G836" s="29" t="s">
        <v>19</v>
      </c>
      <c r="I836" s="239" t="s">
        <v>1582</v>
      </c>
      <c r="J836" s="26" t="str">
        <f t="shared" si="123"/>
        <v>Sorry, question [11.43_N] is required!</v>
      </c>
    </row>
    <row r="837" spans="1:24" ht="15.75" customHeight="1">
      <c r="A837" s="60" t="s">
        <v>1751</v>
      </c>
      <c r="B837" s="26" t="s">
        <v>1770</v>
      </c>
      <c r="C837" s="162" t="s">
        <v>2158</v>
      </c>
      <c r="E837" s="63" t="s">
        <v>1771</v>
      </c>
      <c r="G837" s="29" t="s">
        <v>19</v>
      </c>
      <c r="I837" s="239" t="s">
        <v>1582</v>
      </c>
      <c r="J837" s="26" t="str">
        <f t="shared" si="123"/>
        <v>Sorry, question [11.44_N] is required!</v>
      </c>
    </row>
    <row r="838" spans="1:24" ht="15.75" customHeight="1">
      <c r="A838" s="9" t="s">
        <v>12</v>
      </c>
      <c r="E838" s="63"/>
      <c r="W838" s="32" t="s">
        <v>2320</v>
      </c>
    </row>
    <row r="839" spans="1:24" ht="15.75" customHeight="1">
      <c r="A839" s="9" t="s">
        <v>12</v>
      </c>
      <c r="E839" s="63"/>
      <c r="W839" s="32" t="s">
        <v>1849</v>
      </c>
    </row>
    <row r="840" spans="1:24" ht="15.75" customHeight="1">
      <c r="A840" s="9"/>
      <c r="E840" s="63"/>
    </row>
    <row r="841" spans="1:24" s="9" customFormat="1" ht="13.5" customHeight="1">
      <c r="A841" s="9" t="s">
        <v>938</v>
      </c>
      <c r="B841" s="9" t="s">
        <v>1809</v>
      </c>
      <c r="C841" s="9" t="s">
        <v>2183</v>
      </c>
      <c r="E841" s="9" t="s">
        <v>1905</v>
      </c>
      <c r="F841" s="44"/>
      <c r="G841" s="24" t="s">
        <v>1849</v>
      </c>
      <c r="H841" s="285"/>
      <c r="I841" s="243"/>
      <c r="J841" s="19"/>
      <c r="K841" s="44"/>
      <c r="L841" s="44"/>
      <c r="M841" s="20"/>
      <c r="N841" s="44"/>
      <c r="O841" s="20"/>
      <c r="T841" s="22"/>
      <c r="U841" s="22"/>
      <c r="V841" s="22"/>
      <c r="W841" s="9" t="s">
        <v>1849</v>
      </c>
      <c r="X841" s="23"/>
    </row>
    <row r="842" spans="1:24" s="114" customFormat="1" ht="15.75" customHeight="1">
      <c r="A842" s="9" t="s">
        <v>10</v>
      </c>
      <c r="B842" s="114" t="s">
        <v>1498</v>
      </c>
      <c r="C842" s="114" t="s">
        <v>2155</v>
      </c>
      <c r="F842" s="150"/>
      <c r="G842" s="147" t="s">
        <v>13</v>
      </c>
      <c r="H842" s="280"/>
      <c r="I842" s="255"/>
      <c r="J842" s="26"/>
      <c r="K842" s="148"/>
      <c r="M842" s="231"/>
      <c r="W842" s="119" t="s">
        <v>2320</v>
      </c>
    </row>
    <row r="843" spans="1:24" ht="15.75" customHeight="1">
      <c r="A843" s="60" t="s">
        <v>930</v>
      </c>
      <c r="B843" s="26" t="s">
        <v>1499</v>
      </c>
      <c r="C843" s="162" t="s">
        <v>2154</v>
      </c>
      <c r="E843" s="26" t="s">
        <v>1493</v>
      </c>
      <c r="G843" s="29" t="s">
        <v>2541</v>
      </c>
      <c r="I843" s="239" t="s">
        <v>1582</v>
      </c>
      <c r="J843" s="26" t="str">
        <f>"Sorry, question " &amp; LEFT(E843, 25) &amp; " is required!"</f>
        <v>Sorry, question RECORD GPS Coordinates is required!</v>
      </c>
    </row>
    <row r="844" spans="1:24" ht="15.75" customHeight="1">
      <c r="A844" s="60" t="s">
        <v>2310</v>
      </c>
      <c r="B844" s="26" t="s">
        <v>1500</v>
      </c>
      <c r="C844" s="162" t="s">
        <v>2184</v>
      </c>
      <c r="E844" s="26" t="s">
        <v>1494</v>
      </c>
      <c r="I844" s="239" t="s">
        <v>1582</v>
      </c>
      <c r="J844" s="26" t="str">
        <f>"Sorry, question " &amp; LEFT(E844, 39) &amp; " is required!"</f>
        <v>Sorry, question RESULT OF THE INTERVIEW: is required!</v>
      </c>
    </row>
    <row r="845" spans="1:24" ht="15.75" customHeight="1">
      <c r="A845" s="60" t="s">
        <v>1495</v>
      </c>
      <c r="B845" s="26" t="s">
        <v>1501</v>
      </c>
      <c r="C845" s="162" t="s">
        <v>2156</v>
      </c>
      <c r="E845" s="164" t="s">
        <v>472</v>
      </c>
      <c r="H845" s="264" t="s">
        <v>1502</v>
      </c>
      <c r="J845" s="26" t="s">
        <v>2693</v>
      </c>
    </row>
    <row r="846" spans="1:24" ht="15.75" customHeight="1">
      <c r="A846" s="9" t="s">
        <v>12</v>
      </c>
      <c r="W846" s="32" t="s">
        <v>2320</v>
      </c>
    </row>
    <row r="847" spans="1:24" s="114" customFormat="1" ht="15.75" customHeight="1">
      <c r="A847" s="9" t="s">
        <v>10</v>
      </c>
      <c r="B847" s="114" t="s">
        <v>1503</v>
      </c>
      <c r="C847" s="114" t="s">
        <v>2155</v>
      </c>
      <c r="F847" s="150"/>
      <c r="G847" s="147" t="s">
        <v>13</v>
      </c>
      <c r="H847" s="280"/>
      <c r="I847" s="255"/>
      <c r="J847" s="26"/>
      <c r="K847" s="148"/>
      <c r="M847" s="231"/>
      <c r="W847" s="119" t="s">
        <v>2320</v>
      </c>
    </row>
    <row r="848" spans="1:24" ht="15.75" customHeight="1">
      <c r="A848" s="60" t="s">
        <v>1496</v>
      </c>
      <c r="B848" s="26" t="s">
        <v>1504</v>
      </c>
      <c r="C848" s="162" t="s">
        <v>2185</v>
      </c>
      <c r="E848" s="47" t="s">
        <v>1497</v>
      </c>
      <c r="I848" s="239" t="s">
        <v>1582</v>
      </c>
      <c r="J848" s="26" t="str">
        <f>"Sorry, question " &amp; LEFT(E848, 15) &amp; " is required!"</f>
        <v>Sorry, question TRANSLATOR USED is required!</v>
      </c>
    </row>
    <row r="849" spans="1:23" ht="15.75" customHeight="1">
      <c r="A849" s="60" t="s">
        <v>1510</v>
      </c>
      <c r="B849" s="26" t="s">
        <v>1505</v>
      </c>
      <c r="C849" s="162" t="s">
        <v>2186</v>
      </c>
      <c r="E849" s="26" t="s">
        <v>1810</v>
      </c>
      <c r="I849" s="239" t="s">
        <v>1582</v>
      </c>
      <c r="J849" s="26" t="str">
        <f>"Sorry, question " &amp; LEFT(E849, 13) &amp; " is required!"</f>
        <v>Sorry, question LANGUAGE USED is required!</v>
      </c>
    </row>
    <row r="850" spans="1:23" ht="15.75" customHeight="1">
      <c r="A850" s="60" t="s">
        <v>1495</v>
      </c>
      <c r="B850" s="26" t="s">
        <v>1506</v>
      </c>
      <c r="C850" s="162" t="s">
        <v>2156</v>
      </c>
      <c r="E850" s="164" t="s">
        <v>472</v>
      </c>
      <c r="H850" s="264" t="s">
        <v>1507</v>
      </c>
      <c r="J850" s="26" t="s">
        <v>2693</v>
      </c>
    </row>
    <row r="851" spans="1:23" s="9" customFormat="1" ht="15.75" customHeight="1">
      <c r="A851" s="9" t="s">
        <v>14</v>
      </c>
      <c r="B851" s="9" t="s">
        <v>2220</v>
      </c>
      <c r="E851" s="9" t="s">
        <v>2221</v>
      </c>
      <c r="F851" s="18"/>
      <c r="G851" s="24" t="s">
        <v>2222</v>
      </c>
      <c r="H851" s="285"/>
      <c r="I851" s="243"/>
      <c r="M851" s="20"/>
      <c r="W851" s="21"/>
    </row>
    <row r="852" spans="1:23" s="9" customFormat="1" ht="15.75" customHeight="1">
      <c r="A852" s="9" t="s">
        <v>14</v>
      </c>
      <c r="B852" s="9" t="s">
        <v>2223</v>
      </c>
      <c r="E852" s="9" t="s">
        <v>2224</v>
      </c>
      <c r="F852" s="18"/>
      <c r="G852" s="24" t="s">
        <v>2225</v>
      </c>
      <c r="H852" s="285"/>
      <c r="I852" s="243"/>
      <c r="M852" s="20"/>
      <c r="W852" s="21"/>
    </row>
    <row r="853" spans="1:23" ht="15.75" customHeight="1">
      <c r="A853" s="9" t="s">
        <v>12</v>
      </c>
      <c r="W853" s="32" t="s">
        <v>2320</v>
      </c>
    </row>
    <row r="854" spans="1:23" ht="15.75" customHeight="1">
      <c r="A854" s="9" t="s">
        <v>12</v>
      </c>
      <c r="W854" s="32" t="s">
        <v>1849</v>
      </c>
    </row>
    <row r="856" spans="1:23" s="201" customFormat="1" ht="13.2">
      <c r="A856" s="203" t="s">
        <v>1521</v>
      </c>
      <c r="B856" s="204" t="s">
        <v>898</v>
      </c>
      <c r="E856" s="205"/>
      <c r="F856" s="206"/>
      <c r="G856" s="217"/>
      <c r="H856" s="284"/>
      <c r="I856" s="238"/>
      <c r="J856" s="207"/>
      <c r="K856" s="207"/>
      <c r="L856" s="207"/>
      <c r="M856" s="234" t="str">
        <f>"concat('"&amp;settings!B2&amp;"')"</f>
        <v>concat('GAMBIA_EL_VDC_TEST_G9')</v>
      </c>
      <c r="N856" s="208"/>
      <c r="O856" s="209"/>
      <c r="R856" s="210"/>
      <c r="U856" s="211"/>
    </row>
    <row r="857" spans="1:23" s="201" customFormat="1" ht="13.2">
      <c r="A857" s="203" t="s">
        <v>1521</v>
      </c>
      <c r="B857" s="204" t="s">
        <v>2483</v>
      </c>
      <c r="E857" s="205"/>
      <c r="F857" s="206"/>
      <c r="G857" s="217"/>
      <c r="H857" s="284"/>
      <c r="I857" s="238"/>
      <c r="J857" s="207"/>
      <c r="K857" s="207"/>
      <c r="L857" s="207"/>
      <c r="M857" s="234" t="s">
        <v>2492</v>
      </c>
      <c r="N857" s="208"/>
      <c r="O857" s="209"/>
      <c r="R857" s="210"/>
      <c r="U857" s="211"/>
    </row>
    <row r="858" spans="1:23" s="201" customFormat="1" ht="13.2">
      <c r="A858" s="203" t="s">
        <v>1521</v>
      </c>
      <c r="B858" s="204" t="s">
        <v>2484</v>
      </c>
      <c r="E858" s="205"/>
      <c r="F858" s="206"/>
      <c r="G858" s="217"/>
      <c r="H858" s="284"/>
      <c r="I858" s="238"/>
      <c r="J858" s="207"/>
      <c r="K858" s="207"/>
      <c r="L858" s="207"/>
      <c r="M858" s="234" t="s">
        <v>2485</v>
      </c>
      <c r="N858" s="208"/>
      <c r="O858" s="209"/>
      <c r="R858" s="210"/>
      <c r="U858" s="211"/>
    </row>
    <row r="859" spans="1:23" s="201" customFormat="1" ht="13.2">
      <c r="A859" s="203" t="s">
        <v>1521</v>
      </c>
      <c r="B859" s="204" t="s">
        <v>2486</v>
      </c>
      <c r="E859" s="205"/>
      <c r="F859" s="206"/>
      <c r="G859" s="217"/>
      <c r="H859" s="284"/>
      <c r="I859" s="238"/>
      <c r="J859" s="207"/>
      <c r="K859" s="207"/>
      <c r="L859" s="207"/>
      <c r="M859" s="234" t="s">
        <v>2487</v>
      </c>
      <c r="N859" s="208"/>
      <c r="O859" s="209"/>
      <c r="R859" s="210"/>
      <c r="U859" s="211"/>
    </row>
    <row r="860" spans="1:23" s="201" customFormat="1" ht="13.2">
      <c r="A860" s="203" t="s">
        <v>1521</v>
      </c>
      <c r="B860" s="204" t="s">
        <v>2488</v>
      </c>
      <c r="E860" s="205"/>
      <c r="F860" s="206"/>
      <c r="G860" s="217"/>
      <c r="H860" s="284"/>
      <c r="I860" s="238"/>
      <c r="J860" s="207"/>
      <c r="K860" s="207"/>
      <c r="L860" s="207"/>
      <c r="M860" s="234" t="s">
        <v>2489</v>
      </c>
      <c r="N860" s="208"/>
      <c r="O860" s="209"/>
      <c r="R860" s="210"/>
      <c r="U860" s="211"/>
    </row>
    <row r="861" spans="1:23" ht="13.8">
      <c r="A861" s="26" t="s">
        <v>1521</v>
      </c>
      <c r="B861" s="26" t="s">
        <v>1783</v>
      </c>
      <c r="M861" s="218" t="str">
        <f>"concat('"&amp;settings!$B$2&amp;"'"&amp;",'_',${starttime_str})"</f>
        <v>concat('GAMBIA_EL_VDC_TEST_G9','_',${starttime_str})</v>
      </c>
    </row>
  </sheetData>
  <phoneticPr fontId="4"/>
  <conditionalFormatting sqref="A39 A42">
    <cfRule type="cellIs" dxfId="868" priority="3454" operator="equal">
      <formula>"end repeat"</formula>
    </cfRule>
  </conditionalFormatting>
  <conditionalFormatting sqref="A39 A42">
    <cfRule type="cellIs" dxfId="867" priority="3455" operator="equal">
      <formula>"begin repeat"</formula>
    </cfRule>
  </conditionalFormatting>
  <conditionalFormatting sqref="A39 A42">
    <cfRule type="cellIs" dxfId="866" priority="3456" operator="equal">
      <formula>"end group"</formula>
    </cfRule>
  </conditionalFormatting>
  <conditionalFormatting sqref="A39 A42">
    <cfRule type="cellIs" dxfId="865" priority="3457" operator="equal">
      <formula>"begin group"</formula>
    </cfRule>
  </conditionalFormatting>
  <conditionalFormatting sqref="A39 A42">
    <cfRule type="cellIs" dxfId="864" priority="3458" operator="equal">
      <formula>"calculate"</formula>
    </cfRule>
  </conditionalFormatting>
  <conditionalFormatting sqref="A39 A42">
    <cfRule type="cellIs" dxfId="863" priority="3459" operator="equal">
      <formula>"calculate"</formula>
    </cfRule>
  </conditionalFormatting>
  <conditionalFormatting sqref="A1 A149:A151 A537 A91 A96:A97 A855 A154 A129 A161:A166 A552:A558 A196 A219:A226 A233:A238 A427 A586:A589 A593:A596 A600:A603 A607:A610 A614:A617 A621:A624 A628:A631 A635:A638 A642:A645 A649:A652 A656:A659 A663:A666 A670:A674 A678 A449 A65:A71 A393 A419 A436 A402 A385 A368 A99 A245:A248 A39 A49:A54 A81:A85 A101:A103 A123:A124 A180:A182 A200:A203 A253:A257 A270:A274 A287:A291 A304:A308 A321:A325 A338:A342 A355:A359 A372:A376 A389:A390 A406:A410 A423:A424 A456:A459 A579:A582 A42 A57:A62 A88 A106:A118 A121 A136 A190:A194 A206:A208 A229 A231 A241:A243 A462:A465 A468:A471 A474:A477 A480:A483 A486:A489 A492:A495 A498:A502 A506:A513 A561:A568 A571 A139:A145 A516:A520 A862:A1048576 A523:A524 A184:A187">
    <cfRule type="cellIs" dxfId="862" priority="3450" operator="equal">
      <formula>"end group"</formula>
    </cfRule>
    <cfRule type="cellIs" dxfId="861" priority="3451" operator="equal">
      <formula>"begin group"</formula>
    </cfRule>
  </conditionalFormatting>
  <conditionalFormatting sqref="B139">
    <cfRule type="duplicateValues" dxfId="860" priority="3448"/>
    <cfRule type="duplicateValues" dxfId="859" priority="3449"/>
  </conditionalFormatting>
  <conditionalFormatting sqref="B140:B141">
    <cfRule type="duplicateValues" dxfId="858" priority="3444"/>
    <cfRule type="duplicateValues" dxfId="857" priority="3445"/>
  </conditionalFormatting>
  <conditionalFormatting sqref="B142">
    <cfRule type="duplicateValues" dxfId="856" priority="3440"/>
    <cfRule type="duplicateValues" dxfId="855" priority="3441"/>
  </conditionalFormatting>
  <conditionalFormatting sqref="B143:B144">
    <cfRule type="duplicateValues" dxfId="854" priority="3436"/>
    <cfRule type="duplicateValues" dxfId="853" priority="3437"/>
  </conditionalFormatting>
  <conditionalFormatting sqref="B145:B146">
    <cfRule type="duplicateValues" dxfId="852" priority="3432"/>
    <cfRule type="duplicateValues" dxfId="851" priority="3433"/>
  </conditionalFormatting>
  <conditionalFormatting sqref="A152:A153">
    <cfRule type="cellIs" dxfId="850" priority="3422" operator="equal">
      <formula>"end group"</formula>
    </cfRule>
    <cfRule type="cellIs" dxfId="849" priority="3423" operator="equal">
      <formula>"begin group"</formula>
    </cfRule>
  </conditionalFormatting>
  <conditionalFormatting sqref="B154">
    <cfRule type="duplicateValues" dxfId="848" priority="3418"/>
    <cfRule type="duplicateValues" dxfId="847" priority="3419"/>
  </conditionalFormatting>
  <conditionalFormatting sqref="A155:A157">
    <cfRule type="cellIs" dxfId="846" priority="3406" operator="equal">
      <formula>"end group"</formula>
    </cfRule>
    <cfRule type="cellIs" dxfId="845" priority="3407" operator="equal">
      <formula>"begin group"</formula>
    </cfRule>
  </conditionalFormatting>
  <conditionalFormatting sqref="B155:B156">
    <cfRule type="duplicateValues" dxfId="844" priority="3408"/>
    <cfRule type="duplicateValues" dxfId="843" priority="3409"/>
  </conditionalFormatting>
  <conditionalFormatting sqref="B157">
    <cfRule type="duplicateValues" dxfId="842" priority="3402"/>
    <cfRule type="duplicateValues" dxfId="841" priority="3403"/>
  </conditionalFormatting>
  <conditionalFormatting sqref="B160">
    <cfRule type="duplicateValues" dxfId="840" priority="3400"/>
    <cfRule type="duplicateValues" dxfId="839" priority="3401"/>
  </conditionalFormatting>
  <conditionalFormatting sqref="A167:A169">
    <cfRule type="cellIs" dxfId="838" priority="3390" operator="equal">
      <formula>"end group"</formula>
    </cfRule>
    <cfRule type="cellIs" dxfId="837" priority="3391" operator="equal">
      <formula>"begin group"</formula>
    </cfRule>
  </conditionalFormatting>
  <conditionalFormatting sqref="B167:B169">
    <cfRule type="duplicateValues" dxfId="836" priority="3392"/>
    <cfRule type="duplicateValues" dxfId="835" priority="3393"/>
  </conditionalFormatting>
  <conditionalFormatting sqref="B205">
    <cfRule type="duplicateValues" dxfId="834" priority="3386"/>
    <cfRule type="duplicateValues" dxfId="833" priority="3387"/>
  </conditionalFormatting>
  <conditionalFormatting sqref="A210:A211">
    <cfRule type="cellIs" dxfId="832" priority="3376" operator="equal">
      <formula>"end group"</formula>
    </cfRule>
    <cfRule type="cellIs" dxfId="831" priority="3377" operator="equal">
      <formula>"begin group"</formula>
    </cfRule>
  </conditionalFormatting>
  <conditionalFormatting sqref="A218">
    <cfRule type="cellIs" dxfId="830" priority="3372" operator="equal">
      <formula>"end group"</formula>
    </cfRule>
    <cfRule type="cellIs" dxfId="829" priority="3373" operator="equal">
      <formula>"begin group"</formula>
    </cfRule>
  </conditionalFormatting>
  <conditionalFormatting sqref="B217:B218">
    <cfRule type="duplicateValues" dxfId="828" priority="3368"/>
    <cfRule type="duplicateValues" dxfId="827" priority="3369"/>
  </conditionalFormatting>
  <conditionalFormatting sqref="A209">
    <cfRule type="cellIs" dxfId="826" priority="3352" operator="equal">
      <formula>"end group"</formula>
    </cfRule>
    <cfRule type="cellIs" dxfId="825" priority="3353" operator="equal">
      <formula>"begin group"</formula>
    </cfRule>
  </conditionalFormatting>
  <conditionalFormatting sqref="A212">
    <cfRule type="cellIs" dxfId="824" priority="3350" operator="equal">
      <formula>"end group"</formula>
    </cfRule>
    <cfRule type="cellIs" dxfId="823" priority="3351" operator="equal">
      <formula>"begin group"</formula>
    </cfRule>
  </conditionalFormatting>
  <conditionalFormatting sqref="A843:A845 A848:A850">
    <cfRule type="cellIs" dxfId="822" priority="3321" operator="equal">
      <formula>"note"</formula>
    </cfRule>
    <cfRule type="cellIs" dxfId="821" priority="3322" operator="equal">
      <formula>"end group"</formula>
    </cfRule>
    <cfRule type="cellIs" dxfId="820" priority="3323" operator="equal">
      <formula>"begin group"</formula>
    </cfRule>
  </conditionalFormatting>
  <conditionalFormatting sqref="B95">
    <cfRule type="duplicateValues" dxfId="819" priority="3319"/>
    <cfRule type="duplicateValues" dxfId="818" priority="3320"/>
  </conditionalFormatting>
  <conditionalFormatting sqref="B189">
    <cfRule type="duplicateValues" dxfId="817" priority="3317"/>
    <cfRule type="duplicateValues" dxfId="816" priority="3318"/>
  </conditionalFormatting>
  <conditionalFormatting sqref="B515">
    <cfRule type="duplicateValues" dxfId="815" priority="3295"/>
    <cfRule type="duplicateValues" dxfId="814" priority="3296"/>
  </conditionalFormatting>
  <conditionalFormatting sqref="B451">
    <cfRule type="duplicateValues" dxfId="813" priority="3291"/>
    <cfRule type="duplicateValues" dxfId="812" priority="3292"/>
  </conditionalFormatting>
  <conditionalFormatting sqref="A1 A91 A96:A97 A827:A837 A129 A537 A233:A238 A544:A549 A552:A558 A427 A586:A589 A593:A596 A600:A603 A607:A610 A614:A617 A621:A624 A628:A631 A635:A638 A642:A645 A649:A652 A656:A659 A663:A666 A670:A674 A678 A449 A196 K810:XFD810 A855 A65:A71 A393 A419 A436 A402 A385 A368 A810:F810 H810:I810 A99 A245:A248 A39 A49:A54 A81:A85 A101:A103 A123:A124 A149:A157 A161:A169 A173 A180:A182 A200:A203 A218:A226 A253:A257 A270:A274 A287:A291 A304:A308 A321:A325 A338:A342 A355:A359 A372:A376 A389:A390 A406:A410 A423:A424 A456:A459 A579:A582 A697 A699:A700 A702:A703 A754 A786:A788 A790:A792 A794:A795 A42 A57:A62 A88 A106:A118 A121 A136 A190:A194 A206:A214 A229 A231 A241:A243 A462:A465 A468:A471 A474:A477 A480:A483 A486:A489 A492:A495 A498:A502 A506:A513 A561:A568 A571 A685:A686 A689 A720:A728 A735 A737:A743 A746 A757:A767 A784 A798:A807 A810:A816 A843:A845 A848:A850 A139:A145 A516:A520 A770:A781 A731:A733 A862:A1048576 A706:A717 A523:A524 A184:A187">
    <cfRule type="cellIs" dxfId="811" priority="3281" operator="equal">
      <formula>"calculate"</formula>
    </cfRule>
    <cfRule type="cellIs" dxfId="810" priority="3282" operator="equal">
      <formula>"note"</formula>
    </cfRule>
  </conditionalFormatting>
  <conditionalFormatting sqref="B842:B844">
    <cfRule type="duplicateValues" dxfId="809" priority="3648"/>
  </conditionalFormatting>
  <conditionalFormatting sqref="A89:A90">
    <cfRule type="cellIs" dxfId="808" priority="3260" operator="equal">
      <formula>"end repeat"</formula>
    </cfRule>
  </conditionalFormatting>
  <conditionalFormatting sqref="A89:A90">
    <cfRule type="cellIs" dxfId="807" priority="3261" operator="equal">
      <formula>"begin repeat"</formula>
    </cfRule>
  </conditionalFormatting>
  <conditionalFormatting sqref="A89:A90">
    <cfRule type="cellIs" dxfId="806" priority="3262" operator="equal">
      <formula>"end group"</formula>
    </cfRule>
  </conditionalFormatting>
  <conditionalFormatting sqref="A89:A90">
    <cfRule type="cellIs" dxfId="805" priority="3263" operator="equal">
      <formula>"begin group"</formula>
    </cfRule>
  </conditionalFormatting>
  <conditionalFormatting sqref="A89:A90">
    <cfRule type="cellIs" dxfId="804" priority="3264" operator="equal">
      <formula>"calculate"</formula>
    </cfRule>
  </conditionalFormatting>
  <conditionalFormatting sqref="A89:A90">
    <cfRule type="cellIs" dxfId="803" priority="3265" operator="equal">
      <formula>"calculate"</formula>
    </cfRule>
  </conditionalFormatting>
  <conditionalFormatting sqref="B89:B90">
    <cfRule type="duplicateValues" dxfId="802" priority="3266"/>
  </conditionalFormatting>
  <conditionalFormatting sqref="B94">
    <cfRule type="duplicateValues" dxfId="801" priority="3259"/>
  </conditionalFormatting>
  <conditionalFormatting sqref="A391:A392">
    <cfRule type="cellIs" dxfId="800" priority="3225" operator="equal">
      <formula>"end group"</formula>
    </cfRule>
    <cfRule type="cellIs" dxfId="799" priority="3226" operator="equal">
      <formula>"begin group"</formula>
    </cfRule>
  </conditionalFormatting>
  <conditionalFormatting sqref="A391:A392">
    <cfRule type="cellIs" dxfId="798" priority="3223" operator="equal">
      <formula>"calculate"</formula>
    </cfRule>
    <cfRule type="cellIs" dxfId="797" priority="3224" operator="equal">
      <formula>"note"</formula>
    </cfRule>
  </conditionalFormatting>
  <conditionalFormatting sqref="A439:A441">
    <cfRule type="cellIs" dxfId="796" priority="3155" operator="equal">
      <formula>"note"</formula>
    </cfRule>
    <cfRule type="cellIs" dxfId="795" priority="3156" operator="equal">
      <formula>"calculate"</formula>
    </cfRule>
    <cfRule type="cellIs" dxfId="794" priority="3157" operator="equal">
      <formula>"end group"</formula>
    </cfRule>
    <cfRule type="cellIs" dxfId="793" priority="3158" operator="equal">
      <formula>"begin group"</formula>
    </cfRule>
  </conditionalFormatting>
  <conditionalFormatting sqref="B439:B441 B447">
    <cfRule type="duplicateValues" dxfId="792" priority="3159"/>
    <cfRule type="duplicateValues" dxfId="791" priority="3160"/>
  </conditionalFormatting>
  <conditionalFormatting sqref="A425:A426">
    <cfRule type="cellIs" dxfId="790" priority="3133" operator="equal">
      <formula>"end group"</formula>
    </cfRule>
    <cfRule type="cellIs" dxfId="789" priority="3134" operator="equal">
      <formula>"begin group"</formula>
    </cfRule>
  </conditionalFormatting>
  <conditionalFormatting sqref="A425:A426">
    <cfRule type="cellIs" dxfId="788" priority="3131" operator="equal">
      <formula>"calculate"</formula>
    </cfRule>
    <cfRule type="cellIs" dxfId="787" priority="3132" operator="equal">
      <formula>"note"</formula>
    </cfRule>
  </conditionalFormatting>
  <conditionalFormatting sqref="G18:H18 G2:H11 G861:H861">
    <cfRule type="expression" dxfId="786" priority="3083">
      <formula>$A2 = "calculate"</formula>
    </cfRule>
  </conditionalFormatting>
  <conditionalFormatting sqref="D2:D7 M18 M8:M11 M861">
    <cfRule type="expression" dxfId="785" priority="3649">
      <formula xml:space="preserve"> $D$1 = "calculation"</formula>
    </cfRule>
  </conditionalFormatting>
  <conditionalFormatting sqref="C18 C2:C11 C861">
    <cfRule type="expression" dxfId="784" priority="3651">
      <formula>$C$1 = "relevant"</formula>
    </cfRule>
  </conditionalFormatting>
  <conditionalFormatting sqref="O2:O7">
    <cfRule type="expression" dxfId="783" priority="3652">
      <formula>$O$1 = "constraint"</formula>
    </cfRule>
  </conditionalFormatting>
  <conditionalFormatting sqref="L18 L2:L11 L861">
    <cfRule type="expression" dxfId="782" priority="3653">
      <formula>$L$1 = "appearance"</formula>
    </cfRule>
  </conditionalFormatting>
  <conditionalFormatting sqref="M2:M7">
    <cfRule type="expression" dxfId="781" priority="3654">
      <formula>$M$1 = "required"</formula>
    </cfRule>
  </conditionalFormatting>
  <conditionalFormatting sqref="B810">
    <cfRule type="cellIs" dxfId="780" priority="3081" operator="equal">
      <formula>"calculate"</formula>
    </cfRule>
    <cfRule type="cellIs" dxfId="779" priority="3082" operator="equal">
      <formula>"note"</formula>
    </cfRule>
  </conditionalFormatting>
  <conditionalFormatting sqref="A442:A446">
    <cfRule type="cellIs" dxfId="778" priority="3017" operator="equal">
      <formula>"end group"</formula>
    </cfRule>
    <cfRule type="cellIs" dxfId="777" priority="3018" operator="equal">
      <formula>"begin group"</formula>
    </cfRule>
  </conditionalFormatting>
  <conditionalFormatting sqref="B442:B446">
    <cfRule type="duplicateValues" dxfId="776" priority="3019"/>
    <cfRule type="duplicateValues" dxfId="775" priority="3020"/>
  </conditionalFormatting>
  <conditionalFormatting sqref="A442:A446">
    <cfRule type="cellIs" dxfId="774" priority="3015" operator="equal">
      <formula>"calculate"</formula>
    </cfRule>
    <cfRule type="cellIs" dxfId="773" priority="3016" operator="equal">
      <formula>"note"</formula>
    </cfRule>
  </conditionalFormatting>
  <conditionalFormatting sqref="K85">
    <cfRule type="expression" dxfId="772" priority="2986">
      <formula>$O$1 = "constraint"</formula>
    </cfRule>
  </conditionalFormatting>
  <conditionalFormatting sqref="K88">
    <cfRule type="expression" dxfId="771" priority="2985">
      <formula>$O$1 = "constraint"</formula>
    </cfRule>
  </conditionalFormatting>
  <conditionalFormatting sqref="K88:L88">
    <cfRule type="cellIs" dxfId="770" priority="2975" operator="equal">
      <formula>"end group"</formula>
    </cfRule>
  </conditionalFormatting>
  <conditionalFormatting sqref="K88:L88">
    <cfRule type="cellIs" dxfId="769" priority="2974" operator="equal">
      <formula>"begin group"</formula>
    </cfRule>
  </conditionalFormatting>
  <conditionalFormatting sqref="K99">
    <cfRule type="expression" dxfId="768" priority="2961">
      <formula>$O$1 = "constraint"</formula>
    </cfRule>
  </conditionalFormatting>
  <conditionalFormatting sqref="K99:L99">
    <cfRule type="cellIs" dxfId="767" priority="2951" operator="equal">
      <formula>"end group"</formula>
    </cfRule>
  </conditionalFormatting>
  <conditionalFormatting sqref="K99:L99">
    <cfRule type="cellIs" dxfId="766" priority="2950" operator="equal">
      <formula>"begin group"</formula>
    </cfRule>
  </conditionalFormatting>
  <conditionalFormatting sqref="L124">
    <cfRule type="cellIs" dxfId="765" priority="2940" operator="equal">
      <formula>"end group"</formula>
    </cfRule>
  </conditionalFormatting>
  <conditionalFormatting sqref="L124">
    <cfRule type="cellIs" dxfId="764" priority="2939" operator="equal">
      <formula>"begin group"</formula>
    </cfRule>
  </conditionalFormatting>
  <conditionalFormatting sqref="B134">
    <cfRule type="duplicateValues" dxfId="763" priority="2937"/>
    <cfRule type="duplicateValues" dxfId="762" priority="2938"/>
  </conditionalFormatting>
  <conditionalFormatting sqref="B135">
    <cfRule type="duplicateValues" dxfId="761" priority="2935"/>
    <cfRule type="duplicateValues" dxfId="760" priority="2936"/>
  </conditionalFormatting>
  <conditionalFormatting sqref="B179">
    <cfRule type="duplicateValues" dxfId="759" priority="2931"/>
    <cfRule type="duplicateValues" dxfId="758" priority="2932"/>
  </conditionalFormatting>
  <conditionalFormatting sqref="B178">
    <cfRule type="duplicateValues" dxfId="757" priority="2933"/>
    <cfRule type="duplicateValues" dxfId="756" priority="2934"/>
  </conditionalFormatting>
  <conditionalFormatting sqref="A440:A441">
    <cfRule type="cellIs" dxfId="755" priority="2865" operator="equal">
      <formula>"note"</formula>
    </cfRule>
    <cfRule type="cellIs" dxfId="754" priority="2866" operator="equal">
      <formula>"calculate"</formula>
    </cfRule>
    <cfRule type="cellIs" dxfId="753" priority="2867" operator="equal">
      <formula>"end group"</formula>
    </cfRule>
    <cfRule type="cellIs" dxfId="752" priority="2868" operator="equal">
      <formula>"begin group"</formula>
    </cfRule>
  </conditionalFormatting>
  <conditionalFormatting sqref="B440:B441 B447">
    <cfRule type="duplicateValues" dxfId="751" priority="2869"/>
    <cfRule type="duplicateValues" dxfId="750" priority="2870"/>
  </conditionalFormatting>
  <conditionalFormatting sqref="A440:A441">
    <cfRule type="cellIs" dxfId="749" priority="2859" operator="equal">
      <formula>"note"</formula>
    </cfRule>
    <cfRule type="cellIs" dxfId="748" priority="2860" operator="equal">
      <formula>"calculate"</formula>
    </cfRule>
    <cfRule type="cellIs" dxfId="747" priority="2861" operator="equal">
      <formula>"end group"</formula>
    </cfRule>
    <cfRule type="cellIs" dxfId="746" priority="2862" operator="equal">
      <formula>"begin group"</formula>
    </cfRule>
  </conditionalFormatting>
  <conditionalFormatting sqref="A440:A441">
    <cfRule type="cellIs" dxfId="745" priority="2853" operator="equal">
      <formula>"note"</formula>
    </cfRule>
    <cfRule type="cellIs" dxfId="744" priority="2854" operator="equal">
      <formula>"calculate"</formula>
    </cfRule>
    <cfRule type="cellIs" dxfId="743" priority="2855" operator="equal">
      <formula>"end group"</formula>
    </cfRule>
    <cfRule type="cellIs" dxfId="742" priority="2856" operator="equal">
      <formula>"begin group"</formula>
    </cfRule>
  </conditionalFormatting>
  <conditionalFormatting sqref="A440:A441">
    <cfRule type="cellIs" dxfId="741" priority="2847" operator="equal">
      <formula>"note"</formula>
    </cfRule>
    <cfRule type="cellIs" dxfId="740" priority="2848" operator="equal">
      <formula>"calculate"</formula>
    </cfRule>
    <cfRule type="cellIs" dxfId="739" priority="2849" operator="equal">
      <formula>"end group"</formula>
    </cfRule>
    <cfRule type="cellIs" dxfId="738" priority="2850" operator="equal">
      <formula>"begin group"</formula>
    </cfRule>
  </conditionalFormatting>
  <conditionalFormatting sqref="A440:A441">
    <cfRule type="cellIs" dxfId="737" priority="2843" operator="equal">
      <formula>"end group"</formula>
    </cfRule>
    <cfRule type="cellIs" dxfId="736" priority="2844" operator="equal">
      <formula>"begin group"</formula>
    </cfRule>
  </conditionalFormatting>
  <conditionalFormatting sqref="A440:A441">
    <cfRule type="cellIs" dxfId="735" priority="2841" operator="equal">
      <formula>"calculate"</formula>
    </cfRule>
    <cfRule type="cellIs" dxfId="734" priority="2842" operator="equal">
      <formula>"note"</formula>
    </cfRule>
  </conditionalFormatting>
  <conditionalFormatting sqref="N851:N852">
    <cfRule type="expression" dxfId="733" priority="2472">
      <formula>$N$1 = "relevant"</formula>
    </cfRule>
  </conditionalFormatting>
  <conditionalFormatting sqref="E851:F852">
    <cfRule type="expression" dxfId="732" priority="2468">
      <formula>$A851 = "calculate"</formula>
    </cfRule>
  </conditionalFormatting>
  <conditionalFormatting sqref="L851:L852">
    <cfRule type="expression" dxfId="731" priority="2471">
      <formula>$L$1 = "constraint"</formula>
    </cfRule>
  </conditionalFormatting>
  <conditionalFormatting sqref="G851:H852">
    <cfRule type="expression" dxfId="730" priority="2469">
      <formula>$I$1 = "appearance"</formula>
    </cfRule>
  </conditionalFormatting>
  <conditionalFormatting sqref="J851:J852">
    <cfRule type="expression" dxfId="729" priority="2470">
      <formula>$J$1 = "required"</formula>
    </cfRule>
  </conditionalFormatting>
  <conditionalFormatting sqref="O851:O852">
    <cfRule type="expression" dxfId="728" priority="2473">
      <formula xml:space="preserve"> $O$1 = "calculation"</formula>
    </cfRule>
  </conditionalFormatting>
  <conditionalFormatting sqref="B851:B852">
    <cfRule type="duplicateValues" dxfId="727" priority="2475"/>
  </conditionalFormatting>
  <conditionalFormatting sqref="B851:B852">
    <cfRule type="duplicateValues" dxfId="726" priority="2476"/>
  </conditionalFormatting>
  <conditionalFormatting sqref="F18:I18 K18:P18 A18:C18 S18:X18 S8:X11 S861:X861 E8:I11 E861:I861 A8:C11 A861:C861 K8:P11 K861:P861">
    <cfRule type="expression" dxfId="725" priority="5117">
      <formula>AND($A8 = "end group", $W8 = "gg")</formula>
    </cfRule>
    <cfRule type="expression" dxfId="724" priority="5118">
      <formula xml:space="preserve"> AND($A8="begin group",$W8="ggg")</formula>
    </cfRule>
    <cfRule type="expression" dxfId="723" priority="5119">
      <formula xml:space="preserve"> AND($A8 = "end group",$W8 = "ggg")</formula>
    </cfRule>
    <cfRule type="expression" dxfId="722" priority="5120">
      <formula>AND($A8="begin group",$W8="gggg")</formula>
    </cfRule>
    <cfRule type="expression" dxfId="721" priority="5121">
      <formula>AND($A8="end group",$W8="gggg")</formula>
    </cfRule>
    <cfRule type="expression" dxfId="720" priority="5122">
      <formula>AND($A8 = "begin repeat",$W8 = "rr")</formula>
    </cfRule>
    <cfRule type="expression" dxfId="719" priority="5123">
      <formula>AND($A8 = "end repeat", $W8 = "rr")</formula>
    </cfRule>
    <cfRule type="expression" dxfId="718" priority="5124">
      <formula xml:space="preserve"> AND($A8 = "begin group",$W8 = "gg")</formula>
    </cfRule>
  </conditionalFormatting>
  <conditionalFormatting sqref="A2:X7">
    <cfRule type="expression" dxfId="717" priority="5157">
      <formula xml:space="preserve"> AND($A2 = "begin group",$W2 = "gg")</formula>
    </cfRule>
    <cfRule type="expression" dxfId="716" priority="5158">
      <formula>AND($A2 = "end group", $W2 = "gg")</formula>
    </cfRule>
    <cfRule type="expression" dxfId="715" priority="5159">
      <formula xml:space="preserve"> AND($A2="begin group",$W2="ggg")</formula>
    </cfRule>
    <cfRule type="expression" dxfId="714" priority="5160">
      <formula xml:space="preserve"> AND($A2 = "end group",$W2 = "ggg")</formula>
    </cfRule>
    <cfRule type="expression" dxfId="713" priority="5161">
      <formula>AND($A2="begin group",$W2="gggg")</formula>
    </cfRule>
    <cfRule type="expression" dxfId="712" priority="5162">
      <formula>AND($A2="end group",$W2="gggg")</formula>
    </cfRule>
    <cfRule type="expression" dxfId="711" priority="5163">
      <formula>AND($A2 = "begin repeat",$W2 = "rr")</formula>
    </cfRule>
    <cfRule type="expression" dxfId="710" priority="5164">
      <formula>AND($A2 = "end repeat", $W2 = "rr")</formula>
    </cfRule>
  </conditionalFormatting>
  <conditionalFormatting sqref="A2:X7">
    <cfRule type="expression" dxfId="709" priority="5173">
      <formula>AND($A2 = "end group", $W2 = "gg")</formula>
    </cfRule>
    <cfRule type="expression" dxfId="708" priority="5174">
      <formula xml:space="preserve"> AND($A2="begin group",$W2="ggg")</formula>
    </cfRule>
    <cfRule type="expression" dxfId="707" priority="5175">
      <formula xml:space="preserve"> AND($A2 = "end group",$W2 = "ggg")</formula>
    </cfRule>
    <cfRule type="expression" dxfId="706" priority="5176">
      <formula>AND($A2="begin group",$W2="gggg")</formula>
    </cfRule>
    <cfRule type="expression" dxfId="705" priority="5177">
      <formula>AND($A2="end group",$W2="gggg")</formula>
    </cfRule>
    <cfRule type="expression" dxfId="704" priority="5178">
      <formula>AND($A2 = "begin repeat",$W2 = "rr")</formula>
    </cfRule>
    <cfRule type="expression" dxfId="703" priority="5179">
      <formula>AND($A2 = "end repeat", $W2 = "rr")</formula>
    </cfRule>
    <cfRule type="expression" dxfId="702" priority="5180">
      <formula>AND($R$1="disabled",$R2="yes")</formula>
    </cfRule>
    <cfRule type="expression" dxfId="701" priority="5181">
      <formula xml:space="preserve"> AND($A2 = "begin group",$W2 = "gg")</formula>
    </cfRule>
  </conditionalFormatting>
  <conditionalFormatting sqref="S8:X11 E8:I11 A8:B11 K8:P11 F18:I18 K18:P18 A18:B18 S18:X18 S861:X861 E861:I861 A861:B861 K861:P861">
    <cfRule type="expression" dxfId="700" priority="5191">
      <formula>AND($R$1="disabled",$P8="yes")</formula>
    </cfRule>
    <cfRule type="expression" dxfId="699" priority="5192">
      <formula xml:space="preserve"> AND($A8 = "begin group",$W8 = "gg")</formula>
    </cfRule>
    <cfRule type="expression" dxfId="698" priority="5193">
      <formula>AND($A8 = "end group", $W8 = "gg")</formula>
    </cfRule>
    <cfRule type="expression" dxfId="697" priority="5194">
      <formula xml:space="preserve"> AND($A8="begin group",$W8="ggg")</formula>
    </cfRule>
    <cfRule type="expression" dxfId="696" priority="5195">
      <formula xml:space="preserve"> AND($A8 = "end group",$W8 = "ggg")</formula>
    </cfRule>
    <cfRule type="expression" dxfId="695" priority="5196">
      <formula>AND($A8="begin group",$W8="gggg")</formula>
    </cfRule>
    <cfRule type="expression" dxfId="694" priority="5197">
      <formula>AND($A8="end group",$W8="gggg")</formula>
    </cfRule>
    <cfRule type="expression" dxfId="693" priority="5198">
      <formula>AND($A8 = "begin repeat",$W8 = "rr")</formula>
    </cfRule>
    <cfRule type="expression" dxfId="692" priority="5199">
      <formula>AND($A8 = "end repeat", $W8 = "rr")</formula>
    </cfRule>
  </conditionalFormatting>
  <conditionalFormatting sqref="K85:L85">
    <cfRule type="expression" dxfId="691" priority="5236">
      <formula xml:space="preserve"> AND($A82 = "begin group",$W82 = "gg")</formula>
    </cfRule>
    <cfRule type="expression" dxfId="690" priority="5237">
      <formula>AND($A82 = "end group", $W82 = "gg")</formula>
    </cfRule>
    <cfRule type="expression" dxfId="689" priority="5238">
      <formula xml:space="preserve"> AND($A82="begin group",$W82="ggg")</formula>
    </cfRule>
    <cfRule type="expression" dxfId="688" priority="5239">
      <formula xml:space="preserve"> AND($A82 = "end group",$W82 = "ggg")</formula>
    </cfRule>
    <cfRule type="expression" dxfId="687" priority="5240">
      <formula>AND($A82="begin group",$W82="gggg")</formula>
    </cfRule>
    <cfRule type="expression" dxfId="686" priority="5241">
      <formula>AND($A82="end group",$W82="gggg")</formula>
    </cfRule>
    <cfRule type="expression" dxfId="685" priority="5242">
      <formula>AND($A82 = "begin repeat",$W82 = "rr")</formula>
    </cfRule>
    <cfRule type="expression" dxfId="684" priority="5243">
      <formula>AND($A82 = "end repeat", $W82 = "rr")</formula>
    </cfRule>
  </conditionalFormatting>
  <conditionalFormatting sqref="K85:L85">
    <cfRule type="expression" dxfId="683" priority="5244">
      <formula>AND($R$1="disabled",$R82="yes")</formula>
    </cfRule>
    <cfRule type="expression" dxfId="682" priority="5245">
      <formula xml:space="preserve"> AND($A82 = "begin group",$W82 = "gg")</formula>
    </cfRule>
    <cfRule type="expression" dxfId="681" priority="5246">
      <formula>AND($A82 = "end group", $W82 = "gg")</formula>
    </cfRule>
    <cfRule type="expression" dxfId="680" priority="5247">
      <formula xml:space="preserve"> AND($A82="begin group",$W82="ggg")</formula>
    </cfRule>
    <cfRule type="expression" dxfId="679" priority="5248">
      <formula xml:space="preserve"> AND($A82 = "end group",$W82 = "ggg")</formula>
    </cfRule>
    <cfRule type="expression" dxfId="678" priority="5249">
      <formula>AND($A82="begin group",$W82="gggg")</formula>
    </cfRule>
    <cfRule type="expression" dxfId="677" priority="5250">
      <formula>AND($A82="end group",$W82="gggg")</formula>
    </cfRule>
    <cfRule type="expression" dxfId="676" priority="5251">
      <formula>AND($A82 = "begin repeat",$W82 = "rr")</formula>
    </cfRule>
    <cfRule type="expression" dxfId="675" priority="5252">
      <formula>AND($A82 = "end repeat", $W82 = "rr")</formula>
    </cfRule>
  </conditionalFormatting>
  <conditionalFormatting sqref="K88:L88 G95:G103 K99:L99 L124 L36:X37 A36:G37 I36:J37">
    <cfRule type="expression" dxfId="674" priority="5253">
      <formula>AND($R$1="disabled",$R36="yes")</formula>
    </cfRule>
    <cfRule type="expression" dxfId="673" priority="5254">
      <formula xml:space="preserve"> AND($A36 = "begin group",$W36 = "section")</formula>
    </cfRule>
    <cfRule type="expression" dxfId="672" priority="5255">
      <formula>AND($A36 = "end group", $W36 = "section")</formula>
    </cfRule>
    <cfRule type="expression" dxfId="671" priority="5256">
      <formula xml:space="preserve"> AND($A36="begin group",$W36="gg")</formula>
    </cfRule>
    <cfRule type="expression" dxfId="670" priority="5257">
      <formula xml:space="preserve"> AND($A36 = "end group",$W36 = "gg")</formula>
    </cfRule>
    <cfRule type="expression" dxfId="669" priority="5258">
      <formula>AND($A36="begin group",$W36="ggg")</formula>
    </cfRule>
    <cfRule type="expression" dxfId="668" priority="5259">
      <formula>AND($A36="end group",$W36="ggg")</formula>
    </cfRule>
    <cfRule type="expression" dxfId="667" priority="5260">
      <formula>AND($A36 = "begin repeat",$W36 = "rr")</formula>
    </cfRule>
    <cfRule type="expression" dxfId="666" priority="5261">
      <formula>AND($A36 = "end repeat", $W36 = "rr")</formula>
    </cfRule>
  </conditionalFormatting>
  <conditionalFormatting sqref="A19:X19 P12:X17 A12:N17 A20:H24 J20:X24 A25:X27 P28:X35 A28:M35 A38 A230 A146 A148 A158 A160 A170 A172 A174:X174 A175 A178:A179 A188:A189 A197:A198 A204:A205 A215 A217 A227:A228 A232 A239:A240 A249:A250 A258:A259 A267:A268 A275:A276 A284:A285 A292:A293 A301:A302 A309:A310 A318:A319 A326:A327 A335:A336 A343:A344 A352:A353 A360:A361 A369:A370 A377:A378 A386:A387 A394:A395 A403:A404 A411:A412 A420:A421 A428:A429 A437:A438 A447:A448 A450:X450 A451 A454:A455 A460:A461 A466:A467 A472:A473 A478:A479 A484:A485 A490:A491 A496:A497 A503:A504 A514:A515 A41 A43:X43 A44 A47:A48 A55:A56 A63:A64 A72:A73 A75:X75 A76 A79:A80 A86:A87 A94:A95 A104:A105 A119:A120 A127:A128 A130:X130 A131 A134:A135 P40:X40 A40:N40 G39 A529:A530 A535:A536 A538:X538 A539 A542:A543 A550:A551 A559:A560 A569:A570 A572:X572 A573 A577:A578 A583 A585 A590 A592 A597 A599 A604 A606 A613 A620 A611 A618 A625 A632 A627 A634 A641 A639 A646 A653 A660 A648 A655 A662 A669 A667 A675 A677 A679:X679 A680 A695 A683:A684 A688 A704:A705 A718:A719 A734 A736 A744:A745 A747:X747 A748 A752:A753 A755:A756 A768:A769 J851:X852 A851:H852 A782:A783 A796:A797 A808:A809 A820:A821 A825:A826 A838:A840 A841:X841 A842 A846:A847 A853:A854 A729:A730">
    <cfRule type="expression" dxfId="665" priority="5298">
      <formula>AND($R$1="disabled",$R12="yes")</formula>
    </cfRule>
    <cfRule type="expression" dxfId="664" priority="5299">
      <formula xml:space="preserve"> AND($A12 = "begin group",$W12 = "section")</formula>
    </cfRule>
    <cfRule type="expression" dxfId="663" priority="5300">
      <formula>AND($A12 = "end group", $W12 = "section")</formula>
    </cfRule>
    <cfRule type="expression" dxfId="662" priority="5301">
      <formula xml:space="preserve"> AND($A12="begin group",$W12="gg")</formula>
    </cfRule>
    <cfRule type="expression" dxfId="661" priority="5302">
      <formula xml:space="preserve"> AND($A12 = "end group",$W12 = "gg")</formula>
    </cfRule>
    <cfRule type="expression" dxfId="660" priority="5303">
      <formula>AND($A12="begin group",$W12="ggg")</formula>
    </cfRule>
    <cfRule type="expression" dxfId="659" priority="5304">
      <formula>AND($A12="end group",$W12="ggg")</formula>
    </cfRule>
  </conditionalFormatting>
  <conditionalFormatting sqref="J851:X852 A851:H852 P12:X17 A12:N17 A20:H24 J20:X24 P28:X35 A28:M35 P40:X40 A40:N40">
    <cfRule type="expression" dxfId="658" priority="5319">
      <formula>AND($A12 = "begin repeat",$W12 = "rr")</formula>
    </cfRule>
    <cfRule type="expression" dxfId="657" priority="5320">
      <formula>AND($A12 = "end repeat", $W12 = "rr")</formula>
    </cfRule>
  </conditionalFormatting>
  <conditionalFormatting sqref="J19">
    <cfRule type="expression" dxfId="656" priority="2400">
      <formula>$J$1 = "relevant"</formula>
    </cfRule>
  </conditionalFormatting>
  <conditionalFormatting sqref="E19:F19">
    <cfRule type="expression" dxfId="655" priority="2396">
      <formula>$A19 = "calculate"</formula>
    </cfRule>
  </conditionalFormatting>
  <conditionalFormatting sqref="M19">
    <cfRule type="expression" dxfId="654" priority="2399">
      <formula>$M$1 = "constraint"</formula>
    </cfRule>
  </conditionalFormatting>
  <conditionalFormatting sqref="I19">
    <cfRule type="expression" dxfId="653" priority="2397">
      <formula>$I$1 = "appearance"</formula>
    </cfRule>
  </conditionalFormatting>
  <conditionalFormatting sqref="K19">
    <cfRule type="expression" dxfId="652" priority="2398">
      <formula>$K$1 = "required"</formula>
    </cfRule>
  </conditionalFormatting>
  <conditionalFormatting sqref="O19">
    <cfRule type="expression" dxfId="651" priority="2401">
      <formula xml:space="preserve"> $O$1 = "calculation"</formula>
    </cfRule>
  </conditionalFormatting>
  <conditionalFormatting sqref="A19:F19 H19:X19">
    <cfRule type="expression" dxfId="650" priority="2409">
      <formula>AND($A19 = "begin repeat",$W19 = "rr")</formula>
    </cfRule>
    <cfRule type="expression" dxfId="649" priority="2410">
      <formula>AND($A19 = "end repeat", $W19 = "rr")</formula>
    </cfRule>
  </conditionalFormatting>
  <conditionalFormatting sqref="B19">
    <cfRule type="duplicateValues" dxfId="648" priority="2411"/>
  </conditionalFormatting>
  <conditionalFormatting sqref="B19">
    <cfRule type="duplicateValues" dxfId="647" priority="2412"/>
  </conditionalFormatting>
  <conditionalFormatting sqref="J27">
    <cfRule type="expression" dxfId="646" priority="2383">
      <formula>$J$1 = "relevant"</formula>
    </cfRule>
  </conditionalFormatting>
  <conditionalFormatting sqref="E27:F27">
    <cfRule type="expression" dxfId="645" priority="2379">
      <formula>$A27 = "calculate"</formula>
    </cfRule>
  </conditionalFormatting>
  <conditionalFormatting sqref="M27">
    <cfRule type="expression" dxfId="644" priority="2382">
      <formula>$M$1 = "constraint"</formula>
    </cfRule>
  </conditionalFormatting>
  <conditionalFormatting sqref="I27">
    <cfRule type="expression" dxfId="643" priority="2380">
      <formula>$I$1 = "appearance"</formula>
    </cfRule>
  </conditionalFormatting>
  <conditionalFormatting sqref="K27">
    <cfRule type="expression" dxfId="642" priority="2381">
      <formula>$K$1 = "required"</formula>
    </cfRule>
  </conditionalFormatting>
  <conditionalFormatting sqref="O27">
    <cfRule type="expression" dxfId="641" priority="2384">
      <formula xml:space="preserve"> $O$1 = "calculation"</formula>
    </cfRule>
  </conditionalFormatting>
  <conditionalFormatting sqref="A27:F27 H27:X27">
    <cfRule type="expression" dxfId="640" priority="2392">
      <formula>AND($A27 = "begin repeat",$W27 = "rr")</formula>
    </cfRule>
    <cfRule type="expression" dxfId="639" priority="2393">
      <formula>AND($A27 = "end repeat", $W27 = "rr")</formula>
    </cfRule>
  </conditionalFormatting>
  <conditionalFormatting sqref="B27">
    <cfRule type="duplicateValues" dxfId="638" priority="2394"/>
  </conditionalFormatting>
  <conditionalFormatting sqref="B27">
    <cfRule type="duplicateValues" dxfId="637" priority="2395"/>
  </conditionalFormatting>
  <conditionalFormatting sqref="G19">
    <cfRule type="expression" dxfId="636" priority="2369">
      <formula>$I$1 = "appearance"</formula>
    </cfRule>
  </conditionalFormatting>
  <conditionalFormatting sqref="G19">
    <cfRule type="expression" dxfId="635" priority="2377">
      <formula>AND($A19 = "begin repeat",$W19 = "rr")</formula>
    </cfRule>
    <cfRule type="expression" dxfId="634" priority="2378">
      <formula>AND($A19 = "end repeat", $W19 = "rr")</formula>
    </cfRule>
  </conditionalFormatting>
  <conditionalFormatting sqref="G27">
    <cfRule type="expression" dxfId="633" priority="2359">
      <formula>$I$1 = "appearance"</formula>
    </cfRule>
  </conditionalFormatting>
  <conditionalFormatting sqref="G27">
    <cfRule type="expression" dxfId="632" priority="2367">
      <formula>AND($A27 = "begin repeat",$W27 = "rr")</formula>
    </cfRule>
    <cfRule type="expression" dxfId="631" priority="2368">
      <formula>AND($A27 = "end repeat", $W27 = "rr")</formula>
    </cfRule>
  </conditionalFormatting>
  <conditionalFormatting sqref="A38">
    <cfRule type="expression" dxfId="630" priority="2350">
      <formula>AND($A38 = "begin repeat",$W38 = "rr")</formula>
    </cfRule>
    <cfRule type="expression" dxfId="629" priority="2351">
      <formula>AND($A38 = "end repeat", $W38 = "rr")</formula>
    </cfRule>
  </conditionalFormatting>
  <conditionalFormatting sqref="A230">
    <cfRule type="expression" dxfId="628" priority="1782">
      <formula>AND($A230 = "begin repeat",$W230 = "rr")</formula>
    </cfRule>
    <cfRule type="expression" dxfId="627" priority="1783">
      <formula>AND($A230 = "end repeat", $W230 = "rr")</formula>
    </cfRule>
  </conditionalFormatting>
  <conditionalFormatting sqref="A41">
    <cfRule type="expression" dxfId="626" priority="2314">
      <formula>AND($A41 = "begin repeat",$W41 = "rr")</formula>
    </cfRule>
    <cfRule type="expression" dxfId="625" priority="2315">
      <formula>AND($A41 = "end repeat", $W41 = "rr")</formula>
    </cfRule>
  </conditionalFormatting>
  <conditionalFormatting sqref="J43">
    <cfRule type="expression" dxfId="624" priority="2292">
      <formula>$J$1 = "relevant"</formula>
    </cfRule>
  </conditionalFormatting>
  <conditionalFormatting sqref="E43:F43">
    <cfRule type="expression" dxfId="623" priority="2288">
      <formula>$A43 = "calculate"</formula>
    </cfRule>
  </conditionalFormatting>
  <conditionalFormatting sqref="M43">
    <cfRule type="expression" dxfId="622" priority="2291">
      <formula>$M$1 = "constraint"</formula>
    </cfRule>
  </conditionalFormatting>
  <conditionalFormatting sqref="I43">
    <cfRule type="expression" dxfId="621" priority="2289">
      <formula>$I$1 = "appearance"</formula>
    </cfRule>
  </conditionalFormatting>
  <conditionalFormatting sqref="K43">
    <cfRule type="expression" dxfId="620" priority="2290">
      <formula>$K$1 = "required"</formula>
    </cfRule>
  </conditionalFormatting>
  <conditionalFormatting sqref="O43">
    <cfRule type="expression" dxfId="619" priority="2293">
      <formula xml:space="preserve"> $O$1 = "calculation"</formula>
    </cfRule>
  </conditionalFormatting>
  <conditionalFormatting sqref="A43:F43 H43:X43">
    <cfRule type="expression" dxfId="618" priority="2294">
      <formula>AND($A43 = "begin repeat",$W43 = "rr")</formula>
    </cfRule>
    <cfRule type="expression" dxfId="617" priority="2295">
      <formula>AND($A43 = "end repeat", $W43 = "rr")</formula>
    </cfRule>
  </conditionalFormatting>
  <conditionalFormatting sqref="B43">
    <cfRule type="duplicateValues" dxfId="616" priority="2296"/>
  </conditionalFormatting>
  <conditionalFormatting sqref="B43">
    <cfRule type="duplicateValues" dxfId="615" priority="2297"/>
  </conditionalFormatting>
  <conditionalFormatting sqref="G43">
    <cfRule type="expression" dxfId="614" priority="2285">
      <formula>$I$1 = "appearance"</formula>
    </cfRule>
  </conditionalFormatting>
  <conditionalFormatting sqref="G43">
    <cfRule type="expression" dxfId="613" priority="2286">
      <formula>AND($A43 = "begin repeat",$W43 = "rr")</formula>
    </cfRule>
    <cfRule type="expression" dxfId="612" priority="2287">
      <formula>AND($A43 = "end repeat", $W43 = "rr")</formula>
    </cfRule>
  </conditionalFormatting>
  <conditionalFormatting sqref="A44">
    <cfRule type="expression" dxfId="611" priority="2276">
      <formula>AND($A44 = "begin repeat",$W44 = "rr")</formula>
    </cfRule>
    <cfRule type="expression" dxfId="610" priority="2277">
      <formula>AND($A44 = "end repeat", $W44 = "rr")</formula>
    </cfRule>
  </conditionalFormatting>
  <conditionalFormatting sqref="A47">
    <cfRule type="expression" dxfId="609" priority="2267">
      <formula>AND($A47 = "begin repeat",$W47 = "rr")</formula>
    </cfRule>
    <cfRule type="expression" dxfId="608" priority="2268">
      <formula>AND($A47 = "end repeat", $W47 = "rr")</formula>
    </cfRule>
  </conditionalFormatting>
  <conditionalFormatting sqref="A48">
    <cfRule type="expression" dxfId="607" priority="2258">
      <formula>AND($A48 = "begin repeat",$W48 = "rr")</formula>
    </cfRule>
    <cfRule type="expression" dxfId="606" priority="2259">
      <formula>AND($A48 = "end repeat", $W48 = "rr")</formula>
    </cfRule>
  </conditionalFormatting>
  <conditionalFormatting sqref="A56">
    <cfRule type="expression" dxfId="605" priority="2249">
      <formula>AND($A56 = "begin repeat",$W56 = "rr")</formula>
    </cfRule>
    <cfRule type="expression" dxfId="604" priority="2250">
      <formula>AND($A56 = "end repeat", $W56 = "rr")</formula>
    </cfRule>
  </conditionalFormatting>
  <conditionalFormatting sqref="A55">
    <cfRule type="expression" dxfId="603" priority="2240">
      <formula>AND($A55 = "begin repeat",$W55 = "rr")</formula>
    </cfRule>
    <cfRule type="expression" dxfId="602" priority="2241">
      <formula>AND($A55 = "end repeat", $W55 = "rr")</formula>
    </cfRule>
  </conditionalFormatting>
  <conditionalFormatting sqref="A63">
    <cfRule type="expression" dxfId="601" priority="2231">
      <formula>AND($A63 = "begin repeat",$W63 = "rr")</formula>
    </cfRule>
    <cfRule type="expression" dxfId="600" priority="2232">
      <formula>AND($A63 = "end repeat", $W63 = "rr")</formula>
    </cfRule>
  </conditionalFormatting>
  <conditionalFormatting sqref="A72">
    <cfRule type="expression" dxfId="599" priority="2222">
      <formula>AND($A72 = "begin repeat",$W72 = "rr")</formula>
    </cfRule>
    <cfRule type="expression" dxfId="598" priority="2223">
      <formula>AND($A72 = "end repeat", $W72 = "rr")</formula>
    </cfRule>
  </conditionalFormatting>
  <conditionalFormatting sqref="A64">
    <cfRule type="expression" dxfId="597" priority="2213">
      <formula>AND($A64 = "begin repeat",$W64 = "rr")</formula>
    </cfRule>
    <cfRule type="expression" dxfId="596" priority="2214">
      <formula>AND($A64 = "end repeat", $W64 = "rr")</formula>
    </cfRule>
  </conditionalFormatting>
  <conditionalFormatting sqref="A73">
    <cfRule type="expression" dxfId="595" priority="2204">
      <formula>AND($A73 = "begin repeat",$W73 = "rr")</formula>
    </cfRule>
    <cfRule type="expression" dxfId="594" priority="2205">
      <formula>AND($A73 = "end repeat", $W73 = "rr")</formula>
    </cfRule>
  </conditionalFormatting>
  <conditionalFormatting sqref="J75">
    <cfRule type="expression" dxfId="593" priority="2182">
      <formula>$J$1 = "relevant"</formula>
    </cfRule>
  </conditionalFormatting>
  <conditionalFormatting sqref="E75:F75">
    <cfRule type="expression" dxfId="592" priority="2178">
      <formula>$A75 = "calculate"</formula>
    </cfRule>
  </conditionalFormatting>
  <conditionalFormatting sqref="M75">
    <cfRule type="expression" dxfId="591" priority="2181">
      <formula>$M$1 = "constraint"</formula>
    </cfRule>
  </conditionalFormatting>
  <conditionalFormatting sqref="I75">
    <cfRule type="expression" dxfId="590" priority="2179">
      <formula>$I$1 = "appearance"</formula>
    </cfRule>
  </conditionalFormatting>
  <conditionalFormatting sqref="K75">
    <cfRule type="expression" dxfId="589" priority="2180">
      <formula>$K$1 = "required"</formula>
    </cfRule>
  </conditionalFormatting>
  <conditionalFormatting sqref="O75">
    <cfRule type="expression" dxfId="588" priority="2183">
      <formula xml:space="preserve"> $O$1 = "calculation"</formula>
    </cfRule>
  </conditionalFormatting>
  <conditionalFormatting sqref="A75:F75 H75:X75">
    <cfRule type="expression" dxfId="587" priority="2184">
      <formula>AND($A75 = "begin repeat",$W75 = "rr")</formula>
    </cfRule>
    <cfRule type="expression" dxfId="586" priority="2185">
      <formula>AND($A75 = "end repeat", $W75 = "rr")</formula>
    </cfRule>
  </conditionalFormatting>
  <conditionalFormatting sqref="B75">
    <cfRule type="duplicateValues" dxfId="585" priority="2186"/>
  </conditionalFormatting>
  <conditionalFormatting sqref="B75">
    <cfRule type="duplicateValues" dxfId="584" priority="2187"/>
  </conditionalFormatting>
  <conditionalFormatting sqref="G75">
    <cfRule type="expression" dxfId="583" priority="2175">
      <formula>$I$1 = "appearance"</formula>
    </cfRule>
  </conditionalFormatting>
  <conditionalFormatting sqref="G75">
    <cfRule type="expression" dxfId="582" priority="2176">
      <formula>AND($A75 = "begin repeat",$W75 = "rr")</formula>
    </cfRule>
    <cfRule type="expression" dxfId="581" priority="2177">
      <formula>AND($A75 = "end repeat", $W75 = "rr")</formula>
    </cfRule>
  </conditionalFormatting>
  <conditionalFormatting sqref="A76">
    <cfRule type="expression" dxfId="580" priority="2166">
      <formula>AND($A76 = "begin repeat",$W76 = "rr")</formula>
    </cfRule>
    <cfRule type="expression" dxfId="579" priority="2167">
      <formula>AND($A76 = "end repeat", $W76 = "rr")</formula>
    </cfRule>
  </conditionalFormatting>
  <conditionalFormatting sqref="A79">
    <cfRule type="expression" dxfId="578" priority="2157">
      <formula>AND($A79 = "begin repeat",$W79 = "rr")</formula>
    </cfRule>
    <cfRule type="expression" dxfId="577" priority="2158">
      <formula>AND($A79 = "end repeat", $W79 = "rr")</formula>
    </cfRule>
  </conditionalFormatting>
  <conditionalFormatting sqref="A80">
    <cfRule type="expression" dxfId="576" priority="2148">
      <formula>AND($A80 = "begin repeat",$W80 = "rr")</formula>
    </cfRule>
    <cfRule type="expression" dxfId="575" priority="2149">
      <formula>AND($A80 = "end repeat", $W80 = "rr")</formula>
    </cfRule>
  </conditionalFormatting>
  <conditionalFormatting sqref="A87">
    <cfRule type="expression" dxfId="574" priority="2139">
      <formula>AND($A87 = "begin repeat",$W87 = "rr")</formula>
    </cfRule>
    <cfRule type="expression" dxfId="573" priority="2140">
      <formula>AND($A87 = "end repeat", $W87 = "rr")</formula>
    </cfRule>
  </conditionalFormatting>
  <conditionalFormatting sqref="A86">
    <cfRule type="expression" dxfId="572" priority="2130">
      <formula>AND($A86 = "begin repeat",$W86 = "rr")</formula>
    </cfRule>
    <cfRule type="expression" dxfId="571" priority="2131">
      <formula>AND($A86 = "end repeat", $W86 = "rr")</formula>
    </cfRule>
  </conditionalFormatting>
  <conditionalFormatting sqref="A94">
    <cfRule type="expression" dxfId="570" priority="2121">
      <formula>AND($A94 = "begin repeat",$W94 = "rr")</formula>
    </cfRule>
    <cfRule type="expression" dxfId="569" priority="2122">
      <formula>AND($A94 = "end repeat", $W94 = "rr")</formula>
    </cfRule>
  </conditionalFormatting>
  <conditionalFormatting sqref="A95">
    <cfRule type="expression" dxfId="568" priority="2112">
      <formula>AND($A95 = "begin repeat",$W95 = "rr")</formula>
    </cfRule>
    <cfRule type="expression" dxfId="567" priority="2113">
      <formula>AND($A95 = "end repeat", $W95 = "rr")</formula>
    </cfRule>
  </conditionalFormatting>
  <conditionalFormatting sqref="A105">
    <cfRule type="expression" dxfId="566" priority="2103">
      <formula>AND($A105 = "begin repeat",$W105 = "rr")</formula>
    </cfRule>
    <cfRule type="expression" dxfId="565" priority="2104">
      <formula>AND($A105 = "end repeat", $W105 = "rr")</formula>
    </cfRule>
  </conditionalFormatting>
  <conditionalFormatting sqref="A104">
    <cfRule type="expression" dxfId="564" priority="2094">
      <formula>AND($A104 = "begin repeat",$W104 = "rr")</formula>
    </cfRule>
    <cfRule type="expression" dxfId="563" priority="2095">
      <formula>AND($A104 = "end repeat", $W104 = "rr")</formula>
    </cfRule>
  </conditionalFormatting>
  <conditionalFormatting sqref="A119">
    <cfRule type="expression" dxfId="562" priority="2085">
      <formula>AND($A119 = "begin repeat",$W119 = "rr")</formula>
    </cfRule>
    <cfRule type="expression" dxfId="561" priority="2086">
      <formula>AND($A119 = "end repeat", $W119 = "rr")</formula>
    </cfRule>
  </conditionalFormatting>
  <conditionalFormatting sqref="A120">
    <cfRule type="expression" dxfId="560" priority="2076">
      <formula>AND($A120 = "begin repeat",$W120 = "rr")</formula>
    </cfRule>
    <cfRule type="expression" dxfId="559" priority="2077">
      <formula>AND($A120 = "end repeat", $W120 = "rr")</formula>
    </cfRule>
  </conditionalFormatting>
  <conditionalFormatting sqref="A127">
    <cfRule type="expression" dxfId="558" priority="2067">
      <formula>AND($A127 = "begin repeat",$W127 = "rr")</formula>
    </cfRule>
    <cfRule type="expression" dxfId="557" priority="2068">
      <formula>AND($A127 = "end repeat", $W127 = "rr")</formula>
    </cfRule>
  </conditionalFormatting>
  <conditionalFormatting sqref="A128">
    <cfRule type="expression" dxfId="556" priority="2058">
      <formula>AND($A128 = "begin repeat",$W128 = "rr")</formula>
    </cfRule>
    <cfRule type="expression" dxfId="555" priority="2059">
      <formula>AND($A128 = "end repeat", $W128 = "rr")</formula>
    </cfRule>
  </conditionalFormatting>
  <conditionalFormatting sqref="A228">
    <cfRule type="expression" dxfId="554" priority="1791">
      <formula>AND($A228 = "begin repeat",$W228 = "rr")</formula>
    </cfRule>
    <cfRule type="expression" dxfId="553" priority="1792">
      <formula>AND($A228 = "end repeat", $W228 = "rr")</formula>
    </cfRule>
  </conditionalFormatting>
  <conditionalFormatting sqref="J130">
    <cfRule type="expression" dxfId="552" priority="2025">
      <formula>$J$1 = "relevant"</formula>
    </cfRule>
  </conditionalFormatting>
  <conditionalFormatting sqref="E130:F130">
    <cfRule type="expression" dxfId="551" priority="2021">
      <formula>$A130 = "calculate"</formula>
    </cfRule>
  </conditionalFormatting>
  <conditionalFormatting sqref="M130">
    <cfRule type="expression" dxfId="550" priority="2024">
      <formula>$M$1 = "constraint"</formula>
    </cfRule>
  </conditionalFormatting>
  <conditionalFormatting sqref="I130">
    <cfRule type="expression" dxfId="549" priority="2022">
      <formula>$I$1 = "appearance"</formula>
    </cfRule>
  </conditionalFormatting>
  <conditionalFormatting sqref="K130">
    <cfRule type="expression" dxfId="548" priority="2023">
      <formula>$K$1 = "required"</formula>
    </cfRule>
  </conditionalFormatting>
  <conditionalFormatting sqref="O130">
    <cfRule type="expression" dxfId="547" priority="2026">
      <formula xml:space="preserve"> $O$1 = "calculation"</formula>
    </cfRule>
  </conditionalFormatting>
  <conditionalFormatting sqref="A130:F130 H130:X130">
    <cfRule type="expression" dxfId="546" priority="2027">
      <formula>AND($A130 = "begin repeat",$W130 = "rr")</formula>
    </cfRule>
    <cfRule type="expression" dxfId="545" priority="2028">
      <formula>AND($A130 = "end repeat", $W130 = "rr")</formula>
    </cfRule>
  </conditionalFormatting>
  <conditionalFormatting sqref="B130">
    <cfRule type="duplicateValues" dxfId="544" priority="2029"/>
  </conditionalFormatting>
  <conditionalFormatting sqref="B130">
    <cfRule type="duplicateValues" dxfId="543" priority="2030"/>
  </conditionalFormatting>
  <conditionalFormatting sqref="G130">
    <cfRule type="expression" dxfId="542" priority="2018">
      <formula>$I$1 = "appearance"</formula>
    </cfRule>
  </conditionalFormatting>
  <conditionalFormatting sqref="G130">
    <cfRule type="expression" dxfId="541" priority="2019">
      <formula>AND($A130 = "begin repeat",$W130 = "rr")</formula>
    </cfRule>
    <cfRule type="expression" dxfId="540" priority="2020">
      <formula>AND($A130 = "end repeat", $W130 = "rr")</formula>
    </cfRule>
  </conditionalFormatting>
  <conditionalFormatting sqref="A131">
    <cfRule type="expression" dxfId="539" priority="2009">
      <formula>AND($A131 = "begin repeat",$W131 = "rr")</formula>
    </cfRule>
    <cfRule type="expression" dxfId="538" priority="2010">
      <formula>AND($A131 = "end repeat", $W131 = "rr")</formula>
    </cfRule>
  </conditionalFormatting>
  <conditionalFormatting sqref="A135">
    <cfRule type="expression" dxfId="537" priority="2000">
      <formula>AND($A135 = "begin repeat",$W135 = "rr")</formula>
    </cfRule>
    <cfRule type="expression" dxfId="536" priority="2001">
      <formula>AND($A135 = "end repeat", $W135 = "rr")</formula>
    </cfRule>
  </conditionalFormatting>
  <conditionalFormatting sqref="A134">
    <cfRule type="expression" dxfId="535" priority="1991">
      <formula>AND($A134 = "begin repeat",$W134 = "rr")</formula>
    </cfRule>
    <cfRule type="expression" dxfId="534" priority="1992">
      <formula>AND($A134 = "end repeat", $W134 = "rr")</formula>
    </cfRule>
  </conditionalFormatting>
  <conditionalFormatting sqref="A146">
    <cfRule type="expression" dxfId="533" priority="1982">
      <formula>AND($A146 = "begin repeat",$W146 = "rr")</formula>
    </cfRule>
    <cfRule type="expression" dxfId="532" priority="1983">
      <formula>AND($A146 = "end repeat", $W146 = "rr")</formula>
    </cfRule>
  </conditionalFormatting>
  <conditionalFormatting sqref="A148">
    <cfRule type="expression" dxfId="531" priority="1973">
      <formula>AND($A148 = "begin repeat",$W148 = "rr")</formula>
    </cfRule>
    <cfRule type="expression" dxfId="530" priority="1974">
      <formula>AND($A148 = "end repeat", $W148 = "rr")</formula>
    </cfRule>
  </conditionalFormatting>
  <conditionalFormatting sqref="A158">
    <cfRule type="expression" dxfId="529" priority="1964">
      <formula>AND($A158 = "begin repeat",$W158 = "rr")</formula>
    </cfRule>
    <cfRule type="expression" dxfId="528" priority="1965">
      <formula>AND($A158 = "end repeat", $W158 = "rr")</formula>
    </cfRule>
  </conditionalFormatting>
  <conditionalFormatting sqref="A160">
    <cfRule type="expression" dxfId="527" priority="1955">
      <formula>AND($A160 = "begin repeat",$W160 = "rr")</formula>
    </cfRule>
    <cfRule type="expression" dxfId="526" priority="1956">
      <formula>AND($A160 = "end repeat", $W160 = "rr")</formula>
    </cfRule>
  </conditionalFormatting>
  <conditionalFormatting sqref="A170">
    <cfRule type="expression" dxfId="525" priority="1946">
      <formula>AND($A170 = "begin repeat",$W170 = "rr")</formula>
    </cfRule>
    <cfRule type="expression" dxfId="524" priority="1947">
      <formula>AND($A170 = "end repeat", $W170 = "rr")</formula>
    </cfRule>
  </conditionalFormatting>
  <conditionalFormatting sqref="A172">
    <cfRule type="expression" dxfId="523" priority="1937">
      <formula>AND($A172 = "begin repeat",$W172 = "rr")</formula>
    </cfRule>
    <cfRule type="expression" dxfId="522" priority="1938">
      <formula>AND($A172 = "end repeat", $W172 = "rr")</formula>
    </cfRule>
  </conditionalFormatting>
  <conditionalFormatting sqref="J174">
    <cfRule type="expression" dxfId="521" priority="1915">
      <formula>$J$1 = "relevant"</formula>
    </cfRule>
  </conditionalFormatting>
  <conditionalFormatting sqref="E174:F174">
    <cfRule type="expression" dxfId="520" priority="1911">
      <formula>$A174 = "calculate"</formula>
    </cfRule>
  </conditionalFormatting>
  <conditionalFormatting sqref="M174">
    <cfRule type="expression" dxfId="519" priority="1914">
      <formula>$M$1 = "constraint"</formula>
    </cfRule>
  </conditionalFormatting>
  <conditionalFormatting sqref="I174">
    <cfRule type="expression" dxfId="518" priority="1912">
      <formula>$I$1 = "appearance"</formula>
    </cfRule>
  </conditionalFormatting>
  <conditionalFormatting sqref="K174">
    <cfRule type="expression" dxfId="517" priority="1913">
      <formula>$K$1 = "required"</formula>
    </cfRule>
  </conditionalFormatting>
  <conditionalFormatting sqref="O174">
    <cfRule type="expression" dxfId="516" priority="1916">
      <formula xml:space="preserve"> $O$1 = "calculation"</formula>
    </cfRule>
  </conditionalFormatting>
  <conditionalFormatting sqref="A174:F174 H174:X174">
    <cfRule type="expression" dxfId="515" priority="1917">
      <formula>AND($A174 = "begin repeat",$W174 = "rr")</formula>
    </cfRule>
    <cfRule type="expression" dxfId="514" priority="1918">
      <formula>AND($A174 = "end repeat", $W174 = "rr")</formula>
    </cfRule>
  </conditionalFormatting>
  <conditionalFormatting sqref="B174">
    <cfRule type="duplicateValues" dxfId="513" priority="1919"/>
  </conditionalFormatting>
  <conditionalFormatting sqref="B174">
    <cfRule type="duplicateValues" dxfId="512" priority="1920"/>
  </conditionalFormatting>
  <conditionalFormatting sqref="G174">
    <cfRule type="expression" dxfId="511" priority="1908">
      <formula>$I$1 = "appearance"</formula>
    </cfRule>
  </conditionalFormatting>
  <conditionalFormatting sqref="G174">
    <cfRule type="expression" dxfId="510" priority="1909">
      <formula>AND($A174 = "begin repeat",$W174 = "rr")</formula>
    </cfRule>
    <cfRule type="expression" dxfId="509" priority="1910">
      <formula>AND($A174 = "end repeat", $W174 = "rr")</formula>
    </cfRule>
  </conditionalFormatting>
  <conditionalFormatting sqref="A175">
    <cfRule type="expression" dxfId="508" priority="1899">
      <formula>AND($A175 = "begin repeat",$W175 = "rr")</formula>
    </cfRule>
    <cfRule type="expression" dxfId="507" priority="1900">
      <formula>AND($A175 = "end repeat", $W175 = "rr")</formula>
    </cfRule>
  </conditionalFormatting>
  <conditionalFormatting sqref="A178">
    <cfRule type="expression" dxfId="506" priority="1890">
      <formula>AND($A178 = "begin repeat",$W178 = "rr")</formula>
    </cfRule>
    <cfRule type="expression" dxfId="505" priority="1891">
      <formula>AND($A178 = "end repeat", $W178 = "rr")</formula>
    </cfRule>
  </conditionalFormatting>
  <conditionalFormatting sqref="A179">
    <cfRule type="expression" dxfId="504" priority="1881">
      <formula>AND($A179 = "begin repeat",$W179 = "rr")</formula>
    </cfRule>
    <cfRule type="expression" dxfId="503" priority="1882">
      <formula>AND($A179 = "end repeat", $W179 = "rr")</formula>
    </cfRule>
  </conditionalFormatting>
  <conditionalFormatting sqref="A189">
    <cfRule type="expression" dxfId="502" priority="1872">
      <formula>AND($A189 = "begin repeat",$W189 = "rr")</formula>
    </cfRule>
    <cfRule type="expression" dxfId="501" priority="1873">
      <formula>AND($A189 = "end repeat", $W189 = "rr")</formula>
    </cfRule>
  </conditionalFormatting>
  <conditionalFormatting sqref="A188">
    <cfRule type="expression" dxfId="500" priority="1863">
      <formula>AND($A188 = "begin repeat",$W188 = "rr")</formula>
    </cfRule>
    <cfRule type="expression" dxfId="499" priority="1864">
      <formula>AND($A188 = "end repeat", $W188 = "rr")</formula>
    </cfRule>
  </conditionalFormatting>
  <conditionalFormatting sqref="A197">
    <cfRule type="expression" dxfId="498" priority="1854">
      <formula>AND($A197 = "begin repeat",$W197 = "rr")</formula>
    </cfRule>
    <cfRule type="expression" dxfId="497" priority="1855">
      <formula>AND($A197 = "end repeat", $W197 = "rr")</formula>
    </cfRule>
  </conditionalFormatting>
  <conditionalFormatting sqref="A198">
    <cfRule type="expression" dxfId="496" priority="1845">
      <formula>AND($A198 = "begin repeat",$W198 = "rr")</formula>
    </cfRule>
    <cfRule type="expression" dxfId="495" priority="1846">
      <formula>AND($A198 = "end repeat", $W198 = "rr")</formula>
    </cfRule>
  </conditionalFormatting>
  <conditionalFormatting sqref="A204">
    <cfRule type="expression" dxfId="494" priority="1836">
      <formula>AND($A204 = "begin repeat",$W204 = "rr")</formula>
    </cfRule>
    <cfRule type="expression" dxfId="493" priority="1837">
      <formula>AND($A204 = "end repeat", $W204 = "rr")</formula>
    </cfRule>
  </conditionalFormatting>
  <conditionalFormatting sqref="A205">
    <cfRule type="expression" dxfId="492" priority="1827">
      <formula>AND($A205 = "begin repeat",$W205 = "rr")</formula>
    </cfRule>
    <cfRule type="expression" dxfId="491" priority="1828">
      <formula>AND($A205 = "end repeat", $W205 = "rr")</formula>
    </cfRule>
  </conditionalFormatting>
  <conditionalFormatting sqref="A215">
    <cfRule type="expression" dxfId="490" priority="1818">
      <formula>AND($A215 = "begin repeat",$W215 = "rr")</formula>
    </cfRule>
    <cfRule type="expression" dxfId="489" priority="1819">
      <formula>AND($A215 = "end repeat", $W215 = "rr")</formula>
    </cfRule>
  </conditionalFormatting>
  <conditionalFormatting sqref="A217">
    <cfRule type="expression" dxfId="488" priority="1809">
      <formula>AND($A217 = "begin repeat",$W217 = "rr")</formula>
    </cfRule>
    <cfRule type="expression" dxfId="487" priority="1810">
      <formula>AND($A217 = "end repeat", $W217 = "rr")</formula>
    </cfRule>
  </conditionalFormatting>
  <conditionalFormatting sqref="A227">
    <cfRule type="expression" dxfId="486" priority="1800">
      <formula>AND($A227 = "begin repeat",$W227 = "rr")</formula>
    </cfRule>
    <cfRule type="expression" dxfId="485" priority="1801">
      <formula>AND($A227 = "end repeat", $W227 = "rr")</formula>
    </cfRule>
  </conditionalFormatting>
  <conditionalFormatting sqref="A138">
    <cfRule type="cellIs" dxfId="484" priority="1772" operator="equal">
      <formula>"end group"</formula>
    </cfRule>
    <cfRule type="cellIs" dxfId="483" priority="1773" operator="equal">
      <formula>"begin group"</formula>
    </cfRule>
  </conditionalFormatting>
  <conditionalFormatting sqref="A138">
    <cfRule type="cellIs" dxfId="482" priority="1770" operator="equal">
      <formula>"calculate"</formula>
    </cfRule>
    <cfRule type="cellIs" dxfId="481" priority="1771" operator="equal">
      <formula>"note"</formula>
    </cfRule>
  </conditionalFormatting>
  <conditionalFormatting sqref="A232">
    <cfRule type="expression" dxfId="480" priority="1757">
      <formula>AND($A232 = "begin repeat",$W232 = "rr")</formula>
    </cfRule>
    <cfRule type="expression" dxfId="479" priority="1758">
      <formula>AND($A232 = "end repeat", $W232 = "rr")</formula>
    </cfRule>
  </conditionalFormatting>
  <conditionalFormatting sqref="A240">
    <cfRule type="expression" dxfId="478" priority="1748">
      <formula>AND($A240 = "begin repeat",$W240 = "rr")</formula>
    </cfRule>
    <cfRule type="expression" dxfId="477" priority="1749">
      <formula>AND($A240 = "end repeat", $W240 = "rr")</formula>
    </cfRule>
  </conditionalFormatting>
  <conditionalFormatting sqref="A239">
    <cfRule type="expression" dxfId="476" priority="1739">
      <formula>AND($A239 = "begin repeat",$W239 = "rr")</formula>
    </cfRule>
    <cfRule type="expression" dxfId="475" priority="1740">
      <formula>AND($A239 = "end repeat", $W239 = "rr")</formula>
    </cfRule>
  </conditionalFormatting>
  <conditionalFormatting sqref="A249">
    <cfRule type="expression" dxfId="474" priority="1730">
      <formula>AND($A249 = "begin repeat",$W249 = "rr")</formula>
    </cfRule>
    <cfRule type="expression" dxfId="473" priority="1731">
      <formula>AND($A249 = "end repeat", $W249 = "rr")</formula>
    </cfRule>
  </conditionalFormatting>
  <conditionalFormatting sqref="A258">
    <cfRule type="expression" dxfId="472" priority="1721">
      <formula>AND($A258 = "begin repeat",$W258 = "rr")</formula>
    </cfRule>
    <cfRule type="expression" dxfId="471" priority="1722">
      <formula>AND($A258 = "end repeat", $W258 = "rr")</formula>
    </cfRule>
  </conditionalFormatting>
  <conditionalFormatting sqref="A250">
    <cfRule type="expression" dxfId="470" priority="1712">
      <formula>AND($A250 = "begin repeat",$W250 = "rr")</formula>
    </cfRule>
    <cfRule type="expression" dxfId="469" priority="1713">
      <formula>AND($A250 = "end repeat", $W250 = "rr")</formula>
    </cfRule>
  </conditionalFormatting>
  <conditionalFormatting sqref="A259">
    <cfRule type="expression" dxfId="468" priority="1703">
      <formula>AND($A259 = "begin repeat",$W259 = "rr")</formula>
    </cfRule>
    <cfRule type="expression" dxfId="467" priority="1704">
      <formula>AND($A259 = "end repeat", $W259 = "rr")</formula>
    </cfRule>
  </conditionalFormatting>
  <conditionalFormatting sqref="A268">
    <cfRule type="expression" dxfId="466" priority="1694">
      <formula>AND($A268 = "begin repeat",$W268 = "rr")</formula>
    </cfRule>
    <cfRule type="expression" dxfId="465" priority="1695">
      <formula>AND($A268 = "end repeat", $W268 = "rr")</formula>
    </cfRule>
  </conditionalFormatting>
  <conditionalFormatting sqref="A276">
    <cfRule type="expression" dxfId="464" priority="1685">
      <formula>AND($A276 = "begin repeat",$W276 = "rr")</formula>
    </cfRule>
    <cfRule type="expression" dxfId="463" priority="1686">
      <formula>AND($A276 = "end repeat", $W276 = "rr")</formula>
    </cfRule>
  </conditionalFormatting>
  <conditionalFormatting sqref="A267">
    <cfRule type="expression" dxfId="462" priority="1676">
      <formula>AND($A267 = "begin repeat",$W267 = "rr")</formula>
    </cfRule>
    <cfRule type="expression" dxfId="461" priority="1677">
      <formula>AND($A267 = "end repeat", $W267 = "rr")</formula>
    </cfRule>
  </conditionalFormatting>
  <conditionalFormatting sqref="A275">
    <cfRule type="expression" dxfId="460" priority="1667">
      <formula>AND($A275 = "begin repeat",$W275 = "rr")</formula>
    </cfRule>
    <cfRule type="expression" dxfId="459" priority="1668">
      <formula>AND($A275 = "end repeat", $W275 = "rr")</formula>
    </cfRule>
  </conditionalFormatting>
  <conditionalFormatting sqref="A284">
    <cfRule type="expression" dxfId="458" priority="1658">
      <formula>AND($A284 = "begin repeat",$W284 = "rr")</formula>
    </cfRule>
    <cfRule type="expression" dxfId="457" priority="1659">
      <formula>AND($A284 = "end repeat", $W284 = "rr")</formula>
    </cfRule>
  </conditionalFormatting>
  <conditionalFormatting sqref="A285">
    <cfRule type="expression" dxfId="456" priority="1649">
      <formula>AND($A285 = "begin repeat",$W285 = "rr")</formula>
    </cfRule>
    <cfRule type="expression" dxfId="455" priority="1650">
      <formula>AND($A285 = "end repeat", $W285 = "rr")</formula>
    </cfRule>
  </conditionalFormatting>
  <conditionalFormatting sqref="A293">
    <cfRule type="expression" dxfId="454" priority="1640">
      <formula>AND($A293 = "begin repeat",$W293 = "rr")</formula>
    </cfRule>
    <cfRule type="expression" dxfId="453" priority="1641">
      <formula>AND($A293 = "end repeat", $W293 = "rr")</formula>
    </cfRule>
  </conditionalFormatting>
  <conditionalFormatting sqref="A302">
    <cfRule type="expression" dxfId="452" priority="1631">
      <formula>AND($A302 = "begin repeat",$W302 = "rr")</formula>
    </cfRule>
    <cfRule type="expression" dxfId="451" priority="1632">
      <formula>AND($A302 = "end repeat", $W302 = "rr")</formula>
    </cfRule>
  </conditionalFormatting>
  <conditionalFormatting sqref="A292">
    <cfRule type="expression" dxfId="450" priority="1622">
      <formula>AND($A292 = "begin repeat",$W292 = "rr")</formula>
    </cfRule>
    <cfRule type="expression" dxfId="449" priority="1623">
      <formula>AND($A292 = "end repeat", $W292 = "rr")</formula>
    </cfRule>
  </conditionalFormatting>
  <conditionalFormatting sqref="A301">
    <cfRule type="expression" dxfId="448" priority="1613">
      <formula>AND($A301 = "begin repeat",$W301 = "rr")</formula>
    </cfRule>
    <cfRule type="expression" dxfId="447" priority="1614">
      <formula>AND($A301 = "end repeat", $W301 = "rr")</formula>
    </cfRule>
  </conditionalFormatting>
  <conditionalFormatting sqref="A310">
    <cfRule type="expression" dxfId="446" priority="1604">
      <formula>AND($A310 = "begin repeat",$W310 = "rr")</formula>
    </cfRule>
    <cfRule type="expression" dxfId="445" priority="1605">
      <formula>AND($A310 = "end repeat", $W310 = "rr")</formula>
    </cfRule>
  </conditionalFormatting>
  <conditionalFormatting sqref="A309">
    <cfRule type="expression" dxfId="444" priority="1595">
      <formula>AND($A309 = "begin repeat",$W309 = "rr")</formula>
    </cfRule>
    <cfRule type="expression" dxfId="443" priority="1596">
      <formula>AND($A309 = "end repeat", $W309 = "rr")</formula>
    </cfRule>
  </conditionalFormatting>
  <conditionalFormatting sqref="A319">
    <cfRule type="expression" dxfId="442" priority="1586">
      <formula>AND($A319 = "begin repeat",$W319 = "rr")</formula>
    </cfRule>
    <cfRule type="expression" dxfId="441" priority="1587">
      <formula>AND($A319 = "end repeat", $W319 = "rr")</formula>
    </cfRule>
  </conditionalFormatting>
  <conditionalFormatting sqref="A318">
    <cfRule type="expression" dxfId="440" priority="1577">
      <formula>AND($A318 = "begin repeat",$W318 = "rr")</formula>
    </cfRule>
    <cfRule type="expression" dxfId="439" priority="1578">
      <formula>AND($A318 = "end repeat", $W318 = "rr")</formula>
    </cfRule>
  </conditionalFormatting>
  <conditionalFormatting sqref="A327">
    <cfRule type="expression" dxfId="438" priority="1568">
      <formula>AND($A327 = "begin repeat",$W327 = "rr")</formula>
    </cfRule>
    <cfRule type="expression" dxfId="437" priority="1569">
      <formula>AND($A327 = "end repeat", $W327 = "rr")</formula>
    </cfRule>
  </conditionalFormatting>
  <conditionalFormatting sqref="A326">
    <cfRule type="expression" dxfId="436" priority="1559">
      <formula>AND($A326 = "begin repeat",$W326 = "rr")</formula>
    </cfRule>
    <cfRule type="expression" dxfId="435" priority="1560">
      <formula>AND($A326 = "end repeat", $W326 = "rr")</formula>
    </cfRule>
  </conditionalFormatting>
  <conditionalFormatting sqref="A336">
    <cfRule type="expression" dxfId="434" priority="1550">
      <formula>AND($A336 = "begin repeat",$W336 = "rr")</formula>
    </cfRule>
    <cfRule type="expression" dxfId="433" priority="1551">
      <formula>AND($A336 = "end repeat", $W336 = "rr")</formula>
    </cfRule>
  </conditionalFormatting>
  <conditionalFormatting sqref="A335">
    <cfRule type="expression" dxfId="432" priority="1541">
      <formula>AND($A335 = "begin repeat",$W335 = "rr")</formula>
    </cfRule>
    <cfRule type="expression" dxfId="431" priority="1542">
      <formula>AND($A335 = "end repeat", $W335 = "rr")</formula>
    </cfRule>
  </conditionalFormatting>
  <conditionalFormatting sqref="A344">
    <cfRule type="expression" dxfId="430" priority="1532">
      <formula>AND($A344 = "begin repeat",$W344 = "rr")</formula>
    </cfRule>
    <cfRule type="expression" dxfId="429" priority="1533">
      <formula>AND($A344 = "end repeat", $W344 = "rr")</formula>
    </cfRule>
  </conditionalFormatting>
  <conditionalFormatting sqref="A343">
    <cfRule type="expression" dxfId="428" priority="1523">
      <formula>AND($A343 = "begin repeat",$W343 = "rr")</formula>
    </cfRule>
    <cfRule type="expression" dxfId="427" priority="1524">
      <formula>AND($A343 = "end repeat", $W343 = "rr")</formula>
    </cfRule>
  </conditionalFormatting>
  <conditionalFormatting sqref="A353">
    <cfRule type="expression" dxfId="426" priority="1514">
      <formula>AND($A353 = "begin repeat",$W353 = "rr")</formula>
    </cfRule>
    <cfRule type="expression" dxfId="425" priority="1515">
      <formula>AND($A353 = "end repeat", $W353 = "rr")</formula>
    </cfRule>
  </conditionalFormatting>
  <conditionalFormatting sqref="A352">
    <cfRule type="expression" dxfId="424" priority="1505">
      <formula>AND($A352 = "begin repeat",$W352 = "rr")</formula>
    </cfRule>
    <cfRule type="expression" dxfId="423" priority="1506">
      <formula>AND($A352 = "end repeat", $W352 = "rr")</formula>
    </cfRule>
  </conditionalFormatting>
  <conditionalFormatting sqref="A361">
    <cfRule type="expression" dxfId="422" priority="1496">
      <formula>AND($A361 = "begin repeat",$W361 = "rr")</formula>
    </cfRule>
    <cfRule type="expression" dxfId="421" priority="1497">
      <formula>AND($A361 = "end repeat", $W361 = "rr")</formula>
    </cfRule>
  </conditionalFormatting>
  <conditionalFormatting sqref="A360">
    <cfRule type="expression" dxfId="420" priority="1487">
      <formula>AND($A360 = "begin repeat",$W360 = "rr")</formula>
    </cfRule>
    <cfRule type="expression" dxfId="419" priority="1488">
      <formula>AND($A360 = "end repeat", $W360 = "rr")</formula>
    </cfRule>
  </conditionalFormatting>
  <conditionalFormatting sqref="A370">
    <cfRule type="expression" dxfId="418" priority="1478">
      <formula>AND($A370 = "begin repeat",$W370 = "rr")</formula>
    </cfRule>
    <cfRule type="expression" dxfId="417" priority="1479">
      <formula>AND($A370 = "end repeat", $W370 = "rr")</formula>
    </cfRule>
  </conditionalFormatting>
  <conditionalFormatting sqref="A369">
    <cfRule type="expression" dxfId="416" priority="1469">
      <formula>AND($A369 = "begin repeat",$W369 = "rr")</formula>
    </cfRule>
    <cfRule type="expression" dxfId="415" priority="1470">
      <formula>AND($A369 = "end repeat", $W369 = "rr")</formula>
    </cfRule>
  </conditionalFormatting>
  <conditionalFormatting sqref="A378">
    <cfRule type="expression" dxfId="414" priority="1460">
      <formula>AND($A378 = "begin repeat",$W378 = "rr")</formula>
    </cfRule>
    <cfRule type="expression" dxfId="413" priority="1461">
      <formula>AND($A378 = "end repeat", $W378 = "rr")</formula>
    </cfRule>
  </conditionalFormatting>
  <conditionalFormatting sqref="A377">
    <cfRule type="expression" dxfId="412" priority="1451">
      <formula>AND($A377 = "begin repeat",$W377 = "rr")</formula>
    </cfRule>
    <cfRule type="expression" dxfId="411" priority="1452">
      <formula>AND($A377 = "end repeat", $W377 = "rr")</formula>
    </cfRule>
  </conditionalFormatting>
  <conditionalFormatting sqref="A387">
    <cfRule type="expression" dxfId="410" priority="1442">
      <formula>AND($A387 = "begin repeat",$W387 = "rr")</formula>
    </cfRule>
    <cfRule type="expression" dxfId="409" priority="1443">
      <formula>AND($A387 = "end repeat", $W387 = "rr")</formula>
    </cfRule>
  </conditionalFormatting>
  <conditionalFormatting sqref="A386">
    <cfRule type="expression" dxfId="408" priority="1433">
      <formula>AND($A386 = "begin repeat",$W386 = "rr")</formula>
    </cfRule>
    <cfRule type="expression" dxfId="407" priority="1434">
      <formula>AND($A386 = "end repeat", $W386 = "rr")</formula>
    </cfRule>
  </conditionalFormatting>
  <conditionalFormatting sqref="A395">
    <cfRule type="expression" dxfId="406" priority="1424">
      <formula>AND($A395 = "begin repeat",$W395 = "rr")</formula>
    </cfRule>
    <cfRule type="expression" dxfId="405" priority="1425">
      <formula>AND($A395 = "end repeat", $W395 = "rr")</formula>
    </cfRule>
  </conditionalFormatting>
  <conditionalFormatting sqref="A394">
    <cfRule type="expression" dxfId="404" priority="1415">
      <formula>AND($A394 = "begin repeat",$W394 = "rr")</formula>
    </cfRule>
    <cfRule type="expression" dxfId="403" priority="1416">
      <formula>AND($A394 = "end repeat", $W394 = "rr")</formula>
    </cfRule>
  </conditionalFormatting>
  <conditionalFormatting sqref="A404">
    <cfRule type="expression" dxfId="402" priority="1406">
      <formula>AND($A404 = "begin repeat",$W404 = "rr")</formula>
    </cfRule>
    <cfRule type="expression" dxfId="401" priority="1407">
      <formula>AND($A404 = "end repeat", $W404 = "rr")</formula>
    </cfRule>
  </conditionalFormatting>
  <conditionalFormatting sqref="A403">
    <cfRule type="expression" dxfId="400" priority="1397">
      <formula>AND($A403 = "begin repeat",$W403 = "rr")</formula>
    </cfRule>
    <cfRule type="expression" dxfId="399" priority="1398">
      <formula>AND($A403 = "end repeat", $W403 = "rr")</formula>
    </cfRule>
  </conditionalFormatting>
  <conditionalFormatting sqref="A412">
    <cfRule type="expression" dxfId="398" priority="1388">
      <formula>AND($A412 = "begin repeat",$W412 = "rr")</formula>
    </cfRule>
    <cfRule type="expression" dxfId="397" priority="1389">
      <formula>AND($A412 = "end repeat", $W412 = "rr")</formula>
    </cfRule>
  </conditionalFormatting>
  <conditionalFormatting sqref="A411">
    <cfRule type="expression" dxfId="396" priority="1379">
      <formula>AND($A411 = "begin repeat",$W411 = "rr")</formula>
    </cfRule>
    <cfRule type="expression" dxfId="395" priority="1380">
      <formula>AND($A411 = "end repeat", $W411 = "rr")</formula>
    </cfRule>
  </conditionalFormatting>
  <conditionalFormatting sqref="A421">
    <cfRule type="expression" dxfId="394" priority="1370">
      <formula>AND($A421 = "begin repeat",$W421 = "rr")</formula>
    </cfRule>
    <cfRule type="expression" dxfId="393" priority="1371">
      <formula>AND($A421 = "end repeat", $W421 = "rr")</formula>
    </cfRule>
  </conditionalFormatting>
  <conditionalFormatting sqref="A420">
    <cfRule type="expression" dxfId="392" priority="1361">
      <formula>AND($A420 = "begin repeat",$W420 = "rr")</formula>
    </cfRule>
    <cfRule type="expression" dxfId="391" priority="1362">
      <formula>AND($A420 = "end repeat", $W420 = "rr")</formula>
    </cfRule>
  </conditionalFormatting>
  <conditionalFormatting sqref="A429">
    <cfRule type="expression" dxfId="390" priority="1352">
      <formula>AND($A429 = "begin repeat",$W429 = "rr")</formula>
    </cfRule>
    <cfRule type="expression" dxfId="389" priority="1353">
      <formula>AND($A429 = "end repeat", $W429 = "rr")</formula>
    </cfRule>
  </conditionalFormatting>
  <conditionalFormatting sqref="A428">
    <cfRule type="expression" dxfId="388" priority="1343">
      <formula>AND($A428 = "begin repeat",$W428 = "rr")</formula>
    </cfRule>
    <cfRule type="expression" dxfId="387" priority="1344">
      <formula>AND($A428 = "end repeat", $W428 = "rr")</formula>
    </cfRule>
  </conditionalFormatting>
  <conditionalFormatting sqref="A438">
    <cfRule type="expression" dxfId="386" priority="1334">
      <formula>AND($A438 = "begin repeat",$W438 = "rr")</formula>
    </cfRule>
    <cfRule type="expression" dxfId="385" priority="1335">
      <formula>AND($A438 = "end repeat", $W438 = "rr")</formula>
    </cfRule>
  </conditionalFormatting>
  <conditionalFormatting sqref="A437">
    <cfRule type="expression" dxfId="384" priority="1325">
      <formula>AND($A437 = "begin repeat",$W437 = "rr")</formula>
    </cfRule>
    <cfRule type="expression" dxfId="383" priority="1326">
      <formula>AND($A437 = "end repeat", $W437 = "rr")</formula>
    </cfRule>
  </conditionalFormatting>
  <conditionalFormatting sqref="A447">
    <cfRule type="expression" dxfId="382" priority="1316">
      <formula>AND($A447 = "begin repeat",$W447 = "rr")</formula>
    </cfRule>
    <cfRule type="expression" dxfId="381" priority="1317">
      <formula>AND($A447 = "end repeat", $W447 = "rr")</formula>
    </cfRule>
  </conditionalFormatting>
  <conditionalFormatting sqref="A448">
    <cfRule type="expression" dxfId="380" priority="1307">
      <formula>AND($A448 = "begin repeat",$W448 = "rr")</formula>
    </cfRule>
    <cfRule type="expression" dxfId="379" priority="1308">
      <formula>AND($A448 = "end repeat", $W448 = "rr")</formula>
    </cfRule>
  </conditionalFormatting>
  <conditionalFormatting sqref="A839:A840">
    <cfRule type="expression" dxfId="378" priority="280">
      <formula>AND($A839 = "begin repeat",$W839 = "rr")</formula>
    </cfRule>
    <cfRule type="expression" dxfId="377" priority="281">
      <formula>AND($A839 = "end repeat", $W839 = "rr")</formula>
    </cfRule>
  </conditionalFormatting>
  <conditionalFormatting sqref="A854">
    <cfRule type="expression" dxfId="376" priority="195">
      <formula>AND($A854 = "begin repeat",$W854 = "rr")</formula>
    </cfRule>
    <cfRule type="expression" dxfId="375" priority="196">
      <formula>AND($A854 = "end repeat", $W854 = "rr")</formula>
    </cfRule>
  </conditionalFormatting>
  <conditionalFormatting sqref="J450">
    <cfRule type="expression" dxfId="374" priority="1285">
      <formula>$J$1 = "relevant"</formula>
    </cfRule>
  </conditionalFormatting>
  <conditionalFormatting sqref="E450:F450">
    <cfRule type="expression" dxfId="373" priority="1281">
      <formula>$A450 = "calculate"</formula>
    </cfRule>
  </conditionalFormatting>
  <conditionalFormatting sqref="M450">
    <cfRule type="expression" dxfId="372" priority="1284">
      <formula>$M$1 = "constraint"</formula>
    </cfRule>
  </conditionalFormatting>
  <conditionalFormatting sqref="I450">
    <cfRule type="expression" dxfId="371" priority="1282">
      <formula>$I$1 = "appearance"</formula>
    </cfRule>
  </conditionalFormatting>
  <conditionalFormatting sqref="K450">
    <cfRule type="expression" dxfId="370" priority="1283">
      <formula>$K$1 = "required"</formula>
    </cfRule>
  </conditionalFormatting>
  <conditionalFormatting sqref="O450">
    <cfRule type="expression" dxfId="369" priority="1286">
      <formula xml:space="preserve"> $O$1 = "calculation"</formula>
    </cfRule>
  </conditionalFormatting>
  <conditionalFormatting sqref="A450:F450 H450:X450">
    <cfRule type="expression" dxfId="368" priority="1287">
      <formula>AND($A450 = "begin repeat",$W450 = "rr")</formula>
    </cfRule>
    <cfRule type="expression" dxfId="367" priority="1288">
      <formula>AND($A450 = "end repeat", $W450 = "rr")</formula>
    </cfRule>
  </conditionalFormatting>
  <conditionalFormatting sqref="B450">
    <cfRule type="duplicateValues" dxfId="366" priority="1289"/>
  </conditionalFormatting>
  <conditionalFormatting sqref="B450">
    <cfRule type="duplicateValues" dxfId="365" priority="1290"/>
  </conditionalFormatting>
  <conditionalFormatting sqref="G450">
    <cfRule type="expression" dxfId="364" priority="1278">
      <formula>$I$1 = "appearance"</formula>
    </cfRule>
  </conditionalFormatting>
  <conditionalFormatting sqref="G450">
    <cfRule type="expression" dxfId="363" priority="1279">
      <formula>AND($A450 = "begin repeat",$W450 = "rr")</formula>
    </cfRule>
    <cfRule type="expression" dxfId="362" priority="1280">
      <formula>AND($A450 = "end repeat", $W450 = "rr")</formula>
    </cfRule>
  </conditionalFormatting>
  <conditionalFormatting sqref="A451">
    <cfRule type="expression" dxfId="361" priority="1269">
      <formula>AND($A451 = "begin repeat",$W451 = "rr")</formula>
    </cfRule>
    <cfRule type="expression" dxfId="360" priority="1270">
      <formula>AND($A451 = "end repeat", $W451 = "rr")</formula>
    </cfRule>
  </conditionalFormatting>
  <conditionalFormatting sqref="A455">
    <cfRule type="expression" dxfId="359" priority="1251">
      <formula>AND($A455 = "begin repeat",$W455 = "rr")</formula>
    </cfRule>
    <cfRule type="expression" dxfId="358" priority="1252">
      <formula>AND($A455 = "end repeat", $W455 = "rr")</formula>
    </cfRule>
  </conditionalFormatting>
  <conditionalFormatting sqref="A454">
    <cfRule type="expression" dxfId="357" priority="1242">
      <formula>AND($A454 = "begin repeat",$W454 = "rr")</formula>
    </cfRule>
    <cfRule type="expression" dxfId="356" priority="1243">
      <formula>AND($A454 = "end repeat", $W454 = "rr")</formula>
    </cfRule>
  </conditionalFormatting>
  <conditionalFormatting sqref="A461">
    <cfRule type="expression" dxfId="355" priority="1233">
      <formula>AND($A461 = "begin repeat",$W461 = "rr")</formula>
    </cfRule>
    <cfRule type="expression" dxfId="354" priority="1234">
      <formula>AND($A461 = "end repeat", $W461 = "rr")</formula>
    </cfRule>
  </conditionalFormatting>
  <conditionalFormatting sqref="A460">
    <cfRule type="expression" dxfId="353" priority="1224">
      <formula>AND($A460 = "begin repeat",$W460 = "rr")</formula>
    </cfRule>
    <cfRule type="expression" dxfId="352" priority="1225">
      <formula>AND($A460 = "end repeat", $W460 = "rr")</formula>
    </cfRule>
  </conditionalFormatting>
  <conditionalFormatting sqref="A467">
    <cfRule type="expression" dxfId="351" priority="1215">
      <formula>AND($A467 = "begin repeat",$W467 = "rr")</formula>
    </cfRule>
    <cfRule type="expression" dxfId="350" priority="1216">
      <formula>AND($A467 = "end repeat", $W467 = "rr")</formula>
    </cfRule>
  </conditionalFormatting>
  <conditionalFormatting sqref="A466">
    <cfRule type="expression" dxfId="349" priority="1206">
      <formula>AND($A466 = "begin repeat",$W466 = "rr")</formula>
    </cfRule>
    <cfRule type="expression" dxfId="348" priority="1207">
      <formula>AND($A466 = "end repeat", $W466 = "rr")</formula>
    </cfRule>
  </conditionalFormatting>
  <conditionalFormatting sqref="A473">
    <cfRule type="expression" dxfId="347" priority="1197">
      <formula>AND($A473 = "begin repeat",$W473 = "rr")</formula>
    </cfRule>
    <cfRule type="expression" dxfId="346" priority="1198">
      <formula>AND($A473 = "end repeat", $W473 = "rr")</formula>
    </cfRule>
  </conditionalFormatting>
  <conditionalFormatting sqref="A472">
    <cfRule type="expression" dxfId="345" priority="1188">
      <formula>AND($A472 = "begin repeat",$W472 = "rr")</formula>
    </cfRule>
    <cfRule type="expression" dxfId="344" priority="1189">
      <formula>AND($A472 = "end repeat", $W472 = "rr")</formula>
    </cfRule>
  </conditionalFormatting>
  <conditionalFormatting sqref="A479">
    <cfRule type="expression" dxfId="343" priority="1179">
      <formula>AND($A479 = "begin repeat",$W479 = "rr")</formula>
    </cfRule>
    <cfRule type="expression" dxfId="342" priority="1180">
      <formula>AND($A479 = "end repeat", $W479 = "rr")</formula>
    </cfRule>
  </conditionalFormatting>
  <conditionalFormatting sqref="A478">
    <cfRule type="expression" dxfId="341" priority="1170">
      <formula>AND($A478 = "begin repeat",$W478 = "rr")</formula>
    </cfRule>
    <cfRule type="expression" dxfId="340" priority="1171">
      <formula>AND($A478 = "end repeat", $W478 = "rr")</formula>
    </cfRule>
  </conditionalFormatting>
  <conditionalFormatting sqref="A485">
    <cfRule type="expression" dxfId="339" priority="1161">
      <formula>AND($A485 = "begin repeat",$W485 = "rr")</formula>
    </cfRule>
    <cfRule type="expression" dxfId="338" priority="1162">
      <formula>AND($A485 = "end repeat", $W485 = "rr")</formula>
    </cfRule>
  </conditionalFormatting>
  <conditionalFormatting sqref="A484">
    <cfRule type="expression" dxfId="337" priority="1152">
      <formula>AND($A484 = "begin repeat",$W484 = "rr")</formula>
    </cfRule>
    <cfRule type="expression" dxfId="336" priority="1153">
      <formula>AND($A484 = "end repeat", $W484 = "rr")</formula>
    </cfRule>
  </conditionalFormatting>
  <conditionalFormatting sqref="A491">
    <cfRule type="expression" dxfId="335" priority="1143">
      <formula>AND($A491 = "begin repeat",$W491 = "rr")</formula>
    </cfRule>
    <cfRule type="expression" dxfId="334" priority="1144">
      <formula>AND($A491 = "end repeat", $W491 = "rr")</formula>
    </cfRule>
  </conditionalFormatting>
  <conditionalFormatting sqref="A490">
    <cfRule type="expression" dxfId="333" priority="1134">
      <formula>AND($A490 = "begin repeat",$W490 = "rr")</formula>
    </cfRule>
    <cfRule type="expression" dxfId="332" priority="1135">
      <formula>AND($A490 = "end repeat", $W490 = "rr")</formula>
    </cfRule>
  </conditionalFormatting>
  <conditionalFormatting sqref="A497">
    <cfRule type="expression" dxfId="331" priority="1125">
      <formula>AND($A497 = "begin repeat",$W497 = "rr")</formula>
    </cfRule>
    <cfRule type="expression" dxfId="330" priority="1126">
      <formula>AND($A497 = "end repeat", $W497 = "rr")</formula>
    </cfRule>
  </conditionalFormatting>
  <conditionalFormatting sqref="A496">
    <cfRule type="expression" dxfId="329" priority="1116">
      <formula>AND($A496 = "begin repeat",$W496 = "rr")</formula>
    </cfRule>
    <cfRule type="expression" dxfId="328" priority="1117">
      <formula>AND($A496 = "end repeat", $W496 = "rr")</formula>
    </cfRule>
  </conditionalFormatting>
  <conditionalFormatting sqref="A504">
    <cfRule type="expression" dxfId="327" priority="1107">
      <formula>AND($A504 = "begin repeat",$W504 = "rr")</formula>
    </cfRule>
    <cfRule type="expression" dxfId="326" priority="1108">
      <formula>AND($A504 = "end repeat", $W504 = "rr")</formula>
    </cfRule>
  </conditionalFormatting>
  <conditionalFormatting sqref="A503">
    <cfRule type="expression" dxfId="325" priority="1098">
      <formula>AND($A503 = "begin repeat",$W503 = "rr")</formula>
    </cfRule>
    <cfRule type="expression" dxfId="324" priority="1099">
      <formula>AND($A503 = "end repeat", $W503 = "rr")</formula>
    </cfRule>
  </conditionalFormatting>
  <conditionalFormatting sqref="A515">
    <cfRule type="expression" dxfId="323" priority="1089">
      <formula>AND($A515 = "begin repeat",$W515 = "rr")</formula>
    </cfRule>
    <cfRule type="expression" dxfId="322" priority="1090">
      <formula>AND($A515 = "end repeat", $W515 = "rr")</formula>
    </cfRule>
  </conditionalFormatting>
  <conditionalFormatting sqref="A514">
    <cfRule type="expression" dxfId="321" priority="1080">
      <formula>AND($A514 = "begin repeat",$W514 = "rr")</formula>
    </cfRule>
    <cfRule type="expression" dxfId="320" priority="1081">
      <formula>AND($A514 = "end repeat", $W514 = "rr")</formula>
    </cfRule>
  </conditionalFormatting>
  <conditionalFormatting sqref="A530">
    <cfRule type="expression" dxfId="319" priority="1071">
      <formula>AND($A530 = "begin repeat",$W530 = "rr")</formula>
    </cfRule>
    <cfRule type="expression" dxfId="318" priority="1072">
      <formula>AND($A530 = "end repeat", $W530 = "rr")</formula>
    </cfRule>
  </conditionalFormatting>
  <conditionalFormatting sqref="A529">
    <cfRule type="expression" dxfId="317" priority="1062">
      <formula>AND($A529 = "begin repeat",$W529 = "rr")</formula>
    </cfRule>
    <cfRule type="expression" dxfId="316" priority="1063">
      <formula>AND($A529 = "end repeat", $W529 = "rr")</formula>
    </cfRule>
  </conditionalFormatting>
  <conditionalFormatting sqref="A535">
    <cfRule type="expression" dxfId="315" priority="1053">
      <formula>AND($A535 = "begin repeat",$W535 = "rr")</formula>
    </cfRule>
    <cfRule type="expression" dxfId="314" priority="1054">
      <formula>AND($A535 = "end repeat", $W535 = "rr")</formula>
    </cfRule>
  </conditionalFormatting>
  <conditionalFormatting sqref="A536">
    <cfRule type="expression" dxfId="313" priority="1044">
      <formula>AND($A536 = "begin repeat",$W536 = "rr")</formula>
    </cfRule>
    <cfRule type="expression" dxfId="312" priority="1045">
      <formula>AND($A536 = "end repeat", $W536 = "rr")</formula>
    </cfRule>
  </conditionalFormatting>
  <conditionalFormatting sqref="J538">
    <cfRule type="expression" dxfId="311" priority="1031">
      <formula>$J$1 = "relevant"</formula>
    </cfRule>
  </conditionalFormatting>
  <conditionalFormatting sqref="E538:F538">
    <cfRule type="expression" dxfId="310" priority="1027">
      <formula>$A538 = "calculate"</formula>
    </cfRule>
  </conditionalFormatting>
  <conditionalFormatting sqref="M538">
    <cfRule type="expression" dxfId="309" priority="1030">
      <formula>$M$1 = "constraint"</formula>
    </cfRule>
  </conditionalFormatting>
  <conditionalFormatting sqref="I538">
    <cfRule type="expression" dxfId="308" priority="1028">
      <formula>$I$1 = "appearance"</formula>
    </cfRule>
  </conditionalFormatting>
  <conditionalFormatting sqref="K538">
    <cfRule type="expression" dxfId="307" priority="1029">
      <formula>$K$1 = "required"</formula>
    </cfRule>
  </conditionalFormatting>
  <conditionalFormatting sqref="O538">
    <cfRule type="expression" dxfId="306" priority="1032">
      <formula xml:space="preserve"> $O$1 = "calculation"</formula>
    </cfRule>
  </conditionalFormatting>
  <conditionalFormatting sqref="A538:F538 H538:X538">
    <cfRule type="expression" dxfId="305" priority="1033">
      <formula>AND($A538 = "begin repeat",$W538 = "rr")</formula>
    </cfRule>
    <cfRule type="expression" dxfId="304" priority="1034">
      <formula>AND($A538 = "end repeat", $W538 = "rr")</formula>
    </cfRule>
  </conditionalFormatting>
  <conditionalFormatting sqref="B538">
    <cfRule type="duplicateValues" dxfId="303" priority="1035"/>
  </conditionalFormatting>
  <conditionalFormatting sqref="B538">
    <cfRule type="duplicateValues" dxfId="302" priority="1036"/>
  </conditionalFormatting>
  <conditionalFormatting sqref="G538">
    <cfRule type="expression" dxfId="301" priority="1024">
      <formula>$I$1 = "appearance"</formula>
    </cfRule>
  </conditionalFormatting>
  <conditionalFormatting sqref="G538">
    <cfRule type="expression" dxfId="300" priority="1025">
      <formula>AND($A538 = "begin repeat",$W538 = "rr")</formula>
    </cfRule>
    <cfRule type="expression" dxfId="299" priority="1026">
      <formula>AND($A538 = "end repeat", $W538 = "rr")</formula>
    </cfRule>
  </conditionalFormatting>
  <conditionalFormatting sqref="A539">
    <cfRule type="expression" dxfId="298" priority="1015">
      <formula>AND($A539 = "begin repeat",$W539 = "rr")</formula>
    </cfRule>
    <cfRule type="expression" dxfId="297" priority="1016">
      <formula>AND($A539 = "end repeat", $W539 = "rr")</formula>
    </cfRule>
  </conditionalFormatting>
  <conditionalFormatting sqref="A543">
    <cfRule type="expression" dxfId="296" priority="1006">
      <formula>AND($A543 = "begin repeat",$W543 = "rr")</formula>
    </cfRule>
    <cfRule type="expression" dxfId="295" priority="1007">
      <formula>AND($A543 = "end repeat", $W543 = "rr")</formula>
    </cfRule>
  </conditionalFormatting>
  <conditionalFormatting sqref="A542">
    <cfRule type="expression" dxfId="294" priority="997">
      <formula>AND($A542 = "begin repeat",$W542 = "rr")</formula>
    </cfRule>
    <cfRule type="expression" dxfId="293" priority="998">
      <formula>AND($A542 = "end repeat", $W542 = "rr")</formula>
    </cfRule>
  </conditionalFormatting>
  <conditionalFormatting sqref="A551">
    <cfRule type="expression" dxfId="292" priority="988">
      <formula>AND($A551 = "begin repeat",$W551 = "rr")</formula>
    </cfRule>
    <cfRule type="expression" dxfId="291" priority="989">
      <formula>AND($A551 = "end repeat", $W551 = "rr")</formula>
    </cfRule>
  </conditionalFormatting>
  <conditionalFormatting sqref="A550">
    <cfRule type="expression" dxfId="290" priority="979">
      <formula>AND($A550 = "begin repeat",$W550 = "rr")</formula>
    </cfRule>
    <cfRule type="expression" dxfId="289" priority="980">
      <formula>AND($A550 = "end repeat", $W550 = "rr")</formula>
    </cfRule>
  </conditionalFormatting>
  <conditionalFormatting sqref="A560">
    <cfRule type="expression" dxfId="288" priority="970">
      <formula>AND($A560 = "begin repeat",$W560 = "rr")</formula>
    </cfRule>
    <cfRule type="expression" dxfId="287" priority="971">
      <formula>AND($A560 = "end repeat", $W560 = "rr")</formula>
    </cfRule>
  </conditionalFormatting>
  <conditionalFormatting sqref="A559">
    <cfRule type="expression" dxfId="286" priority="961">
      <formula>AND($A559 = "begin repeat",$W559 = "rr")</formula>
    </cfRule>
    <cfRule type="expression" dxfId="285" priority="962">
      <formula>AND($A559 = "end repeat", $W559 = "rr")</formula>
    </cfRule>
  </conditionalFormatting>
  <conditionalFormatting sqref="A569">
    <cfRule type="expression" dxfId="284" priority="952">
      <formula>AND($A569 = "begin repeat",$W569 = "rr")</formula>
    </cfRule>
    <cfRule type="expression" dxfId="283" priority="953">
      <formula>AND($A569 = "end repeat", $W569 = "rr")</formula>
    </cfRule>
  </conditionalFormatting>
  <conditionalFormatting sqref="A570">
    <cfRule type="expression" dxfId="282" priority="943">
      <formula>AND($A570 = "begin repeat",$W570 = "rr")</formula>
    </cfRule>
    <cfRule type="expression" dxfId="281" priority="944">
      <formula>AND($A570 = "end repeat", $W570 = "rr")</formula>
    </cfRule>
  </conditionalFormatting>
  <conditionalFormatting sqref="J572">
    <cfRule type="expression" dxfId="280" priority="930">
      <formula>$J$1 = "relevant"</formula>
    </cfRule>
  </conditionalFormatting>
  <conditionalFormatting sqref="E572:F572">
    <cfRule type="expression" dxfId="279" priority="926">
      <formula>$A572 = "calculate"</formula>
    </cfRule>
  </conditionalFormatting>
  <conditionalFormatting sqref="M572">
    <cfRule type="expression" dxfId="278" priority="929">
      <formula>$M$1 = "constraint"</formula>
    </cfRule>
  </conditionalFormatting>
  <conditionalFormatting sqref="I572">
    <cfRule type="expression" dxfId="277" priority="927">
      <formula>$I$1 = "appearance"</formula>
    </cfRule>
  </conditionalFormatting>
  <conditionalFormatting sqref="K572">
    <cfRule type="expression" dxfId="276" priority="928">
      <formula>$K$1 = "required"</formula>
    </cfRule>
  </conditionalFormatting>
  <conditionalFormatting sqref="O572">
    <cfRule type="expression" dxfId="275" priority="931">
      <formula xml:space="preserve"> $O$1 = "calculation"</formula>
    </cfRule>
  </conditionalFormatting>
  <conditionalFormatting sqref="A572:F572 H572:X572">
    <cfRule type="expression" dxfId="274" priority="932">
      <formula>AND($A572 = "begin repeat",$W572 = "rr")</formula>
    </cfRule>
    <cfRule type="expression" dxfId="273" priority="933">
      <formula>AND($A572 = "end repeat", $W572 = "rr")</formula>
    </cfRule>
  </conditionalFormatting>
  <conditionalFormatting sqref="B572">
    <cfRule type="duplicateValues" dxfId="272" priority="934"/>
  </conditionalFormatting>
  <conditionalFormatting sqref="B572">
    <cfRule type="duplicateValues" dxfId="271" priority="935"/>
  </conditionalFormatting>
  <conditionalFormatting sqref="G572">
    <cfRule type="expression" dxfId="270" priority="923">
      <formula>$I$1 = "appearance"</formula>
    </cfRule>
  </conditionalFormatting>
  <conditionalFormatting sqref="G572">
    <cfRule type="expression" dxfId="269" priority="924">
      <formula>AND($A572 = "begin repeat",$W572 = "rr")</formula>
    </cfRule>
    <cfRule type="expression" dxfId="268" priority="925">
      <formula>AND($A572 = "end repeat", $W572 = "rr")</formula>
    </cfRule>
  </conditionalFormatting>
  <conditionalFormatting sqref="A573">
    <cfRule type="expression" dxfId="267" priority="914">
      <formula>AND($A573 = "begin repeat",$W573 = "rr")</formula>
    </cfRule>
    <cfRule type="expression" dxfId="266" priority="915">
      <formula>AND($A573 = "end repeat", $W573 = "rr")</formula>
    </cfRule>
  </conditionalFormatting>
  <conditionalFormatting sqref="A578">
    <cfRule type="expression" dxfId="265" priority="905">
      <formula>AND($A578 = "begin repeat",$W578 = "rr")</formula>
    </cfRule>
    <cfRule type="expression" dxfId="264" priority="906">
      <formula>AND($A578 = "end repeat", $W578 = "rr")</formula>
    </cfRule>
  </conditionalFormatting>
  <conditionalFormatting sqref="A577">
    <cfRule type="expression" dxfId="263" priority="896">
      <formula>AND($A577 = "begin repeat",$W577 = "rr")</formula>
    </cfRule>
    <cfRule type="expression" dxfId="262" priority="897">
      <formula>AND($A577 = "end repeat", $W577 = "rr")</formula>
    </cfRule>
  </conditionalFormatting>
  <conditionalFormatting sqref="A583">
    <cfRule type="expression" dxfId="261" priority="887">
      <formula>AND($A583 = "begin repeat",$W583 = "rr")</formula>
    </cfRule>
    <cfRule type="expression" dxfId="260" priority="888">
      <formula>AND($A583 = "end repeat", $W583 = "rr")</formula>
    </cfRule>
  </conditionalFormatting>
  <conditionalFormatting sqref="A585">
    <cfRule type="expression" dxfId="259" priority="878">
      <formula>AND($A585 = "begin repeat",$W585 = "rr")</formula>
    </cfRule>
    <cfRule type="expression" dxfId="258" priority="879">
      <formula>AND($A585 = "end repeat", $W585 = "rr")</formula>
    </cfRule>
  </conditionalFormatting>
  <conditionalFormatting sqref="A590">
    <cfRule type="expression" dxfId="257" priority="869">
      <formula>AND($A590 = "begin repeat",$W590 = "rr")</formula>
    </cfRule>
    <cfRule type="expression" dxfId="256" priority="870">
      <formula>AND($A590 = "end repeat", $W590 = "rr")</formula>
    </cfRule>
  </conditionalFormatting>
  <conditionalFormatting sqref="A592">
    <cfRule type="expression" dxfId="255" priority="860">
      <formula>AND($A592 = "begin repeat",$W592 = "rr")</formula>
    </cfRule>
    <cfRule type="expression" dxfId="254" priority="861">
      <formula>AND($A592 = "end repeat", $W592 = "rr")</formula>
    </cfRule>
  </conditionalFormatting>
  <conditionalFormatting sqref="A597">
    <cfRule type="expression" dxfId="253" priority="851">
      <formula>AND($A597 = "begin repeat",$W597 = "rr")</formula>
    </cfRule>
    <cfRule type="expression" dxfId="252" priority="852">
      <formula>AND($A597 = "end repeat", $W597 = "rr")</formula>
    </cfRule>
  </conditionalFormatting>
  <conditionalFormatting sqref="A599">
    <cfRule type="expression" dxfId="251" priority="842">
      <formula>AND($A599 = "begin repeat",$W599 = "rr")</formula>
    </cfRule>
    <cfRule type="expression" dxfId="250" priority="843">
      <formula>AND($A599 = "end repeat", $W599 = "rr")</formula>
    </cfRule>
  </conditionalFormatting>
  <conditionalFormatting sqref="A604">
    <cfRule type="expression" dxfId="249" priority="833">
      <formula>AND($A604 = "begin repeat",$W604 = "rr")</formula>
    </cfRule>
    <cfRule type="expression" dxfId="248" priority="834">
      <formula>AND($A604 = "end repeat", $W604 = "rr")</formula>
    </cfRule>
  </conditionalFormatting>
  <conditionalFormatting sqref="A606">
    <cfRule type="expression" dxfId="247" priority="824">
      <formula>AND($A606 = "begin repeat",$W606 = "rr")</formula>
    </cfRule>
    <cfRule type="expression" dxfId="246" priority="825">
      <formula>AND($A606 = "end repeat", $W606 = "rr")</formula>
    </cfRule>
  </conditionalFormatting>
  <conditionalFormatting sqref="A613">
    <cfRule type="expression" dxfId="245" priority="815">
      <formula>AND($A613 = "begin repeat",$W613 = "rr")</formula>
    </cfRule>
    <cfRule type="expression" dxfId="244" priority="816">
      <formula>AND($A613 = "end repeat", $W613 = "rr")</formula>
    </cfRule>
  </conditionalFormatting>
  <conditionalFormatting sqref="A620">
    <cfRule type="expression" dxfId="243" priority="806">
      <formula>AND($A620 = "begin repeat",$W620 = "rr")</formula>
    </cfRule>
    <cfRule type="expression" dxfId="242" priority="807">
      <formula>AND($A620 = "end repeat", $W620 = "rr")</formula>
    </cfRule>
  </conditionalFormatting>
  <conditionalFormatting sqref="A611">
    <cfRule type="expression" dxfId="241" priority="797">
      <formula>AND($A611 = "begin repeat",$W611 = "rr")</formula>
    </cfRule>
    <cfRule type="expression" dxfId="240" priority="798">
      <formula>AND($A611 = "end repeat", $W611 = "rr")</formula>
    </cfRule>
  </conditionalFormatting>
  <conditionalFormatting sqref="A618">
    <cfRule type="expression" dxfId="239" priority="788">
      <formula>AND($A618 = "begin repeat",$W618 = "rr")</formula>
    </cfRule>
    <cfRule type="expression" dxfId="238" priority="789">
      <formula>AND($A618 = "end repeat", $W618 = "rr")</formula>
    </cfRule>
  </conditionalFormatting>
  <conditionalFormatting sqref="A625">
    <cfRule type="expression" dxfId="237" priority="779">
      <formula>AND($A625 = "begin repeat",$W625 = "rr")</formula>
    </cfRule>
    <cfRule type="expression" dxfId="236" priority="780">
      <formula>AND($A625 = "end repeat", $W625 = "rr")</formula>
    </cfRule>
  </conditionalFormatting>
  <conditionalFormatting sqref="A632">
    <cfRule type="expression" dxfId="235" priority="770">
      <formula>AND($A632 = "begin repeat",$W632 = "rr")</formula>
    </cfRule>
    <cfRule type="expression" dxfId="234" priority="771">
      <formula>AND($A632 = "end repeat", $W632 = "rr")</formula>
    </cfRule>
  </conditionalFormatting>
  <conditionalFormatting sqref="A627">
    <cfRule type="expression" dxfId="233" priority="761">
      <formula>AND($A627 = "begin repeat",$W627 = "rr")</formula>
    </cfRule>
    <cfRule type="expression" dxfId="232" priority="762">
      <formula>AND($A627 = "end repeat", $W627 = "rr")</formula>
    </cfRule>
  </conditionalFormatting>
  <conditionalFormatting sqref="A634">
    <cfRule type="expression" dxfId="231" priority="752">
      <formula>AND($A634 = "begin repeat",$W634 = "rr")</formula>
    </cfRule>
    <cfRule type="expression" dxfId="230" priority="753">
      <formula>AND($A634 = "end repeat", $W634 = "rr")</formula>
    </cfRule>
  </conditionalFormatting>
  <conditionalFormatting sqref="A641">
    <cfRule type="expression" dxfId="229" priority="743">
      <formula>AND($A641 = "begin repeat",$W641 = "rr")</formula>
    </cfRule>
    <cfRule type="expression" dxfId="228" priority="744">
      <formula>AND($A641 = "end repeat", $W641 = "rr")</formula>
    </cfRule>
  </conditionalFormatting>
  <conditionalFormatting sqref="A821">
    <cfRule type="expression" dxfId="227" priority="316">
      <formula>AND($A821 = "begin repeat",$W821 = "rr")</formula>
    </cfRule>
    <cfRule type="expression" dxfId="226" priority="317">
      <formula>AND($A821 = "end repeat", $W821 = "rr")</formula>
    </cfRule>
  </conditionalFormatting>
  <conditionalFormatting sqref="A639">
    <cfRule type="expression" dxfId="225" priority="725">
      <formula>AND($A639 = "begin repeat",$W639 = "rr")</formula>
    </cfRule>
    <cfRule type="expression" dxfId="224" priority="726">
      <formula>AND($A639 = "end repeat", $W639 = "rr")</formula>
    </cfRule>
  </conditionalFormatting>
  <conditionalFormatting sqref="A646">
    <cfRule type="expression" dxfId="223" priority="716">
      <formula>AND($A646 = "begin repeat",$W646 = "rr")</formula>
    </cfRule>
    <cfRule type="expression" dxfId="222" priority="717">
      <formula>AND($A646 = "end repeat", $W646 = "rr")</formula>
    </cfRule>
  </conditionalFormatting>
  <conditionalFormatting sqref="A653">
    <cfRule type="expression" dxfId="221" priority="707">
      <formula>AND($A653 = "begin repeat",$W653 = "rr")</formula>
    </cfRule>
    <cfRule type="expression" dxfId="220" priority="708">
      <formula>AND($A653 = "end repeat", $W653 = "rr")</formula>
    </cfRule>
  </conditionalFormatting>
  <conditionalFormatting sqref="A660">
    <cfRule type="expression" dxfId="219" priority="698">
      <formula>AND($A660 = "begin repeat",$W660 = "rr")</formula>
    </cfRule>
    <cfRule type="expression" dxfId="218" priority="699">
      <formula>AND($A660 = "end repeat", $W660 = "rr")</formula>
    </cfRule>
  </conditionalFormatting>
  <conditionalFormatting sqref="A648">
    <cfRule type="expression" dxfId="217" priority="689">
      <formula>AND($A648 = "begin repeat",$W648 = "rr")</formula>
    </cfRule>
    <cfRule type="expression" dxfId="216" priority="690">
      <formula>AND($A648 = "end repeat", $W648 = "rr")</formula>
    </cfRule>
  </conditionalFormatting>
  <conditionalFormatting sqref="A655">
    <cfRule type="expression" dxfId="215" priority="680">
      <formula>AND($A655 = "begin repeat",$W655 = "rr")</formula>
    </cfRule>
    <cfRule type="expression" dxfId="214" priority="681">
      <formula>AND($A655 = "end repeat", $W655 = "rr")</formula>
    </cfRule>
  </conditionalFormatting>
  <conditionalFormatting sqref="A662">
    <cfRule type="expression" dxfId="213" priority="671">
      <formula>AND($A662 = "begin repeat",$W662 = "rr")</formula>
    </cfRule>
    <cfRule type="expression" dxfId="212" priority="672">
      <formula>AND($A662 = "end repeat", $W662 = "rr")</formula>
    </cfRule>
  </conditionalFormatting>
  <conditionalFormatting sqref="A669">
    <cfRule type="expression" dxfId="211" priority="662">
      <formula>AND($A669 = "begin repeat",$W669 = "rr")</formula>
    </cfRule>
    <cfRule type="expression" dxfId="210" priority="663">
      <formula>AND($A669 = "end repeat", $W669 = "rr")</formula>
    </cfRule>
  </conditionalFormatting>
  <conditionalFormatting sqref="A667">
    <cfRule type="expression" dxfId="209" priority="653">
      <formula>AND($A667 = "begin repeat",$W667 = "rr")</formula>
    </cfRule>
    <cfRule type="expression" dxfId="208" priority="654">
      <formula>AND($A667 = "end repeat", $W667 = "rr")</formula>
    </cfRule>
  </conditionalFormatting>
  <conditionalFormatting sqref="A675">
    <cfRule type="expression" dxfId="207" priority="644">
      <formula>AND($A675 = "begin repeat",$W675 = "rr")</formula>
    </cfRule>
    <cfRule type="expression" dxfId="206" priority="645">
      <formula>AND($A675 = "end repeat", $W675 = "rr")</formula>
    </cfRule>
  </conditionalFormatting>
  <conditionalFormatting sqref="A677">
    <cfRule type="expression" dxfId="205" priority="635">
      <formula>AND($A677 = "begin repeat",$W677 = "rr")</formula>
    </cfRule>
    <cfRule type="expression" dxfId="204" priority="636">
      <formula>AND($A677 = "end repeat", $W677 = "rr")</formula>
    </cfRule>
  </conditionalFormatting>
  <conditionalFormatting sqref="J679">
    <cfRule type="expression" dxfId="203" priority="622">
      <formula>$J$1 = "relevant"</formula>
    </cfRule>
  </conditionalFormatting>
  <conditionalFormatting sqref="E679:F679">
    <cfRule type="expression" dxfId="202" priority="618">
      <formula>$A679 = "calculate"</formula>
    </cfRule>
  </conditionalFormatting>
  <conditionalFormatting sqref="M679">
    <cfRule type="expression" dxfId="201" priority="621">
      <formula>$M$1 = "constraint"</formula>
    </cfRule>
  </conditionalFormatting>
  <conditionalFormatting sqref="I679">
    <cfRule type="expression" dxfId="200" priority="619">
      <formula>$I$1 = "appearance"</formula>
    </cfRule>
  </conditionalFormatting>
  <conditionalFormatting sqref="K679">
    <cfRule type="expression" dxfId="199" priority="620">
      <formula>$K$1 = "required"</formula>
    </cfRule>
  </conditionalFormatting>
  <conditionalFormatting sqref="O679">
    <cfRule type="expression" dxfId="198" priority="623">
      <formula xml:space="preserve"> $O$1 = "calculation"</formula>
    </cfRule>
  </conditionalFormatting>
  <conditionalFormatting sqref="A679:F679 H679:X679">
    <cfRule type="expression" dxfId="197" priority="624">
      <formula>AND($A679 = "begin repeat",$W679 = "rr")</formula>
    </cfRule>
    <cfRule type="expression" dxfId="196" priority="625">
      <formula>AND($A679 = "end repeat", $W679 = "rr")</formula>
    </cfRule>
  </conditionalFormatting>
  <conditionalFormatting sqref="B679">
    <cfRule type="duplicateValues" dxfId="195" priority="626"/>
  </conditionalFormatting>
  <conditionalFormatting sqref="B679">
    <cfRule type="duplicateValues" dxfId="194" priority="627"/>
  </conditionalFormatting>
  <conditionalFormatting sqref="G679">
    <cfRule type="expression" dxfId="193" priority="615">
      <formula>$I$1 = "appearance"</formula>
    </cfRule>
  </conditionalFormatting>
  <conditionalFormatting sqref="G679">
    <cfRule type="expression" dxfId="192" priority="616">
      <formula>AND($A679 = "begin repeat",$W679 = "rr")</formula>
    </cfRule>
    <cfRule type="expression" dxfId="191" priority="617">
      <formula>AND($A679 = "end repeat", $W679 = "rr")</formula>
    </cfRule>
  </conditionalFormatting>
  <conditionalFormatting sqref="A680">
    <cfRule type="expression" dxfId="190" priority="606">
      <formula>AND($A680 = "begin repeat",$W680 = "rr")</formula>
    </cfRule>
    <cfRule type="expression" dxfId="189" priority="607">
      <formula>AND($A680 = "end repeat", $W680 = "rr")</formula>
    </cfRule>
  </conditionalFormatting>
  <conditionalFormatting sqref="A684">
    <cfRule type="expression" dxfId="188" priority="597">
      <formula>AND($A684 = "begin repeat",$W684 = "rr")</formula>
    </cfRule>
    <cfRule type="expression" dxfId="187" priority="598">
      <formula>AND($A684 = "end repeat", $W684 = "rr")</formula>
    </cfRule>
  </conditionalFormatting>
  <conditionalFormatting sqref="A695">
    <cfRule type="expression" dxfId="186" priority="588">
      <formula>AND($A695 = "begin repeat",$W695 = "rr")</formula>
    </cfRule>
    <cfRule type="expression" dxfId="185" priority="589">
      <formula>AND($A695 = "end repeat", $W695 = "rr")</formula>
    </cfRule>
  </conditionalFormatting>
  <conditionalFormatting sqref="A683">
    <cfRule type="expression" dxfId="184" priority="579">
      <formula>AND($A683 = "begin repeat",$W683 = "rr")</formula>
    </cfRule>
    <cfRule type="expression" dxfId="183" priority="580">
      <formula>AND($A683 = "end repeat", $W683 = "rr")</formula>
    </cfRule>
  </conditionalFormatting>
  <conditionalFormatting sqref="A688">
    <cfRule type="expression" dxfId="182" priority="570">
      <formula>AND($A688 = "begin repeat",$W688 = "rr")</formula>
    </cfRule>
    <cfRule type="expression" dxfId="181" priority="571">
      <formula>AND($A688 = "end repeat", $W688 = "rr")</formula>
    </cfRule>
  </conditionalFormatting>
  <conditionalFormatting sqref="A705">
    <cfRule type="expression" dxfId="180" priority="561">
      <formula>AND($A705 = "begin repeat",$W705 = "rr")</formula>
    </cfRule>
    <cfRule type="expression" dxfId="179" priority="562">
      <formula>AND($A705 = "end repeat", $W705 = "rr")</formula>
    </cfRule>
  </conditionalFormatting>
  <conditionalFormatting sqref="A704">
    <cfRule type="expression" dxfId="178" priority="552">
      <formula>AND($A704 = "begin repeat",$W704 = "rr")</formula>
    </cfRule>
    <cfRule type="expression" dxfId="177" priority="553">
      <formula>AND($A704 = "end repeat", $W704 = "rr")</formula>
    </cfRule>
  </conditionalFormatting>
  <conditionalFormatting sqref="A719">
    <cfRule type="expression" dxfId="176" priority="543">
      <formula>AND($A719 = "begin repeat",$W719 = "rr")</formula>
    </cfRule>
    <cfRule type="expression" dxfId="175" priority="544">
      <formula>AND($A719 = "end repeat", $W719 = "rr")</formula>
    </cfRule>
  </conditionalFormatting>
  <conditionalFormatting sqref="A718">
    <cfRule type="expression" dxfId="174" priority="534">
      <formula>AND($A718 = "begin repeat",$W718 = "rr")</formula>
    </cfRule>
    <cfRule type="expression" dxfId="173" priority="535">
      <formula>AND($A718 = "end repeat", $W718 = "rr")</formula>
    </cfRule>
  </conditionalFormatting>
  <conditionalFormatting sqref="A734">
    <cfRule type="expression" dxfId="172" priority="525">
      <formula>AND($A734 = "begin repeat",$W734 = "rr")</formula>
    </cfRule>
    <cfRule type="expression" dxfId="171" priority="526">
      <formula>AND($A734 = "end repeat", $W734 = "rr")</formula>
    </cfRule>
  </conditionalFormatting>
  <conditionalFormatting sqref="A736">
    <cfRule type="expression" dxfId="170" priority="516">
      <formula>AND($A736 = "begin repeat",$W736 = "rr")</formula>
    </cfRule>
    <cfRule type="expression" dxfId="169" priority="517">
      <formula>AND($A736 = "end repeat", $W736 = "rr")</formula>
    </cfRule>
  </conditionalFormatting>
  <conditionalFormatting sqref="A744">
    <cfRule type="expression" dxfId="168" priority="498">
      <formula>AND($A744 = "begin repeat",$W744 = "rr")</formula>
    </cfRule>
    <cfRule type="expression" dxfId="167" priority="499">
      <formula>AND($A744 = "end repeat", $W744 = "rr")</formula>
    </cfRule>
  </conditionalFormatting>
  <conditionalFormatting sqref="A745">
    <cfRule type="expression" dxfId="166" priority="480">
      <formula>AND($A745 = "begin repeat",$W745 = "rr")</formula>
    </cfRule>
    <cfRule type="expression" dxfId="165" priority="481">
      <formula>AND($A745 = "end repeat", $W745 = "rr")</formula>
    </cfRule>
  </conditionalFormatting>
  <conditionalFormatting sqref="J747">
    <cfRule type="expression" dxfId="164" priority="467">
      <formula>$J$1 = "relevant"</formula>
    </cfRule>
  </conditionalFormatting>
  <conditionalFormatting sqref="E747:F747">
    <cfRule type="expression" dxfId="163" priority="463">
      <formula>$A747 = "calculate"</formula>
    </cfRule>
  </conditionalFormatting>
  <conditionalFormatting sqref="M747">
    <cfRule type="expression" dxfId="162" priority="466">
      <formula>$M$1 = "constraint"</formula>
    </cfRule>
  </conditionalFormatting>
  <conditionalFormatting sqref="I747">
    <cfRule type="expression" dxfId="161" priority="464">
      <formula>$I$1 = "appearance"</formula>
    </cfRule>
  </conditionalFormatting>
  <conditionalFormatting sqref="K747">
    <cfRule type="expression" dxfId="160" priority="465">
      <formula>$K$1 = "required"</formula>
    </cfRule>
  </conditionalFormatting>
  <conditionalFormatting sqref="O747">
    <cfRule type="expression" dxfId="159" priority="468">
      <formula xml:space="preserve"> $O$1 = "calculation"</formula>
    </cfRule>
  </conditionalFormatting>
  <conditionalFormatting sqref="A747:F747 H747:X747">
    <cfRule type="expression" dxfId="158" priority="469">
      <formula>AND($A747 = "begin repeat",$W747 = "rr")</formula>
    </cfRule>
    <cfRule type="expression" dxfId="157" priority="470">
      <formula>AND($A747 = "end repeat", $W747 = "rr")</formula>
    </cfRule>
  </conditionalFormatting>
  <conditionalFormatting sqref="B747">
    <cfRule type="duplicateValues" dxfId="156" priority="471"/>
  </conditionalFormatting>
  <conditionalFormatting sqref="B747">
    <cfRule type="duplicateValues" dxfId="155" priority="472"/>
  </conditionalFormatting>
  <conditionalFormatting sqref="G747">
    <cfRule type="expression" dxfId="154" priority="460">
      <formula>$I$1 = "appearance"</formula>
    </cfRule>
  </conditionalFormatting>
  <conditionalFormatting sqref="G747">
    <cfRule type="expression" dxfId="153" priority="461">
      <formula>AND($A747 = "begin repeat",$W747 = "rr")</formula>
    </cfRule>
    <cfRule type="expression" dxfId="152" priority="462">
      <formula>AND($A747 = "end repeat", $W747 = "rr")</formula>
    </cfRule>
  </conditionalFormatting>
  <conditionalFormatting sqref="A748">
    <cfRule type="expression" dxfId="151" priority="451">
      <formula>AND($A748 = "begin repeat",$W748 = "rr")</formula>
    </cfRule>
    <cfRule type="expression" dxfId="150" priority="452">
      <formula>AND($A748 = "end repeat", $W748 = "rr")</formula>
    </cfRule>
  </conditionalFormatting>
  <conditionalFormatting sqref="A752">
    <cfRule type="expression" dxfId="149" priority="442">
      <formula>AND($A752 = "begin repeat",$W752 = "rr")</formula>
    </cfRule>
    <cfRule type="expression" dxfId="148" priority="443">
      <formula>AND($A752 = "end repeat", $W752 = "rr")</formula>
    </cfRule>
  </conditionalFormatting>
  <conditionalFormatting sqref="A753">
    <cfRule type="expression" dxfId="147" priority="433">
      <formula>AND($A753 = "begin repeat",$W753 = "rr")</formula>
    </cfRule>
    <cfRule type="expression" dxfId="146" priority="434">
      <formula>AND($A753 = "end repeat", $W753 = "rr")</formula>
    </cfRule>
  </conditionalFormatting>
  <conditionalFormatting sqref="A755">
    <cfRule type="expression" dxfId="145" priority="415">
      <formula>AND($A755 = "begin repeat",$W755 = "rr")</formula>
    </cfRule>
    <cfRule type="expression" dxfId="144" priority="416">
      <formula>AND($A755 = "end repeat", $W755 = "rr")</formula>
    </cfRule>
  </conditionalFormatting>
  <conditionalFormatting sqref="A756">
    <cfRule type="expression" dxfId="143" priority="406">
      <formula>AND($A756 = "begin repeat",$W756 = "rr")</formula>
    </cfRule>
    <cfRule type="expression" dxfId="142" priority="407">
      <formula>AND($A756 = "end repeat", $W756 = "rr")</formula>
    </cfRule>
  </conditionalFormatting>
  <conditionalFormatting sqref="A768">
    <cfRule type="expression" dxfId="141" priority="397">
      <formula>AND($A768 = "begin repeat",$W768 = "rr")</formula>
    </cfRule>
    <cfRule type="expression" dxfId="140" priority="398">
      <formula>AND($A768 = "end repeat", $W768 = "rr")</formula>
    </cfRule>
  </conditionalFormatting>
  <conditionalFormatting sqref="A769">
    <cfRule type="expression" dxfId="139" priority="388">
      <formula>AND($A769 = "begin repeat",$W769 = "rr")</formula>
    </cfRule>
    <cfRule type="expression" dxfId="138" priority="389">
      <formula>AND($A769 = "end repeat", $W769 = "rr")</formula>
    </cfRule>
  </conditionalFormatting>
  <conditionalFormatting sqref="A782">
    <cfRule type="expression" dxfId="137" priority="379">
      <formula>AND($A782 = "begin repeat",$W782 = "rr")</formula>
    </cfRule>
    <cfRule type="expression" dxfId="136" priority="380">
      <formula>AND($A782 = "end repeat", $W782 = "rr")</formula>
    </cfRule>
  </conditionalFormatting>
  <conditionalFormatting sqref="A783">
    <cfRule type="expression" dxfId="135" priority="370">
      <formula>AND($A783 = "begin repeat",$W783 = "rr")</formula>
    </cfRule>
    <cfRule type="expression" dxfId="134" priority="371">
      <formula>AND($A783 = "end repeat", $W783 = "rr")</formula>
    </cfRule>
  </conditionalFormatting>
  <conditionalFormatting sqref="A796">
    <cfRule type="expression" dxfId="133" priority="361">
      <formula>AND($A796 = "begin repeat",$W796 = "rr")</formula>
    </cfRule>
    <cfRule type="expression" dxfId="132" priority="362">
      <formula>AND($A796 = "end repeat", $W796 = "rr")</formula>
    </cfRule>
  </conditionalFormatting>
  <conditionalFormatting sqref="A797">
    <cfRule type="expression" dxfId="131" priority="352">
      <formula>AND($A797 = "begin repeat",$W797 = "rr")</formula>
    </cfRule>
    <cfRule type="expression" dxfId="130" priority="353">
      <formula>AND($A797 = "end repeat", $W797 = "rr")</formula>
    </cfRule>
  </conditionalFormatting>
  <conditionalFormatting sqref="A808">
    <cfRule type="expression" dxfId="129" priority="343">
      <formula>AND($A808 = "begin repeat",$W808 = "rr")</formula>
    </cfRule>
    <cfRule type="expression" dxfId="128" priority="344">
      <formula>AND($A808 = "end repeat", $W808 = "rr")</formula>
    </cfRule>
  </conditionalFormatting>
  <conditionalFormatting sqref="A809">
    <cfRule type="expression" dxfId="127" priority="334">
      <formula>AND($A809 = "begin repeat",$W809 = "rr")</formula>
    </cfRule>
    <cfRule type="expression" dxfId="126" priority="335">
      <formula>AND($A809 = "end repeat", $W809 = "rr")</formula>
    </cfRule>
  </conditionalFormatting>
  <conditionalFormatting sqref="A820">
    <cfRule type="expression" dxfId="125" priority="325">
      <formula>AND($A820 = "begin repeat",$W820 = "rr")</formula>
    </cfRule>
    <cfRule type="expression" dxfId="124" priority="326">
      <formula>AND($A820 = "end repeat", $W820 = "rr")</formula>
    </cfRule>
  </conditionalFormatting>
  <conditionalFormatting sqref="A842">
    <cfRule type="expression" dxfId="123" priority="231">
      <formula>AND($A842 = "begin repeat",$W842 = "rr")</formula>
    </cfRule>
    <cfRule type="expression" dxfId="122" priority="232">
      <formula>AND($A842 = "end repeat", $W842 = "rr")</formula>
    </cfRule>
  </conditionalFormatting>
  <conditionalFormatting sqref="A825">
    <cfRule type="expression" dxfId="121" priority="307">
      <formula>AND($A825 = "begin repeat",$W825 = "rr")</formula>
    </cfRule>
    <cfRule type="expression" dxfId="120" priority="308">
      <formula>AND($A825 = "end repeat", $W825 = "rr")</formula>
    </cfRule>
  </conditionalFormatting>
  <conditionalFormatting sqref="A826">
    <cfRule type="expression" dxfId="119" priority="298">
      <formula>AND($A826 = "begin repeat",$W826 = "rr")</formula>
    </cfRule>
    <cfRule type="expression" dxfId="118" priority="299">
      <formula>AND($A826 = "end repeat", $W826 = "rr")</formula>
    </cfRule>
  </conditionalFormatting>
  <conditionalFormatting sqref="A838">
    <cfRule type="expression" dxfId="117" priority="289">
      <formula>AND($A838 = "begin repeat",$W838 = "rr")</formula>
    </cfRule>
    <cfRule type="expression" dxfId="116" priority="290">
      <formula>AND($A838 = "end repeat", $W838 = "rr")</formula>
    </cfRule>
  </conditionalFormatting>
  <conditionalFormatting sqref="A853">
    <cfRule type="expression" dxfId="115" priority="204">
      <formula>AND($A853 = "begin repeat",$W853 = "rr")</formula>
    </cfRule>
    <cfRule type="expression" dxfId="114" priority="205">
      <formula>AND($A853 = "end repeat", $W853 = "rr")</formula>
    </cfRule>
  </conditionalFormatting>
  <conditionalFormatting sqref="J841">
    <cfRule type="expression" dxfId="113" priority="247">
      <formula>$J$1 = "relevant"</formula>
    </cfRule>
  </conditionalFormatting>
  <conditionalFormatting sqref="E841:F841">
    <cfRule type="expression" dxfId="112" priority="243">
      <formula>$A841 = "calculate"</formula>
    </cfRule>
  </conditionalFormatting>
  <conditionalFormatting sqref="M841">
    <cfRule type="expression" dxfId="111" priority="246">
      <formula>$M$1 = "constraint"</formula>
    </cfRule>
  </conditionalFormatting>
  <conditionalFormatting sqref="I841">
    <cfRule type="expression" dxfId="110" priority="244">
      <formula>$I$1 = "appearance"</formula>
    </cfRule>
  </conditionalFormatting>
  <conditionalFormatting sqref="K841">
    <cfRule type="expression" dxfId="109" priority="245">
      <formula>$K$1 = "required"</formula>
    </cfRule>
  </conditionalFormatting>
  <conditionalFormatting sqref="O841">
    <cfRule type="expression" dxfId="108" priority="248">
      <formula xml:space="preserve"> $O$1 = "calculation"</formula>
    </cfRule>
  </conditionalFormatting>
  <conditionalFormatting sqref="A841:F841 H841:X841">
    <cfRule type="expression" dxfId="107" priority="249">
      <formula>AND($A841 = "begin repeat",$W841 = "rr")</formula>
    </cfRule>
    <cfRule type="expression" dxfId="106" priority="250">
      <formula>AND($A841 = "end repeat", $W841 = "rr")</formula>
    </cfRule>
  </conditionalFormatting>
  <conditionalFormatting sqref="B841">
    <cfRule type="duplicateValues" dxfId="105" priority="251"/>
  </conditionalFormatting>
  <conditionalFormatting sqref="B841">
    <cfRule type="duplicateValues" dxfId="104" priority="252"/>
  </conditionalFormatting>
  <conditionalFormatting sqref="G841">
    <cfRule type="expression" dxfId="103" priority="240">
      <formula>$I$1 = "appearance"</formula>
    </cfRule>
  </conditionalFormatting>
  <conditionalFormatting sqref="G841">
    <cfRule type="expression" dxfId="102" priority="241">
      <formula>AND($A841 = "begin repeat",$W841 = "rr")</formula>
    </cfRule>
    <cfRule type="expression" dxfId="101" priority="242">
      <formula>AND($A841 = "end repeat", $W841 = "rr")</formula>
    </cfRule>
  </conditionalFormatting>
  <conditionalFormatting sqref="A846">
    <cfRule type="expression" dxfId="100" priority="222">
      <formula>AND($A846 = "begin repeat",$W846 = "rr")</formula>
    </cfRule>
    <cfRule type="expression" dxfId="99" priority="223">
      <formula>AND($A846 = "end repeat", $W846 = "rr")</formula>
    </cfRule>
  </conditionalFormatting>
  <conditionalFormatting sqref="A847">
    <cfRule type="expression" dxfId="98" priority="213">
      <formula>AND($A847 = "begin repeat",$W847 = "rr")</formula>
    </cfRule>
    <cfRule type="expression" dxfId="97" priority="214">
      <formula>AND($A847 = "end repeat", $W847 = "rr")</formula>
    </cfRule>
  </conditionalFormatting>
  <conditionalFormatting sqref="A137">
    <cfRule type="cellIs" dxfId="96" priority="193" operator="equal">
      <formula>"end group"</formula>
    </cfRule>
    <cfRule type="cellIs" dxfId="95" priority="194" operator="equal">
      <formula>"begin group"</formula>
    </cfRule>
  </conditionalFormatting>
  <conditionalFormatting sqref="A137">
    <cfRule type="cellIs" dxfId="94" priority="191" operator="equal">
      <formula>"calculate"</formula>
    </cfRule>
    <cfRule type="cellIs" dxfId="93" priority="192" operator="equal">
      <formula>"note"</formula>
    </cfRule>
  </conditionalFormatting>
  <conditionalFormatting sqref="J12:J17">
    <cfRule type="expression" dxfId="92" priority="178">
      <formula>$J$1 = "relevant"</formula>
    </cfRule>
  </conditionalFormatting>
  <conditionalFormatting sqref="E12:F17">
    <cfRule type="expression" dxfId="91" priority="174">
      <formula>$A12 = "calculate"</formula>
    </cfRule>
  </conditionalFormatting>
  <conditionalFormatting sqref="I12:I17">
    <cfRule type="expression" dxfId="90" priority="175">
      <formula>$I$1 = "appearance"</formula>
    </cfRule>
  </conditionalFormatting>
  <conditionalFormatting sqref="K12:K17">
    <cfRule type="expression" dxfId="89" priority="176">
      <formula>$K$1 = "required"</formula>
    </cfRule>
  </conditionalFormatting>
  <conditionalFormatting sqref="M12:M17">
    <cfRule type="expression" dxfId="88" priority="179">
      <formula xml:space="preserve"> $O$1 = "calculation"</formula>
    </cfRule>
  </conditionalFormatting>
  <conditionalFormatting sqref="B12:B17">
    <cfRule type="duplicateValues" dxfId="87" priority="189"/>
  </conditionalFormatting>
  <conditionalFormatting sqref="B12:B17">
    <cfRule type="duplicateValues" dxfId="86" priority="190"/>
  </conditionalFormatting>
  <conditionalFormatting sqref="E861 E2:E11 B2:B11 B861 B18">
    <cfRule type="duplicateValues" dxfId="85" priority="5478"/>
  </conditionalFormatting>
  <conditionalFormatting sqref="A729">
    <cfRule type="expression" dxfId="84" priority="165">
      <formula>AND($A729 = "begin repeat",$W729 = "rr")</formula>
    </cfRule>
    <cfRule type="expression" dxfId="83" priority="166">
      <formula>AND($A729 = "end repeat", $W729 = "rr")</formula>
    </cfRule>
  </conditionalFormatting>
  <conditionalFormatting sqref="A730">
    <cfRule type="expression" dxfId="82" priority="156">
      <formula>AND($A730 = "begin repeat",$W730 = "rr")</formula>
    </cfRule>
    <cfRule type="expression" dxfId="81" priority="157">
      <formula>AND($A730 = "end repeat", $W730 = "rr")</formula>
    </cfRule>
  </conditionalFormatting>
  <conditionalFormatting sqref="S856:T861">
    <cfRule type="expression" dxfId="80" priority="148">
      <formula xml:space="preserve"> $S$1 = "constraint"</formula>
    </cfRule>
  </conditionalFormatting>
  <conditionalFormatting sqref="Q856:Q861 O856:O861">
    <cfRule type="expression" dxfId="79" priority="147">
      <formula xml:space="preserve"> $O$1 = "required"</formula>
    </cfRule>
  </conditionalFormatting>
  <conditionalFormatting sqref="M856:M861">
    <cfRule type="expression" dxfId="78" priority="146">
      <formula xml:space="preserve"> $V$1 = "calculation"</formula>
    </cfRule>
  </conditionalFormatting>
  <conditionalFormatting sqref="R856:R861">
    <cfRule type="expression" dxfId="77" priority="145">
      <formula xml:space="preserve"> $R$1 = "relevant"</formula>
    </cfRule>
  </conditionalFormatting>
  <conditionalFormatting sqref="C856:F860">
    <cfRule type="expression" dxfId="76" priority="143">
      <formula xml:space="preserve"> $A856 = "calculate"</formula>
    </cfRule>
  </conditionalFormatting>
  <conditionalFormatting sqref="N856:N861 H856:L861">
    <cfRule type="expression" dxfId="75" priority="142">
      <formula>$H$1="row"</formula>
    </cfRule>
  </conditionalFormatting>
  <conditionalFormatting sqref="AG856:AG861">
    <cfRule type="expression" dxfId="74" priority="149">
      <formula>$AG$1="remarks"</formula>
    </cfRule>
  </conditionalFormatting>
  <conditionalFormatting sqref="A856:U860 W856:AG860">
    <cfRule type="expression" dxfId="73" priority="5479">
      <formula>AND($W$1="disabled",$W856="yes")</formula>
    </cfRule>
    <cfRule type="expression" dxfId="72" priority="5480">
      <formula>ISNUMBER(SEARCH("invisible",#REF!))=TRUE</formula>
    </cfRule>
    <cfRule type="expression" dxfId="71" priority="5481">
      <formula xml:space="preserve"> $A856 = "begin group"</formula>
    </cfRule>
    <cfRule type="expression" dxfId="70" priority="5482">
      <formula xml:space="preserve"> $A856 = "end group"</formula>
    </cfRule>
    <cfRule type="expression" dxfId="69" priority="5483">
      <formula>$A856="begin repeat"</formula>
    </cfRule>
    <cfRule type="expression" dxfId="68" priority="5484">
      <formula>$A856="end repeat"</formula>
    </cfRule>
  </conditionalFormatting>
  <conditionalFormatting sqref="J21:J24 J26">
    <cfRule type="expression" dxfId="67" priority="119">
      <formula>$J$1 = "relevant"</formula>
    </cfRule>
  </conditionalFormatting>
  <conditionalFormatting sqref="E21:F24 E26:F26">
    <cfRule type="expression" dxfId="66" priority="115">
      <formula>$A21 = "calculate"</formula>
    </cfRule>
  </conditionalFormatting>
  <conditionalFormatting sqref="M21:M24 M26">
    <cfRule type="expression" dxfId="65" priority="118">
      <formula>$M$1 = "constraint"</formula>
    </cfRule>
  </conditionalFormatting>
  <conditionalFormatting sqref="G21:G24 I26">
    <cfRule type="expression" dxfId="64" priority="116">
      <formula>$I$1 = "appearance"</formula>
    </cfRule>
  </conditionalFormatting>
  <conditionalFormatting sqref="K21:K24 K26">
    <cfRule type="expression" dxfId="63" priority="117">
      <formula>$K$1 = "required"</formula>
    </cfRule>
  </conditionalFormatting>
  <conditionalFormatting sqref="O21:O24 O26">
    <cfRule type="expression" dxfId="62" priority="120">
      <formula xml:space="preserve"> $O$1 = "calculation"</formula>
    </cfRule>
  </conditionalFormatting>
  <conditionalFormatting sqref="A26:X26">
    <cfRule type="expression" dxfId="61" priority="128">
      <formula>AND($A26 = "begin repeat",$W26 = "rr")</formula>
    </cfRule>
    <cfRule type="expression" dxfId="60" priority="129">
      <formula>AND($A26 = "end repeat", $W26 = "rr")</formula>
    </cfRule>
  </conditionalFormatting>
  <conditionalFormatting sqref="B21:B24 B26">
    <cfRule type="duplicateValues" dxfId="59" priority="130"/>
  </conditionalFormatting>
  <conditionalFormatting sqref="B21:B24 B26">
    <cfRule type="duplicateValues" dxfId="58" priority="131"/>
  </conditionalFormatting>
  <conditionalFormatting sqref="J20">
    <cfRule type="expression" dxfId="57" priority="102">
      <formula>$J$1 = "relevant"</formula>
    </cfRule>
  </conditionalFormatting>
  <conditionalFormatting sqref="E20:F20">
    <cfRule type="expression" dxfId="56" priority="98">
      <formula>$A20 = "calculate"</formula>
    </cfRule>
  </conditionalFormatting>
  <conditionalFormatting sqref="M20">
    <cfRule type="expression" dxfId="55" priority="101">
      <formula>$M$1 = "constraint"</formula>
    </cfRule>
  </conditionalFormatting>
  <conditionalFormatting sqref="G20">
    <cfRule type="expression" dxfId="54" priority="99">
      <formula>$I$1 = "appearance"</formula>
    </cfRule>
  </conditionalFormatting>
  <conditionalFormatting sqref="K20">
    <cfRule type="expression" dxfId="53" priority="100">
      <formula>$K$1 = "required"</formula>
    </cfRule>
  </conditionalFormatting>
  <conditionalFormatting sqref="O20">
    <cfRule type="expression" dxfId="52" priority="103">
      <formula xml:space="preserve"> $O$1 = "calculation"</formula>
    </cfRule>
  </conditionalFormatting>
  <conditionalFormatting sqref="B20">
    <cfRule type="duplicateValues" dxfId="51" priority="113"/>
  </conditionalFormatting>
  <conditionalFormatting sqref="B20">
    <cfRule type="duplicateValues" dxfId="50" priority="114"/>
  </conditionalFormatting>
  <conditionalFormatting sqref="J25">
    <cfRule type="expression" dxfId="49" priority="85">
      <formula>$J$1 = "relevant"</formula>
    </cfRule>
  </conditionalFormatting>
  <conditionalFormatting sqref="E25:F25">
    <cfRule type="expression" dxfId="48" priority="81">
      <formula>$A25 = "calculate"</formula>
    </cfRule>
  </conditionalFormatting>
  <conditionalFormatting sqref="M25">
    <cfRule type="expression" dxfId="47" priority="84">
      <formula>$M$1 = "constraint"</formula>
    </cfRule>
  </conditionalFormatting>
  <conditionalFormatting sqref="I25">
    <cfRule type="expression" dxfId="46" priority="82">
      <formula>$I$1 = "appearance"</formula>
    </cfRule>
  </conditionalFormatting>
  <conditionalFormatting sqref="K25">
    <cfRule type="expression" dxfId="45" priority="83">
      <formula>$K$1 = "required"</formula>
    </cfRule>
  </conditionalFormatting>
  <conditionalFormatting sqref="O25">
    <cfRule type="expression" dxfId="44" priority="86">
      <formula xml:space="preserve"> $O$1 = "calculation"</formula>
    </cfRule>
  </conditionalFormatting>
  <conditionalFormatting sqref="A25:X25">
    <cfRule type="expression" dxfId="43" priority="94">
      <formula>AND($A25 = "begin repeat",$W25 = "rr")</formula>
    </cfRule>
    <cfRule type="expression" dxfId="42" priority="95">
      <formula>AND($A25 = "end repeat", $W25 = "rr")</formula>
    </cfRule>
  </conditionalFormatting>
  <conditionalFormatting sqref="B25">
    <cfRule type="duplicateValues" dxfId="41" priority="96"/>
  </conditionalFormatting>
  <conditionalFormatting sqref="B25">
    <cfRule type="duplicateValues" dxfId="40" priority="97"/>
  </conditionalFormatting>
  <conditionalFormatting sqref="H28:H35">
    <cfRule type="expression" dxfId="39" priority="68">
      <formula>$J$1 = "relevant"</formula>
    </cfRule>
  </conditionalFormatting>
  <conditionalFormatting sqref="E28:F35">
    <cfRule type="expression" dxfId="38" priority="64">
      <formula>$A28 = "calculate"</formula>
    </cfRule>
  </conditionalFormatting>
  <conditionalFormatting sqref="K28:K35">
    <cfRule type="expression" dxfId="37" priority="67">
      <formula>$M$1 = "constraint"</formula>
    </cfRule>
  </conditionalFormatting>
  <conditionalFormatting sqref="G28:G35">
    <cfRule type="expression" dxfId="36" priority="65">
      <formula>$I$1 = "appearance"</formula>
    </cfRule>
  </conditionalFormatting>
  <conditionalFormatting sqref="I28:I35">
    <cfRule type="expression" dxfId="35" priority="66">
      <formula>$K$1 = "required"</formula>
    </cfRule>
  </conditionalFormatting>
  <conditionalFormatting sqref="M28:M35">
    <cfRule type="expression" dxfId="34" priority="69">
      <formula xml:space="preserve"> $O$1 = "calculation"</formula>
    </cfRule>
  </conditionalFormatting>
  <conditionalFormatting sqref="B28:B35">
    <cfRule type="duplicateValues" dxfId="33" priority="79"/>
  </conditionalFormatting>
  <conditionalFormatting sqref="B28:B35">
    <cfRule type="duplicateValues" dxfId="32" priority="80"/>
  </conditionalFormatting>
  <conditionalFormatting sqref="G39">
    <cfRule type="expression" dxfId="31" priority="54">
      <formula>$I$1 = "appearance"</formula>
    </cfRule>
  </conditionalFormatting>
  <conditionalFormatting sqref="G39">
    <cfRule type="expression" dxfId="30" priority="62">
      <formula>AND($A39 = "begin repeat",$W39 = "rr")</formula>
    </cfRule>
    <cfRule type="expression" dxfId="29" priority="63">
      <formula>AND($A39 = "end repeat", $W39 = "rr")</formula>
    </cfRule>
  </conditionalFormatting>
  <conditionalFormatting sqref="J40">
    <cfRule type="expression" dxfId="28" priority="41">
      <formula>$J$1 = "relevant"</formula>
    </cfRule>
  </conditionalFormatting>
  <conditionalFormatting sqref="E40:F40">
    <cfRule type="expression" dxfId="27" priority="37">
      <formula>$A40 = "calculate"</formula>
    </cfRule>
  </conditionalFormatting>
  <conditionalFormatting sqref="I40">
    <cfRule type="expression" dxfId="26" priority="38">
      <formula>$I$1 = "appearance"</formula>
    </cfRule>
  </conditionalFormatting>
  <conditionalFormatting sqref="K40">
    <cfRule type="expression" dxfId="25" priority="39">
      <formula>$K$1 = "required"</formula>
    </cfRule>
  </conditionalFormatting>
  <conditionalFormatting sqref="M40">
    <cfRule type="expression" dxfId="24" priority="42">
      <formula xml:space="preserve"> $O$1 = "calculation"</formula>
    </cfRule>
  </conditionalFormatting>
  <conditionalFormatting sqref="B40">
    <cfRule type="duplicateValues" dxfId="23" priority="52"/>
  </conditionalFormatting>
  <conditionalFormatting sqref="B40">
    <cfRule type="duplicateValues" dxfId="22" priority="53"/>
  </conditionalFormatting>
  <conditionalFormatting sqref="O36:O37">
    <cfRule type="expression" dxfId="21" priority="36">
      <formula xml:space="preserve"> $O$1 = "calculation"</formula>
    </cfRule>
  </conditionalFormatting>
  <conditionalFormatting sqref="A505">
    <cfRule type="cellIs" dxfId="20" priority="25" operator="equal">
      <formula>"end group"</formula>
    </cfRule>
    <cfRule type="cellIs" dxfId="19" priority="26" operator="equal">
      <formula>"begin group"</formula>
    </cfRule>
  </conditionalFormatting>
  <conditionalFormatting sqref="A505">
    <cfRule type="cellIs" dxfId="18" priority="23" operator="equal">
      <formula>"calculate"</formula>
    </cfRule>
    <cfRule type="cellIs" dxfId="17" priority="24" operator="equal">
      <formula>"note"</formula>
    </cfRule>
  </conditionalFormatting>
  <conditionalFormatting sqref="A525:A526">
    <cfRule type="cellIs" dxfId="16" priority="21" operator="equal">
      <formula>"end group"</formula>
    </cfRule>
    <cfRule type="cellIs" dxfId="15" priority="22" operator="equal">
      <formula>"begin group"</formula>
    </cfRule>
  </conditionalFormatting>
  <conditionalFormatting sqref="A525:A526">
    <cfRule type="cellIs" dxfId="14" priority="19" operator="equal">
      <formula>"calculate"</formula>
    </cfRule>
    <cfRule type="cellIs" dxfId="13" priority="20" operator="equal">
      <formula>"note"</formula>
    </cfRule>
  </conditionalFormatting>
  <conditionalFormatting sqref="A527:A528">
    <cfRule type="cellIs" dxfId="12" priority="17" operator="equal">
      <formula>"end group"</formula>
    </cfRule>
    <cfRule type="cellIs" dxfId="11" priority="18" operator="equal">
      <formula>"begin group"</formula>
    </cfRule>
  </conditionalFormatting>
  <conditionalFormatting sqref="A527:A528">
    <cfRule type="cellIs" dxfId="10" priority="15" operator="equal">
      <formula>"calculate"</formula>
    </cfRule>
    <cfRule type="cellIs" dxfId="9" priority="16" operator="equal">
      <formula>"note"</formula>
    </cfRule>
  </conditionalFormatting>
  <conditionalFormatting sqref="M692">
    <cfRule type="expression" dxfId="8" priority="10">
      <formula>$V$1 = "calculation"</formula>
    </cfRule>
  </conditionalFormatting>
  <conditionalFormatting sqref="M692:M693">
    <cfRule type="expression" dxfId="7" priority="8">
      <formula>AND($X$1="disabled",$X692="yes")</formula>
    </cfRule>
    <cfRule type="expression" dxfId="6" priority="9">
      <formula>ISNUMBER(SEARCH("invisible",$M692))=TRUE</formula>
    </cfRule>
    <cfRule type="expression" dxfId="5" priority="11">
      <formula>$A692 = "begin group"</formula>
    </cfRule>
    <cfRule type="expression" dxfId="4" priority="12">
      <formula>M692="end group"</formula>
    </cfRule>
    <cfRule type="expression" dxfId="3" priority="13">
      <formula>$A692 = "begin repeat"</formula>
    </cfRule>
    <cfRule type="expression" dxfId="2" priority="14">
      <formula>$A692 = "end repeat"</formula>
    </cfRule>
  </conditionalFormatting>
  <conditionalFormatting sqref="M693">
    <cfRule type="expression" dxfId="1" priority="3">
      <formula>$V$1 = "calculation"</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2"/>
  <sheetViews>
    <sheetView zoomScaleNormal="100" workbookViewId="0">
      <pane ySplit="1" topLeftCell="A221" activePane="bottomLeft" state="frozen"/>
      <selection pane="bottomLeft" activeCell="C229" sqref="C229"/>
    </sheetView>
  </sheetViews>
  <sheetFormatPr defaultColWidth="17.33203125" defaultRowHeight="15.75" customHeight="1"/>
  <cols>
    <col min="1" max="2" width="14.44140625" style="8" customWidth="1"/>
    <col min="3" max="3" width="33.88671875" style="8" customWidth="1"/>
    <col min="4" max="8" width="14.44140625" style="8" customWidth="1"/>
    <col min="9" max="16384" width="17.33203125" style="8"/>
  </cols>
  <sheetData>
    <row r="1" spans="1:14" ht="15.75" customHeight="1">
      <c r="A1" s="11" t="s">
        <v>416</v>
      </c>
      <c r="B1" s="11" t="s">
        <v>417</v>
      </c>
      <c r="C1" s="4" t="s">
        <v>1787</v>
      </c>
      <c r="D1" s="5" t="s">
        <v>418</v>
      </c>
      <c r="E1" s="5" t="s">
        <v>1788</v>
      </c>
      <c r="F1" s="12" t="s">
        <v>1789</v>
      </c>
      <c r="G1" s="12" t="s">
        <v>1790</v>
      </c>
      <c r="H1" s="11"/>
    </row>
    <row r="2" spans="1:14" ht="13.5" customHeight="1">
      <c r="A2" s="8" t="s">
        <v>933</v>
      </c>
      <c r="B2" s="8">
        <v>1</v>
      </c>
      <c r="C2" s="8" t="s">
        <v>935</v>
      </c>
    </row>
    <row r="3" spans="1:14" ht="13.5" customHeight="1">
      <c r="A3" s="8" t="s">
        <v>933</v>
      </c>
      <c r="B3" s="8">
        <v>2</v>
      </c>
      <c r="C3" s="8" t="s">
        <v>936</v>
      </c>
    </row>
    <row r="4" spans="1:14" ht="13.5" customHeight="1">
      <c r="A4" s="8" t="s">
        <v>933</v>
      </c>
      <c r="B4" s="8">
        <v>3</v>
      </c>
      <c r="C4" s="8" t="s">
        <v>937</v>
      </c>
    </row>
    <row r="5" spans="1:14" ht="15.75" customHeight="1">
      <c r="A5" s="7"/>
      <c r="B5" s="7"/>
      <c r="C5" s="5"/>
      <c r="D5" s="7"/>
      <c r="E5" s="7"/>
      <c r="F5" s="7"/>
      <c r="G5" s="7"/>
      <c r="H5" s="7"/>
    </row>
    <row r="6" spans="1:14" ht="15.75" customHeight="1">
      <c r="A6" s="7" t="s">
        <v>2304</v>
      </c>
      <c r="B6" s="7" t="s">
        <v>2305</v>
      </c>
      <c r="C6" s="5" t="s">
        <v>2304</v>
      </c>
      <c r="D6" s="7"/>
      <c r="E6" s="7"/>
      <c r="F6" s="7"/>
      <c r="G6" s="7"/>
      <c r="H6" s="7"/>
    </row>
    <row r="7" spans="1:14" ht="15.75" customHeight="1">
      <c r="A7" s="8" t="s">
        <v>1488</v>
      </c>
      <c r="B7" s="8" t="s">
        <v>1811</v>
      </c>
      <c r="C7" s="8" t="s">
        <v>1492</v>
      </c>
    </row>
    <row r="8" spans="1:14" ht="15.75" customHeight="1">
      <c r="A8" s="8" t="s">
        <v>1488</v>
      </c>
      <c r="B8" s="8">
        <v>96</v>
      </c>
      <c r="C8" s="8" t="s">
        <v>2309</v>
      </c>
    </row>
    <row r="9" spans="1:14" ht="15.75" customHeight="1">
      <c r="A9" s="8" t="s">
        <v>1489</v>
      </c>
      <c r="B9" s="8" t="s">
        <v>1573</v>
      </c>
      <c r="C9" s="8" t="s">
        <v>1489</v>
      </c>
    </row>
    <row r="10" spans="1:14" ht="15" customHeight="1">
      <c r="A10" s="5"/>
      <c r="B10" s="5"/>
      <c r="C10" s="5"/>
      <c r="D10" s="7"/>
      <c r="E10" s="7"/>
      <c r="F10" s="7"/>
    </row>
    <row r="11" spans="1:14" ht="13.8">
      <c r="A11" s="8" t="s">
        <v>1490</v>
      </c>
      <c r="B11" s="8" t="s">
        <v>1574</v>
      </c>
      <c r="C11" s="8" t="s">
        <v>1490</v>
      </c>
    </row>
    <row r="12" spans="1:14" ht="13.8">
      <c r="A12" s="8" t="s">
        <v>1577</v>
      </c>
      <c r="B12" s="8" t="s">
        <v>1578</v>
      </c>
      <c r="C12" s="8" t="s">
        <v>1577</v>
      </c>
    </row>
    <row r="13" spans="1:14" ht="13.5" customHeight="1">
      <c r="A13" s="8" t="s">
        <v>1491</v>
      </c>
      <c r="B13" s="8" t="s">
        <v>1575</v>
      </c>
      <c r="C13" s="8" t="s">
        <v>1491</v>
      </c>
      <c r="H13" s="13"/>
      <c r="I13" s="13"/>
      <c r="J13" s="13"/>
      <c r="K13" s="13"/>
      <c r="L13" s="13"/>
      <c r="M13" s="13"/>
      <c r="N13" s="13"/>
    </row>
    <row r="14" spans="1:14" ht="15" customHeight="1">
      <c r="A14" s="7"/>
      <c r="B14" s="7"/>
      <c r="C14" s="5"/>
      <c r="D14" s="7"/>
      <c r="E14" s="7"/>
      <c r="F14" s="7"/>
    </row>
    <row r="15" spans="1:14" ht="15.75" customHeight="1">
      <c r="A15" s="11" t="s">
        <v>419</v>
      </c>
      <c r="B15" s="11">
        <v>1</v>
      </c>
      <c r="C15" s="4" t="s">
        <v>420</v>
      </c>
      <c r="D15" s="11"/>
      <c r="E15" s="11"/>
      <c r="F15" s="11"/>
      <c r="G15" s="11"/>
      <c r="H15" s="11"/>
    </row>
    <row r="16" spans="1:14" ht="13.8">
      <c r="A16" s="11" t="s">
        <v>421</v>
      </c>
      <c r="B16" s="11">
        <v>0</v>
      </c>
      <c r="C16" s="4" t="s">
        <v>422</v>
      </c>
      <c r="D16" s="11"/>
      <c r="E16" s="11"/>
      <c r="F16" s="11"/>
      <c r="G16" s="11"/>
      <c r="H16" s="11"/>
    </row>
    <row r="17" spans="1:8" ht="15.75" customHeight="1">
      <c r="A17" s="7"/>
      <c r="B17" s="7"/>
      <c r="C17" s="5"/>
      <c r="D17" s="7"/>
      <c r="E17" s="7"/>
      <c r="F17" s="7"/>
      <c r="G17" s="7"/>
      <c r="H17" s="7"/>
    </row>
    <row r="18" spans="1:8" ht="15.75" customHeight="1">
      <c r="A18" s="11" t="s">
        <v>1486</v>
      </c>
      <c r="B18" s="11">
        <v>1</v>
      </c>
      <c r="C18" s="4" t="s">
        <v>420</v>
      </c>
      <c r="D18" s="7"/>
      <c r="E18" s="7"/>
      <c r="F18" s="7"/>
      <c r="G18" s="7"/>
      <c r="H18" s="7"/>
    </row>
    <row r="19" spans="1:8" ht="15.75" customHeight="1">
      <c r="A19" s="11" t="s">
        <v>1486</v>
      </c>
      <c r="B19" s="11">
        <v>0</v>
      </c>
      <c r="C19" s="4" t="s">
        <v>422</v>
      </c>
      <c r="D19" s="7"/>
      <c r="E19" s="7"/>
      <c r="F19" s="7"/>
      <c r="G19" s="7"/>
      <c r="H19" s="7"/>
    </row>
    <row r="20" spans="1:8" ht="15.75" customHeight="1">
      <c r="A20" s="7" t="s">
        <v>1486</v>
      </c>
      <c r="B20" s="7">
        <v>-99</v>
      </c>
      <c r="C20" s="5" t="s">
        <v>1487</v>
      </c>
      <c r="D20" s="7"/>
      <c r="E20" s="7"/>
      <c r="F20" s="7"/>
      <c r="G20" s="7"/>
      <c r="H20" s="7"/>
    </row>
    <row r="21" spans="1:8" ht="15.75" customHeight="1">
      <c r="A21" s="11"/>
      <c r="B21" s="11"/>
      <c r="C21" s="4"/>
      <c r="D21" s="11"/>
      <c r="E21" s="11"/>
      <c r="F21" s="11"/>
      <c r="G21" s="11"/>
      <c r="H21" s="11"/>
    </row>
    <row r="22" spans="1:8" ht="15" customHeight="1">
      <c r="A22" s="5" t="s">
        <v>423</v>
      </c>
      <c r="B22" s="5">
        <v>1</v>
      </c>
      <c r="C22" s="14" t="s">
        <v>424</v>
      </c>
      <c r="D22" s="7"/>
      <c r="E22" s="7"/>
      <c r="F22" s="7"/>
    </row>
    <row r="23" spans="1:8" ht="15" customHeight="1">
      <c r="A23" s="5" t="s">
        <v>423</v>
      </c>
      <c r="B23" s="5">
        <v>2</v>
      </c>
      <c r="C23" s="15" t="s">
        <v>425</v>
      </c>
      <c r="D23" s="7"/>
      <c r="E23" s="7"/>
      <c r="F23" s="7"/>
    </row>
    <row r="24" spans="1:8" ht="15" customHeight="1">
      <c r="A24" s="5" t="s">
        <v>423</v>
      </c>
      <c r="B24" s="5">
        <v>3</v>
      </c>
      <c r="C24" s="14" t="s">
        <v>426</v>
      </c>
      <c r="D24" s="7"/>
      <c r="E24" s="7"/>
      <c r="F24" s="7"/>
    </row>
    <row r="25" spans="1:8" ht="15" customHeight="1">
      <c r="A25" s="5" t="s">
        <v>423</v>
      </c>
      <c r="B25" s="5">
        <v>96</v>
      </c>
      <c r="C25" s="5" t="s">
        <v>2311</v>
      </c>
      <c r="D25" s="7"/>
      <c r="E25" s="7"/>
      <c r="F25" s="7"/>
    </row>
    <row r="26" spans="1:8" ht="15" customHeight="1">
      <c r="A26" s="7"/>
      <c r="B26" s="7"/>
      <c r="C26" s="5"/>
      <c r="D26" s="7"/>
      <c r="E26" s="7"/>
      <c r="F26" s="7"/>
    </row>
    <row r="27" spans="1:8" ht="15" customHeight="1">
      <c r="A27" s="5" t="s">
        <v>1509</v>
      </c>
      <c r="B27" s="5">
        <v>1</v>
      </c>
      <c r="C27" s="5" t="s">
        <v>428</v>
      </c>
      <c r="D27" s="7"/>
      <c r="E27" s="7"/>
      <c r="F27" s="7"/>
    </row>
    <row r="28" spans="1:8" ht="15" customHeight="1">
      <c r="A28" s="5" t="s">
        <v>1509</v>
      </c>
      <c r="B28" s="5">
        <v>2</v>
      </c>
      <c r="C28" s="5" t="s">
        <v>429</v>
      </c>
      <c r="D28" s="7"/>
      <c r="E28" s="7"/>
      <c r="F28" s="7"/>
    </row>
    <row r="29" spans="1:8" ht="15" customHeight="1">
      <c r="A29" s="5" t="s">
        <v>1509</v>
      </c>
      <c r="B29" s="5">
        <v>3</v>
      </c>
      <c r="C29" s="5" t="s">
        <v>430</v>
      </c>
      <c r="D29" s="7"/>
      <c r="E29" s="7"/>
      <c r="F29" s="7"/>
    </row>
    <row r="30" spans="1:8" ht="15" customHeight="1">
      <c r="A30" s="5" t="s">
        <v>1509</v>
      </c>
      <c r="B30" s="5">
        <v>4</v>
      </c>
      <c r="C30" s="5" t="s">
        <v>431</v>
      </c>
      <c r="D30" s="7"/>
      <c r="E30" s="7"/>
      <c r="F30" s="7"/>
    </row>
    <row r="31" spans="1:8" ht="15" customHeight="1">
      <c r="A31" s="5" t="s">
        <v>1509</v>
      </c>
      <c r="B31" s="5">
        <v>5</v>
      </c>
      <c r="C31" s="5" t="s">
        <v>432</v>
      </c>
      <c r="D31" s="7"/>
      <c r="E31" s="7"/>
      <c r="F31" s="7"/>
    </row>
    <row r="32" spans="1:8" ht="15" customHeight="1">
      <c r="A32" s="5" t="s">
        <v>1509</v>
      </c>
      <c r="B32" s="5">
        <v>6</v>
      </c>
      <c r="C32" s="5" t="s">
        <v>433</v>
      </c>
      <c r="D32" s="7"/>
      <c r="E32" s="7"/>
      <c r="F32" s="7"/>
    </row>
    <row r="33" spans="1:8" ht="15" customHeight="1">
      <c r="A33" s="5" t="s">
        <v>1509</v>
      </c>
      <c r="B33" s="5">
        <v>96</v>
      </c>
      <c r="C33" s="5" t="s">
        <v>472</v>
      </c>
      <c r="D33" s="7"/>
      <c r="E33" s="7"/>
      <c r="F33" s="7"/>
    </row>
    <row r="34" spans="1:8" ht="15" customHeight="1">
      <c r="A34" s="7"/>
      <c r="B34" s="7"/>
      <c r="C34" s="5"/>
      <c r="D34" s="7"/>
      <c r="E34" s="7"/>
      <c r="F34" s="7"/>
    </row>
    <row r="35" spans="1:8" ht="15" customHeight="1">
      <c r="A35" s="5" t="s">
        <v>427</v>
      </c>
      <c r="B35" s="5">
        <v>1</v>
      </c>
      <c r="C35" s="5" t="s">
        <v>439</v>
      </c>
      <c r="D35" s="7"/>
      <c r="E35" s="7"/>
      <c r="F35" s="7"/>
    </row>
    <row r="36" spans="1:8" ht="15" customHeight="1">
      <c r="A36" s="5" t="s">
        <v>427</v>
      </c>
      <c r="B36" s="5">
        <v>2</v>
      </c>
      <c r="C36" s="5" t="s">
        <v>441</v>
      </c>
      <c r="D36" s="7"/>
      <c r="E36" s="7"/>
      <c r="F36" s="7"/>
    </row>
    <row r="37" spans="1:8" ht="15" customHeight="1">
      <c r="A37" s="5" t="s">
        <v>427</v>
      </c>
      <c r="B37" s="5">
        <v>3</v>
      </c>
      <c r="C37" s="5" t="s">
        <v>443</v>
      </c>
      <c r="D37" s="7"/>
      <c r="E37" s="7"/>
      <c r="F37" s="7"/>
    </row>
    <row r="38" spans="1:8" ht="15.75" customHeight="1">
      <c r="A38" s="11"/>
      <c r="B38" s="11"/>
      <c r="C38" s="4"/>
      <c r="D38" s="11"/>
      <c r="E38" s="11"/>
      <c r="F38" s="11"/>
      <c r="G38" s="11"/>
      <c r="H38" s="11"/>
    </row>
    <row r="39" spans="1:8" ht="15.75" customHeight="1">
      <c r="A39" s="11" t="s">
        <v>954</v>
      </c>
      <c r="B39" s="11">
        <v>1</v>
      </c>
      <c r="C39" s="4" t="s">
        <v>564</v>
      </c>
      <c r="D39" s="11"/>
      <c r="E39" s="11"/>
      <c r="F39" s="11"/>
      <c r="G39" s="11"/>
      <c r="H39" s="11"/>
    </row>
    <row r="40" spans="1:8" ht="15.75" customHeight="1">
      <c r="A40" s="11" t="s">
        <v>954</v>
      </c>
      <c r="B40" s="11">
        <v>2</v>
      </c>
      <c r="C40" s="4" t="s">
        <v>434</v>
      </c>
      <c r="D40" s="11"/>
      <c r="E40" s="11"/>
      <c r="F40" s="11"/>
      <c r="G40" s="11"/>
      <c r="H40" s="11"/>
    </row>
    <row r="41" spans="1:8" ht="15.75" customHeight="1">
      <c r="A41" s="11" t="s">
        <v>954</v>
      </c>
      <c r="B41" s="11">
        <v>3</v>
      </c>
      <c r="C41" s="4" t="s">
        <v>435</v>
      </c>
      <c r="D41" s="11"/>
      <c r="E41" s="11"/>
      <c r="F41" s="11"/>
      <c r="G41" s="11"/>
      <c r="H41" s="11"/>
    </row>
    <row r="42" spans="1:8" ht="15.75" customHeight="1">
      <c r="A42" s="11" t="s">
        <v>954</v>
      </c>
      <c r="B42" s="11">
        <v>4</v>
      </c>
      <c r="C42" s="4" t="s">
        <v>436</v>
      </c>
      <c r="D42" s="11"/>
      <c r="E42" s="11"/>
      <c r="F42" s="11"/>
      <c r="G42" s="11"/>
      <c r="H42" s="11"/>
    </row>
    <row r="43" spans="1:8" ht="15.75" customHeight="1">
      <c r="A43" s="11" t="s">
        <v>954</v>
      </c>
      <c r="B43" s="11">
        <v>5</v>
      </c>
      <c r="C43" s="4" t="s">
        <v>2589</v>
      </c>
      <c r="D43" s="11"/>
      <c r="E43" s="11"/>
      <c r="F43" s="11"/>
      <c r="G43" s="11"/>
      <c r="H43" s="11"/>
    </row>
    <row r="44" spans="1:8" ht="15.75" customHeight="1">
      <c r="A44" s="11" t="s">
        <v>954</v>
      </c>
      <c r="B44" s="11">
        <v>6</v>
      </c>
      <c r="C44" s="4" t="s">
        <v>437</v>
      </c>
      <c r="D44" s="11"/>
      <c r="E44" s="11"/>
      <c r="F44" s="11"/>
      <c r="G44" s="11"/>
      <c r="H44" s="11"/>
    </row>
    <row r="45" spans="1:8" ht="15.75" customHeight="1">
      <c r="A45" s="11" t="s">
        <v>954</v>
      </c>
      <c r="B45" s="11">
        <v>7</v>
      </c>
      <c r="C45" s="10" t="s">
        <v>915</v>
      </c>
      <c r="D45" s="7"/>
      <c r="E45" s="7"/>
      <c r="F45" s="7"/>
      <c r="G45" s="7"/>
      <c r="H45" s="7"/>
    </row>
    <row r="46" spans="1:8" ht="15.75" customHeight="1">
      <c r="A46" s="11" t="s">
        <v>954</v>
      </c>
      <c r="B46" s="11">
        <v>96</v>
      </c>
      <c r="C46" s="4" t="s">
        <v>457</v>
      </c>
      <c r="D46" s="11"/>
      <c r="E46" s="11"/>
      <c r="F46" s="11"/>
      <c r="G46" s="11"/>
      <c r="H46" s="11"/>
    </row>
    <row r="47" spans="1:8" ht="15.75" customHeight="1">
      <c r="A47" s="11"/>
      <c r="B47" s="11"/>
      <c r="C47" s="4"/>
      <c r="D47" s="11"/>
      <c r="E47" s="11"/>
      <c r="F47" s="11"/>
      <c r="G47" s="11"/>
      <c r="H47" s="11"/>
    </row>
    <row r="48" spans="1:8" ht="15.75" customHeight="1">
      <c r="A48" s="11" t="s">
        <v>438</v>
      </c>
      <c r="B48" s="11">
        <v>1</v>
      </c>
      <c r="C48" s="4" t="s">
        <v>439</v>
      </c>
      <c r="D48" s="11"/>
      <c r="E48" s="11"/>
      <c r="F48" s="11"/>
      <c r="G48" s="11"/>
      <c r="H48" s="11"/>
    </row>
    <row r="49" spans="1:8" ht="15.75" customHeight="1">
      <c r="A49" s="11" t="s">
        <v>440</v>
      </c>
      <c r="B49" s="11">
        <v>2</v>
      </c>
      <c r="C49" s="4" t="s">
        <v>441</v>
      </c>
      <c r="D49" s="11"/>
      <c r="E49" s="11"/>
      <c r="F49" s="11"/>
      <c r="G49" s="11"/>
      <c r="H49" s="11"/>
    </row>
    <row r="50" spans="1:8" ht="15.75" customHeight="1">
      <c r="A50" s="11" t="s">
        <v>442</v>
      </c>
      <c r="B50" s="11">
        <v>3</v>
      </c>
      <c r="C50" s="4" t="s">
        <v>443</v>
      </c>
      <c r="D50" s="11"/>
      <c r="E50" s="11"/>
      <c r="F50" s="11"/>
      <c r="G50" s="11"/>
      <c r="H50" s="11"/>
    </row>
    <row r="51" spans="1:8" ht="15.75" customHeight="1">
      <c r="A51" s="11"/>
      <c r="B51" s="11"/>
      <c r="C51" s="4"/>
      <c r="D51" s="11"/>
      <c r="E51" s="11"/>
      <c r="F51" s="11"/>
      <c r="G51" s="11"/>
      <c r="H51" s="11"/>
    </row>
    <row r="52" spans="1:8" ht="15.75" customHeight="1">
      <c r="A52" s="11" t="s">
        <v>444</v>
      </c>
      <c r="B52" s="11">
        <v>1</v>
      </c>
      <c r="C52" s="4" t="s">
        <v>445</v>
      </c>
      <c r="D52" s="11"/>
      <c r="E52" s="11"/>
      <c r="F52" s="11"/>
      <c r="G52" s="11"/>
      <c r="H52" s="11"/>
    </row>
    <row r="53" spans="1:8" ht="15.75" customHeight="1">
      <c r="A53" s="11" t="s">
        <v>446</v>
      </c>
      <c r="B53" s="11">
        <v>2</v>
      </c>
      <c r="C53" s="4" t="s">
        <v>447</v>
      </c>
      <c r="D53" s="11"/>
      <c r="E53" s="11"/>
      <c r="F53" s="11"/>
      <c r="G53" s="11"/>
      <c r="H53" s="11"/>
    </row>
    <row r="54" spans="1:8" ht="15.75" customHeight="1">
      <c r="A54" s="11" t="s">
        <v>448</v>
      </c>
      <c r="B54" s="11">
        <v>3</v>
      </c>
      <c r="C54" s="5" t="s">
        <v>912</v>
      </c>
      <c r="D54" s="7"/>
      <c r="E54" s="7"/>
      <c r="F54" s="7"/>
      <c r="G54" s="7"/>
      <c r="H54" s="7"/>
    </row>
    <row r="55" spans="1:8" ht="15.75" customHeight="1">
      <c r="A55" s="11" t="s">
        <v>450</v>
      </c>
      <c r="B55" s="11">
        <v>4</v>
      </c>
      <c r="C55" s="4" t="s">
        <v>449</v>
      </c>
      <c r="D55" s="11"/>
      <c r="E55" s="11"/>
      <c r="F55" s="11"/>
      <c r="G55" s="11"/>
      <c r="H55" s="11"/>
    </row>
    <row r="56" spans="1:8" ht="15.75" customHeight="1">
      <c r="A56" s="11" t="s">
        <v>444</v>
      </c>
      <c r="B56" s="7">
        <v>5</v>
      </c>
      <c r="C56" s="4" t="s">
        <v>451</v>
      </c>
      <c r="D56" s="11"/>
      <c r="E56" s="11"/>
      <c r="F56" s="11"/>
      <c r="G56" s="11"/>
      <c r="H56" s="11"/>
    </row>
    <row r="57" spans="1:8" ht="15.75" customHeight="1">
      <c r="A57" s="11"/>
      <c r="B57" s="11"/>
      <c r="C57" s="4"/>
      <c r="D57" s="11"/>
      <c r="E57" s="11"/>
      <c r="F57" s="11"/>
      <c r="G57" s="11"/>
      <c r="H57" s="11"/>
    </row>
    <row r="58" spans="1:8" ht="15.75" customHeight="1">
      <c r="A58" s="11" t="s">
        <v>452</v>
      </c>
      <c r="B58" s="11">
        <v>1</v>
      </c>
      <c r="C58" s="4" t="s">
        <v>453</v>
      </c>
      <c r="D58" s="11"/>
      <c r="E58" s="11"/>
      <c r="F58" s="11"/>
      <c r="G58" s="11"/>
      <c r="H58" s="11"/>
    </row>
    <row r="59" spans="1:8" ht="15.75" customHeight="1">
      <c r="A59" s="11" t="s">
        <v>454</v>
      </c>
      <c r="B59" s="11">
        <v>2</v>
      </c>
      <c r="C59" s="4" t="s">
        <v>455</v>
      </c>
      <c r="D59" s="11"/>
      <c r="E59" s="11"/>
      <c r="F59" s="11"/>
      <c r="G59" s="11"/>
      <c r="H59" s="11"/>
    </row>
    <row r="60" spans="1:8" ht="15.75" customHeight="1">
      <c r="A60" s="11" t="s">
        <v>456</v>
      </c>
      <c r="B60" s="11">
        <v>96</v>
      </c>
      <c r="C60" s="4" t="s">
        <v>457</v>
      </c>
      <c r="D60" s="11"/>
      <c r="E60" s="11"/>
      <c r="F60" s="11"/>
      <c r="G60" s="11"/>
      <c r="H60" s="11"/>
    </row>
    <row r="61" spans="1:8" ht="15.75" customHeight="1">
      <c r="A61" s="11"/>
      <c r="B61" s="11"/>
      <c r="C61" s="4"/>
      <c r="D61" s="11"/>
      <c r="E61" s="11"/>
      <c r="F61" s="11"/>
      <c r="G61" s="11"/>
      <c r="H61" s="11"/>
    </row>
    <row r="62" spans="1:8" ht="15.75" customHeight="1">
      <c r="A62" s="11" t="s">
        <v>458</v>
      </c>
      <c r="B62" s="11">
        <v>11</v>
      </c>
      <c r="C62" s="4" t="s">
        <v>459</v>
      </c>
      <c r="D62" s="11"/>
      <c r="E62" s="11"/>
      <c r="F62" s="11"/>
      <c r="G62" s="11"/>
      <c r="H62" s="11"/>
    </row>
    <row r="63" spans="1:8" ht="15.75" customHeight="1">
      <c r="A63" s="11" t="s">
        <v>460</v>
      </c>
      <c r="B63" s="11">
        <v>12</v>
      </c>
      <c r="C63" s="4" t="s">
        <v>461</v>
      </c>
      <c r="D63" s="11"/>
      <c r="E63" s="11"/>
      <c r="F63" s="11"/>
      <c r="G63" s="11"/>
      <c r="H63" s="11"/>
    </row>
    <row r="64" spans="1:8" ht="15.75" customHeight="1">
      <c r="A64" s="11" t="s">
        <v>462</v>
      </c>
      <c r="B64" s="11">
        <v>21</v>
      </c>
      <c r="C64" s="4" t="s">
        <v>463</v>
      </c>
      <c r="D64" s="11"/>
      <c r="E64" s="11"/>
      <c r="F64" s="11"/>
      <c r="G64" s="11"/>
      <c r="H64" s="11"/>
    </row>
    <row r="65" spans="1:8" ht="15.75" customHeight="1">
      <c r="A65" s="11" t="s">
        <v>464</v>
      </c>
      <c r="B65" s="11">
        <v>22</v>
      </c>
      <c r="C65" s="4" t="s">
        <v>465</v>
      </c>
      <c r="D65" s="11"/>
      <c r="E65" s="11"/>
      <c r="F65" s="11"/>
      <c r="G65" s="11"/>
      <c r="H65" s="11"/>
    </row>
    <row r="66" spans="1:8" ht="15.75" customHeight="1">
      <c r="A66" s="11" t="s">
        <v>466</v>
      </c>
      <c r="B66" s="11">
        <v>34</v>
      </c>
      <c r="C66" s="4" t="s">
        <v>467</v>
      </c>
      <c r="D66" s="11"/>
      <c r="E66" s="11"/>
      <c r="F66" s="11"/>
      <c r="G66" s="11"/>
      <c r="H66" s="11"/>
    </row>
    <row r="67" spans="1:8" ht="15.75" customHeight="1">
      <c r="A67" s="11" t="s">
        <v>468</v>
      </c>
      <c r="B67" s="11">
        <v>35</v>
      </c>
      <c r="C67" s="4" t="s">
        <v>469</v>
      </c>
      <c r="D67" s="11"/>
      <c r="E67" s="11"/>
      <c r="F67" s="11"/>
      <c r="G67" s="11"/>
      <c r="H67" s="11"/>
    </row>
    <row r="68" spans="1:8" ht="15.75" customHeight="1">
      <c r="A68" s="11" t="s">
        <v>470</v>
      </c>
      <c r="B68" s="11">
        <v>36</v>
      </c>
      <c r="C68" s="4" t="s">
        <v>910</v>
      </c>
      <c r="D68" s="11"/>
      <c r="E68" s="11"/>
      <c r="F68" s="11"/>
      <c r="G68" s="11"/>
      <c r="H68" s="11"/>
    </row>
    <row r="69" spans="1:8" ht="15.75" customHeight="1">
      <c r="A69" s="11" t="s">
        <v>471</v>
      </c>
      <c r="B69" s="11">
        <v>96</v>
      </c>
      <c r="C69" s="4" t="s">
        <v>472</v>
      </c>
      <c r="D69" s="11"/>
      <c r="E69" s="11"/>
      <c r="F69" s="11"/>
      <c r="G69" s="11"/>
      <c r="H69" s="11"/>
    </row>
    <row r="70" spans="1:8" ht="15.75" customHeight="1">
      <c r="A70" s="11"/>
      <c r="B70" s="11"/>
      <c r="C70" s="4"/>
      <c r="D70" s="11"/>
      <c r="E70" s="11"/>
      <c r="F70" s="11"/>
      <c r="G70" s="11"/>
      <c r="H70" s="11"/>
    </row>
    <row r="71" spans="1:8" ht="15.75" customHeight="1">
      <c r="A71" s="11" t="s">
        <v>473</v>
      </c>
      <c r="B71" s="11">
        <v>12</v>
      </c>
      <c r="C71" s="4" t="s">
        <v>474</v>
      </c>
      <c r="D71" s="11"/>
      <c r="E71" s="11"/>
      <c r="F71" s="11"/>
      <c r="G71" s="11"/>
      <c r="H71" s="11"/>
    </row>
    <row r="72" spans="1:8" ht="15.75" customHeight="1">
      <c r="A72" s="11" t="s">
        <v>475</v>
      </c>
      <c r="B72" s="11">
        <v>21</v>
      </c>
      <c r="C72" s="4" t="s">
        <v>476</v>
      </c>
      <c r="D72" s="11"/>
      <c r="E72" s="11"/>
      <c r="F72" s="11"/>
      <c r="G72" s="11"/>
      <c r="H72" s="11"/>
    </row>
    <row r="73" spans="1:8" ht="15.75" customHeight="1">
      <c r="A73" s="11" t="s">
        <v>477</v>
      </c>
      <c r="B73" s="11">
        <v>22</v>
      </c>
      <c r="C73" s="4" t="s">
        <v>478</v>
      </c>
      <c r="D73" s="11"/>
      <c r="E73" s="11"/>
      <c r="F73" s="11"/>
      <c r="G73" s="11"/>
      <c r="H73" s="11"/>
    </row>
    <row r="74" spans="1:8" ht="15.75" customHeight="1">
      <c r="A74" s="11" t="s">
        <v>479</v>
      </c>
      <c r="B74" s="11">
        <v>23</v>
      </c>
      <c r="C74" s="4" t="s">
        <v>480</v>
      </c>
      <c r="D74" s="11"/>
      <c r="E74" s="11"/>
      <c r="F74" s="11"/>
      <c r="G74" s="11"/>
      <c r="H74" s="11"/>
    </row>
    <row r="75" spans="1:8" ht="15.75" customHeight="1">
      <c r="A75" s="11" t="s">
        <v>481</v>
      </c>
      <c r="B75" s="11">
        <v>31</v>
      </c>
      <c r="C75" s="4" t="s">
        <v>1927</v>
      </c>
      <c r="D75" s="11"/>
      <c r="E75" s="11"/>
      <c r="F75" s="11"/>
      <c r="G75" s="16"/>
      <c r="H75" s="11"/>
    </row>
    <row r="76" spans="1:8" ht="15.75" customHeight="1">
      <c r="A76" s="11" t="s">
        <v>482</v>
      </c>
      <c r="B76" s="11">
        <v>32</v>
      </c>
      <c r="C76" s="4" t="s">
        <v>483</v>
      </c>
      <c r="D76" s="11"/>
      <c r="E76" s="11"/>
      <c r="F76" s="11"/>
      <c r="G76" s="11"/>
      <c r="H76" s="11"/>
    </row>
    <row r="77" spans="1:8" ht="15.75" customHeight="1">
      <c r="A77" s="11" t="s">
        <v>484</v>
      </c>
      <c r="B77" s="11">
        <v>33</v>
      </c>
      <c r="C77" s="4" t="s">
        <v>485</v>
      </c>
      <c r="D77" s="11"/>
      <c r="E77" s="11"/>
      <c r="F77" s="11"/>
      <c r="G77" s="11"/>
      <c r="H77" s="11"/>
    </row>
    <row r="78" spans="1:8" ht="15.75" customHeight="1">
      <c r="A78" s="11" t="s">
        <v>486</v>
      </c>
      <c r="B78" s="11">
        <v>35</v>
      </c>
      <c r="C78" s="4" t="s">
        <v>487</v>
      </c>
      <c r="D78" s="11"/>
      <c r="E78" s="11"/>
      <c r="F78" s="11"/>
      <c r="G78" s="11"/>
      <c r="H78" s="11"/>
    </row>
    <row r="79" spans="1:8" ht="15.75" customHeight="1">
      <c r="A79" s="11" t="s">
        <v>488</v>
      </c>
      <c r="B79" s="11">
        <v>36</v>
      </c>
      <c r="C79" s="4" t="s">
        <v>489</v>
      </c>
      <c r="D79" s="11"/>
      <c r="E79" s="11"/>
      <c r="F79" s="11"/>
      <c r="G79" s="11"/>
      <c r="H79" s="11"/>
    </row>
    <row r="80" spans="1:8" ht="15.75" customHeight="1">
      <c r="A80" s="11" t="s">
        <v>490</v>
      </c>
      <c r="B80" s="11">
        <v>96</v>
      </c>
      <c r="C80" s="4" t="s">
        <v>491</v>
      </c>
      <c r="D80" s="11"/>
      <c r="E80" s="11"/>
      <c r="F80" s="11"/>
      <c r="G80" s="11"/>
      <c r="H80" s="11"/>
    </row>
    <row r="81" spans="1:8" ht="15.75" customHeight="1">
      <c r="A81" s="11"/>
      <c r="B81" s="11"/>
      <c r="C81" s="4"/>
      <c r="D81" s="11"/>
      <c r="E81" s="11"/>
      <c r="F81" s="11"/>
      <c r="G81" s="11"/>
      <c r="H81" s="11"/>
    </row>
    <row r="82" spans="1:8" ht="15.75" customHeight="1">
      <c r="A82" s="11" t="s">
        <v>492</v>
      </c>
      <c r="B82" s="11">
        <v>12</v>
      </c>
      <c r="C82" s="4" t="s">
        <v>494</v>
      </c>
      <c r="D82" s="11"/>
      <c r="E82" s="11"/>
      <c r="F82" s="11"/>
      <c r="G82" s="11"/>
      <c r="H82" s="11"/>
    </row>
    <row r="83" spans="1:8" ht="15.75" customHeight="1">
      <c r="A83" s="11" t="s">
        <v>493</v>
      </c>
      <c r="B83" s="11">
        <v>13</v>
      </c>
      <c r="C83" s="4" t="s">
        <v>911</v>
      </c>
      <c r="D83" s="11"/>
      <c r="E83" s="11"/>
      <c r="F83" s="11"/>
      <c r="G83" s="11"/>
      <c r="H83" s="11"/>
    </row>
    <row r="84" spans="1:8" ht="15.75" customHeight="1">
      <c r="A84" s="11" t="s">
        <v>495</v>
      </c>
      <c r="B84" s="11">
        <v>21</v>
      </c>
      <c r="C84" s="4" t="s">
        <v>496</v>
      </c>
      <c r="D84" s="11"/>
      <c r="E84" s="11"/>
      <c r="F84" s="11"/>
      <c r="G84" s="11"/>
      <c r="H84" s="11"/>
    </row>
    <row r="85" spans="1:8" ht="15.75" customHeight="1">
      <c r="A85" s="11" t="s">
        <v>497</v>
      </c>
      <c r="B85" s="11">
        <v>22</v>
      </c>
      <c r="C85" s="4" t="s">
        <v>498</v>
      </c>
      <c r="D85" s="11"/>
      <c r="E85" s="11"/>
      <c r="F85" s="11"/>
      <c r="G85" s="11"/>
      <c r="H85" s="11"/>
    </row>
    <row r="86" spans="1:8" ht="15.75" customHeight="1">
      <c r="A86" s="11" t="s">
        <v>499</v>
      </c>
      <c r="B86" s="11">
        <v>24</v>
      </c>
      <c r="C86" s="4" t="s">
        <v>500</v>
      </c>
      <c r="D86" s="11"/>
      <c r="E86" s="11"/>
      <c r="F86" s="11"/>
      <c r="G86" s="11"/>
      <c r="H86" s="11"/>
    </row>
    <row r="87" spans="1:8" ht="15.75" customHeight="1">
      <c r="A87" s="11" t="s">
        <v>501</v>
      </c>
      <c r="B87" s="11">
        <v>26</v>
      </c>
      <c r="C87" s="4" t="s">
        <v>502</v>
      </c>
      <c r="D87" s="11"/>
      <c r="E87" s="11"/>
      <c r="F87" s="11"/>
      <c r="G87" s="11"/>
      <c r="H87" s="11"/>
    </row>
    <row r="88" spans="1:8" ht="15.75" customHeight="1">
      <c r="A88" s="11" t="s">
        <v>503</v>
      </c>
      <c r="B88" s="11">
        <v>31</v>
      </c>
      <c r="C88" s="4" t="s">
        <v>504</v>
      </c>
      <c r="D88" s="11"/>
      <c r="E88" s="11"/>
      <c r="F88" s="11"/>
      <c r="G88" s="11"/>
      <c r="H88" s="11"/>
    </row>
    <row r="89" spans="1:8" ht="15.75" customHeight="1">
      <c r="A89" s="11" t="s">
        <v>505</v>
      </c>
      <c r="B89" s="11">
        <v>32</v>
      </c>
      <c r="C89" s="4" t="s">
        <v>506</v>
      </c>
      <c r="D89" s="11"/>
      <c r="E89" s="11"/>
      <c r="F89" s="11"/>
      <c r="G89" s="11"/>
      <c r="H89" s="11"/>
    </row>
    <row r="90" spans="1:8" ht="15.75" customHeight="1">
      <c r="A90" s="11" t="s">
        <v>507</v>
      </c>
      <c r="B90" s="11">
        <v>33</v>
      </c>
      <c r="C90" s="4" t="s">
        <v>508</v>
      </c>
      <c r="D90" s="11"/>
      <c r="E90" s="11"/>
      <c r="F90" s="11"/>
      <c r="G90" s="11"/>
      <c r="H90" s="11"/>
    </row>
    <row r="91" spans="1:8" ht="15.75" customHeight="1">
      <c r="A91" s="11" t="s">
        <v>509</v>
      </c>
      <c r="B91" s="11">
        <v>35</v>
      </c>
      <c r="C91" s="4" t="s">
        <v>510</v>
      </c>
      <c r="D91" s="11"/>
      <c r="E91" s="11"/>
      <c r="F91" s="11"/>
      <c r="G91" s="11"/>
      <c r="H91" s="11"/>
    </row>
    <row r="92" spans="1:8" ht="15.75" customHeight="1">
      <c r="A92" s="11" t="s">
        <v>511</v>
      </c>
      <c r="B92" s="11">
        <v>96</v>
      </c>
      <c r="C92" s="4" t="s">
        <v>512</v>
      </c>
      <c r="D92" s="11"/>
      <c r="E92" s="11"/>
      <c r="F92" s="11"/>
      <c r="G92" s="11"/>
      <c r="H92" s="11"/>
    </row>
    <row r="93" spans="1:8" ht="15.75" customHeight="1">
      <c r="A93" s="11"/>
      <c r="B93" s="11"/>
      <c r="C93" s="4"/>
      <c r="D93" s="11"/>
      <c r="E93" s="11"/>
      <c r="F93" s="11"/>
      <c r="G93" s="11"/>
      <c r="H93" s="11"/>
    </row>
    <row r="94" spans="1:8" ht="15.75" customHeight="1">
      <c r="A94" s="11" t="s">
        <v>513</v>
      </c>
      <c r="B94" s="172">
        <v>1</v>
      </c>
      <c r="C94" s="4" t="s">
        <v>514</v>
      </c>
      <c r="D94" s="11"/>
      <c r="E94" s="11"/>
      <c r="F94" s="11"/>
      <c r="G94" s="11"/>
      <c r="H94" s="11"/>
    </row>
    <row r="95" spans="1:8" ht="15.75" customHeight="1">
      <c r="A95" s="11" t="s">
        <v>515</v>
      </c>
      <c r="B95" s="172">
        <v>2</v>
      </c>
      <c r="C95" s="4" t="s">
        <v>914</v>
      </c>
      <c r="D95" s="11"/>
      <c r="E95" s="11"/>
      <c r="F95" s="11"/>
      <c r="G95" s="11"/>
      <c r="H95" s="11"/>
    </row>
    <row r="96" spans="1:8" ht="15.75" customHeight="1">
      <c r="A96" s="11" t="s">
        <v>516</v>
      </c>
      <c r="B96" s="172">
        <v>3</v>
      </c>
      <c r="C96" s="4" t="s">
        <v>517</v>
      </c>
      <c r="D96" s="11"/>
      <c r="E96" s="11"/>
      <c r="F96" s="11"/>
      <c r="G96" s="11"/>
      <c r="H96" s="11"/>
    </row>
    <row r="97" spans="1:8" ht="15.75" customHeight="1">
      <c r="A97" s="11" t="s">
        <v>518</v>
      </c>
      <c r="B97" s="172">
        <v>4</v>
      </c>
      <c r="C97" s="4" t="s">
        <v>519</v>
      </c>
      <c r="D97" s="11"/>
      <c r="E97" s="11"/>
      <c r="F97" s="11"/>
      <c r="G97" s="11"/>
      <c r="H97" s="11"/>
    </row>
    <row r="98" spans="1:8" ht="15.75" customHeight="1">
      <c r="A98" s="11" t="s">
        <v>520</v>
      </c>
      <c r="B98" s="172">
        <v>5</v>
      </c>
      <c r="C98" s="4" t="s">
        <v>521</v>
      </c>
      <c r="D98" s="11"/>
      <c r="E98" s="11"/>
      <c r="F98" s="11"/>
      <c r="G98" s="11"/>
      <c r="H98" s="11"/>
    </row>
    <row r="99" spans="1:8" ht="15.75" customHeight="1">
      <c r="A99" s="11" t="s">
        <v>522</v>
      </c>
      <c r="B99" s="172">
        <v>6</v>
      </c>
      <c r="C99" s="4" t="s">
        <v>523</v>
      </c>
      <c r="D99" s="11"/>
      <c r="E99" s="11"/>
      <c r="F99" s="11"/>
      <c r="G99" s="11"/>
      <c r="H99" s="11"/>
    </row>
    <row r="100" spans="1:8" ht="15.75" customHeight="1">
      <c r="A100" s="11" t="s">
        <v>524</v>
      </c>
      <c r="B100" s="172">
        <v>7</v>
      </c>
      <c r="C100" s="4" t="s">
        <v>525</v>
      </c>
      <c r="D100" s="11"/>
      <c r="E100" s="11"/>
      <c r="F100" s="11"/>
      <c r="G100" s="11"/>
      <c r="H100" s="11"/>
    </row>
    <row r="101" spans="1:8" ht="15.75" customHeight="1">
      <c r="A101" s="11" t="s">
        <v>526</v>
      </c>
      <c r="B101" s="172">
        <v>8</v>
      </c>
      <c r="C101" s="4" t="s">
        <v>527</v>
      </c>
      <c r="D101" s="11"/>
      <c r="E101" s="11"/>
      <c r="F101" s="11"/>
      <c r="G101" s="11"/>
      <c r="H101" s="11"/>
    </row>
    <row r="102" spans="1:8" ht="15.75" customHeight="1">
      <c r="A102" s="11" t="s">
        <v>528</v>
      </c>
      <c r="B102" s="172">
        <v>9</v>
      </c>
      <c r="C102" s="4" t="s">
        <v>529</v>
      </c>
      <c r="D102" s="11"/>
      <c r="E102" s="11"/>
      <c r="F102" s="11"/>
      <c r="G102" s="11"/>
      <c r="H102" s="11"/>
    </row>
    <row r="103" spans="1:8" ht="15.75" customHeight="1">
      <c r="A103" s="11" t="s">
        <v>530</v>
      </c>
      <c r="B103" s="172">
        <v>96</v>
      </c>
      <c r="C103" s="4" t="s">
        <v>531</v>
      </c>
      <c r="D103" s="11"/>
      <c r="E103" s="11"/>
      <c r="F103" s="11"/>
      <c r="G103" s="11"/>
      <c r="H103" s="11"/>
    </row>
    <row r="104" spans="1:8" ht="15.75" customHeight="1">
      <c r="A104" s="11"/>
      <c r="B104" s="11"/>
      <c r="C104" s="4"/>
      <c r="D104" s="11"/>
      <c r="E104" s="11"/>
      <c r="F104" s="11"/>
      <c r="G104" s="11"/>
      <c r="H104" s="11"/>
    </row>
    <row r="105" spans="1:8" ht="15.75" customHeight="1">
      <c r="A105" s="11" t="s">
        <v>532</v>
      </c>
      <c r="B105" s="11">
        <v>1</v>
      </c>
      <c r="C105" s="4" t="s">
        <v>533</v>
      </c>
      <c r="D105" s="11"/>
      <c r="E105" s="11"/>
      <c r="F105" s="11"/>
      <c r="G105" s="11"/>
      <c r="H105" s="11"/>
    </row>
    <row r="106" spans="1:8" ht="15.75" customHeight="1">
      <c r="A106" s="11" t="s">
        <v>534</v>
      </c>
      <c r="B106" s="11">
        <v>2</v>
      </c>
      <c r="C106" s="4" t="s">
        <v>535</v>
      </c>
      <c r="D106" s="11"/>
      <c r="E106" s="11"/>
      <c r="F106" s="11"/>
      <c r="G106" s="11"/>
      <c r="H106" s="11"/>
    </row>
    <row r="107" spans="1:8" ht="15.75" customHeight="1">
      <c r="A107" s="11"/>
      <c r="B107" s="11"/>
      <c r="C107" s="4"/>
      <c r="D107" s="11"/>
      <c r="E107" s="11"/>
      <c r="F107" s="11"/>
      <c r="G107" s="11"/>
      <c r="H107" s="11"/>
    </row>
    <row r="108" spans="1:8" ht="15.75" customHeight="1">
      <c r="A108" s="11" t="s">
        <v>536</v>
      </c>
      <c r="B108" s="11">
        <v>1</v>
      </c>
      <c r="C108" s="4" t="s">
        <v>537</v>
      </c>
      <c r="D108" s="11"/>
      <c r="E108" s="11"/>
      <c r="F108" s="11"/>
      <c r="G108" s="11"/>
      <c r="H108" s="11"/>
    </row>
    <row r="109" spans="1:8" ht="15.75" customHeight="1">
      <c r="A109" s="11" t="s">
        <v>538</v>
      </c>
      <c r="B109" s="11">
        <v>2</v>
      </c>
      <c r="C109" s="4" t="s">
        <v>539</v>
      </c>
      <c r="D109" s="11"/>
      <c r="E109" s="11"/>
      <c r="F109" s="11"/>
      <c r="G109" s="11"/>
      <c r="H109" s="11"/>
    </row>
    <row r="110" spans="1:8" ht="15.75" customHeight="1">
      <c r="A110" s="7"/>
      <c r="B110" s="7"/>
      <c r="C110" s="5"/>
      <c r="D110" s="7"/>
      <c r="E110" s="7"/>
      <c r="F110" s="7"/>
      <c r="G110" s="7"/>
      <c r="H110" s="7"/>
    </row>
    <row r="111" spans="1:8" ht="15.75" customHeight="1">
      <c r="A111" s="8" t="s">
        <v>1590</v>
      </c>
      <c r="B111" s="7">
        <v>1</v>
      </c>
      <c r="C111" s="8" t="s">
        <v>1591</v>
      </c>
    </row>
    <row r="112" spans="1:8" ht="15.75" customHeight="1">
      <c r="A112" s="8" t="s">
        <v>1590</v>
      </c>
      <c r="B112" s="7">
        <v>2</v>
      </c>
      <c r="C112" s="8" t="s">
        <v>1928</v>
      </c>
    </row>
    <row r="113" spans="1:8" ht="15.75" customHeight="1">
      <c r="A113" s="8" t="s">
        <v>1590</v>
      </c>
      <c r="B113" s="7">
        <v>3</v>
      </c>
      <c r="C113" s="8" t="s">
        <v>1592</v>
      </c>
    </row>
    <row r="114" spans="1:8" ht="15.75" customHeight="1">
      <c r="A114" s="8" t="s">
        <v>1590</v>
      </c>
      <c r="B114" s="7">
        <v>4</v>
      </c>
      <c r="C114" s="8" t="s">
        <v>1593</v>
      </c>
    </row>
    <row r="115" spans="1:8" ht="15.75" customHeight="1">
      <c r="A115" s="8" t="s">
        <v>1590</v>
      </c>
      <c r="B115" s="7">
        <v>5</v>
      </c>
      <c r="C115" s="8" t="s">
        <v>1594</v>
      </c>
    </row>
    <row r="116" spans="1:8" ht="15.75" customHeight="1">
      <c r="A116" s="8" t="s">
        <v>1590</v>
      </c>
      <c r="B116" s="7">
        <v>6</v>
      </c>
      <c r="C116" s="8" t="s">
        <v>1595</v>
      </c>
    </row>
    <row r="117" spans="1:8" ht="15.75" customHeight="1">
      <c r="A117" s="8" t="s">
        <v>1590</v>
      </c>
      <c r="B117" s="7">
        <v>7</v>
      </c>
      <c r="C117" s="8" t="s">
        <v>1596</v>
      </c>
    </row>
    <row r="118" spans="1:8" ht="15.75" customHeight="1">
      <c r="A118" s="8" t="s">
        <v>1590</v>
      </c>
      <c r="B118" s="7">
        <v>8</v>
      </c>
      <c r="C118" s="8" t="s">
        <v>1597</v>
      </c>
    </row>
    <row r="119" spans="1:8" ht="15.75" customHeight="1">
      <c r="A119" s="8" t="s">
        <v>1590</v>
      </c>
      <c r="B119" s="7">
        <v>9</v>
      </c>
      <c r="C119" s="8" t="s">
        <v>1598</v>
      </c>
    </row>
    <row r="120" spans="1:8" ht="15.75" customHeight="1">
      <c r="A120" s="8" t="s">
        <v>1590</v>
      </c>
      <c r="B120" s="7">
        <v>10</v>
      </c>
      <c r="C120" s="8" t="s">
        <v>1599</v>
      </c>
    </row>
    <row r="121" spans="1:8" ht="15.75" customHeight="1">
      <c r="A121" s="8" t="s">
        <v>1590</v>
      </c>
      <c r="B121" s="7">
        <v>11</v>
      </c>
      <c r="C121" s="8" t="s">
        <v>1600</v>
      </c>
    </row>
    <row r="122" spans="1:8" ht="15.75" customHeight="1">
      <c r="A122" s="8" t="s">
        <v>1590</v>
      </c>
      <c r="B122" s="7">
        <v>96</v>
      </c>
      <c r="C122" s="8" t="s">
        <v>472</v>
      </c>
    </row>
    <row r="123" spans="1:8" ht="15.75" customHeight="1">
      <c r="A123" s="8" t="s">
        <v>1590</v>
      </c>
      <c r="B123" s="7">
        <v>-99</v>
      </c>
      <c r="C123" s="8" t="s">
        <v>1601</v>
      </c>
    </row>
    <row r="124" spans="1:8" ht="15.75" customHeight="1">
      <c r="B124" s="7"/>
    </row>
    <row r="125" spans="1:8" ht="15.75" customHeight="1">
      <c r="A125" s="8" t="s">
        <v>1602</v>
      </c>
      <c r="B125" s="7" t="s">
        <v>2202</v>
      </c>
      <c r="C125" s="8" t="s">
        <v>2203</v>
      </c>
    </row>
    <row r="126" spans="1:8" ht="15.75" customHeight="1">
      <c r="A126" s="11"/>
      <c r="B126" s="11"/>
      <c r="C126" s="4"/>
      <c r="D126" s="11"/>
      <c r="E126" s="11"/>
      <c r="F126" s="11"/>
      <c r="G126" s="11"/>
      <c r="H126" s="11"/>
    </row>
    <row r="127" spans="1:8" ht="15.75" customHeight="1">
      <c r="A127" s="11" t="s">
        <v>540</v>
      </c>
      <c r="B127" s="11">
        <v>1</v>
      </c>
      <c r="C127" s="4" t="s">
        <v>541</v>
      </c>
      <c r="D127" s="11"/>
      <c r="E127" s="11"/>
      <c r="F127" s="11"/>
      <c r="G127" s="11"/>
      <c r="H127" s="11"/>
    </row>
    <row r="128" spans="1:8" ht="15.75" customHeight="1">
      <c r="A128" s="11" t="s">
        <v>542</v>
      </c>
      <c r="B128" s="11">
        <v>2</v>
      </c>
      <c r="C128" s="4" t="s">
        <v>543</v>
      </c>
      <c r="D128" s="11"/>
      <c r="E128" s="11"/>
      <c r="F128" s="11"/>
      <c r="G128" s="11"/>
      <c r="H128" s="11"/>
    </row>
    <row r="129" spans="1:8" ht="15.75" customHeight="1">
      <c r="A129" s="11" t="s">
        <v>544</v>
      </c>
      <c r="B129" s="11">
        <v>3</v>
      </c>
      <c r="C129" s="4" t="s">
        <v>545</v>
      </c>
      <c r="D129" s="11"/>
      <c r="E129" s="11"/>
      <c r="F129" s="11"/>
      <c r="G129" s="11"/>
      <c r="H129" s="11"/>
    </row>
    <row r="130" spans="1:8" ht="15.75" customHeight="1">
      <c r="A130" s="11" t="s">
        <v>546</v>
      </c>
      <c r="B130" s="11">
        <v>4</v>
      </c>
      <c r="C130" s="4" t="s">
        <v>547</v>
      </c>
      <c r="D130" s="11"/>
      <c r="E130" s="11"/>
      <c r="F130" s="11"/>
      <c r="G130" s="11"/>
      <c r="H130" s="11"/>
    </row>
    <row r="131" spans="1:8" ht="15.75" customHeight="1">
      <c r="A131" s="11"/>
      <c r="B131" s="11"/>
      <c r="C131" s="4"/>
      <c r="D131" s="11"/>
      <c r="E131" s="11"/>
      <c r="F131" s="11"/>
      <c r="G131" s="11"/>
      <c r="H131" s="11"/>
    </row>
    <row r="132" spans="1:8" ht="15.75" customHeight="1">
      <c r="A132" s="11" t="s">
        <v>548</v>
      </c>
      <c r="B132" s="11">
        <v>1</v>
      </c>
      <c r="C132" s="4" t="s">
        <v>549</v>
      </c>
      <c r="D132" s="11"/>
      <c r="E132" s="11"/>
      <c r="F132" s="11"/>
      <c r="G132" s="11"/>
      <c r="H132" s="11"/>
    </row>
    <row r="133" spans="1:8" ht="15.75" customHeight="1">
      <c r="A133" s="11" t="s">
        <v>550</v>
      </c>
      <c r="B133" s="11">
        <v>2</v>
      </c>
      <c r="C133" s="4" t="s">
        <v>551</v>
      </c>
      <c r="D133" s="11"/>
      <c r="E133" s="11"/>
      <c r="F133" s="11"/>
      <c r="G133" s="11"/>
      <c r="H133" s="11"/>
    </row>
    <row r="134" spans="1:8" ht="15.75" customHeight="1">
      <c r="A134" s="11" t="s">
        <v>552</v>
      </c>
      <c r="B134" s="11">
        <v>3</v>
      </c>
      <c r="C134" s="4" t="s">
        <v>553</v>
      </c>
      <c r="D134" s="11"/>
      <c r="E134" s="11"/>
      <c r="F134" s="11"/>
      <c r="G134" s="11"/>
      <c r="H134" s="11"/>
    </row>
    <row r="135" spans="1:8" ht="15.75" customHeight="1">
      <c r="A135" s="11" t="s">
        <v>554</v>
      </c>
      <c r="B135" s="11">
        <v>96</v>
      </c>
      <c r="C135" s="4" t="s">
        <v>1693</v>
      </c>
      <c r="D135" s="11"/>
      <c r="E135" s="11"/>
      <c r="F135" s="11"/>
      <c r="G135" s="11"/>
      <c r="H135" s="11"/>
    </row>
    <row r="136" spans="1:8" ht="15.75" customHeight="1">
      <c r="A136" s="11"/>
      <c r="B136" s="11"/>
      <c r="C136" s="4"/>
      <c r="D136" s="11"/>
      <c r="E136" s="11"/>
      <c r="F136" s="11"/>
      <c r="G136" s="11"/>
      <c r="H136" s="11"/>
    </row>
    <row r="137" spans="1:8" ht="15.75" customHeight="1">
      <c r="A137" s="11" t="s">
        <v>555</v>
      </c>
      <c r="B137" s="11">
        <v>1</v>
      </c>
      <c r="C137" s="4" t="s">
        <v>556</v>
      </c>
      <c r="D137" s="11"/>
      <c r="E137" s="11"/>
      <c r="F137" s="11"/>
      <c r="G137" s="11"/>
      <c r="H137" s="11"/>
    </row>
    <row r="138" spans="1:8" ht="15.75" customHeight="1">
      <c r="A138" s="11" t="s">
        <v>557</v>
      </c>
      <c r="B138" s="11">
        <v>2</v>
      </c>
      <c r="C138" s="4" t="s">
        <v>558</v>
      </c>
      <c r="D138" s="11"/>
      <c r="E138" s="11"/>
      <c r="F138" s="11"/>
      <c r="G138" s="11"/>
      <c r="H138" s="11"/>
    </row>
    <row r="139" spans="1:8" ht="15.75" customHeight="1">
      <c r="A139" s="11" t="s">
        <v>559</v>
      </c>
      <c r="B139" s="11">
        <v>3</v>
      </c>
      <c r="C139" s="4" t="s">
        <v>560</v>
      </c>
      <c r="D139" s="11"/>
      <c r="E139" s="11"/>
      <c r="F139" s="11"/>
      <c r="G139" s="11"/>
      <c r="H139" s="11"/>
    </row>
    <row r="140" spans="1:8" ht="15.75" customHeight="1">
      <c r="A140" s="11" t="s">
        <v>561</v>
      </c>
      <c r="B140" s="11">
        <v>96</v>
      </c>
      <c r="C140" s="4" t="s">
        <v>562</v>
      </c>
      <c r="D140" s="11"/>
      <c r="E140" s="11"/>
      <c r="F140" s="11"/>
      <c r="G140" s="11"/>
      <c r="H140" s="11"/>
    </row>
    <row r="141" spans="1:8" ht="15.75" customHeight="1">
      <c r="A141" s="11"/>
      <c r="B141" s="11"/>
      <c r="C141" s="4"/>
      <c r="D141" s="11"/>
      <c r="E141" s="11"/>
      <c r="F141" s="11"/>
      <c r="G141" s="11"/>
      <c r="H141" s="11"/>
    </row>
    <row r="142" spans="1:8" ht="15.75" customHeight="1">
      <c r="A142" s="11" t="s">
        <v>563</v>
      </c>
      <c r="B142" s="11">
        <v>1</v>
      </c>
      <c r="C142" s="4" t="s">
        <v>564</v>
      </c>
      <c r="D142" s="11"/>
      <c r="E142" s="11"/>
      <c r="F142" s="11"/>
      <c r="G142" s="11"/>
      <c r="H142" s="11"/>
    </row>
    <row r="143" spans="1:8" ht="15.75" customHeight="1">
      <c r="A143" s="11" t="s">
        <v>565</v>
      </c>
      <c r="B143" s="11">
        <v>2</v>
      </c>
      <c r="C143" s="4" t="s">
        <v>566</v>
      </c>
      <c r="D143" s="11"/>
      <c r="E143" s="11"/>
      <c r="F143" s="11"/>
      <c r="G143" s="11"/>
      <c r="H143" s="11"/>
    </row>
    <row r="144" spans="1:8" ht="15.75" customHeight="1">
      <c r="A144" s="11" t="s">
        <v>567</v>
      </c>
      <c r="B144" s="11">
        <v>3</v>
      </c>
      <c r="C144" s="4" t="s">
        <v>568</v>
      </c>
      <c r="D144" s="11"/>
      <c r="E144" s="11"/>
      <c r="F144" s="11"/>
      <c r="G144" s="11"/>
      <c r="H144" s="11"/>
    </row>
    <row r="145" spans="1:8" ht="15.75" customHeight="1">
      <c r="A145" s="11" t="s">
        <v>569</v>
      </c>
      <c r="B145" s="11">
        <v>4</v>
      </c>
      <c r="C145" s="4" t="s">
        <v>570</v>
      </c>
      <c r="D145" s="11"/>
      <c r="E145" s="11"/>
      <c r="F145" s="11"/>
      <c r="G145" s="11"/>
      <c r="H145" s="11"/>
    </row>
    <row r="146" spans="1:8" ht="15.75" customHeight="1">
      <c r="A146" s="11" t="s">
        <v>571</v>
      </c>
      <c r="B146" s="11">
        <v>5</v>
      </c>
      <c r="C146" s="4" t="s">
        <v>572</v>
      </c>
      <c r="D146" s="11"/>
      <c r="E146" s="11"/>
      <c r="F146" s="11"/>
      <c r="G146" s="11"/>
      <c r="H146" s="11"/>
    </row>
    <row r="147" spans="1:8" ht="15.75" customHeight="1">
      <c r="A147" s="11" t="s">
        <v>573</v>
      </c>
      <c r="B147" s="11">
        <v>6</v>
      </c>
      <c r="C147" s="4" t="s">
        <v>574</v>
      </c>
      <c r="D147" s="11"/>
      <c r="E147" s="11"/>
      <c r="F147" s="11"/>
      <c r="G147" s="11"/>
      <c r="H147" s="11"/>
    </row>
    <row r="148" spans="1:8" ht="15.75" customHeight="1">
      <c r="A148" s="11" t="s">
        <v>575</v>
      </c>
      <c r="B148" s="11">
        <v>7</v>
      </c>
      <c r="C148" s="10" t="s">
        <v>915</v>
      </c>
      <c r="D148" s="11"/>
      <c r="E148" s="11"/>
      <c r="F148" s="11"/>
      <c r="G148" s="11"/>
      <c r="H148" s="11"/>
    </row>
    <row r="149" spans="1:8" ht="15.75" customHeight="1">
      <c r="A149" s="11" t="s">
        <v>576</v>
      </c>
      <c r="B149" s="11">
        <v>96</v>
      </c>
      <c r="C149" s="4" t="s">
        <v>577</v>
      </c>
      <c r="D149" s="11"/>
      <c r="E149" s="11"/>
      <c r="F149" s="11"/>
      <c r="G149" s="11"/>
      <c r="H149" s="11"/>
    </row>
    <row r="150" spans="1:8" ht="15.75" customHeight="1">
      <c r="A150" s="11"/>
      <c r="B150" s="11"/>
      <c r="C150" s="4"/>
      <c r="D150" s="11"/>
      <c r="E150" s="11"/>
      <c r="F150" s="11"/>
      <c r="G150" s="11"/>
      <c r="H150" s="11"/>
    </row>
    <row r="151" spans="1:8" ht="15.75" customHeight="1">
      <c r="A151" s="11" t="s">
        <v>578</v>
      </c>
      <c r="B151" s="11">
        <v>1</v>
      </c>
      <c r="C151" s="4" t="s">
        <v>579</v>
      </c>
      <c r="D151" s="11"/>
      <c r="E151" s="11"/>
      <c r="F151" s="11"/>
      <c r="G151" s="11"/>
      <c r="H151" s="11"/>
    </row>
    <row r="152" spans="1:8" ht="15.75" customHeight="1">
      <c r="A152" s="11" t="s">
        <v>580</v>
      </c>
      <c r="B152" s="11">
        <v>2</v>
      </c>
      <c r="C152" s="4" t="s">
        <v>581</v>
      </c>
      <c r="D152" s="11"/>
      <c r="E152" s="11"/>
      <c r="F152" s="11"/>
      <c r="G152" s="11"/>
      <c r="H152" s="11"/>
    </row>
    <row r="153" spans="1:8" ht="15.75" customHeight="1">
      <c r="A153" s="11" t="s">
        <v>582</v>
      </c>
      <c r="B153" s="11">
        <v>3</v>
      </c>
      <c r="C153" s="4" t="s">
        <v>583</v>
      </c>
      <c r="D153" s="11"/>
      <c r="E153" s="11"/>
      <c r="F153" s="11"/>
      <c r="G153" s="11"/>
      <c r="H153" s="11"/>
    </row>
    <row r="154" spans="1:8" ht="15.75" customHeight="1">
      <c r="A154" s="11" t="s">
        <v>584</v>
      </c>
      <c r="B154" s="11">
        <v>96</v>
      </c>
      <c r="C154" s="4" t="s">
        <v>585</v>
      </c>
      <c r="D154" s="11"/>
      <c r="E154" s="11"/>
      <c r="F154" s="11"/>
      <c r="G154" s="11"/>
      <c r="H154" s="11"/>
    </row>
    <row r="155" spans="1:8" ht="15.75" customHeight="1">
      <c r="A155" s="11"/>
      <c r="B155" s="11"/>
      <c r="C155" s="4"/>
      <c r="D155" s="11"/>
      <c r="E155" s="11"/>
      <c r="F155" s="11"/>
      <c r="G155" s="11"/>
      <c r="H155" s="11"/>
    </row>
    <row r="156" spans="1:8" ht="15.75" customHeight="1">
      <c r="A156" s="11" t="s">
        <v>586</v>
      </c>
      <c r="B156" s="11">
        <v>1</v>
      </c>
      <c r="C156" s="4" t="s">
        <v>587</v>
      </c>
      <c r="D156" s="11"/>
      <c r="E156" s="11"/>
      <c r="F156" s="11"/>
      <c r="G156" s="11"/>
      <c r="H156" s="11"/>
    </row>
    <row r="157" spans="1:8" ht="15.75" customHeight="1">
      <c r="A157" s="11" t="s">
        <v>588</v>
      </c>
      <c r="B157" s="11">
        <v>2</v>
      </c>
      <c r="C157" s="4" t="s">
        <v>589</v>
      </c>
      <c r="D157" s="11"/>
      <c r="E157" s="11"/>
      <c r="F157" s="11"/>
      <c r="G157" s="11"/>
      <c r="H157" s="11"/>
    </row>
    <row r="158" spans="1:8" ht="15.75" customHeight="1">
      <c r="A158" s="11" t="s">
        <v>590</v>
      </c>
      <c r="B158" s="11">
        <v>3</v>
      </c>
      <c r="C158" s="4" t="s">
        <v>591</v>
      </c>
      <c r="D158" s="11"/>
      <c r="E158" s="11"/>
      <c r="F158" s="11"/>
      <c r="G158" s="11"/>
      <c r="H158" s="11"/>
    </row>
    <row r="159" spans="1:8" ht="15.75" customHeight="1">
      <c r="A159" s="11" t="s">
        <v>592</v>
      </c>
      <c r="B159" s="11">
        <v>4</v>
      </c>
      <c r="C159" s="4" t="s">
        <v>593</v>
      </c>
      <c r="D159" s="11"/>
      <c r="E159" s="11"/>
      <c r="F159" s="11"/>
      <c r="G159" s="11"/>
      <c r="H159" s="11"/>
    </row>
    <row r="160" spans="1:8" ht="15.75" customHeight="1">
      <c r="A160" s="11"/>
      <c r="B160" s="11"/>
      <c r="C160" s="4"/>
      <c r="D160" s="11"/>
      <c r="E160" s="11"/>
      <c r="F160" s="11"/>
      <c r="G160" s="11"/>
      <c r="H160" s="11"/>
    </row>
    <row r="161" spans="1:8" ht="15.75" customHeight="1">
      <c r="A161" s="11" t="s">
        <v>594</v>
      </c>
      <c r="B161" s="11">
        <v>11</v>
      </c>
      <c r="C161" s="4" t="s">
        <v>595</v>
      </c>
      <c r="D161" s="11"/>
      <c r="E161" s="11"/>
      <c r="F161" s="11"/>
      <c r="G161" s="11"/>
      <c r="H161" s="11"/>
    </row>
    <row r="162" spans="1:8" ht="15.75" customHeight="1">
      <c r="A162" s="11" t="s">
        <v>596</v>
      </c>
      <c r="B162" s="11">
        <v>12</v>
      </c>
      <c r="C162" s="4" t="s">
        <v>597</v>
      </c>
      <c r="D162" s="11"/>
      <c r="E162" s="11"/>
      <c r="F162" s="11"/>
      <c r="G162" s="11"/>
      <c r="H162" s="11"/>
    </row>
    <row r="163" spans="1:8" ht="15.75" customHeight="1">
      <c r="A163" s="11" t="s">
        <v>598</v>
      </c>
      <c r="B163" s="11">
        <v>13</v>
      </c>
      <c r="C163" s="4" t="s">
        <v>599</v>
      </c>
      <c r="D163" s="11"/>
      <c r="E163" s="11"/>
      <c r="F163" s="11"/>
      <c r="G163" s="11"/>
      <c r="H163" s="11"/>
    </row>
    <row r="164" spans="1:8" ht="15.75" customHeight="1">
      <c r="A164" s="11" t="s">
        <v>600</v>
      </c>
      <c r="B164" s="11">
        <v>21</v>
      </c>
      <c r="C164" s="4" t="s">
        <v>2015</v>
      </c>
      <c r="D164" s="11"/>
      <c r="E164" s="11"/>
      <c r="F164" s="11"/>
      <c r="G164" s="11"/>
      <c r="H164" s="11"/>
    </row>
    <row r="165" spans="1:8" ht="15.75" customHeight="1">
      <c r="A165" s="11" t="s">
        <v>601</v>
      </c>
      <c r="B165" s="11">
        <v>31</v>
      </c>
      <c r="C165" s="4" t="s">
        <v>602</v>
      </c>
      <c r="D165" s="11"/>
      <c r="E165" s="11"/>
      <c r="F165" s="11"/>
      <c r="G165" s="11"/>
      <c r="H165" s="11"/>
    </row>
    <row r="166" spans="1:8" ht="15.75" customHeight="1">
      <c r="A166" s="11" t="s">
        <v>603</v>
      </c>
      <c r="B166" s="11">
        <v>32</v>
      </c>
      <c r="C166" s="4" t="s">
        <v>604</v>
      </c>
      <c r="D166" s="11"/>
      <c r="E166" s="11"/>
      <c r="F166" s="11"/>
      <c r="G166" s="11"/>
      <c r="H166" s="11"/>
    </row>
    <row r="167" spans="1:8" ht="15.75" customHeight="1">
      <c r="A167" s="11" t="s">
        <v>605</v>
      </c>
      <c r="B167" s="11">
        <v>41</v>
      </c>
      <c r="C167" s="4" t="s">
        <v>606</v>
      </c>
      <c r="D167" s="11"/>
      <c r="E167" s="11"/>
      <c r="F167" s="11"/>
      <c r="G167" s="11"/>
      <c r="H167" s="11"/>
    </row>
    <row r="168" spans="1:8" ht="15.75" customHeight="1">
      <c r="A168" s="11" t="s">
        <v>607</v>
      </c>
      <c r="B168" s="11">
        <v>42</v>
      </c>
      <c r="C168" s="4" t="s">
        <v>608</v>
      </c>
      <c r="D168" s="11"/>
      <c r="E168" s="11"/>
      <c r="F168" s="11"/>
      <c r="G168" s="11"/>
      <c r="H168" s="11"/>
    </row>
    <row r="169" spans="1:8" ht="15.75" customHeight="1">
      <c r="A169" s="11" t="s">
        <v>609</v>
      </c>
      <c r="B169" s="11">
        <v>51</v>
      </c>
      <c r="C169" s="11" t="s">
        <v>610</v>
      </c>
      <c r="D169" s="11"/>
      <c r="E169" s="11"/>
      <c r="F169" s="11"/>
      <c r="G169" s="11"/>
      <c r="H169" s="11"/>
    </row>
    <row r="170" spans="1:8" ht="15.75" customHeight="1">
      <c r="A170" s="11" t="s">
        <v>611</v>
      </c>
      <c r="B170" s="11">
        <v>81</v>
      </c>
      <c r="C170" s="4" t="s">
        <v>612</v>
      </c>
      <c r="D170" s="11"/>
      <c r="E170" s="11"/>
      <c r="F170" s="11"/>
      <c r="G170" s="11"/>
      <c r="H170" s="11"/>
    </row>
    <row r="171" spans="1:8" ht="15.75" customHeight="1">
      <c r="A171" s="11" t="s">
        <v>613</v>
      </c>
      <c r="B171" s="11">
        <v>91</v>
      </c>
      <c r="C171" s="4" t="s">
        <v>1939</v>
      </c>
      <c r="D171" s="11"/>
      <c r="E171" s="11"/>
      <c r="F171" s="11"/>
      <c r="G171" s="11"/>
      <c r="H171" s="11"/>
    </row>
    <row r="172" spans="1:8" ht="15.75" customHeight="1">
      <c r="A172" s="11" t="s">
        <v>614</v>
      </c>
      <c r="B172" s="11">
        <v>96</v>
      </c>
      <c r="C172" s="4" t="s">
        <v>615</v>
      </c>
      <c r="D172" s="11"/>
      <c r="E172" s="11"/>
      <c r="F172" s="11"/>
      <c r="G172" s="11"/>
      <c r="H172" s="11"/>
    </row>
    <row r="173" spans="1:8" ht="15.75" customHeight="1">
      <c r="A173" s="11"/>
      <c r="B173" s="11"/>
      <c r="C173" s="4"/>
      <c r="D173" s="11"/>
      <c r="E173" s="11"/>
      <c r="F173" s="11"/>
      <c r="G173" s="11"/>
      <c r="H173" s="11"/>
    </row>
    <row r="174" spans="1:8" ht="15.75" customHeight="1">
      <c r="A174" s="11" t="s">
        <v>616</v>
      </c>
      <c r="B174" s="11">
        <v>12</v>
      </c>
      <c r="C174" s="4" t="s">
        <v>618</v>
      </c>
      <c r="D174" s="11"/>
      <c r="E174" s="11"/>
      <c r="F174" s="11"/>
      <c r="G174" s="11"/>
      <c r="H174" s="11"/>
    </row>
    <row r="175" spans="1:8" ht="15.75" customHeight="1">
      <c r="A175" s="11" t="s">
        <v>617</v>
      </c>
      <c r="B175" s="11">
        <v>13</v>
      </c>
      <c r="C175" s="4" t="s">
        <v>620</v>
      </c>
      <c r="D175" s="11"/>
      <c r="E175" s="11"/>
      <c r="F175" s="11"/>
      <c r="G175" s="11"/>
      <c r="H175" s="11"/>
    </row>
    <row r="176" spans="1:8" ht="15.75" customHeight="1">
      <c r="A176" s="11" t="s">
        <v>619</v>
      </c>
      <c r="B176" s="11">
        <v>14</v>
      </c>
      <c r="C176" s="4" t="s">
        <v>622</v>
      </c>
      <c r="D176" s="11"/>
      <c r="E176" s="11"/>
      <c r="F176" s="11"/>
      <c r="G176" s="11"/>
      <c r="H176" s="11"/>
    </row>
    <row r="177" spans="1:8" ht="15.75" customHeight="1">
      <c r="A177" s="11" t="s">
        <v>621</v>
      </c>
      <c r="B177" s="11">
        <v>15</v>
      </c>
      <c r="C177" s="4" t="s">
        <v>623</v>
      </c>
      <c r="D177" s="11"/>
      <c r="E177" s="11"/>
      <c r="F177" s="11"/>
      <c r="G177" s="11"/>
      <c r="H177" s="11"/>
    </row>
    <row r="178" spans="1:8" ht="15.75" customHeight="1">
      <c r="A178" s="11" t="s">
        <v>624</v>
      </c>
      <c r="B178" s="11">
        <v>21</v>
      </c>
      <c r="C178" s="4" t="s">
        <v>625</v>
      </c>
      <c r="D178" s="11"/>
      <c r="E178" s="11"/>
      <c r="F178" s="11"/>
      <c r="G178" s="11"/>
      <c r="H178" s="11"/>
    </row>
    <row r="179" spans="1:8" ht="15.75" customHeight="1">
      <c r="A179" s="11" t="s">
        <v>626</v>
      </c>
      <c r="B179" s="11">
        <v>22</v>
      </c>
      <c r="C179" s="4" t="s">
        <v>627</v>
      </c>
      <c r="D179" s="11"/>
      <c r="E179" s="11"/>
      <c r="F179" s="11"/>
      <c r="G179" s="11"/>
      <c r="H179" s="11"/>
    </row>
    <row r="180" spans="1:8" ht="15.75" customHeight="1">
      <c r="A180" s="11" t="s">
        <v>628</v>
      </c>
      <c r="B180" s="11">
        <v>23</v>
      </c>
      <c r="C180" s="4" t="s">
        <v>629</v>
      </c>
      <c r="D180" s="11"/>
      <c r="E180" s="11"/>
      <c r="F180" s="11"/>
      <c r="G180" s="11"/>
      <c r="H180" s="11"/>
    </row>
    <row r="181" spans="1:8" ht="15.75" customHeight="1">
      <c r="A181" s="11" t="s">
        <v>630</v>
      </c>
      <c r="B181" s="11">
        <v>61</v>
      </c>
      <c r="C181" s="4" t="s">
        <v>631</v>
      </c>
      <c r="D181" s="11"/>
      <c r="E181" s="11"/>
      <c r="F181" s="11"/>
      <c r="G181" s="11"/>
      <c r="H181" s="11"/>
    </row>
    <row r="182" spans="1:8" ht="15.75" customHeight="1">
      <c r="A182" s="11" t="s">
        <v>632</v>
      </c>
      <c r="B182" s="11">
        <v>96</v>
      </c>
      <c r="C182" s="4" t="s">
        <v>633</v>
      </c>
      <c r="D182" s="11"/>
      <c r="E182" s="11"/>
      <c r="F182" s="11"/>
      <c r="G182" s="11"/>
      <c r="H182" s="11"/>
    </row>
    <row r="183" spans="1:8" ht="15.75" customHeight="1">
      <c r="A183" s="11"/>
      <c r="B183" s="11"/>
      <c r="C183" s="4"/>
      <c r="D183" s="11"/>
      <c r="E183" s="11"/>
      <c r="F183" s="11"/>
      <c r="G183" s="11"/>
      <c r="H183" s="11"/>
    </row>
    <row r="184" spans="1:8" ht="15.75" customHeight="1">
      <c r="A184" s="11" t="s">
        <v>634</v>
      </c>
      <c r="B184" s="11">
        <v>1</v>
      </c>
      <c r="C184" s="4" t="s">
        <v>635</v>
      </c>
      <c r="D184" s="11"/>
      <c r="E184" s="11"/>
      <c r="F184" s="11"/>
      <c r="G184" s="11"/>
      <c r="H184" s="11"/>
    </row>
    <row r="185" spans="1:8" ht="15.75" customHeight="1">
      <c r="A185" s="11" t="s">
        <v>636</v>
      </c>
      <c r="B185" s="11">
        <v>2</v>
      </c>
      <c r="C185" s="4" t="s">
        <v>637</v>
      </c>
      <c r="D185" s="11"/>
      <c r="E185" s="11"/>
      <c r="F185" s="11"/>
      <c r="G185" s="11"/>
      <c r="H185" s="11"/>
    </row>
    <row r="186" spans="1:8" ht="15.75" customHeight="1">
      <c r="A186" s="11" t="s">
        <v>638</v>
      </c>
      <c r="B186" s="11">
        <v>3</v>
      </c>
      <c r="C186" s="4" t="s">
        <v>639</v>
      </c>
      <c r="D186" s="11"/>
      <c r="E186" s="11"/>
      <c r="F186" s="11"/>
      <c r="G186" s="11"/>
      <c r="H186" s="11"/>
    </row>
    <row r="187" spans="1:8" ht="15.75" customHeight="1">
      <c r="A187" s="11" t="s">
        <v>640</v>
      </c>
      <c r="B187" s="11">
        <v>4</v>
      </c>
      <c r="C187" s="4" t="s">
        <v>641</v>
      </c>
      <c r="D187" s="11"/>
      <c r="E187" s="11"/>
      <c r="F187" s="11"/>
      <c r="G187" s="11"/>
      <c r="H187" s="11"/>
    </row>
    <row r="188" spans="1:8" ht="15.75" customHeight="1">
      <c r="A188" s="11" t="s">
        <v>642</v>
      </c>
      <c r="B188" s="11">
        <v>5</v>
      </c>
      <c r="C188" s="4" t="s">
        <v>643</v>
      </c>
      <c r="D188" s="11"/>
      <c r="E188" s="11"/>
      <c r="F188" s="11"/>
      <c r="G188" s="11"/>
      <c r="H188" s="11"/>
    </row>
    <row r="189" spans="1:8" ht="15.75" customHeight="1">
      <c r="A189" s="11" t="s">
        <v>644</v>
      </c>
      <c r="B189" s="11">
        <v>96</v>
      </c>
      <c r="C189" s="4" t="s">
        <v>645</v>
      </c>
      <c r="D189" s="11"/>
      <c r="E189" s="11"/>
      <c r="F189" s="11"/>
      <c r="G189" s="11"/>
      <c r="H189" s="11"/>
    </row>
    <row r="190" spans="1:8" ht="15.75" customHeight="1">
      <c r="A190" s="11"/>
      <c r="B190" s="11"/>
      <c r="C190" s="4"/>
      <c r="D190" s="11"/>
      <c r="E190" s="11"/>
      <c r="F190" s="11"/>
      <c r="G190" s="11"/>
      <c r="H190" s="11"/>
    </row>
    <row r="191" spans="1:8" ht="15.75" customHeight="1">
      <c r="A191" s="11" t="s">
        <v>646</v>
      </c>
      <c r="B191" s="11">
        <v>1</v>
      </c>
      <c r="C191" s="4" t="s">
        <v>647</v>
      </c>
      <c r="D191" s="11"/>
      <c r="E191" s="11"/>
      <c r="F191" s="11"/>
      <c r="G191" s="11"/>
      <c r="H191" s="11"/>
    </row>
    <row r="192" spans="1:8" ht="15.75" customHeight="1">
      <c r="A192" s="11" t="s">
        <v>648</v>
      </c>
      <c r="B192" s="11">
        <v>2</v>
      </c>
      <c r="C192" s="4" t="s">
        <v>649</v>
      </c>
      <c r="D192" s="11"/>
      <c r="E192" s="11"/>
      <c r="F192" s="11"/>
      <c r="G192" s="11"/>
      <c r="H192" s="11"/>
    </row>
    <row r="193" spans="1:8" ht="15.75" customHeight="1">
      <c r="A193" s="11" t="s">
        <v>650</v>
      </c>
      <c r="B193" s="11">
        <v>3</v>
      </c>
      <c r="C193" s="4" t="s">
        <v>651</v>
      </c>
      <c r="D193" s="11"/>
      <c r="E193" s="11"/>
      <c r="F193" s="11"/>
      <c r="G193" s="11"/>
      <c r="H193" s="11"/>
    </row>
    <row r="194" spans="1:8" ht="15.75" customHeight="1">
      <c r="A194" s="11" t="s">
        <v>652</v>
      </c>
      <c r="B194" s="11">
        <v>4</v>
      </c>
      <c r="C194" s="4" t="s">
        <v>653</v>
      </c>
      <c r="D194" s="11"/>
      <c r="E194" s="11"/>
      <c r="F194" s="11"/>
      <c r="G194" s="11"/>
      <c r="H194" s="11"/>
    </row>
    <row r="195" spans="1:8" ht="15.75" customHeight="1">
      <c r="A195" s="11" t="s">
        <v>654</v>
      </c>
      <c r="B195" s="11">
        <v>5</v>
      </c>
      <c r="C195" s="4" t="s">
        <v>655</v>
      </c>
      <c r="D195" s="11"/>
      <c r="E195" s="11"/>
      <c r="F195" s="11"/>
      <c r="G195" s="11"/>
      <c r="H195" s="11"/>
    </row>
    <row r="196" spans="1:8" ht="15.75" customHeight="1">
      <c r="A196" s="11" t="s">
        <v>656</v>
      </c>
      <c r="B196" s="11">
        <v>6</v>
      </c>
      <c r="C196" s="4" t="s">
        <v>657</v>
      </c>
      <c r="D196" s="11"/>
      <c r="E196" s="11"/>
      <c r="F196" s="11"/>
      <c r="G196" s="11"/>
      <c r="H196" s="11"/>
    </row>
    <row r="197" spans="1:8" ht="15.75" customHeight="1">
      <c r="A197" s="11" t="s">
        <v>658</v>
      </c>
      <c r="B197" s="11">
        <v>96</v>
      </c>
      <c r="C197" s="4" t="s">
        <v>659</v>
      </c>
      <c r="D197" s="11"/>
      <c r="E197" s="11"/>
      <c r="F197" s="11"/>
      <c r="G197" s="11"/>
      <c r="H197" s="11"/>
    </row>
    <row r="198" spans="1:8" ht="15.75" customHeight="1">
      <c r="A198" s="11"/>
      <c r="B198" s="11"/>
      <c r="C198" s="4"/>
      <c r="D198" s="11"/>
      <c r="E198" s="11"/>
      <c r="F198" s="11"/>
      <c r="G198" s="11"/>
      <c r="H198" s="11"/>
    </row>
    <row r="199" spans="1:8" ht="15.75" customHeight="1">
      <c r="A199" s="11" t="s">
        <v>660</v>
      </c>
      <c r="B199" s="11">
        <v>1</v>
      </c>
      <c r="C199" s="4" t="s">
        <v>661</v>
      </c>
      <c r="D199" s="11"/>
      <c r="E199" s="11"/>
      <c r="F199" s="11"/>
      <c r="G199" s="11"/>
      <c r="H199" s="11"/>
    </row>
    <row r="200" spans="1:8" ht="15.75" customHeight="1">
      <c r="A200" s="11" t="s">
        <v>662</v>
      </c>
      <c r="B200" s="11">
        <v>2</v>
      </c>
      <c r="C200" s="4" t="s">
        <v>663</v>
      </c>
      <c r="D200" s="11"/>
      <c r="E200" s="11"/>
      <c r="F200" s="11"/>
      <c r="G200" s="11"/>
      <c r="H200" s="11"/>
    </row>
    <row r="201" spans="1:8" ht="15.75" customHeight="1">
      <c r="A201" s="11" t="s">
        <v>664</v>
      </c>
      <c r="B201" s="11">
        <v>3</v>
      </c>
      <c r="C201" s="4" t="s">
        <v>665</v>
      </c>
      <c r="D201" s="11"/>
      <c r="E201" s="11"/>
      <c r="F201" s="11"/>
      <c r="G201" s="11"/>
      <c r="H201" s="11"/>
    </row>
    <row r="202" spans="1:8" ht="15.75" customHeight="1">
      <c r="A202" s="11" t="s">
        <v>666</v>
      </c>
      <c r="B202" s="11">
        <v>4</v>
      </c>
      <c r="C202" s="4" t="s">
        <v>667</v>
      </c>
      <c r="D202" s="11"/>
      <c r="E202" s="11"/>
      <c r="F202" s="11"/>
      <c r="G202" s="11"/>
      <c r="H202" s="11"/>
    </row>
    <row r="203" spans="1:8" ht="15.75" customHeight="1">
      <c r="A203" s="11" t="s">
        <v>668</v>
      </c>
      <c r="B203" s="11">
        <v>5</v>
      </c>
      <c r="C203" s="4" t="s">
        <v>669</v>
      </c>
      <c r="D203" s="11"/>
      <c r="E203" s="11"/>
      <c r="F203" s="11"/>
      <c r="G203" s="11"/>
      <c r="H203" s="11"/>
    </row>
    <row r="204" spans="1:8" ht="15.75" customHeight="1">
      <c r="A204" s="11"/>
      <c r="B204" s="11"/>
      <c r="C204" s="4"/>
      <c r="D204" s="11"/>
      <c r="E204" s="11"/>
      <c r="F204" s="11"/>
      <c r="G204" s="11"/>
      <c r="H204" s="11"/>
    </row>
    <row r="205" spans="1:8" ht="15.75" customHeight="1">
      <c r="A205" s="11" t="s">
        <v>670</v>
      </c>
      <c r="B205" s="11">
        <v>1</v>
      </c>
      <c r="C205" s="4" t="s">
        <v>671</v>
      </c>
      <c r="D205" s="11"/>
      <c r="E205" s="11"/>
      <c r="F205" s="11"/>
      <c r="G205" s="11"/>
      <c r="H205" s="11"/>
    </row>
    <row r="206" spans="1:8" ht="15.75" customHeight="1">
      <c r="A206" s="11" t="s">
        <v>672</v>
      </c>
      <c r="B206" s="11">
        <v>2</v>
      </c>
      <c r="C206" s="4" t="s">
        <v>673</v>
      </c>
      <c r="D206" s="11"/>
      <c r="E206" s="11"/>
      <c r="F206" s="11"/>
      <c r="G206" s="11"/>
      <c r="H206" s="11"/>
    </row>
    <row r="207" spans="1:8" ht="15.75" customHeight="1">
      <c r="A207" s="11" t="s">
        <v>674</v>
      </c>
      <c r="B207" s="11">
        <v>3</v>
      </c>
      <c r="C207" s="4" t="s">
        <v>675</v>
      </c>
      <c r="D207" s="11"/>
      <c r="E207" s="11"/>
      <c r="F207" s="11"/>
      <c r="G207" s="11"/>
      <c r="H207" s="11"/>
    </row>
    <row r="208" spans="1:8" ht="15.75" customHeight="1">
      <c r="A208" s="11" t="s">
        <v>676</v>
      </c>
      <c r="B208" s="11">
        <v>4</v>
      </c>
      <c r="C208" s="4" t="s">
        <v>677</v>
      </c>
      <c r="D208" s="11"/>
      <c r="E208" s="11"/>
      <c r="F208" s="11"/>
      <c r="G208" s="11"/>
      <c r="H208" s="11"/>
    </row>
    <row r="209" spans="1:8" ht="15.75" customHeight="1">
      <c r="A209" s="11" t="s">
        <v>678</v>
      </c>
      <c r="B209" s="11">
        <v>5</v>
      </c>
      <c r="C209" s="4" t="s">
        <v>679</v>
      </c>
      <c r="D209" s="11"/>
      <c r="E209" s="11"/>
      <c r="F209" s="11"/>
      <c r="G209" s="11"/>
      <c r="H209" s="11"/>
    </row>
    <row r="210" spans="1:8" ht="15.75" customHeight="1">
      <c r="A210" s="11"/>
      <c r="B210" s="11"/>
      <c r="C210" s="4"/>
      <c r="D210" s="11"/>
      <c r="E210" s="11"/>
      <c r="F210" s="11"/>
      <c r="G210" s="11"/>
      <c r="H210" s="11"/>
    </row>
    <row r="211" spans="1:8" ht="15.75" customHeight="1">
      <c r="A211" s="11" t="s">
        <v>680</v>
      </c>
      <c r="B211" s="11">
        <v>1</v>
      </c>
      <c r="C211" s="4" t="s">
        <v>681</v>
      </c>
      <c r="D211" s="11"/>
      <c r="E211" s="11"/>
      <c r="F211" s="11"/>
      <c r="G211" s="11"/>
      <c r="H211" s="11"/>
    </row>
    <row r="212" spans="1:8" ht="15.75" customHeight="1">
      <c r="A212" s="11" t="s">
        <v>682</v>
      </c>
      <c r="B212" s="11">
        <v>2</v>
      </c>
      <c r="C212" s="4" t="s">
        <v>683</v>
      </c>
      <c r="D212" s="11"/>
      <c r="E212" s="11"/>
      <c r="F212" s="11"/>
      <c r="G212" s="11"/>
      <c r="H212" s="11"/>
    </row>
    <row r="213" spans="1:8" ht="15.75" customHeight="1">
      <c r="A213" s="11" t="s">
        <v>684</v>
      </c>
      <c r="B213" s="11">
        <v>3</v>
      </c>
      <c r="C213" s="4" t="s">
        <v>685</v>
      </c>
      <c r="D213" s="11"/>
      <c r="E213" s="11"/>
      <c r="F213" s="11"/>
      <c r="G213" s="11"/>
      <c r="H213" s="11"/>
    </row>
    <row r="214" spans="1:8" ht="15.75" customHeight="1">
      <c r="A214" s="11" t="s">
        <v>686</v>
      </c>
      <c r="B214" s="11">
        <v>4</v>
      </c>
      <c r="C214" s="4" t="s">
        <v>687</v>
      </c>
      <c r="D214" s="11"/>
      <c r="E214" s="11"/>
      <c r="F214" s="11"/>
      <c r="G214" s="11"/>
      <c r="H214" s="11"/>
    </row>
    <row r="215" spans="1:8" ht="15.75" customHeight="1">
      <c r="A215" s="11" t="s">
        <v>688</v>
      </c>
      <c r="B215" s="11">
        <v>5</v>
      </c>
      <c r="C215" s="4" t="s">
        <v>689</v>
      </c>
      <c r="D215" s="11"/>
      <c r="E215" s="11"/>
      <c r="F215" s="11"/>
      <c r="G215" s="11"/>
      <c r="H215" s="11"/>
    </row>
    <row r="216" spans="1:8" ht="15.75" customHeight="1">
      <c r="A216" s="11"/>
      <c r="B216" s="11"/>
      <c r="C216" s="4"/>
      <c r="D216" s="11"/>
      <c r="E216" s="11"/>
      <c r="F216" s="11"/>
      <c r="G216" s="11"/>
      <c r="H216" s="11"/>
    </row>
    <row r="217" spans="1:8" ht="15.75" customHeight="1">
      <c r="A217" s="11" t="s">
        <v>690</v>
      </c>
      <c r="B217" s="11">
        <v>1</v>
      </c>
      <c r="C217" s="4" t="s">
        <v>691</v>
      </c>
      <c r="D217" s="11"/>
      <c r="E217" s="11"/>
      <c r="F217" s="11"/>
      <c r="G217" s="11"/>
      <c r="H217" s="11"/>
    </row>
    <row r="218" spans="1:8" ht="15.75" customHeight="1">
      <c r="A218" s="11" t="s">
        <v>692</v>
      </c>
      <c r="B218" s="11">
        <v>2</v>
      </c>
      <c r="C218" s="4" t="s">
        <v>693</v>
      </c>
      <c r="D218" s="11"/>
      <c r="E218" s="11"/>
      <c r="F218" s="11"/>
      <c r="G218" s="11"/>
      <c r="H218" s="11"/>
    </row>
    <row r="219" spans="1:8" ht="15.75" customHeight="1">
      <c r="A219" s="11" t="s">
        <v>694</v>
      </c>
      <c r="B219" s="11">
        <v>3</v>
      </c>
      <c r="C219" s="4" t="s">
        <v>695</v>
      </c>
      <c r="D219" s="11"/>
      <c r="E219" s="11"/>
      <c r="F219" s="11"/>
      <c r="G219" s="11"/>
      <c r="H219" s="11"/>
    </row>
    <row r="220" spans="1:8" ht="15.75" customHeight="1">
      <c r="A220" s="11" t="s">
        <v>696</v>
      </c>
      <c r="B220" s="11">
        <v>4</v>
      </c>
      <c r="C220" s="4" t="s">
        <v>697</v>
      </c>
      <c r="D220" s="11"/>
      <c r="E220" s="11"/>
      <c r="F220" s="11"/>
      <c r="G220" s="11"/>
      <c r="H220" s="11"/>
    </row>
    <row r="221" spans="1:8" ht="15.75" customHeight="1">
      <c r="A221" s="11" t="s">
        <v>698</v>
      </c>
      <c r="B221" s="11">
        <v>5</v>
      </c>
      <c r="C221" s="4" t="s">
        <v>699</v>
      </c>
      <c r="D221" s="11"/>
      <c r="E221" s="11"/>
      <c r="F221" s="11"/>
      <c r="G221" s="11"/>
      <c r="H221" s="11"/>
    </row>
    <row r="222" spans="1:8" ht="15.75" customHeight="1">
      <c r="A222" s="11" t="s">
        <v>700</v>
      </c>
      <c r="B222" s="11">
        <v>6</v>
      </c>
      <c r="C222" s="4" t="s">
        <v>701</v>
      </c>
      <c r="D222" s="11"/>
      <c r="E222" s="11"/>
      <c r="F222" s="11"/>
      <c r="G222" s="11"/>
      <c r="H222" s="11"/>
    </row>
    <row r="223" spans="1:8" ht="15.75" customHeight="1">
      <c r="A223" s="11" t="s">
        <v>702</v>
      </c>
      <c r="B223" s="11">
        <v>7</v>
      </c>
      <c r="C223" s="4" t="s">
        <v>703</v>
      </c>
      <c r="D223" s="11"/>
      <c r="E223" s="11"/>
      <c r="F223" s="11"/>
      <c r="G223" s="11"/>
      <c r="H223" s="11"/>
    </row>
    <row r="224" spans="1:8" ht="15.75" customHeight="1">
      <c r="A224" s="11" t="s">
        <v>704</v>
      </c>
      <c r="B224" s="11">
        <v>8</v>
      </c>
      <c r="C224" s="4" t="s">
        <v>705</v>
      </c>
      <c r="D224" s="11"/>
      <c r="E224" s="11"/>
      <c r="F224" s="11"/>
      <c r="G224" s="11"/>
      <c r="H224" s="11"/>
    </row>
    <row r="225" spans="1:8" ht="15.75" customHeight="1">
      <c r="A225" s="11" t="s">
        <v>706</v>
      </c>
      <c r="B225" s="11">
        <v>9</v>
      </c>
      <c r="C225" s="4" t="s">
        <v>707</v>
      </c>
      <c r="D225" s="11"/>
      <c r="E225" s="11"/>
      <c r="F225" s="11"/>
      <c r="G225" s="11"/>
      <c r="H225" s="11"/>
    </row>
    <row r="226" spans="1:8" ht="15.75" customHeight="1">
      <c r="A226" s="11" t="s">
        <v>708</v>
      </c>
      <c r="B226" s="11">
        <v>10</v>
      </c>
      <c r="C226" s="4" t="s">
        <v>709</v>
      </c>
      <c r="D226" s="11"/>
      <c r="E226" s="11"/>
      <c r="F226" s="11"/>
      <c r="G226" s="11"/>
      <c r="H226" s="11"/>
    </row>
    <row r="227" spans="1:8" ht="15.75" customHeight="1">
      <c r="A227" s="11"/>
      <c r="B227" s="11"/>
      <c r="C227" s="4"/>
      <c r="D227" s="11"/>
      <c r="E227" s="11"/>
      <c r="F227" s="11"/>
      <c r="G227" s="11"/>
      <c r="H227" s="11"/>
    </row>
    <row r="228" spans="1:8" ht="15.75" customHeight="1">
      <c r="A228" s="11" t="s">
        <v>710</v>
      </c>
      <c r="B228" s="11">
        <v>1</v>
      </c>
      <c r="C228" s="4" t="s">
        <v>1911</v>
      </c>
      <c r="D228" s="11"/>
      <c r="E228" s="11"/>
      <c r="F228" s="11"/>
      <c r="G228" s="11"/>
      <c r="H228" s="11"/>
    </row>
    <row r="229" spans="1:8" ht="15.75" customHeight="1">
      <c r="A229" s="11" t="s">
        <v>711</v>
      </c>
      <c r="B229" s="11">
        <v>2</v>
      </c>
      <c r="C229" s="4" t="s">
        <v>1650</v>
      </c>
      <c r="D229" s="11"/>
      <c r="E229" s="11"/>
      <c r="F229" s="11"/>
      <c r="G229" s="11"/>
      <c r="H229" s="11"/>
    </row>
    <row r="230" spans="1:8" ht="15.75" customHeight="1">
      <c r="A230" s="11" t="s">
        <v>712</v>
      </c>
      <c r="B230" s="11">
        <v>3</v>
      </c>
      <c r="C230" s="4" t="s">
        <v>717</v>
      </c>
      <c r="D230" s="11"/>
      <c r="E230" s="11"/>
      <c r="F230" s="11"/>
      <c r="G230" s="11"/>
      <c r="H230" s="11"/>
    </row>
    <row r="231" spans="1:8" ht="15.75" customHeight="1">
      <c r="A231" s="11" t="s">
        <v>713</v>
      </c>
      <c r="B231" s="11">
        <v>4</v>
      </c>
      <c r="C231" s="4" t="s">
        <v>1651</v>
      </c>
      <c r="D231" s="11"/>
      <c r="E231" s="11"/>
      <c r="F231" s="11"/>
      <c r="G231" s="11"/>
      <c r="H231" s="11"/>
    </row>
    <row r="232" spans="1:8" ht="15.75" customHeight="1">
      <c r="A232" s="11" t="s">
        <v>714</v>
      </c>
      <c r="B232" s="11">
        <v>5</v>
      </c>
      <c r="C232" s="4" t="s">
        <v>1652</v>
      </c>
      <c r="D232" s="11"/>
      <c r="E232" s="11"/>
      <c r="F232" s="11"/>
      <c r="G232" s="11"/>
      <c r="H232" s="11"/>
    </row>
    <row r="233" spans="1:8" ht="15.75" customHeight="1">
      <c r="A233" s="11" t="s">
        <v>716</v>
      </c>
      <c r="B233" s="11">
        <v>6</v>
      </c>
      <c r="C233" s="4" t="s">
        <v>715</v>
      </c>
      <c r="D233" s="11"/>
      <c r="E233" s="11"/>
      <c r="F233" s="11"/>
      <c r="G233" s="11"/>
      <c r="H233" s="11"/>
    </row>
    <row r="234" spans="1:8" ht="15.75" customHeight="1">
      <c r="A234" s="11" t="s">
        <v>718</v>
      </c>
      <c r="B234" s="11">
        <v>7</v>
      </c>
      <c r="C234" s="4" t="s">
        <v>719</v>
      </c>
      <c r="D234" s="11"/>
      <c r="E234" s="11"/>
      <c r="F234" s="11"/>
      <c r="G234" s="11"/>
      <c r="H234" s="11"/>
    </row>
    <row r="235" spans="1:8" ht="15.75" customHeight="1">
      <c r="A235" s="11" t="s">
        <v>720</v>
      </c>
      <c r="B235" s="11">
        <v>96</v>
      </c>
      <c r="C235" s="4" t="s">
        <v>1693</v>
      </c>
      <c r="D235" s="11"/>
      <c r="E235" s="11"/>
      <c r="F235" s="11"/>
      <c r="G235" s="11"/>
      <c r="H235" s="11"/>
    </row>
    <row r="236" spans="1:8" ht="15.75" customHeight="1">
      <c r="A236" s="11" t="s">
        <v>710</v>
      </c>
      <c r="B236" s="7">
        <v>-99</v>
      </c>
      <c r="C236" s="5" t="s">
        <v>1912</v>
      </c>
      <c r="D236" s="7"/>
      <c r="E236" s="7"/>
      <c r="F236" s="7"/>
      <c r="G236" s="7"/>
      <c r="H236" s="7"/>
    </row>
    <row r="237" spans="1:8" ht="15.75" customHeight="1">
      <c r="A237" s="11"/>
      <c r="B237" s="11"/>
      <c r="C237" s="4"/>
      <c r="D237" s="11"/>
      <c r="E237" s="11"/>
      <c r="F237" s="11"/>
      <c r="G237" s="11"/>
      <c r="H237" s="11"/>
    </row>
    <row r="238" spans="1:8" ht="15.75" customHeight="1">
      <c r="A238" s="11" t="s">
        <v>721</v>
      </c>
      <c r="B238" s="11">
        <v>1</v>
      </c>
      <c r="C238" s="4" t="s">
        <v>722</v>
      </c>
      <c r="D238" s="11"/>
      <c r="E238" s="11"/>
      <c r="F238" s="11"/>
      <c r="G238" s="11"/>
      <c r="H238" s="11"/>
    </row>
    <row r="239" spans="1:8" ht="15.75" customHeight="1">
      <c r="A239" s="11" t="s">
        <v>723</v>
      </c>
      <c r="B239" s="11">
        <v>2</v>
      </c>
      <c r="C239" s="4" t="s">
        <v>724</v>
      </c>
      <c r="D239" s="11"/>
      <c r="E239" s="11"/>
      <c r="F239" s="11"/>
      <c r="G239" s="11"/>
      <c r="H239" s="11"/>
    </row>
    <row r="240" spans="1:8" ht="15.75" customHeight="1">
      <c r="A240" s="11" t="s">
        <v>725</v>
      </c>
      <c r="B240" s="11">
        <v>3</v>
      </c>
      <c r="C240" s="4" t="s">
        <v>726</v>
      </c>
      <c r="D240" s="11"/>
      <c r="E240" s="11"/>
      <c r="F240" s="11"/>
      <c r="G240" s="11"/>
      <c r="H240" s="11"/>
    </row>
    <row r="241" spans="1:8" ht="15.75" customHeight="1">
      <c r="A241" s="11"/>
      <c r="B241" s="11"/>
      <c r="C241" s="4"/>
      <c r="D241" s="11"/>
      <c r="E241" s="11"/>
      <c r="F241" s="11"/>
      <c r="G241" s="11"/>
      <c r="H241" s="11"/>
    </row>
    <row r="242" spans="1:8" ht="15.75" customHeight="1">
      <c r="A242" s="11" t="s">
        <v>727</v>
      </c>
      <c r="B242" s="11">
        <v>1</v>
      </c>
      <c r="C242" s="4" t="s">
        <v>728</v>
      </c>
      <c r="D242" s="11"/>
      <c r="E242" s="11"/>
      <c r="F242" s="11"/>
      <c r="G242" s="11"/>
      <c r="H242" s="11"/>
    </row>
    <row r="243" spans="1:8" ht="15.75" customHeight="1">
      <c r="A243" s="11" t="s">
        <v>729</v>
      </c>
      <c r="B243" s="11">
        <v>2</v>
      </c>
      <c r="C243" s="4" t="s">
        <v>730</v>
      </c>
      <c r="D243" s="11"/>
      <c r="E243" s="11"/>
      <c r="F243" s="11"/>
      <c r="G243" s="11"/>
      <c r="H243" s="11"/>
    </row>
    <row r="244" spans="1:8" ht="15.75" customHeight="1">
      <c r="A244" s="11" t="s">
        <v>731</v>
      </c>
      <c r="B244" s="11">
        <v>3</v>
      </c>
      <c r="C244" s="4" t="s">
        <v>732</v>
      </c>
      <c r="D244" s="11"/>
      <c r="E244" s="11"/>
      <c r="F244" s="11"/>
      <c r="G244" s="11"/>
      <c r="H244" s="11"/>
    </row>
    <row r="245" spans="1:8" ht="15.75" customHeight="1">
      <c r="A245" s="11" t="s">
        <v>733</v>
      </c>
      <c r="B245" s="11">
        <v>96</v>
      </c>
      <c r="C245" s="4" t="s">
        <v>734</v>
      </c>
      <c r="D245" s="11"/>
      <c r="E245" s="11"/>
      <c r="F245" s="11"/>
      <c r="G245" s="11"/>
      <c r="H245" s="11"/>
    </row>
    <row r="246" spans="1:8" ht="15.75" customHeight="1">
      <c r="A246" s="11"/>
      <c r="B246" s="11"/>
      <c r="C246" s="4"/>
      <c r="D246" s="11"/>
      <c r="E246" s="11"/>
      <c r="F246" s="11"/>
      <c r="G246" s="11"/>
      <c r="H246" s="11"/>
    </row>
    <row r="247" spans="1:8" ht="15.75" customHeight="1">
      <c r="A247" s="11" t="s">
        <v>735</v>
      </c>
      <c r="B247" s="11">
        <v>1</v>
      </c>
      <c r="C247" s="4" t="s">
        <v>736</v>
      </c>
      <c r="D247" s="11"/>
      <c r="E247" s="11"/>
      <c r="F247" s="11"/>
      <c r="G247" s="11"/>
      <c r="H247" s="11"/>
    </row>
    <row r="248" spans="1:8" ht="15.75" customHeight="1">
      <c r="A248" s="11" t="s">
        <v>737</v>
      </c>
      <c r="B248" s="11">
        <v>2</v>
      </c>
      <c r="C248" s="4" t="s">
        <v>738</v>
      </c>
      <c r="D248" s="11"/>
      <c r="E248" s="11"/>
      <c r="F248" s="11"/>
      <c r="G248" s="11"/>
      <c r="H248" s="11"/>
    </row>
    <row r="249" spans="1:8" ht="15.75" customHeight="1">
      <c r="A249" s="11" t="s">
        <v>739</v>
      </c>
      <c r="B249" s="11">
        <v>3</v>
      </c>
      <c r="C249" s="4" t="s">
        <v>740</v>
      </c>
      <c r="D249" s="11"/>
      <c r="E249" s="11"/>
      <c r="F249" s="11"/>
      <c r="G249" s="11"/>
      <c r="H249" s="11"/>
    </row>
    <row r="250" spans="1:8" ht="15.75" customHeight="1">
      <c r="A250" s="11" t="s">
        <v>741</v>
      </c>
      <c r="B250" s="11">
        <v>4</v>
      </c>
      <c r="C250" s="4" t="s">
        <v>742</v>
      </c>
      <c r="D250" s="11"/>
      <c r="E250" s="11"/>
      <c r="F250" s="11"/>
      <c r="G250" s="11"/>
      <c r="H250" s="11"/>
    </row>
    <row r="251" spans="1:8" ht="15.75" customHeight="1">
      <c r="A251" s="11" t="s">
        <v>743</v>
      </c>
      <c r="B251" s="11">
        <v>5</v>
      </c>
      <c r="C251" s="4" t="s">
        <v>744</v>
      </c>
      <c r="D251" s="11"/>
      <c r="E251" s="11"/>
      <c r="F251" s="11"/>
      <c r="G251" s="11"/>
      <c r="H251" s="11"/>
    </row>
    <row r="252" spans="1:8" ht="15.75" customHeight="1">
      <c r="A252" s="11" t="s">
        <v>745</v>
      </c>
      <c r="B252" s="11">
        <v>96</v>
      </c>
      <c r="C252" s="4" t="s">
        <v>746</v>
      </c>
      <c r="D252" s="11"/>
      <c r="E252" s="11"/>
      <c r="F252" s="11"/>
      <c r="G252" s="11"/>
      <c r="H252" s="11"/>
    </row>
    <row r="253" spans="1:8" ht="15.75" customHeight="1">
      <c r="A253" s="11"/>
      <c r="B253" s="11"/>
      <c r="C253" s="4"/>
      <c r="D253" s="11"/>
      <c r="E253" s="11"/>
      <c r="F253" s="11"/>
      <c r="G253" s="11"/>
      <c r="H253" s="11"/>
    </row>
    <row r="254" spans="1:8" ht="15.75" customHeight="1">
      <c r="A254" s="11" t="s">
        <v>747</v>
      </c>
      <c r="B254" s="11">
        <v>1</v>
      </c>
      <c r="C254" s="4" t="s">
        <v>748</v>
      </c>
      <c r="D254" s="11"/>
      <c r="E254" s="11"/>
      <c r="F254" s="11"/>
      <c r="G254" s="11"/>
      <c r="H254" s="11"/>
    </row>
    <row r="255" spans="1:8" ht="15.75" customHeight="1">
      <c r="A255" s="11" t="s">
        <v>749</v>
      </c>
      <c r="B255" s="11">
        <v>2</v>
      </c>
      <c r="C255" s="4" t="s">
        <v>750</v>
      </c>
      <c r="D255" s="11"/>
      <c r="E255" s="11"/>
      <c r="F255" s="11"/>
      <c r="G255" s="11"/>
      <c r="H255" s="11"/>
    </row>
    <row r="256" spans="1:8" ht="15.75" customHeight="1">
      <c r="A256" s="11" t="s">
        <v>751</v>
      </c>
      <c r="B256" s="11">
        <v>3</v>
      </c>
      <c r="C256" s="4" t="s">
        <v>752</v>
      </c>
      <c r="D256" s="11"/>
      <c r="E256" s="11"/>
      <c r="F256" s="11"/>
      <c r="G256" s="11"/>
      <c r="H256" s="11"/>
    </row>
    <row r="257" spans="1:8" ht="15.75" customHeight="1">
      <c r="A257" s="11" t="s">
        <v>753</v>
      </c>
      <c r="B257" s="11">
        <v>4</v>
      </c>
      <c r="C257" s="4" t="s">
        <v>754</v>
      </c>
      <c r="D257" s="11"/>
      <c r="E257" s="11"/>
      <c r="F257" s="11"/>
      <c r="G257" s="11"/>
      <c r="H257" s="11"/>
    </row>
    <row r="258" spans="1:8" ht="15.75" customHeight="1">
      <c r="A258" s="11" t="s">
        <v>755</v>
      </c>
      <c r="B258" s="11">
        <v>5</v>
      </c>
      <c r="C258" s="4" t="s">
        <v>756</v>
      </c>
      <c r="D258" s="11"/>
      <c r="E258" s="11"/>
      <c r="F258" s="11"/>
      <c r="G258" s="11"/>
      <c r="H258" s="11"/>
    </row>
    <row r="259" spans="1:8" ht="15.75" customHeight="1">
      <c r="A259" s="11" t="s">
        <v>757</v>
      </c>
      <c r="B259" s="11">
        <v>6</v>
      </c>
      <c r="C259" s="4" t="s">
        <v>758</v>
      </c>
      <c r="D259" s="11"/>
      <c r="E259" s="11"/>
      <c r="F259" s="11"/>
      <c r="G259" s="11"/>
      <c r="H259" s="11"/>
    </row>
    <row r="260" spans="1:8" ht="15.75" customHeight="1">
      <c r="A260" s="11" t="s">
        <v>759</v>
      </c>
      <c r="B260" s="11">
        <v>96</v>
      </c>
      <c r="C260" s="4" t="s">
        <v>760</v>
      </c>
      <c r="D260" s="11"/>
      <c r="E260" s="11"/>
      <c r="F260" s="11"/>
      <c r="G260" s="11"/>
      <c r="H260" s="11"/>
    </row>
    <row r="261" spans="1:8" ht="15.75" customHeight="1">
      <c r="A261" s="11"/>
      <c r="B261" s="11"/>
      <c r="C261" s="4"/>
      <c r="D261" s="11"/>
      <c r="E261" s="11"/>
      <c r="F261" s="11"/>
      <c r="G261" s="11"/>
      <c r="H261" s="11"/>
    </row>
    <row r="262" spans="1:8" ht="15.75" customHeight="1">
      <c r="A262" s="4" t="s">
        <v>761</v>
      </c>
      <c r="B262" s="4">
        <v>1</v>
      </c>
      <c r="C262" s="4" t="s">
        <v>762</v>
      </c>
      <c r="D262" s="11"/>
      <c r="E262" s="11"/>
      <c r="F262" s="11"/>
      <c r="G262" s="11"/>
      <c r="H262" s="11"/>
    </row>
    <row r="263" spans="1:8" ht="15.75" customHeight="1">
      <c r="A263" s="4" t="s">
        <v>763</v>
      </c>
      <c r="B263" s="4">
        <v>2</v>
      </c>
      <c r="C263" s="4" t="s">
        <v>764</v>
      </c>
      <c r="D263" s="11"/>
      <c r="E263" s="11"/>
      <c r="F263" s="11"/>
      <c r="G263" s="11"/>
      <c r="H263" s="11"/>
    </row>
    <row r="264" spans="1:8" ht="15.75" customHeight="1">
      <c r="A264" s="4" t="s">
        <v>765</v>
      </c>
      <c r="B264" s="4">
        <v>3</v>
      </c>
      <c r="C264" s="4" t="s">
        <v>766</v>
      </c>
      <c r="D264" s="11"/>
      <c r="E264" s="11"/>
      <c r="F264" s="11"/>
      <c r="G264" s="11"/>
      <c r="H264" s="11"/>
    </row>
    <row r="265" spans="1:8" ht="15.75" customHeight="1">
      <c r="A265" s="4" t="s">
        <v>767</v>
      </c>
      <c r="B265" s="4">
        <v>4</v>
      </c>
      <c r="C265" s="4" t="s">
        <v>768</v>
      </c>
      <c r="D265" s="11"/>
      <c r="E265" s="11"/>
      <c r="F265" s="11"/>
      <c r="G265" s="11"/>
      <c r="H265" s="11"/>
    </row>
    <row r="266" spans="1:8" ht="15.75" customHeight="1">
      <c r="A266" s="4" t="s">
        <v>769</v>
      </c>
      <c r="B266" s="4">
        <v>5</v>
      </c>
      <c r="C266" s="4" t="s">
        <v>770</v>
      </c>
      <c r="D266" s="11"/>
      <c r="E266" s="11"/>
      <c r="F266" s="11"/>
      <c r="G266" s="11"/>
      <c r="H266" s="11"/>
    </row>
    <row r="267" spans="1:8" ht="15.75" customHeight="1">
      <c r="A267" s="4" t="s">
        <v>771</v>
      </c>
      <c r="B267" s="4">
        <v>6</v>
      </c>
      <c r="C267" s="4" t="s">
        <v>772</v>
      </c>
      <c r="D267" s="11"/>
      <c r="E267" s="11"/>
      <c r="F267" s="11"/>
      <c r="G267" s="11"/>
      <c r="H267" s="11"/>
    </row>
    <row r="268" spans="1:8" ht="15.75" customHeight="1">
      <c r="A268" s="4" t="s">
        <v>773</v>
      </c>
      <c r="B268" s="4">
        <v>7</v>
      </c>
      <c r="C268" s="4" t="s">
        <v>774</v>
      </c>
      <c r="D268" s="11"/>
      <c r="E268" s="11"/>
      <c r="F268" s="11"/>
      <c r="G268" s="11"/>
      <c r="H268" s="11"/>
    </row>
    <row r="269" spans="1:8" ht="15.75" customHeight="1">
      <c r="A269" s="4" t="s">
        <v>775</v>
      </c>
      <c r="B269" s="4">
        <v>8</v>
      </c>
      <c r="C269" s="4" t="s">
        <v>776</v>
      </c>
      <c r="D269" s="11"/>
      <c r="E269" s="11"/>
      <c r="F269" s="11"/>
      <c r="G269" s="11"/>
      <c r="H269" s="11"/>
    </row>
    <row r="270" spans="1:8" ht="15.75" customHeight="1">
      <c r="A270" s="11"/>
      <c r="B270" s="11"/>
      <c r="C270" s="4"/>
      <c r="D270" s="11"/>
      <c r="E270" s="11"/>
      <c r="F270" s="11"/>
      <c r="G270" s="11"/>
      <c r="H270" s="11"/>
    </row>
    <row r="271" spans="1:8" ht="15.75" customHeight="1">
      <c r="A271" s="11" t="s">
        <v>777</v>
      </c>
      <c r="B271" s="11">
        <v>1</v>
      </c>
      <c r="C271" s="4" t="s">
        <v>778</v>
      </c>
      <c r="D271" s="6"/>
      <c r="E271" s="6"/>
      <c r="F271" s="11"/>
      <c r="G271" s="11"/>
      <c r="H271" s="11"/>
    </row>
    <row r="272" spans="1:8" ht="15.75" customHeight="1">
      <c r="A272" s="11" t="s">
        <v>779</v>
      </c>
      <c r="B272" s="11">
        <v>2</v>
      </c>
      <c r="C272" s="4" t="s">
        <v>780</v>
      </c>
      <c r="D272" s="6"/>
      <c r="E272" s="6"/>
      <c r="F272" s="11"/>
      <c r="G272" s="11"/>
      <c r="H272" s="11"/>
    </row>
    <row r="273" spans="1:8" ht="15.75" customHeight="1">
      <c r="A273" s="11" t="s">
        <v>781</v>
      </c>
      <c r="B273" s="11">
        <v>3</v>
      </c>
      <c r="C273" s="4" t="s">
        <v>1812</v>
      </c>
      <c r="D273" s="6"/>
      <c r="E273" s="6"/>
      <c r="F273" s="11"/>
      <c r="G273" s="11"/>
      <c r="H273" s="11"/>
    </row>
    <row r="274" spans="1:8" ht="15.75" customHeight="1">
      <c r="A274" s="11" t="s">
        <v>782</v>
      </c>
      <c r="B274" s="11">
        <v>4</v>
      </c>
      <c r="C274" s="4" t="s">
        <v>783</v>
      </c>
      <c r="D274" s="6"/>
      <c r="E274" s="6"/>
      <c r="F274" s="11"/>
      <c r="G274" s="11"/>
      <c r="H274" s="11"/>
    </row>
    <row r="275" spans="1:8" ht="15.75" customHeight="1">
      <c r="A275" s="11" t="s">
        <v>784</v>
      </c>
      <c r="B275" s="11">
        <v>5</v>
      </c>
      <c r="C275" s="4" t="s">
        <v>785</v>
      </c>
      <c r="D275" s="6"/>
      <c r="E275" s="6"/>
      <c r="F275" s="11"/>
      <c r="G275" s="11"/>
      <c r="H275" s="11"/>
    </row>
    <row r="276" spans="1:8" ht="15.75" customHeight="1">
      <c r="A276" s="11" t="s">
        <v>786</v>
      </c>
      <c r="B276" s="11">
        <v>6</v>
      </c>
      <c r="C276" s="4" t="s">
        <v>787</v>
      </c>
      <c r="D276" s="6"/>
      <c r="E276" s="6"/>
      <c r="F276" s="11"/>
      <c r="G276" s="11"/>
      <c r="H276" s="11"/>
    </row>
    <row r="277" spans="1:8" ht="15.75" customHeight="1">
      <c r="A277" s="11" t="s">
        <v>788</v>
      </c>
      <c r="B277" s="11">
        <v>7</v>
      </c>
      <c r="C277" s="4" t="s">
        <v>1662</v>
      </c>
      <c r="D277" s="6"/>
      <c r="E277" s="6"/>
      <c r="F277" s="11"/>
      <c r="G277" s="11"/>
      <c r="H277" s="11"/>
    </row>
    <row r="278" spans="1:8" ht="15.75" customHeight="1">
      <c r="A278" s="11" t="s">
        <v>789</v>
      </c>
      <c r="B278" s="11">
        <v>8</v>
      </c>
      <c r="C278" s="4" t="s">
        <v>1663</v>
      </c>
      <c r="D278" s="17"/>
      <c r="E278" s="17"/>
      <c r="F278" s="11"/>
      <c r="G278" s="11"/>
      <c r="H278" s="11"/>
    </row>
    <row r="279" spans="1:8" ht="15.75" customHeight="1">
      <c r="A279" s="11" t="s">
        <v>777</v>
      </c>
      <c r="B279" s="11">
        <v>96</v>
      </c>
      <c r="C279" s="4" t="s">
        <v>457</v>
      </c>
      <c r="D279" s="6"/>
      <c r="E279" s="6"/>
      <c r="F279" s="11"/>
      <c r="G279" s="11"/>
      <c r="H279" s="11"/>
    </row>
    <row r="280" spans="1:8" ht="15.75" customHeight="1">
      <c r="A280" s="7"/>
      <c r="B280" s="7"/>
      <c r="C280" s="7"/>
      <c r="D280" s="7"/>
      <c r="E280" s="7"/>
      <c r="F280" s="7"/>
      <c r="G280" s="7"/>
      <c r="H280" s="7"/>
    </row>
    <row r="281" spans="1:8" ht="15.75" customHeight="1">
      <c r="A281" s="11" t="s">
        <v>790</v>
      </c>
      <c r="B281" s="11">
        <v>1</v>
      </c>
      <c r="C281" s="4" t="s">
        <v>791</v>
      </c>
      <c r="D281" s="11"/>
      <c r="E281" s="11"/>
      <c r="F281" s="11"/>
      <c r="G281" s="11"/>
      <c r="H281" s="11"/>
    </row>
    <row r="282" spans="1:8" ht="15.75" customHeight="1">
      <c r="A282" s="11" t="s">
        <v>792</v>
      </c>
      <c r="B282" s="11">
        <v>2</v>
      </c>
      <c r="C282" s="4" t="s">
        <v>793</v>
      </c>
      <c r="D282" s="11"/>
      <c r="E282" s="11"/>
      <c r="F282" s="11"/>
      <c r="G282" s="11"/>
      <c r="H282" s="11"/>
    </row>
    <row r="283" spans="1:8" ht="15.75" customHeight="1">
      <c r="A283" s="11" t="s">
        <v>794</v>
      </c>
      <c r="B283" s="11">
        <v>3</v>
      </c>
      <c r="C283" s="4" t="s">
        <v>795</v>
      </c>
      <c r="D283" s="11"/>
      <c r="E283" s="11"/>
      <c r="F283" s="11"/>
      <c r="G283" s="11"/>
      <c r="H283" s="11"/>
    </row>
    <row r="284" spans="1:8" ht="15.75" customHeight="1">
      <c r="A284" s="11"/>
      <c r="B284" s="11"/>
      <c r="C284" s="4"/>
      <c r="D284" s="11"/>
      <c r="E284" s="11"/>
      <c r="F284" s="11"/>
      <c r="G284" s="11"/>
      <c r="H284" s="11"/>
    </row>
    <row r="285" spans="1:8" ht="15.75" customHeight="1">
      <c r="A285" s="11" t="s">
        <v>796</v>
      </c>
      <c r="B285" s="11">
        <v>1</v>
      </c>
      <c r="C285" s="4" t="s">
        <v>797</v>
      </c>
      <c r="D285" s="11"/>
      <c r="E285" s="11"/>
      <c r="F285" s="11"/>
      <c r="G285" s="11"/>
      <c r="H285" s="11"/>
    </row>
    <row r="286" spans="1:8" ht="15.75" customHeight="1">
      <c r="A286" s="11" t="s">
        <v>798</v>
      </c>
      <c r="B286" s="11">
        <v>2</v>
      </c>
      <c r="C286" s="4" t="s">
        <v>799</v>
      </c>
      <c r="D286" s="11"/>
      <c r="E286" s="11"/>
      <c r="F286" s="11"/>
      <c r="G286" s="11"/>
      <c r="H286" s="11"/>
    </row>
    <row r="287" spans="1:8" ht="15.75" customHeight="1">
      <c r="A287" s="11" t="s">
        <v>800</v>
      </c>
      <c r="B287" s="11">
        <v>3</v>
      </c>
      <c r="C287" s="4" t="s">
        <v>801</v>
      </c>
      <c r="D287" s="11"/>
      <c r="E287" s="11"/>
      <c r="F287" s="11"/>
      <c r="G287" s="11"/>
      <c r="H287" s="11"/>
    </row>
    <row r="288" spans="1:8" ht="15.75" customHeight="1">
      <c r="A288" s="11" t="s">
        <v>796</v>
      </c>
      <c r="B288" s="11">
        <v>4</v>
      </c>
      <c r="C288" s="5" t="s">
        <v>2075</v>
      </c>
      <c r="D288" s="7"/>
      <c r="E288" s="7"/>
      <c r="F288" s="7"/>
      <c r="G288" s="7"/>
      <c r="H288" s="7"/>
    </row>
    <row r="289" spans="1:8" ht="15.75" customHeight="1">
      <c r="A289" s="11" t="s">
        <v>796</v>
      </c>
      <c r="B289" s="11">
        <v>5</v>
      </c>
      <c r="C289" s="5" t="s">
        <v>2076</v>
      </c>
      <c r="D289" s="7"/>
      <c r="E289" s="7"/>
      <c r="F289" s="7"/>
      <c r="G289" s="7"/>
      <c r="H289" s="7"/>
    </row>
    <row r="290" spans="1:8" ht="15.75" customHeight="1">
      <c r="A290" s="11" t="s">
        <v>796</v>
      </c>
      <c r="B290" s="11">
        <v>6</v>
      </c>
      <c r="C290" s="5" t="s">
        <v>2077</v>
      </c>
      <c r="D290" s="7"/>
      <c r="E290" s="7"/>
      <c r="F290" s="7"/>
      <c r="G290" s="7"/>
      <c r="H290" s="7"/>
    </row>
    <row r="291" spans="1:8" ht="15.75" customHeight="1">
      <c r="A291" s="11" t="s">
        <v>802</v>
      </c>
      <c r="B291" s="11">
        <v>96</v>
      </c>
      <c r="C291" s="4" t="s">
        <v>803</v>
      </c>
      <c r="D291" s="11"/>
      <c r="E291" s="11"/>
      <c r="F291" s="11"/>
      <c r="G291" s="11"/>
      <c r="H291" s="11"/>
    </row>
    <row r="292" spans="1:8" ht="15.75" customHeight="1">
      <c r="A292" s="11"/>
      <c r="B292" s="11"/>
      <c r="C292" s="4"/>
      <c r="D292" s="11"/>
      <c r="E292" s="11"/>
      <c r="F292" s="11"/>
      <c r="G292" s="11"/>
      <c r="H292" s="11"/>
    </row>
    <row r="293" spans="1:8" ht="15.75" customHeight="1">
      <c r="A293" s="11" t="s">
        <v>804</v>
      </c>
      <c r="B293" s="11">
        <v>1</v>
      </c>
      <c r="C293" s="4" t="s">
        <v>805</v>
      </c>
      <c r="D293" s="11"/>
      <c r="E293" s="11"/>
      <c r="F293" s="11"/>
      <c r="G293" s="11"/>
      <c r="H293" s="11"/>
    </row>
    <row r="294" spans="1:8" ht="15.75" customHeight="1">
      <c r="A294" s="11" t="s">
        <v>806</v>
      </c>
      <c r="B294" s="11">
        <v>2</v>
      </c>
      <c r="C294" s="4" t="s">
        <v>807</v>
      </c>
      <c r="D294" s="11"/>
      <c r="E294" s="11"/>
      <c r="F294" s="11"/>
      <c r="G294" s="11"/>
      <c r="H294" s="11"/>
    </row>
    <row r="295" spans="1:8" ht="15.75" customHeight="1">
      <c r="A295" s="11" t="s">
        <v>808</v>
      </c>
      <c r="B295" s="11">
        <v>3</v>
      </c>
      <c r="C295" s="4" t="s">
        <v>809</v>
      </c>
      <c r="D295" s="11"/>
      <c r="E295" s="11"/>
      <c r="F295" s="11"/>
      <c r="G295" s="11"/>
      <c r="H295" s="11"/>
    </row>
    <row r="296" spans="1:8" ht="15.75" customHeight="1">
      <c r="A296" s="11"/>
      <c r="B296" s="11"/>
      <c r="C296" s="4"/>
      <c r="D296" s="11"/>
      <c r="E296" s="11"/>
      <c r="F296" s="11"/>
      <c r="G296" s="11"/>
      <c r="H296" s="11"/>
    </row>
    <row r="297" spans="1:8" ht="15.75" customHeight="1">
      <c r="A297" s="11" t="s">
        <v>810</v>
      </c>
      <c r="B297" s="11">
        <v>1</v>
      </c>
      <c r="C297" s="4" t="s">
        <v>811</v>
      </c>
      <c r="D297" s="11"/>
      <c r="E297" s="11"/>
      <c r="F297" s="11"/>
      <c r="G297" s="11"/>
      <c r="H297" s="11"/>
    </row>
    <row r="298" spans="1:8" ht="15.75" customHeight="1">
      <c r="A298" s="11" t="s">
        <v>812</v>
      </c>
      <c r="B298" s="11">
        <v>2</v>
      </c>
      <c r="C298" s="4" t="s">
        <v>813</v>
      </c>
      <c r="D298" s="11"/>
      <c r="E298" s="11"/>
      <c r="F298" s="11"/>
      <c r="G298" s="11"/>
      <c r="H298" s="11"/>
    </row>
    <row r="299" spans="1:8" ht="15.75" customHeight="1">
      <c r="A299" s="11" t="s">
        <v>814</v>
      </c>
      <c r="B299" s="11">
        <v>3</v>
      </c>
      <c r="C299" s="4" t="s">
        <v>815</v>
      </c>
      <c r="E299" s="11"/>
      <c r="F299" s="11"/>
      <c r="G299" s="11"/>
      <c r="H299" s="11"/>
    </row>
    <row r="300" spans="1:8" ht="15.75" customHeight="1">
      <c r="A300" s="11" t="s">
        <v>816</v>
      </c>
      <c r="B300" s="11">
        <v>4</v>
      </c>
      <c r="C300" s="4" t="s">
        <v>817</v>
      </c>
      <c r="E300" s="11"/>
      <c r="F300" s="11"/>
      <c r="G300" s="11"/>
      <c r="H300" s="11"/>
    </row>
    <row r="301" spans="1:8" ht="15.75" customHeight="1">
      <c r="A301" s="11" t="s">
        <v>818</v>
      </c>
      <c r="B301" s="11">
        <v>5</v>
      </c>
      <c r="C301" s="4" t="s">
        <v>819</v>
      </c>
      <c r="E301" s="11"/>
      <c r="F301" s="11"/>
      <c r="G301" s="11"/>
      <c r="H301" s="11"/>
    </row>
    <row r="302" spans="1:8" ht="15.75" customHeight="1">
      <c r="A302" s="11" t="s">
        <v>820</v>
      </c>
      <c r="B302" s="11">
        <v>6</v>
      </c>
      <c r="C302" s="4" t="s">
        <v>821</v>
      </c>
      <c r="E302" s="11"/>
      <c r="F302" s="11"/>
      <c r="G302" s="11"/>
      <c r="H302" s="11"/>
    </row>
    <row r="303" spans="1:8" ht="15.75" customHeight="1">
      <c r="A303" s="11" t="s">
        <v>822</v>
      </c>
      <c r="B303" s="11">
        <v>7</v>
      </c>
      <c r="C303" s="4" t="s">
        <v>823</v>
      </c>
      <c r="E303" s="11"/>
      <c r="F303" s="11"/>
      <c r="G303" s="11"/>
      <c r="H303" s="11"/>
    </row>
    <row r="304" spans="1:8" ht="15.75" customHeight="1">
      <c r="A304" s="11" t="s">
        <v>824</v>
      </c>
      <c r="B304" s="11">
        <v>8</v>
      </c>
      <c r="C304" s="4" t="s">
        <v>825</v>
      </c>
      <c r="E304" s="11"/>
      <c r="F304" s="11"/>
      <c r="G304" s="11"/>
      <c r="H304" s="11"/>
    </row>
    <row r="305" spans="1:8" ht="15.75" customHeight="1">
      <c r="A305" s="11" t="s">
        <v>826</v>
      </c>
      <c r="B305" s="11">
        <v>9</v>
      </c>
      <c r="C305" s="4" t="s">
        <v>827</v>
      </c>
      <c r="F305" s="11"/>
      <c r="G305" s="11"/>
      <c r="H305" s="11"/>
    </row>
    <row r="306" spans="1:8" ht="15.75" customHeight="1">
      <c r="A306" s="11" t="s">
        <v>828</v>
      </c>
      <c r="B306" s="11">
        <v>10</v>
      </c>
      <c r="C306" s="4" t="s">
        <v>829</v>
      </c>
      <c r="F306" s="11"/>
      <c r="G306" s="11"/>
      <c r="H306" s="11"/>
    </row>
    <row r="307" spans="1:8" ht="15.75" customHeight="1">
      <c r="A307" s="11" t="s">
        <v>830</v>
      </c>
      <c r="B307" s="11">
        <v>11</v>
      </c>
      <c r="C307" s="4" t="s">
        <v>831</v>
      </c>
      <c r="F307" s="11"/>
      <c r="G307" s="11"/>
      <c r="H307" s="11"/>
    </row>
    <row r="308" spans="1:8" ht="15.75" customHeight="1">
      <c r="A308" s="11" t="s">
        <v>832</v>
      </c>
      <c r="B308" s="11">
        <v>12</v>
      </c>
      <c r="C308" s="4" t="s">
        <v>833</v>
      </c>
      <c r="F308" s="11"/>
      <c r="G308" s="11"/>
      <c r="H308" s="11"/>
    </row>
    <row r="309" spans="1:8" ht="15.75" customHeight="1">
      <c r="A309" s="11" t="s">
        <v>834</v>
      </c>
      <c r="B309" s="11">
        <v>96</v>
      </c>
      <c r="C309" s="4" t="s">
        <v>835</v>
      </c>
      <c r="F309" s="11"/>
      <c r="G309" s="11"/>
      <c r="H309" s="11"/>
    </row>
    <row r="310" spans="1:8" ht="15.75" customHeight="1">
      <c r="A310" s="11"/>
      <c r="B310" s="11"/>
      <c r="C310" s="4"/>
      <c r="D310" s="11"/>
      <c r="E310" s="11"/>
      <c r="F310" s="11"/>
      <c r="G310" s="11"/>
      <c r="H310" s="11"/>
    </row>
    <row r="311" spans="1:8" ht="15.75" customHeight="1">
      <c r="A311" s="11" t="s">
        <v>837</v>
      </c>
      <c r="B311" s="11">
        <v>11</v>
      </c>
      <c r="C311" s="4" t="s">
        <v>1957</v>
      </c>
      <c r="D311" s="11"/>
      <c r="E311" s="11"/>
      <c r="F311" s="11"/>
      <c r="G311" s="11"/>
      <c r="H311" s="11"/>
    </row>
    <row r="312" spans="1:8" ht="15.75" customHeight="1">
      <c r="A312" s="11" t="s">
        <v>838</v>
      </c>
      <c r="B312" s="11">
        <v>12</v>
      </c>
      <c r="C312" s="4" t="s">
        <v>1958</v>
      </c>
      <c r="D312" s="11"/>
      <c r="E312" s="11"/>
      <c r="F312" s="11"/>
      <c r="G312" s="11"/>
      <c r="H312" s="11"/>
    </row>
    <row r="313" spans="1:8" ht="15.75" customHeight="1">
      <c r="A313" s="11" t="s">
        <v>839</v>
      </c>
      <c r="B313" s="11">
        <v>13</v>
      </c>
      <c r="C313" s="4" t="s">
        <v>1959</v>
      </c>
      <c r="D313" s="11"/>
      <c r="E313" s="11"/>
      <c r="F313" s="11"/>
      <c r="G313" s="11"/>
      <c r="H313" s="11"/>
    </row>
    <row r="314" spans="1:8" ht="15.75" customHeight="1">
      <c r="A314" s="11" t="s">
        <v>840</v>
      </c>
      <c r="B314" s="11">
        <v>14</v>
      </c>
      <c r="C314" s="4" t="s">
        <v>1960</v>
      </c>
      <c r="D314" s="11"/>
      <c r="E314" s="11"/>
      <c r="F314" s="11"/>
      <c r="G314" s="11"/>
      <c r="H314" s="11"/>
    </row>
    <row r="315" spans="1:8" ht="15.75" customHeight="1">
      <c r="A315" s="11" t="s">
        <v>841</v>
      </c>
      <c r="B315" s="11">
        <v>15</v>
      </c>
      <c r="C315" s="4" t="s">
        <v>2649</v>
      </c>
      <c r="D315" s="11"/>
      <c r="E315" s="11"/>
      <c r="F315" s="11"/>
      <c r="G315" s="11"/>
      <c r="H315" s="11"/>
    </row>
    <row r="316" spans="1:8" ht="15.75" customHeight="1">
      <c r="A316" s="11" t="s">
        <v>836</v>
      </c>
      <c r="B316" s="11">
        <v>16</v>
      </c>
      <c r="C316" s="7" t="s">
        <v>2359</v>
      </c>
      <c r="E316" s="7"/>
      <c r="F316" s="7"/>
      <c r="G316" s="7"/>
      <c r="H316" s="7"/>
    </row>
    <row r="317" spans="1:8" ht="15.75" customHeight="1">
      <c r="A317" s="11" t="s">
        <v>836</v>
      </c>
      <c r="B317" s="11">
        <v>17</v>
      </c>
      <c r="C317" s="7" t="s">
        <v>2360</v>
      </c>
      <c r="E317" s="7"/>
      <c r="F317" s="7"/>
      <c r="G317" s="7"/>
      <c r="H317" s="7"/>
    </row>
    <row r="318" spans="1:8" ht="15.75" customHeight="1">
      <c r="A318" s="11" t="s">
        <v>836</v>
      </c>
      <c r="B318" s="11">
        <v>18</v>
      </c>
      <c r="C318" s="7" t="s">
        <v>2361</v>
      </c>
      <c r="E318" s="7"/>
      <c r="F318" s="7"/>
      <c r="G318" s="7"/>
      <c r="H318" s="7"/>
    </row>
    <row r="319" spans="1:8" ht="15.75" customHeight="1">
      <c r="A319" s="11" t="s">
        <v>842</v>
      </c>
      <c r="B319" s="11">
        <v>21</v>
      </c>
      <c r="C319" s="4" t="s">
        <v>1961</v>
      </c>
      <c r="D319" s="7"/>
      <c r="E319" s="11"/>
      <c r="F319" s="11"/>
      <c r="G319" s="11"/>
      <c r="H319" s="11"/>
    </row>
    <row r="320" spans="1:8" ht="15.75" customHeight="1">
      <c r="A320" s="11" t="s">
        <v>843</v>
      </c>
      <c r="B320" s="11">
        <v>22</v>
      </c>
      <c r="C320" s="4" t="s">
        <v>1962</v>
      </c>
      <c r="D320" s="7"/>
      <c r="E320" s="11"/>
      <c r="F320" s="11"/>
      <c r="G320" s="11"/>
      <c r="H320" s="11"/>
    </row>
    <row r="321" spans="1:8" ht="15.75" customHeight="1">
      <c r="A321" s="11" t="s">
        <v>844</v>
      </c>
      <c r="B321" s="11">
        <v>23</v>
      </c>
      <c r="C321" s="4" t="s">
        <v>1963</v>
      </c>
      <c r="D321" s="7"/>
      <c r="E321" s="11"/>
      <c r="F321" s="11"/>
      <c r="G321" s="11"/>
      <c r="H321" s="11"/>
    </row>
    <row r="322" spans="1:8" ht="15.75" customHeight="1">
      <c r="A322" s="11" t="s">
        <v>845</v>
      </c>
      <c r="B322" s="11">
        <v>24</v>
      </c>
      <c r="C322" s="4" t="s">
        <v>1964</v>
      </c>
      <c r="D322" s="7"/>
      <c r="E322" s="11"/>
      <c r="F322" s="11"/>
      <c r="G322" s="11"/>
      <c r="H322" s="11"/>
    </row>
    <row r="323" spans="1:8" ht="15.75" customHeight="1">
      <c r="A323" s="11" t="s">
        <v>846</v>
      </c>
      <c r="B323" s="11">
        <v>30</v>
      </c>
      <c r="C323" s="4" t="s">
        <v>847</v>
      </c>
      <c r="D323" s="7"/>
      <c r="E323" s="11"/>
      <c r="F323" s="11"/>
      <c r="G323" s="11"/>
      <c r="H323" s="11"/>
    </row>
    <row r="324" spans="1:8" ht="15.75" customHeight="1">
      <c r="A324" s="11" t="s">
        <v>848</v>
      </c>
      <c r="B324" s="11">
        <v>40</v>
      </c>
      <c r="C324" s="4" t="s">
        <v>849</v>
      </c>
      <c r="D324" s="7"/>
      <c r="E324" s="11"/>
      <c r="F324" s="11"/>
      <c r="G324" s="11"/>
      <c r="H324" s="11"/>
    </row>
    <row r="325" spans="1:8" ht="15.75" customHeight="1">
      <c r="A325" s="11" t="s">
        <v>850</v>
      </c>
      <c r="B325" s="11">
        <v>51</v>
      </c>
      <c r="C325" s="4" t="s">
        <v>1965</v>
      </c>
      <c r="D325" s="7"/>
      <c r="E325" s="11"/>
      <c r="F325" s="11"/>
      <c r="G325" s="11"/>
      <c r="H325" s="11"/>
    </row>
    <row r="326" spans="1:8" ht="15.75" customHeight="1">
      <c r="A326" s="11" t="s">
        <v>851</v>
      </c>
      <c r="B326" s="11">
        <v>52</v>
      </c>
      <c r="C326" s="4" t="s">
        <v>1966</v>
      </c>
      <c r="D326" s="7"/>
      <c r="E326" s="11"/>
      <c r="F326" s="11"/>
      <c r="G326" s="11"/>
      <c r="H326" s="11"/>
    </row>
    <row r="327" spans="1:8" ht="15.75" customHeight="1">
      <c r="A327" s="11" t="s">
        <v>852</v>
      </c>
      <c r="B327" s="11">
        <v>53</v>
      </c>
      <c r="C327" s="4" t="s">
        <v>1967</v>
      </c>
      <c r="D327" s="7"/>
      <c r="E327" s="11"/>
      <c r="F327" s="11"/>
      <c r="G327" s="11"/>
      <c r="H327" s="11"/>
    </row>
    <row r="328" spans="1:8" ht="15.75" customHeight="1">
      <c r="A328" s="11" t="s">
        <v>853</v>
      </c>
      <c r="B328" s="11">
        <v>54</v>
      </c>
      <c r="C328" s="4" t="s">
        <v>1968</v>
      </c>
      <c r="D328" s="7"/>
      <c r="E328" s="11"/>
      <c r="F328" s="11"/>
      <c r="G328" s="11"/>
      <c r="H328" s="11"/>
    </row>
    <row r="329" spans="1:8" ht="15.75" customHeight="1">
      <c r="A329" s="11" t="s">
        <v>854</v>
      </c>
      <c r="B329" s="11">
        <v>61</v>
      </c>
      <c r="C329" s="4" t="s">
        <v>2650</v>
      </c>
      <c r="D329" s="7"/>
      <c r="E329" s="11"/>
      <c r="F329" s="11"/>
      <c r="G329" s="11"/>
      <c r="H329" s="11"/>
    </row>
    <row r="330" spans="1:8" ht="15.75" customHeight="1">
      <c r="A330" s="11" t="s">
        <v>855</v>
      </c>
      <c r="B330" s="11">
        <v>62</v>
      </c>
      <c r="C330" s="4" t="s">
        <v>2651</v>
      </c>
      <c r="D330" s="7"/>
      <c r="E330" s="11"/>
      <c r="F330" s="11"/>
      <c r="G330" s="11"/>
      <c r="H330" s="11"/>
    </row>
    <row r="331" spans="1:8" ht="15.75" customHeight="1">
      <c r="A331" s="11" t="s">
        <v>856</v>
      </c>
      <c r="B331" s="11">
        <v>63</v>
      </c>
      <c r="C331" s="4" t="s">
        <v>1969</v>
      </c>
      <c r="D331" s="7"/>
      <c r="E331" s="11"/>
      <c r="F331" s="11"/>
      <c r="G331" s="11"/>
      <c r="H331" s="11"/>
    </row>
    <row r="332" spans="1:8" ht="15.75" customHeight="1">
      <c r="A332" s="11" t="s">
        <v>836</v>
      </c>
      <c r="B332" s="7">
        <v>64</v>
      </c>
      <c r="C332" s="5" t="s">
        <v>1970</v>
      </c>
      <c r="D332" s="7"/>
      <c r="E332" s="7"/>
      <c r="F332" s="7"/>
      <c r="G332" s="7"/>
      <c r="H332" s="7"/>
    </row>
    <row r="333" spans="1:8" ht="15.75" customHeight="1">
      <c r="A333" s="11" t="s">
        <v>857</v>
      </c>
      <c r="B333" s="11">
        <v>96</v>
      </c>
      <c r="C333" s="4" t="s">
        <v>858</v>
      </c>
      <c r="D333" s="7"/>
      <c r="E333" s="11"/>
      <c r="F333" s="11"/>
      <c r="G333" s="11"/>
      <c r="H333" s="11"/>
    </row>
    <row r="334" spans="1:8" ht="15.75" customHeight="1">
      <c r="A334" s="11"/>
      <c r="B334" s="11"/>
      <c r="C334" s="4"/>
      <c r="D334" s="11"/>
      <c r="E334" s="11"/>
      <c r="F334" s="11"/>
      <c r="G334" s="11"/>
      <c r="H334" s="11"/>
    </row>
    <row r="335" spans="1:8" ht="15.75" customHeight="1">
      <c r="A335" s="11" t="s">
        <v>859</v>
      </c>
      <c r="B335" s="11">
        <v>1</v>
      </c>
      <c r="C335" s="4" t="s">
        <v>860</v>
      </c>
      <c r="D335" s="11"/>
      <c r="E335" s="11"/>
      <c r="F335" s="11"/>
      <c r="G335" s="11"/>
      <c r="H335" s="11"/>
    </row>
    <row r="336" spans="1:8" ht="15.75" customHeight="1">
      <c r="A336" s="11" t="s">
        <v>861</v>
      </c>
      <c r="B336" s="11">
        <v>2</v>
      </c>
      <c r="C336" s="4" t="s">
        <v>862</v>
      </c>
      <c r="D336" s="11"/>
      <c r="E336" s="11"/>
      <c r="F336" s="11"/>
      <c r="G336" s="11"/>
      <c r="H336" s="11"/>
    </row>
    <row r="337" spans="1:8" ht="15.75" customHeight="1">
      <c r="A337" s="11" t="s">
        <v>863</v>
      </c>
      <c r="B337" s="11">
        <v>3</v>
      </c>
      <c r="C337" s="4" t="s">
        <v>864</v>
      </c>
      <c r="D337" s="11"/>
      <c r="E337" s="11"/>
      <c r="F337" s="11"/>
      <c r="G337" s="11"/>
      <c r="H337" s="11"/>
    </row>
    <row r="338" spans="1:8" ht="15.75" customHeight="1">
      <c r="A338" s="11" t="s">
        <v>865</v>
      </c>
      <c r="B338" s="11">
        <v>4</v>
      </c>
      <c r="C338" s="4" t="s">
        <v>866</v>
      </c>
      <c r="D338" s="11"/>
      <c r="E338" s="11"/>
      <c r="F338" s="11"/>
      <c r="G338" s="11"/>
      <c r="H338" s="11"/>
    </row>
    <row r="339" spans="1:8" ht="15.75" customHeight="1">
      <c r="A339" s="11" t="s">
        <v>867</v>
      </c>
      <c r="B339" s="11">
        <v>5</v>
      </c>
      <c r="C339" s="4" t="s">
        <v>868</v>
      </c>
      <c r="D339" s="11"/>
      <c r="E339" s="11"/>
      <c r="F339" s="11"/>
      <c r="G339" s="11"/>
      <c r="H339" s="11"/>
    </row>
    <row r="340" spans="1:8" ht="15.75" customHeight="1">
      <c r="A340" s="11" t="s">
        <v>869</v>
      </c>
      <c r="B340" s="11">
        <v>96</v>
      </c>
      <c r="C340" s="4" t="s">
        <v>870</v>
      </c>
      <c r="D340" s="11"/>
      <c r="E340" s="11"/>
      <c r="F340" s="11"/>
      <c r="G340" s="11"/>
      <c r="H340" s="11"/>
    </row>
    <row r="341" spans="1:8" ht="15.75" customHeight="1">
      <c r="A341" s="11"/>
      <c r="B341" s="11"/>
      <c r="C341" s="4"/>
      <c r="D341" s="11"/>
      <c r="E341" s="11"/>
      <c r="F341" s="11"/>
      <c r="G341" s="11"/>
      <c r="H341" s="11"/>
    </row>
    <row r="342" spans="1:8" ht="15.75" customHeight="1">
      <c r="A342" s="11" t="s">
        <v>871</v>
      </c>
      <c r="B342" s="11">
        <v>1</v>
      </c>
      <c r="C342" s="4" t="s">
        <v>872</v>
      </c>
      <c r="D342" s="11"/>
      <c r="E342" s="11"/>
      <c r="F342" s="11"/>
      <c r="G342" s="11"/>
      <c r="H342" s="11"/>
    </row>
    <row r="343" spans="1:8" ht="15.75" customHeight="1">
      <c r="A343" s="11" t="s">
        <v>873</v>
      </c>
      <c r="B343" s="11">
        <v>2</v>
      </c>
      <c r="C343" s="4" t="s">
        <v>874</v>
      </c>
      <c r="D343" s="11"/>
      <c r="E343" s="11"/>
      <c r="F343" s="11"/>
      <c r="G343" s="11"/>
      <c r="H343" s="11"/>
    </row>
    <row r="344" spans="1:8" ht="15.75" customHeight="1">
      <c r="A344" s="11" t="s">
        <v>875</v>
      </c>
      <c r="B344" s="11">
        <v>3</v>
      </c>
      <c r="C344" s="4" t="s">
        <v>876</v>
      </c>
      <c r="D344" s="11"/>
      <c r="E344" s="11"/>
      <c r="F344" s="11"/>
      <c r="G344" s="11"/>
      <c r="H344" s="11"/>
    </row>
    <row r="345" spans="1:8" ht="15.75" customHeight="1">
      <c r="A345" s="11" t="s">
        <v>877</v>
      </c>
      <c r="B345" s="11">
        <v>4</v>
      </c>
      <c r="C345" s="4" t="s">
        <v>878</v>
      </c>
      <c r="D345" s="11"/>
      <c r="E345" s="11"/>
      <c r="F345" s="11"/>
      <c r="G345" s="11"/>
      <c r="H345" s="11"/>
    </row>
    <row r="346" spans="1:8" ht="15.75" customHeight="1">
      <c r="A346" s="11" t="s">
        <v>879</v>
      </c>
      <c r="B346" s="11">
        <v>5</v>
      </c>
      <c r="C346" s="4" t="s">
        <v>880</v>
      </c>
      <c r="D346" s="11"/>
      <c r="E346" s="11"/>
      <c r="F346" s="11"/>
      <c r="G346" s="11"/>
      <c r="H346" s="11"/>
    </row>
    <row r="347" spans="1:8" ht="15.75" customHeight="1">
      <c r="A347" s="11"/>
      <c r="B347" s="11"/>
      <c r="C347" s="4"/>
      <c r="D347" s="11"/>
      <c r="E347" s="11"/>
      <c r="F347" s="11"/>
      <c r="G347" s="11"/>
      <c r="H347" s="11"/>
    </row>
    <row r="348" spans="1:8" ht="15.75" customHeight="1">
      <c r="A348" s="11" t="s">
        <v>881</v>
      </c>
      <c r="B348" s="11">
        <v>1</v>
      </c>
      <c r="C348" s="4" t="s">
        <v>882</v>
      </c>
      <c r="D348" s="11"/>
      <c r="E348" s="11"/>
      <c r="F348" s="11"/>
      <c r="G348" s="11"/>
      <c r="H348" s="11"/>
    </row>
    <row r="349" spans="1:8" ht="15.75" customHeight="1">
      <c r="A349" s="11" t="s">
        <v>883</v>
      </c>
      <c r="B349" s="11">
        <v>2</v>
      </c>
      <c r="C349" s="4" t="s">
        <v>884</v>
      </c>
      <c r="D349" s="11"/>
      <c r="E349" s="11"/>
      <c r="F349" s="11"/>
      <c r="G349" s="11"/>
      <c r="H349" s="11"/>
    </row>
    <row r="350" spans="1:8" ht="15.75" customHeight="1">
      <c r="A350" s="11" t="s">
        <v>885</v>
      </c>
      <c r="B350" s="11">
        <v>3</v>
      </c>
      <c r="C350" s="4" t="s">
        <v>886</v>
      </c>
      <c r="D350" s="11"/>
      <c r="E350" s="11"/>
      <c r="F350" s="11"/>
      <c r="G350" s="11"/>
      <c r="H350" s="11"/>
    </row>
    <row r="351" spans="1:8" ht="15.75" customHeight="1">
      <c r="A351" s="11" t="s">
        <v>887</v>
      </c>
      <c r="B351" s="11">
        <v>4</v>
      </c>
      <c r="C351" s="4" t="s">
        <v>888</v>
      </c>
      <c r="D351" s="11"/>
      <c r="E351" s="11"/>
      <c r="F351" s="11"/>
      <c r="G351" s="11"/>
      <c r="H351" s="11"/>
    </row>
    <row r="352" spans="1:8" ht="15.75" customHeight="1">
      <c r="A352" s="11" t="s">
        <v>889</v>
      </c>
      <c r="B352" s="11">
        <v>5</v>
      </c>
      <c r="C352" s="4" t="s">
        <v>890</v>
      </c>
      <c r="D352" s="11"/>
      <c r="E352" s="11"/>
      <c r="F352" s="11"/>
      <c r="G352" s="11"/>
      <c r="H352" s="11"/>
    </row>
    <row r="353" spans="1:8" ht="15.75" customHeight="1">
      <c r="A353" s="11" t="s">
        <v>891</v>
      </c>
      <c r="B353" s="11">
        <v>6</v>
      </c>
      <c r="C353" s="4" t="s">
        <v>892</v>
      </c>
      <c r="D353" s="11"/>
      <c r="E353" s="11"/>
      <c r="F353" s="11"/>
      <c r="G353" s="11"/>
      <c r="H353" s="11"/>
    </row>
    <row r="354" spans="1:8" ht="15.75" customHeight="1">
      <c r="A354" s="11" t="s">
        <v>893</v>
      </c>
      <c r="B354" s="11">
        <v>7</v>
      </c>
      <c r="C354" s="4" t="s">
        <v>894</v>
      </c>
      <c r="D354" s="11"/>
      <c r="E354" s="11"/>
      <c r="F354" s="11"/>
      <c r="G354" s="11"/>
      <c r="H354" s="11"/>
    </row>
    <row r="355" spans="1:8" ht="15.75" customHeight="1">
      <c r="A355" s="11" t="s">
        <v>895</v>
      </c>
      <c r="B355" s="11">
        <v>96</v>
      </c>
      <c r="C355" s="4" t="s">
        <v>896</v>
      </c>
      <c r="D355" s="11"/>
      <c r="E355" s="11"/>
      <c r="F355" s="11"/>
      <c r="G355" s="11"/>
      <c r="H355" s="11"/>
    </row>
    <row r="356" spans="1:8" ht="15.75" customHeight="1">
      <c r="A356" s="11"/>
      <c r="B356" s="11"/>
      <c r="C356" s="4"/>
      <c r="D356" s="11"/>
      <c r="E356" s="11"/>
      <c r="F356" s="11"/>
      <c r="G356" s="11"/>
      <c r="H356" s="11"/>
    </row>
    <row r="357" spans="1:8" ht="15.75" customHeight="1">
      <c r="A357" s="11" t="s">
        <v>1603</v>
      </c>
      <c r="B357" s="11">
        <v>1</v>
      </c>
      <c r="C357" s="4" t="s">
        <v>443</v>
      </c>
      <c r="D357" s="11"/>
      <c r="E357" s="11"/>
      <c r="F357" s="11"/>
      <c r="G357" s="11"/>
      <c r="H357" s="11"/>
    </row>
    <row r="358" spans="1:8" ht="15.75" customHeight="1">
      <c r="A358" s="11" t="s">
        <v>1603</v>
      </c>
      <c r="B358" s="11">
        <v>2</v>
      </c>
      <c r="C358" s="4" t="s">
        <v>441</v>
      </c>
      <c r="D358" s="11"/>
      <c r="E358" s="11"/>
      <c r="F358" s="11"/>
      <c r="G358" s="11"/>
      <c r="H358" s="11"/>
    </row>
    <row r="359" spans="1:8" ht="15.75" customHeight="1">
      <c r="A359" s="11" t="s">
        <v>1603</v>
      </c>
      <c r="B359" s="11">
        <v>3</v>
      </c>
      <c r="C359" s="4" t="s">
        <v>439</v>
      </c>
      <c r="D359" s="11"/>
      <c r="E359" s="11"/>
      <c r="F359" s="11"/>
      <c r="G359" s="11"/>
      <c r="H359" s="11"/>
    </row>
    <row r="360" spans="1:8" ht="15.75" customHeight="1">
      <c r="A360" s="11" t="s">
        <v>1603</v>
      </c>
      <c r="B360" s="7">
        <v>-99</v>
      </c>
      <c r="C360" s="5" t="s">
        <v>1601</v>
      </c>
    </row>
    <row r="362" spans="1:8" ht="15.75" customHeight="1">
      <c r="A362" s="8" t="s">
        <v>931</v>
      </c>
      <c r="B362" s="7">
        <v>1</v>
      </c>
      <c r="C362" s="8" t="s">
        <v>1613</v>
      </c>
    </row>
    <row r="363" spans="1:8" ht="15.75" customHeight="1">
      <c r="A363" s="8" t="s">
        <v>931</v>
      </c>
      <c r="B363" s="7">
        <v>2</v>
      </c>
      <c r="C363" s="8" t="s">
        <v>1614</v>
      </c>
    </row>
    <row r="364" spans="1:8" ht="15.75" customHeight="1">
      <c r="A364" s="8" t="s">
        <v>931</v>
      </c>
      <c r="B364" s="7">
        <v>3</v>
      </c>
      <c r="C364" s="8" t="s">
        <v>1615</v>
      </c>
    </row>
    <row r="365" spans="1:8" ht="15.75" customHeight="1">
      <c r="A365" s="8" t="s">
        <v>931</v>
      </c>
      <c r="B365" s="7">
        <v>4</v>
      </c>
      <c r="C365" s="8" t="s">
        <v>1616</v>
      </c>
    </row>
    <row r="366" spans="1:8" ht="15.75" customHeight="1">
      <c r="A366" s="8" t="s">
        <v>931</v>
      </c>
      <c r="B366" s="7">
        <v>5</v>
      </c>
      <c r="C366" s="8" t="s">
        <v>1617</v>
      </c>
    </row>
    <row r="367" spans="1:8" ht="15.75" customHeight="1">
      <c r="A367" s="8" t="s">
        <v>931</v>
      </c>
      <c r="B367" s="7">
        <v>96</v>
      </c>
      <c r="C367" s="8" t="s">
        <v>1618</v>
      </c>
    </row>
    <row r="369" spans="1:3" ht="15.75" customHeight="1">
      <c r="A369" s="8" t="s">
        <v>1667</v>
      </c>
      <c r="B369" s="7">
        <v>1</v>
      </c>
      <c r="C369" s="8" t="s">
        <v>1668</v>
      </c>
    </row>
    <row r="370" spans="1:3" ht="15.75" customHeight="1">
      <c r="A370" s="8" t="s">
        <v>1667</v>
      </c>
      <c r="B370" s="7">
        <v>2</v>
      </c>
      <c r="C370" s="8" t="s">
        <v>1669</v>
      </c>
    </row>
    <row r="371" spans="1:3" ht="15.75" customHeight="1">
      <c r="A371" s="8" t="s">
        <v>1667</v>
      </c>
      <c r="B371" s="7">
        <v>3</v>
      </c>
      <c r="C371" s="8" t="s">
        <v>1670</v>
      </c>
    </row>
    <row r="372" spans="1:3" ht="15.75" customHeight="1">
      <c r="A372" s="8" t="s">
        <v>1667</v>
      </c>
      <c r="B372" s="7">
        <v>4</v>
      </c>
      <c r="C372" s="8" t="s">
        <v>1671</v>
      </c>
    </row>
    <row r="373" spans="1:3" ht="15.75" customHeight="1">
      <c r="A373" s="8" t="s">
        <v>1667</v>
      </c>
      <c r="B373" s="7">
        <v>5</v>
      </c>
      <c r="C373" s="8" t="s">
        <v>1672</v>
      </c>
    </row>
    <row r="375" spans="1:3" ht="15.75" customHeight="1">
      <c r="A375" s="8" t="s">
        <v>1676</v>
      </c>
      <c r="B375" s="7">
        <v>1</v>
      </c>
      <c r="C375" s="8" t="s">
        <v>1677</v>
      </c>
    </row>
    <row r="376" spans="1:3" ht="15.75" customHeight="1">
      <c r="A376" s="8" t="s">
        <v>1676</v>
      </c>
      <c r="B376" s="7">
        <v>2</v>
      </c>
      <c r="C376" s="8" t="s">
        <v>1678</v>
      </c>
    </row>
    <row r="377" spans="1:3" ht="15.75" customHeight="1">
      <c r="A377" s="8" t="s">
        <v>1676</v>
      </c>
      <c r="B377" s="7">
        <v>3</v>
      </c>
      <c r="C377" s="8" t="s">
        <v>1679</v>
      </c>
    </row>
    <row r="378" spans="1:3" ht="15.75" customHeight="1">
      <c r="A378" s="8" t="s">
        <v>1676</v>
      </c>
      <c r="B378" s="7">
        <v>4</v>
      </c>
      <c r="C378" s="8" t="s">
        <v>1680</v>
      </c>
    </row>
    <row r="379" spans="1:3" ht="15.75" customHeight="1">
      <c r="A379" s="8" t="s">
        <v>1676</v>
      </c>
      <c r="B379" s="7">
        <v>96</v>
      </c>
      <c r="C379" s="8" t="s">
        <v>1618</v>
      </c>
    </row>
    <row r="380" spans="1:3" ht="15.75" customHeight="1">
      <c r="A380" s="8" t="s">
        <v>1676</v>
      </c>
      <c r="B380" s="7">
        <v>6</v>
      </c>
      <c r="C380" s="8" t="s">
        <v>1681</v>
      </c>
    </row>
    <row r="382" spans="1:3" ht="15.75" customHeight="1">
      <c r="A382" s="8" t="s">
        <v>1688</v>
      </c>
      <c r="B382" s="7">
        <v>1</v>
      </c>
      <c r="C382" s="8" t="s">
        <v>1689</v>
      </c>
    </row>
    <row r="383" spans="1:3" ht="15.75" customHeight="1">
      <c r="A383" s="8" t="s">
        <v>1688</v>
      </c>
      <c r="B383" s="7">
        <v>2</v>
      </c>
      <c r="C383" s="8" t="s">
        <v>1690</v>
      </c>
    </row>
    <row r="384" spans="1:3" ht="15.75" customHeight="1">
      <c r="A384" s="8" t="s">
        <v>1688</v>
      </c>
      <c r="B384" s="7">
        <v>3</v>
      </c>
      <c r="C384" s="8" t="s">
        <v>1691</v>
      </c>
    </row>
    <row r="385" spans="1:3" ht="15.75" customHeight="1">
      <c r="A385" s="8" t="s">
        <v>1688</v>
      </c>
      <c r="B385" s="7">
        <v>4</v>
      </c>
      <c r="C385" s="8" t="s">
        <v>1692</v>
      </c>
    </row>
    <row r="386" spans="1:3" ht="15.75" customHeight="1">
      <c r="A386" s="8" t="s">
        <v>1688</v>
      </c>
      <c r="B386" s="7">
        <v>96</v>
      </c>
      <c r="C386" s="8" t="s">
        <v>1693</v>
      </c>
    </row>
    <row r="388" spans="1:3" ht="15.75" customHeight="1">
      <c r="A388" s="8" t="s">
        <v>1701</v>
      </c>
      <c r="B388" s="7">
        <v>1</v>
      </c>
      <c r="C388" s="8" t="s">
        <v>1668</v>
      </c>
    </row>
    <row r="389" spans="1:3" ht="15.75" customHeight="1">
      <c r="A389" s="8" t="s">
        <v>1701</v>
      </c>
      <c r="B389" s="7">
        <v>2</v>
      </c>
      <c r="C389" s="8" t="s">
        <v>1669</v>
      </c>
    </row>
    <row r="390" spans="1:3" ht="15.75" customHeight="1">
      <c r="A390" s="8" t="s">
        <v>1701</v>
      </c>
      <c r="B390" s="7">
        <v>3</v>
      </c>
      <c r="C390" s="8" t="s">
        <v>1670</v>
      </c>
    </row>
    <row r="391" spans="1:3" ht="15.75" customHeight="1">
      <c r="A391" s="8" t="s">
        <v>1701</v>
      </c>
      <c r="B391" s="7">
        <v>4</v>
      </c>
      <c r="C391" s="8" t="s">
        <v>1671</v>
      </c>
    </row>
    <row r="392" spans="1:3" ht="15.75" customHeight="1">
      <c r="A392" s="8" t="s">
        <v>1701</v>
      </c>
      <c r="B392" s="7">
        <v>96</v>
      </c>
      <c r="C392" s="8" t="s">
        <v>472</v>
      </c>
    </row>
    <row r="394" spans="1:3" ht="15.75" customHeight="1">
      <c r="A394" s="8" t="s">
        <v>0</v>
      </c>
      <c r="B394" s="7">
        <v>1</v>
      </c>
      <c r="C394" s="8" t="s">
        <v>1702</v>
      </c>
    </row>
    <row r="395" spans="1:3" ht="15.75" customHeight="1">
      <c r="A395" s="8" t="s">
        <v>0</v>
      </c>
      <c r="B395" s="7">
        <v>2</v>
      </c>
      <c r="C395" s="8" t="s">
        <v>1703</v>
      </c>
    </row>
    <row r="396" spans="1:3" ht="15.75" customHeight="1">
      <c r="A396" s="8" t="s">
        <v>0</v>
      </c>
      <c r="B396" s="7">
        <v>3</v>
      </c>
      <c r="C396" s="8" t="s">
        <v>1704</v>
      </c>
    </row>
    <row r="397" spans="1:3" ht="15.75" customHeight="1">
      <c r="A397" s="8" t="s">
        <v>0</v>
      </c>
      <c r="B397" s="7">
        <v>4</v>
      </c>
      <c r="C397" s="8" t="s">
        <v>1705</v>
      </c>
    </row>
    <row r="398" spans="1:3" ht="15.75" customHeight="1">
      <c r="A398" s="8" t="s">
        <v>0</v>
      </c>
      <c r="B398" s="7">
        <v>5</v>
      </c>
      <c r="C398" s="8" t="s">
        <v>1706</v>
      </c>
    </row>
    <row r="399" spans="1:3" ht="15.75" customHeight="1">
      <c r="A399" s="8" t="s">
        <v>0</v>
      </c>
      <c r="B399" s="7">
        <v>6</v>
      </c>
      <c r="C399" s="8" t="s">
        <v>1707</v>
      </c>
    </row>
    <row r="400" spans="1:3" ht="15.75" customHeight="1">
      <c r="A400" s="8" t="s">
        <v>0</v>
      </c>
      <c r="B400" s="7">
        <v>96</v>
      </c>
      <c r="C400" s="8" t="s">
        <v>1693</v>
      </c>
    </row>
    <row r="402" spans="1:3" ht="15.75" customHeight="1">
      <c r="A402" s="8" t="s">
        <v>1719</v>
      </c>
      <c r="B402" s="7">
        <v>1</v>
      </c>
      <c r="C402" s="8" t="s">
        <v>1720</v>
      </c>
    </row>
    <row r="403" spans="1:3" ht="15.75" customHeight="1">
      <c r="A403" s="8" t="s">
        <v>1719</v>
      </c>
      <c r="B403" s="7">
        <v>2</v>
      </c>
      <c r="C403" s="8" t="s">
        <v>1721</v>
      </c>
    </row>
    <row r="404" spans="1:3" ht="15.75" customHeight="1">
      <c r="A404" s="8" t="s">
        <v>1719</v>
      </c>
      <c r="B404" s="7">
        <v>3</v>
      </c>
      <c r="C404" s="8" t="s">
        <v>1722</v>
      </c>
    </row>
    <row r="405" spans="1:3" ht="15.75" customHeight="1">
      <c r="A405" s="8" t="s">
        <v>1719</v>
      </c>
      <c r="B405" s="7">
        <v>4</v>
      </c>
      <c r="C405" s="8" t="s">
        <v>1723</v>
      </c>
    </row>
    <row r="406" spans="1:3" ht="15.75" customHeight="1">
      <c r="A406" s="8" t="s">
        <v>1719</v>
      </c>
      <c r="B406" s="7">
        <v>96</v>
      </c>
      <c r="C406" s="8" t="s">
        <v>1693</v>
      </c>
    </row>
    <row r="408" spans="1:3" ht="15.75" customHeight="1">
      <c r="A408" s="8" t="s">
        <v>1731</v>
      </c>
      <c r="B408" s="7">
        <v>1</v>
      </c>
      <c r="C408" s="8" t="s">
        <v>1724</v>
      </c>
    </row>
    <row r="409" spans="1:3" ht="15.75" customHeight="1">
      <c r="A409" s="8" t="s">
        <v>1731</v>
      </c>
      <c r="B409" s="7">
        <v>2</v>
      </c>
      <c r="C409" s="8" t="s">
        <v>1933</v>
      </c>
    </row>
    <row r="410" spans="1:3" ht="15.75" customHeight="1">
      <c r="A410" s="8" t="s">
        <v>1731</v>
      </c>
      <c r="B410" s="7">
        <v>3</v>
      </c>
      <c r="C410" s="8" t="s">
        <v>1725</v>
      </c>
    </row>
    <row r="411" spans="1:3" ht="15.75" customHeight="1">
      <c r="A411" s="8" t="s">
        <v>1731</v>
      </c>
      <c r="B411" s="7">
        <v>4</v>
      </c>
      <c r="C411" s="8" t="s">
        <v>1722</v>
      </c>
    </row>
    <row r="412" spans="1:3" ht="15.75" customHeight="1">
      <c r="A412" s="8" t="s">
        <v>1731</v>
      </c>
      <c r="B412" s="7">
        <v>5</v>
      </c>
      <c r="C412" s="8" t="s">
        <v>1726</v>
      </c>
    </row>
    <row r="414" spans="1:3" ht="15.75" customHeight="1">
      <c r="A414" s="8" t="s">
        <v>1735</v>
      </c>
      <c r="B414" s="7">
        <v>1</v>
      </c>
      <c r="C414" s="8" t="s">
        <v>1736</v>
      </c>
    </row>
    <row r="415" spans="1:3" ht="15.75" customHeight="1">
      <c r="A415" s="8" t="s">
        <v>1735</v>
      </c>
      <c r="B415" s="7">
        <v>2</v>
      </c>
      <c r="C415" s="8" t="s">
        <v>1737</v>
      </c>
    </row>
    <row r="416" spans="1:3" ht="15.75" customHeight="1">
      <c r="A416" s="8" t="s">
        <v>1735</v>
      </c>
      <c r="B416" s="7">
        <v>3</v>
      </c>
      <c r="C416" s="8" t="s">
        <v>1738</v>
      </c>
    </row>
    <row r="418" spans="1:3" ht="15.75" customHeight="1">
      <c r="A418" s="8" t="s">
        <v>1744</v>
      </c>
      <c r="B418" s="7">
        <v>1</v>
      </c>
      <c r="C418" s="8" t="s">
        <v>1745</v>
      </c>
    </row>
    <row r="419" spans="1:3" ht="15.75" customHeight="1">
      <c r="A419" s="8" t="s">
        <v>1744</v>
      </c>
      <c r="B419" s="7">
        <v>2</v>
      </c>
      <c r="C419" s="8" t="s">
        <v>1746</v>
      </c>
    </row>
    <row r="420" spans="1:3" ht="15.75" customHeight="1">
      <c r="A420" s="8" t="s">
        <v>1744</v>
      </c>
      <c r="B420" s="7">
        <v>3</v>
      </c>
      <c r="C420" s="8" t="s">
        <v>1747</v>
      </c>
    </row>
    <row r="422" spans="1:3" ht="15.75" customHeight="1">
      <c r="A422" s="8" t="s">
        <v>1750</v>
      </c>
      <c r="B422" s="7">
        <v>1</v>
      </c>
      <c r="C422" s="7">
        <v>1</v>
      </c>
    </row>
    <row r="423" spans="1:3" ht="15.75" customHeight="1">
      <c r="A423" s="8" t="s">
        <v>1750</v>
      </c>
      <c r="B423" s="7">
        <v>2</v>
      </c>
      <c r="C423" s="7">
        <v>2</v>
      </c>
    </row>
    <row r="424" spans="1:3" ht="15.75" customHeight="1">
      <c r="A424" s="8" t="s">
        <v>1750</v>
      </c>
      <c r="B424" s="7">
        <v>3</v>
      </c>
      <c r="C424" s="7">
        <v>3</v>
      </c>
    </row>
    <row r="425" spans="1:3" ht="15.75" customHeight="1">
      <c r="A425" s="8" t="s">
        <v>1750</v>
      </c>
      <c r="B425" s="7">
        <v>4</v>
      </c>
      <c r="C425" s="7">
        <v>4</v>
      </c>
    </row>
    <row r="426" spans="1:3" ht="15.75" customHeight="1">
      <c r="A426" s="8" t="s">
        <v>1750</v>
      </c>
      <c r="B426" s="7">
        <v>5</v>
      </c>
      <c r="C426" s="7">
        <v>5</v>
      </c>
    </row>
    <row r="428" spans="1:3" customFormat="1" ht="19.5" customHeight="1">
      <c r="A428" t="s">
        <v>2312</v>
      </c>
      <c r="B428">
        <v>9998</v>
      </c>
      <c r="C428" t="s">
        <v>2313</v>
      </c>
    </row>
    <row r="429" spans="1:3" customFormat="1" ht="13.2"/>
    <row r="430" spans="1:3" customFormat="1" ht="19.5" customHeight="1">
      <c r="A430" t="s">
        <v>2314</v>
      </c>
      <c r="B430">
        <v>9888</v>
      </c>
      <c r="C430" t="s">
        <v>2313</v>
      </c>
    </row>
    <row r="431" spans="1:3" customFormat="1" ht="19.5" customHeight="1"/>
    <row r="432" spans="1:3" customFormat="1" ht="13.2">
      <c r="A432" t="s">
        <v>2315</v>
      </c>
      <c r="B432">
        <v>-99</v>
      </c>
      <c r="C432" t="s">
        <v>2313</v>
      </c>
    </row>
    <row r="433" spans="1:3" customFormat="1" ht="13.2"/>
    <row r="434" spans="1:3" customFormat="1" ht="13.2">
      <c r="A434" t="s">
        <v>2316</v>
      </c>
      <c r="B434">
        <v>98</v>
      </c>
      <c r="C434" t="s">
        <v>2313</v>
      </c>
    </row>
    <row r="435" spans="1:3" customFormat="1" ht="13.2"/>
    <row r="436" spans="1:3" customFormat="1" ht="13.2">
      <c r="A436" t="s">
        <v>2317</v>
      </c>
      <c r="B436">
        <v>77</v>
      </c>
      <c r="C436" t="s">
        <v>2318</v>
      </c>
    </row>
    <row r="437" spans="1:3" customFormat="1" ht="13.2">
      <c r="A437" t="s">
        <v>2317</v>
      </c>
      <c r="B437">
        <v>98</v>
      </c>
      <c r="C437" t="s">
        <v>2313</v>
      </c>
    </row>
    <row r="438" spans="1:3" customFormat="1" ht="13.2"/>
    <row r="439" spans="1:3" customFormat="1" ht="13.2">
      <c r="A439" t="s">
        <v>2319</v>
      </c>
      <c r="B439">
        <v>7777</v>
      </c>
      <c r="C439" t="s">
        <v>2318</v>
      </c>
    </row>
    <row r="440" spans="1:3" customFormat="1" ht="13.2">
      <c r="A440" t="s">
        <v>2319</v>
      </c>
      <c r="B440">
        <v>9888</v>
      </c>
      <c r="C440" t="s">
        <v>2313</v>
      </c>
    </row>
    <row r="442" spans="1:3" ht="15.75" customHeight="1">
      <c r="A442" s="8" t="s">
        <v>2373</v>
      </c>
      <c r="B442" s="183">
        <v>1</v>
      </c>
      <c r="C442" s="183" t="s">
        <v>2363</v>
      </c>
    </row>
    <row r="443" spans="1:3" ht="15.75" customHeight="1">
      <c r="A443" s="8" t="s">
        <v>2373</v>
      </c>
      <c r="B443" s="183">
        <v>2</v>
      </c>
      <c r="C443" s="184" t="s">
        <v>2364</v>
      </c>
    </row>
    <row r="444" spans="1:3" ht="15.75" customHeight="1">
      <c r="A444" s="8" t="s">
        <v>2373</v>
      </c>
      <c r="B444" s="183">
        <v>3</v>
      </c>
      <c r="C444" s="183" t="s">
        <v>2365</v>
      </c>
    </row>
    <row r="445" spans="1:3" ht="15.75" customHeight="1">
      <c r="A445" s="8" t="s">
        <v>2373</v>
      </c>
      <c r="B445" s="183">
        <v>4</v>
      </c>
      <c r="C445" s="183" t="s">
        <v>2366</v>
      </c>
    </row>
    <row r="446" spans="1:3" ht="15.75" customHeight="1">
      <c r="A446" s="8" t="s">
        <v>2373</v>
      </c>
      <c r="B446" s="186">
        <v>5</v>
      </c>
      <c r="C446" s="185" t="s">
        <v>2367</v>
      </c>
    </row>
    <row r="447" spans="1:3" ht="15.75" customHeight="1">
      <c r="A447" s="8" t="s">
        <v>2373</v>
      </c>
      <c r="B447" s="186">
        <v>6</v>
      </c>
      <c r="C447" s="187" t="s">
        <v>2368</v>
      </c>
    </row>
    <row r="448" spans="1:3" ht="15.75" customHeight="1">
      <c r="A448" s="8" t="s">
        <v>2373</v>
      </c>
      <c r="B448" s="183">
        <v>7</v>
      </c>
      <c r="C448" s="183" t="s">
        <v>2369</v>
      </c>
    </row>
    <row r="449" spans="1:3" ht="15.75" customHeight="1">
      <c r="A449" s="8" t="s">
        <v>2373</v>
      </c>
      <c r="B449" s="188">
        <v>8</v>
      </c>
      <c r="C449" s="188" t="s">
        <v>2370</v>
      </c>
    </row>
    <row r="450" spans="1:3" ht="15.75" customHeight="1">
      <c r="A450" s="8" t="s">
        <v>2373</v>
      </c>
      <c r="B450" s="188">
        <v>9</v>
      </c>
      <c r="C450" s="188" t="s">
        <v>2371</v>
      </c>
    </row>
    <row r="451" spans="1:3" ht="15.75" customHeight="1">
      <c r="A451" s="8" t="s">
        <v>2373</v>
      </c>
      <c r="B451" s="188">
        <v>10</v>
      </c>
      <c r="C451" s="188" t="s">
        <v>2372</v>
      </c>
    </row>
    <row r="452" spans="1:3" ht="15.75" customHeight="1">
      <c r="A452" s="8" t="s">
        <v>2373</v>
      </c>
      <c r="B452" s="188">
        <v>96</v>
      </c>
      <c r="C452" s="188" t="s">
        <v>1618</v>
      </c>
    </row>
  </sheetData>
  <phoneticPr fontId="4"/>
  <conditionalFormatting sqref="C7:C13">
    <cfRule type="duplicateValues" dxfId="0"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
  <sheetViews>
    <sheetView topLeftCell="C1" workbookViewId="0">
      <selection activeCell="F10" sqref="F10"/>
    </sheetView>
  </sheetViews>
  <sheetFormatPr defaultColWidth="17.33203125" defaultRowHeight="15.75" customHeight="1"/>
  <cols>
    <col min="1" max="1" width="61.88671875" customWidth="1"/>
    <col min="2" max="2" width="42" customWidth="1"/>
    <col min="3" max="3" width="15.5546875" customWidth="1"/>
    <col min="4" max="4" width="44.6640625" bestFit="1" customWidth="1"/>
    <col min="5" max="5" width="12.44140625" customWidth="1"/>
    <col min="6" max="6" width="14.109375" customWidth="1"/>
    <col min="7" max="7" width="15" bestFit="1" customWidth="1"/>
  </cols>
  <sheetData>
    <row r="1" spans="1:8" ht="12" customHeight="1">
      <c r="A1" s="1" t="s">
        <v>897</v>
      </c>
      <c r="B1" s="1" t="s">
        <v>898</v>
      </c>
      <c r="C1" s="1" t="s">
        <v>899</v>
      </c>
      <c r="D1" s="1" t="s">
        <v>1785</v>
      </c>
      <c r="E1" s="1" t="s">
        <v>900</v>
      </c>
      <c r="F1" s="1" t="s">
        <v>901</v>
      </c>
      <c r="G1" s="1" t="s">
        <v>902</v>
      </c>
      <c r="H1" t="s">
        <v>903</v>
      </c>
    </row>
    <row r="2" spans="1:8" ht="12" customHeight="1">
      <c r="A2" t="str">
        <f ca="1">CONCATENATE("[GAMBIA] ENDLINE VDC COMMUNITY- TEST (G",H2," v",C2,")")</f>
        <v>[GAMBIA] ENDLINE VDC COMMUNITY- TEST (G9 v1804092320)</v>
      </c>
      <c r="B2" s="1" t="str">
        <f>CONCATENATE("GAMBIA_EL_VDC_TEST_G",H2)</f>
        <v>GAMBIA_EL_VDC_TEST_G9</v>
      </c>
      <c r="C2" s="1" t="str">
        <f ca="1">TEXT(YEAR(NOW())-2000, "00") &amp; TEXT(MONTH(NOW()), "00") &amp; TEXT(DAY(NOW()), "00") &amp; TEXT(HOUR(NOW()), "00") &amp; TEXT(MINUTE(NOW()), "00")</f>
        <v>1804092320</v>
      </c>
      <c r="D2" s="237" t="s">
        <v>2540</v>
      </c>
      <c r="E2" s="1"/>
      <c r="F2" s="1"/>
      <c r="G2" s="3" t="s">
        <v>1786</v>
      </c>
      <c r="H2" s="1">
        <v>9</v>
      </c>
    </row>
    <row r="3" spans="1:8" ht="12" customHeight="1">
      <c r="A3" s="2"/>
      <c r="B3" s="1"/>
      <c r="C3" s="1"/>
      <c r="D3" s="1"/>
      <c r="E3" s="1"/>
      <c r="F3" s="1"/>
      <c r="G3" s="1"/>
    </row>
    <row r="4" spans="1:8" ht="12" customHeight="1">
      <c r="A4" s="1"/>
      <c r="B4" s="1"/>
      <c r="C4" s="1"/>
      <c r="E4" s="1"/>
      <c r="F4" s="1"/>
      <c r="G4" s="1"/>
    </row>
    <row r="5" spans="1:8" ht="12" customHeight="1">
      <c r="A5" s="1"/>
      <c r="B5" s="1"/>
      <c r="C5" s="1"/>
      <c r="D5" s="1"/>
      <c r="E5" s="1"/>
      <c r="F5" s="1"/>
      <c r="G5" s="1"/>
    </row>
    <row r="6" spans="1:8" ht="12" customHeight="1">
      <c r="A6" s="1"/>
      <c r="B6" s="1"/>
      <c r="C6" s="1"/>
      <c r="D6" s="1"/>
      <c r="E6" s="1"/>
      <c r="F6" s="1"/>
      <c r="G6" s="1"/>
    </row>
    <row r="7" spans="1:8" ht="12" customHeight="1">
      <c r="A7" s="1"/>
      <c r="B7" s="1"/>
      <c r="C7" s="1"/>
      <c r="D7" s="1"/>
      <c r="E7" s="1"/>
      <c r="F7" s="1"/>
      <c r="G7" s="1"/>
    </row>
    <row r="8" spans="1:8" ht="12" customHeight="1">
      <c r="A8" s="1"/>
      <c r="B8" s="1"/>
      <c r="C8" s="1"/>
      <c r="D8" s="1"/>
      <c r="E8" s="1"/>
      <c r="F8" s="1"/>
      <c r="G8" s="1"/>
    </row>
    <row r="9" spans="1:8" ht="12" customHeight="1">
      <c r="A9" s="1"/>
      <c r="B9" s="1"/>
      <c r="C9" s="1"/>
      <c r="D9" s="1"/>
      <c r="E9" s="1"/>
      <c r="F9" s="1"/>
      <c r="G9" s="1"/>
    </row>
    <row r="10" spans="1:8" ht="12" customHeight="1">
      <c r="A10" s="1"/>
      <c r="B10" s="1"/>
      <c r="C10" s="1"/>
      <c r="D10" s="1"/>
      <c r="E10" s="1"/>
      <c r="F10" s="1"/>
      <c r="G10" s="1"/>
    </row>
    <row r="11" spans="1:8" ht="12" customHeight="1">
      <c r="A11" s="1"/>
      <c r="B11" s="1"/>
      <c r="C11" s="1"/>
      <c r="D11" s="1"/>
      <c r="E11" s="1"/>
      <c r="F11" s="1"/>
      <c r="G11" s="1"/>
    </row>
    <row r="12" spans="1:8" ht="12" customHeight="1">
      <c r="A12" s="1"/>
      <c r="B12" s="1"/>
      <c r="C12" s="1"/>
      <c r="D12" s="1"/>
      <c r="E12" s="1"/>
      <c r="F12" s="1"/>
      <c r="G12" s="1"/>
    </row>
    <row r="13" spans="1:8" ht="12" customHeight="1">
      <c r="A13" s="1"/>
      <c r="B13" s="1"/>
      <c r="C13" s="1"/>
      <c r="D13" s="1"/>
      <c r="E13" s="1"/>
      <c r="F13" s="1"/>
      <c r="G13" s="1"/>
    </row>
    <row r="14" spans="1:8" ht="12" customHeight="1">
      <c r="A14" s="1"/>
      <c r="B14" s="1"/>
      <c r="C14" s="1"/>
      <c r="D14" s="1"/>
      <c r="E14" s="1"/>
      <c r="F14" s="1"/>
      <c r="G14" s="1"/>
    </row>
    <row r="15" spans="1:8" ht="12" customHeight="1">
      <c r="A15" s="1"/>
      <c r="B15" s="1"/>
      <c r="C15" s="1"/>
      <c r="D15" s="1"/>
      <c r="E15" s="1"/>
      <c r="F15" s="1"/>
      <c r="G15" s="1"/>
    </row>
    <row r="16" spans="1:8" ht="12" customHeight="1">
      <c r="A16" s="1"/>
      <c r="B16" s="1"/>
      <c r="C16" s="1"/>
      <c r="D16" s="1"/>
      <c r="E16" s="1"/>
      <c r="F16" s="1"/>
      <c r="G16" s="1"/>
    </row>
    <row r="17" spans="1:7" ht="12" customHeight="1">
      <c r="A17" s="1"/>
      <c r="B17" s="1"/>
      <c r="C17" s="1"/>
      <c r="D17" s="1"/>
      <c r="E17" s="1"/>
      <c r="F17" s="1"/>
      <c r="G17" s="1"/>
    </row>
    <row r="18" spans="1:7" ht="12" customHeight="1">
      <c r="A18" s="1"/>
      <c r="B18" s="1"/>
      <c r="C18" s="1"/>
      <c r="D18" s="1"/>
      <c r="E18" s="1"/>
      <c r="F18" s="1"/>
      <c r="G18" s="1"/>
    </row>
    <row r="19" spans="1:7" ht="12" customHeight="1">
      <c r="A19" s="1"/>
      <c r="B19" s="1"/>
      <c r="C19" s="1"/>
      <c r="D19" s="1"/>
      <c r="E19" s="1"/>
      <c r="F19" s="1"/>
      <c r="G19" s="1"/>
    </row>
    <row r="20" spans="1:7" ht="12" customHeight="1">
      <c r="A20" s="1"/>
      <c r="B20" s="1"/>
      <c r="C20" s="1"/>
      <c r="D20" s="1"/>
      <c r="E20" s="1"/>
      <c r="F20" s="1"/>
      <c r="G20" s="1"/>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ECFD6-3D86-4892-96A0-0E7591DEB494}">
  <dimension ref="A1:H131"/>
  <sheetViews>
    <sheetView workbookViewId="0">
      <selection activeCell="B4" sqref="B4"/>
    </sheetView>
  </sheetViews>
  <sheetFormatPr defaultColWidth="9.109375" defaultRowHeight="13.2"/>
  <cols>
    <col min="1" max="1" width="10" style="192" bestFit="1" customWidth="1"/>
    <col min="2" max="2" width="6.21875" style="192" bestFit="1" customWidth="1"/>
    <col min="3" max="3" width="13.21875" style="192" bestFit="1" customWidth="1"/>
    <col min="4" max="4" width="4.88671875" style="192" bestFit="1" customWidth="1"/>
    <col min="5" max="5" width="26.21875" style="192" bestFit="1" customWidth="1"/>
    <col min="6" max="6" width="25.21875" style="192" bestFit="1" customWidth="1"/>
    <col min="7" max="7" width="25.77734375" style="192" bestFit="1" customWidth="1"/>
    <col min="8" max="16384" width="9.109375" style="192"/>
  </cols>
  <sheetData>
    <row r="1" spans="1:8" s="199" customFormat="1" ht="13.8">
      <c r="A1" s="22" t="s">
        <v>416</v>
      </c>
      <c r="B1" s="197" t="s">
        <v>1</v>
      </c>
      <c r="C1" s="22" t="s">
        <v>1787</v>
      </c>
      <c r="D1" s="22" t="s">
        <v>418</v>
      </c>
      <c r="E1" s="22" t="s">
        <v>1788</v>
      </c>
      <c r="F1" s="198" t="s">
        <v>1789</v>
      </c>
      <c r="G1" s="198" t="s">
        <v>1790</v>
      </c>
    </row>
    <row r="2" spans="1:8" ht="13.8">
      <c r="H2" s="199"/>
    </row>
    <row r="3" spans="1:8" ht="13.8">
      <c r="A3" s="192" t="s">
        <v>2407</v>
      </c>
      <c r="B3" s="192">
        <v>-98</v>
      </c>
      <c r="C3" s="192" t="s">
        <v>2408</v>
      </c>
      <c r="H3" s="199"/>
    </row>
    <row r="4" spans="1:8" ht="13.8">
      <c r="H4" s="199"/>
    </row>
    <row r="5" spans="1:8" ht="13.8">
      <c r="A5" s="192" t="s">
        <v>2409</v>
      </c>
      <c r="B5" s="200" t="s">
        <v>2410</v>
      </c>
      <c r="C5" s="192" t="s">
        <v>2411</v>
      </c>
      <c r="H5" s="199"/>
    </row>
    <row r="6" spans="1:8" ht="13.8">
      <c r="A6" s="192" t="s">
        <v>2409</v>
      </c>
      <c r="B6" s="192">
        <v>77</v>
      </c>
      <c r="C6" s="192" t="s">
        <v>2412</v>
      </c>
      <c r="H6" s="199"/>
    </row>
    <row r="7" spans="1:8" ht="13.8">
      <c r="H7" s="199"/>
    </row>
    <row r="8" spans="1:8" ht="13.8">
      <c r="A8" s="192" t="s">
        <v>2315</v>
      </c>
      <c r="B8" s="192">
        <v>-99</v>
      </c>
      <c r="C8" s="192" t="s">
        <v>2313</v>
      </c>
      <c r="H8" s="199"/>
    </row>
    <row r="9" spans="1:8" ht="13.8">
      <c r="H9" s="199"/>
    </row>
    <row r="10" spans="1:8" ht="13.8">
      <c r="H10" s="199"/>
    </row>
    <row r="11" spans="1:8" ht="13.8">
      <c r="A11" s="201" t="s">
        <v>2413</v>
      </c>
      <c r="B11" s="202" t="s">
        <v>2410</v>
      </c>
      <c r="C11" s="201" t="s">
        <v>2414</v>
      </c>
      <c r="H11" s="199"/>
    </row>
    <row r="12" spans="1:8" ht="13.8">
      <c r="A12" s="201" t="s">
        <v>2413</v>
      </c>
      <c r="B12" s="202" t="s">
        <v>2415</v>
      </c>
      <c r="C12" s="201" t="s">
        <v>2416</v>
      </c>
      <c r="H12" s="199"/>
    </row>
    <row r="13" spans="1:8" ht="13.8">
      <c r="A13" s="201" t="s">
        <v>2413</v>
      </c>
      <c r="B13" s="202" t="s">
        <v>2417</v>
      </c>
      <c r="C13" s="201" t="s">
        <v>2418</v>
      </c>
      <c r="H13" s="199"/>
    </row>
    <row r="14" spans="1:8" ht="13.8">
      <c r="A14" s="201" t="s">
        <v>2413</v>
      </c>
      <c r="B14" s="202" t="s">
        <v>2419</v>
      </c>
      <c r="C14" s="202" t="s">
        <v>2419</v>
      </c>
      <c r="H14" s="199"/>
    </row>
    <row r="15" spans="1:8" ht="13.8">
      <c r="A15" s="201" t="s">
        <v>2413</v>
      </c>
      <c r="B15" s="202" t="s">
        <v>2420</v>
      </c>
      <c r="C15" s="202" t="s">
        <v>2420</v>
      </c>
      <c r="H15" s="199"/>
    </row>
    <row r="16" spans="1:8" ht="13.8">
      <c r="A16" s="201" t="s">
        <v>2413</v>
      </c>
      <c r="B16" s="202" t="s">
        <v>2421</v>
      </c>
      <c r="C16" s="202" t="s">
        <v>2421</v>
      </c>
      <c r="H16" s="199"/>
    </row>
    <row r="17" spans="1:8" ht="13.8">
      <c r="A17" s="201" t="s">
        <v>2413</v>
      </c>
      <c r="B17" s="202" t="s">
        <v>2422</v>
      </c>
      <c r="C17" s="202" t="s">
        <v>2422</v>
      </c>
      <c r="H17" s="199"/>
    </row>
    <row r="18" spans="1:8" ht="13.8">
      <c r="A18" s="201" t="s">
        <v>2413</v>
      </c>
      <c r="B18" s="202" t="s">
        <v>2423</v>
      </c>
      <c r="C18" s="202" t="s">
        <v>2423</v>
      </c>
      <c r="H18" s="199"/>
    </row>
    <row r="19" spans="1:8" ht="13.8">
      <c r="A19" s="201" t="s">
        <v>2413</v>
      </c>
      <c r="B19" s="202" t="s">
        <v>2424</v>
      </c>
      <c r="C19" s="202" t="s">
        <v>2424</v>
      </c>
      <c r="H19" s="199"/>
    </row>
    <row r="20" spans="1:8" ht="13.8">
      <c r="A20" s="201" t="s">
        <v>2413</v>
      </c>
      <c r="B20" s="202" t="s">
        <v>2425</v>
      </c>
      <c r="C20" s="202" t="s">
        <v>2425</v>
      </c>
      <c r="H20" s="199"/>
    </row>
    <row r="21" spans="1:8" ht="13.8">
      <c r="A21" s="201" t="s">
        <v>2413</v>
      </c>
      <c r="B21" s="202" t="s">
        <v>2426</v>
      </c>
      <c r="C21" s="202" t="s">
        <v>2426</v>
      </c>
      <c r="H21" s="199"/>
    </row>
    <row r="22" spans="1:8" ht="13.8">
      <c r="A22" s="201" t="s">
        <v>2413</v>
      </c>
      <c r="B22" s="202" t="s">
        <v>2427</v>
      </c>
      <c r="C22" s="202" t="s">
        <v>2427</v>
      </c>
      <c r="H22" s="199"/>
    </row>
    <row r="23" spans="1:8" ht="13.8">
      <c r="A23" s="201" t="s">
        <v>2413</v>
      </c>
      <c r="B23" s="202" t="s">
        <v>2428</v>
      </c>
      <c r="C23" s="202" t="s">
        <v>2428</v>
      </c>
      <c r="H23" s="199"/>
    </row>
    <row r="24" spans="1:8" ht="13.8">
      <c r="A24" s="201" t="s">
        <v>2413</v>
      </c>
      <c r="B24" s="202" t="s">
        <v>2429</v>
      </c>
      <c r="C24" s="202" t="s">
        <v>2429</v>
      </c>
      <c r="H24" s="199"/>
    </row>
    <row r="25" spans="1:8" ht="13.8">
      <c r="A25" s="201" t="s">
        <v>2413</v>
      </c>
      <c r="B25" s="202" t="s">
        <v>2430</v>
      </c>
      <c r="C25" s="202" t="s">
        <v>2430</v>
      </c>
      <c r="H25" s="199"/>
    </row>
    <row r="26" spans="1:8" ht="13.8">
      <c r="A26" s="201" t="s">
        <v>2413</v>
      </c>
      <c r="B26" s="202" t="s">
        <v>2431</v>
      </c>
      <c r="C26" s="202" t="s">
        <v>2431</v>
      </c>
      <c r="H26" s="199"/>
    </row>
    <row r="27" spans="1:8" ht="13.8">
      <c r="A27" s="201" t="s">
        <v>2413</v>
      </c>
      <c r="B27" s="202" t="s">
        <v>2432</v>
      </c>
      <c r="C27" s="202" t="s">
        <v>2432</v>
      </c>
      <c r="H27" s="199"/>
    </row>
    <row r="28" spans="1:8" ht="13.8">
      <c r="A28" s="201" t="s">
        <v>2413</v>
      </c>
      <c r="B28" s="202" t="s">
        <v>2433</v>
      </c>
      <c r="C28" s="202" t="s">
        <v>2433</v>
      </c>
      <c r="H28" s="199"/>
    </row>
    <row r="29" spans="1:8" ht="13.8">
      <c r="A29" s="201" t="s">
        <v>2413</v>
      </c>
      <c r="B29" s="202" t="s">
        <v>2434</v>
      </c>
      <c r="C29" s="202" t="s">
        <v>2434</v>
      </c>
      <c r="H29" s="199"/>
    </row>
    <row r="30" spans="1:8" ht="13.8">
      <c r="A30" s="201" t="s">
        <v>2413</v>
      </c>
      <c r="B30" s="202" t="s">
        <v>2435</v>
      </c>
      <c r="C30" s="202" t="s">
        <v>2435</v>
      </c>
      <c r="H30" s="199"/>
    </row>
    <row r="31" spans="1:8" ht="13.8">
      <c r="A31" s="201" t="s">
        <v>2413</v>
      </c>
      <c r="B31" s="202" t="s">
        <v>2436</v>
      </c>
      <c r="C31" s="202" t="s">
        <v>2436</v>
      </c>
      <c r="H31" s="199"/>
    </row>
    <row r="32" spans="1:8" ht="13.8">
      <c r="A32" s="201" t="s">
        <v>2413</v>
      </c>
      <c r="B32" s="202" t="s">
        <v>2437</v>
      </c>
      <c r="C32" s="202" t="s">
        <v>2437</v>
      </c>
      <c r="H32" s="199"/>
    </row>
    <row r="33" spans="1:8" ht="13.8">
      <c r="A33" s="201" t="s">
        <v>2413</v>
      </c>
      <c r="B33" s="202" t="s">
        <v>2438</v>
      </c>
      <c r="C33" s="202" t="s">
        <v>2438</v>
      </c>
      <c r="H33" s="199"/>
    </row>
    <row r="34" spans="1:8" ht="13.8">
      <c r="A34" s="201" t="s">
        <v>2413</v>
      </c>
      <c r="B34" s="202" t="s">
        <v>2439</v>
      </c>
      <c r="C34" s="202" t="s">
        <v>2439</v>
      </c>
      <c r="H34" s="199"/>
    </row>
    <row r="35" spans="1:8" ht="13.8">
      <c r="A35" s="201" t="s">
        <v>2413</v>
      </c>
      <c r="B35" s="202" t="s">
        <v>2440</v>
      </c>
      <c r="C35" s="202" t="s">
        <v>2440</v>
      </c>
      <c r="H35" s="199"/>
    </row>
    <row r="36" spans="1:8" ht="13.8">
      <c r="A36" s="201" t="s">
        <v>2413</v>
      </c>
      <c r="B36" s="202" t="s">
        <v>2441</v>
      </c>
      <c r="C36" s="202" t="s">
        <v>2441</v>
      </c>
      <c r="H36" s="199"/>
    </row>
    <row r="37" spans="1:8" ht="13.8">
      <c r="A37" s="201" t="s">
        <v>2413</v>
      </c>
      <c r="B37" s="202" t="s">
        <v>2442</v>
      </c>
      <c r="C37" s="202" t="s">
        <v>2442</v>
      </c>
      <c r="H37" s="199"/>
    </row>
    <row r="38" spans="1:8" ht="13.8">
      <c r="A38" s="201" t="s">
        <v>2413</v>
      </c>
      <c r="B38" s="202" t="s">
        <v>2443</v>
      </c>
      <c r="C38" s="202" t="s">
        <v>2443</v>
      </c>
      <c r="H38" s="199"/>
    </row>
    <row r="39" spans="1:8" ht="13.8">
      <c r="A39" s="201" t="s">
        <v>2413</v>
      </c>
      <c r="B39" s="202" t="s">
        <v>2444</v>
      </c>
      <c r="C39" s="202" t="s">
        <v>2444</v>
      </c>
      <c r="H39" s="199"/>
    </row>
    <row r="40" spans="1:8" ht="13.8">
      <c r="A40" s="201" t="s">
        <v>2413</v>
      </c>
      <c r="B40" s="202" t="s">
        <v>2445</v>
      </c>
      <c r="C40" s="202" t="s">
        <v>2445</v>
      </c>
      <c r="H40" s="199"/>
    </row>
    <row r="41" spans="1:8" ht="13.8">
      <c r="A41" s="201" t="s">
        <v>2413</v>
      </c>
      <c r="B41" s="202" t="s">
        <v>2446</v>
      </c>
      <c r="C41" s="202" t="s">
        <v>2446</v>
      </c>
      <c r="H41" s="199"/>
    </row>
    <row r="42" spans="1:8" ht="13.8">
      <c r="A42" s="201" t="s">
        <v>2413</v>
      </c>
      <c r="B42" s="202" t="s">
        <v>2447</v>
      </c>
      <c r="C42" s="202" t="s">
        <v>2447</v>
      </c>
      <c r="H42" s="199"/>
    </row>
    <row r="43" spans="1:8" ht="13.8">
      <c r="A43" s="201" t="s">
        <v>2413</v>
      </c>
      <c r="B43" s="202" t="s">
        <v>2448</v>
      </c>
      <c r="C43" s="202" t="s">
        <v>2448</v>
      </c>
      <c r="H43" s="199"/>
    </row>
    <row r="44" spans="1:8" ht="13.8">
      <c r="A44" s="201" t="s">
        <v>2413</v>
      </c>
      <c r="B44" s="202" t="s">
        <v>2449</v>
      </c>
      <c r="C44" s="202" t="s">
        <v>2449</v>
      </c>
      <c r="H44" s="199"/>
    </row>
    <row r="45" spans="1:8" ht="13.8">
      <c r="H45" s="199"/>
    </row>
    <row r="46" spans="1:8" ht="13.8">
      <c r="A46" s="201" t="s">
        <v>2450</v>
      </c>
      <c r="B46" s="202" t="s">
        <v>2410</v>
      </c>
      <c r="C46" s="201" t="s">
        <v>2414</v>
      </c>
      <c r="H46" s="199"/>
    </row>
    <row r="47" spans="1:8" s="201" customFormat="1" ht="15" customHeight="1">
      <c r="A47" s="201" t="s">
        <v>2450</v>
      </c>
      <c r="B47" s="202" t="s">
        <v>2415</v>
      </c>
      <c r="C47" s="201" t="s">
        <v>2416</v>
      </c>
      <c r="H47" s="199"/>
    </row>
    <row r="48" spans="1:8" ht="13.8">
      <c r="A48" s="201" t="s">
        <v>2450</v>
      </c>
      <c r="B48" s="202" t="s">
        <v>2417</v>
      </c>
      <c r="C48" s="201" t="s">
        <v>2418</v>
      </c>
      <c r="H48" s="199"/>
    </row>
    <row r="49" spans="1:8" s="201" customFormat="1" ht="15" customHeight="1">
      <c r="A49" s="201" t="s">
        <v>2450</v>
      </c>
      <c r="B49" s="202" t="s">
        <v>2419</v>
      </c>
      <c r="C49" s="201" t="s">
        <v>2451</v>
      </c>
      <c r="H49" s="199"/>
    </row>
    <row r="50" spans="1:8" s="201" customFormat="1" ht="15" customHeight="1">
      <c r="A50" s="201" t="s">
        <v>2450</v>
      </c>
      <c r="B50" s="202" t="s">
        <v>2420</v>
      </c>
      <c r="C50" s="201" t="s">
        <v>2452</v>
      </c>
      <c r="H50" s="199"/>
    </row>
    <row r="51" spans="1:8" s="201" customFormat="1" ht="15" customHeight="1">
      <c r="A51" s="201" t="s">
        <v>2450</v>
      </c>
      <c r="B51" s="202" t="s">
        <v>2421</v>
      </c>
      <c r="C51" s="201" t="s">
        <v>2453</v>
      </c>
      <c r="H51" s="199"/>
    </row>
    <row r="52" spans="1:8" s="201" customFormat="1" ht="15" customHeight="1">
      <c r="A52" s="201" t="s">
        <v>2450</v>
      </c>
      <c r="B52" s="202" t="s">
        <v>2422</v>
      </c>
      <c r="C52" s="201" t="s">
        <v>2454</v>
      </c>
      <c r="H52" s="199"/>
    </row>
    <row r="53" spans="1:8" s="201" customFormat="1" ht="15" customHeight="1">
      <c r="A53" s="201" t="s">
        <v>2450</v>
      </c>
      <c r="B53" s="202" t="s">
        <v>2423</v>
      </c>
      <c r="C53" s="201" t="s">
        <v>2455</v>
      </c>
      <c r="H53" s="199"/>
    </row>
    <row r="54" spans="1:8" s="201" customFormat="1" ht="15" customHeight="1">
      <c r="A54" s="201" t="s">
        <v>2450</v>
      </c>
      <c r="B54" s="202" t="s">
        <v>2424</v>
      </c>
      <c r="C54" s="201" t="s">
        <v>2456</v>
      </c>
      <c r="H54" s="199"/>
    </row>
    <row r="55" spans="1:8" s="201" customFormat="1" ht="15" customHeight="1">
      <c r="A55" s="201" t="s">
        <v>2450</v>
      </c>
      <c r="B55" s="202" t="s">
        <v>2425</v>
      </c>
      <c r="C55" s="201" t="s">
        <v>2457</v>
      </c>
      <c r="H55" s="199"/>
    </row>
    <row r="56" spans="1:8" s="201" customFormat="1" ht="15" customHeight="1">
      <c r="A56" s="201" t="s">
        <v>2450</v>
      </c>
      <c r="B56" s="202" t="s">
        <v>2426</v>
      </c>
      <c r="C56" s="201" t="s">
        <v>2458</v>
      </c>
      <c r="H56" s="199"/>
    </row>
    <row r="57" spans="1:8" s="201" customFormat="1" ht="15" customHeight="1">
      <c r="A57" s="201" t="s">
        <v>2450</v>
      </c>
      <c r="B57" s="202" t="s">
        <v>2427</v>
      </c>
      <c r="C57" s="201" t="s">
        <v>2459</v>
      </c>
      <c r="H57" s="199"/>
    </row>
    <row r="58" spans="1:8" s="201" customFormat="1" ht="15" customHeight="1">
      <c r="A58" s="201" t="s">
        <v>2450</v>
      </c>
      <c r="B58" s="202" t="s">
        <v>2428</v>
      </c>
      <c r="C58" s="201" t="s">
        <v>2460</v>
      </c>
      <c r="H58" s="199"/>
    </row>
    <row r="59" spans="1:8" s="201" customFormat="1" ht="15" customHeight="1">
      <c r="A59" s="201" t="s">
        <v>2450</v>
      </c>
      <c r="B59" s="202" t="s">
        <v>2429</v>
      </c>
      <c r="C59" s="201" t="s">
        <v>2461</v>
      </c>
      <c r="H59" s="199"/>
    </row>
    <row r="60" spans="1:8" s="201" customFormat="1" ht="15" customHeight="1">
      <c r="A60" s="201" t="s">
        <v>2450</v>
      </c>
      <c r="B60" s="202" t="s">
        <v>2430</v>
      </c>
      <c r="C60" s="201" t="s">
        <v>2462</v>
      </c>
      <c r="H60" s="199"/>
    </row>
    <row r="61" spans="1:8" ht="13.8">
      <c r="H61" s="199"/>
    </row>
    <row r="62" spans="1:8" ht="13.8">
      <c r="A62" s="201" t="s">
        <v>2463</v>
      </c>
      <c r="B62" s="202" t="s">
        <v>2410</v>
      </c>
      <c r="C62" s="201" t="s">
        <v>2414</v>
      </c>
      <c r="H62" s="199"/>
    </row>
    <row r="63" spans="1:8" s="201" customFormat="1" ht="15" customHeight="1">
      <c r="A63" s="201" t="s">
        <v>2463</v>
      </c>
      <c r="B63" s="202" t="s">
        <v>2415</v>
      </c>
      <c r="C63" s="201" t="s">
        <v>2416</v>
      </c>
      <c r="H63" s="199"/>
    </row>
    <row r="64" spans="1:8" ht="13.8">
      <c r="A64" s="201" t="s">
        <v>2463</v>
      </c>
      <c r="B64" s="202" t="s">
        <v>2417</v>
      </c>
      <c r="C64" s="201" t="s">
        <v>2418</v>
      </c>
      <c r="H64" s="199"/>
    </row>
    <row r="65" spans="1:8" ht="13.8">
      <c r="A65" s="201" t="s">
        <v>2463</v>
      </c>
      <c r="B65" s="200" t="s">
        <v>2427</v>
      </c>
      <c r="C65" s="192">
        <v>2009</v>
      </c>
      <c r="H65" s="199"/>
    </row>
    <row r="66" spans="1:8" ht="13.8">
      <c r="A66" s="201" t="s">
        <v>2463</v>
      </c>
      <c r="B66" s="200" t="s">
        <v>2428</v>
      </c>
      <c r="C66" s="192">
        <v>2010</v>
      </c>
      <c r="H66" s="199"/>
    </row>
    <row r="67" spans="1:8" ht="13.8">
      <c r="A67" s="201" t="s">
        <v>2463</v>
      </c>
      <c r="B67" s="200" t="s">
        <v>2429</v>
      </c>
      <c r="C67" s="192">
        <v>2011</v>
      </c>
      <c r="H67" s="199"/>
    </row>
    <row r="68" spans="1:8" ht="13.8">
      <c r="A68" s="201" t="s">
        <v>2463</v>
      </c>
      <c r="B68" s="200" t="s">
        <v>2430</v>
      </c>
      <c r="C68" s="192">
        <v>2012</v>
      </c>
      <c r="H68" s="199"/>
    </row>
    <row r="69" spans="1:8" ht="13.8">
      <c r="A69" s="201" t="s">
        <v>2463</v>
      </c>
      <c r="B69" s="200" t="s">
        <v>2431</v>
      </c>
      <c r="C69" s="192">
        <v>2013</v>
      </c>
      <c r="H69" s="199"/>
    </row>
    <row r="70" spans="1:8" ht="13.8">
      <c r="A70" s="201" t="s">
        <v>2463</v>
      </c>
      <c r="B70" s="200" t="s">
        <v>2432</v>
      </c>
      <c r="C70" s="192">
        <v>2014</v>
      </c>
      <c r="H70" s="199"/>
    </row>
    <row r="71" spans="1:8" ht="13.8">
      <c r="A71" s="201"/>
      <c r="B71" s="200"/>
      <c r="H71" s="199"/>
    </row>
    <row r="72" spans="1:8" ht="13.8">
      <c r="A72" s="201" t="s">
        <v>2464</v>
      </c>
      <c r="B72" s="202" t="s">
        <v>2465</v>
      </c>
      <c r="C72" s="201" t="s">
        <v>2466</v>
      </c>
      <c r="H72" s="199"/>
    </row>
    <row r="73" spans="1:8" ht="13.8">
      <c r="A73" s="201" t="s">
        <v>2464</v>
      </c>
      <c r="B73" s="202" t="s">
        <v>2419</v>
      </c>
      <c r="C73" s="202" t="s">
        <v>2419</v>
      </c>
      <c r="H73" s="199"/>
    </row>
    <row r="74" spans="1:8" ht="13.8">
      <c r="A74" s="201" t="s">
        <v>2464</v>
      </c>
      <c r="B74" s="202" t="s">
        <v>2420</v>
      </c>
      <c r="C74" s="202" t="s">
        <v>2420</v>
      </c>
      <c r="H74" s="199"/>
    </row>
    <row r="75" spans="1:8" ht="13.8">
      <c r="A75" s="201" t="s">
        <v>2464</v>
      </c>
      <c r="B75" s="202" t="s">
        <v>2421</v>
      </c>
      <c r="C75" s="202" t="s">
        <v>2421</v>
      </c>
      <c r="H75" s="199"/>
    </row>
    <row r="76" spans="1:8" ht="13.8">
      <c r="A76" s="201" t="s">
        <v>2464</v>
      </c>
      <c r="B76" s="202" t="s">
        <v>2422</v>
      </c>
      <c r="C76" s="202" t="s">
        <v>2422</v>
      </c>
      <c r="H76" s="199"/>
    </row>
    <row r="77" spans="1:8" ht="13.8">
      <c r="A77" s="201" t="s">
        <v>2464</v>
      </c>
      <c r="B77" s="202" t="s">
        <v>2423</v>
      </c>
      <c r="C77" s="202" t="s">
        <v>2423</v>
      </c>
      <c r="H77" s="199"/>
    </row>
    <row r="78" spans="1:8" ht="13.8">
      <c r="A78" s="201" t="s">
        <v>2464</v>
      </c>
      <c r="B78" s="202" t="s">
        <v>2424</v>
      </c>
      <c r="C78" s="202" t="s">
        <v>2424</v>
      </c>
      <c r="H78" s="199"/>
    </row>
    <row r="79" spans="1:8" ht="13.8">
      <c r="A79" s="201" t="s">
        <v>2464</v>
      </c>
      <c r="B79" s="202" t="s">
        <v>2425</v>
      </c>
      <c r="C79" s="202" t="s">
        <v>2425</v>
      </c>
      <c r="H79" s="199"/>
    </row>
    <row r="80" spans="1:8" ht="13.8">
      <c r="A80" s="201" t="s">
        <v>2464</v>
      </c>
      <c r="B80" s="202" t="s">
        <v>2426</v>
      </c>
      <c r="C80" s="202" t="s">
        <v>2426</v>
      </c>
      <c r="H80" s="199"/>
    </row>
    <row r="81" spans="1:8" ht="13.8">
      <c r="A81" s="201" t="s">
        <v>2464</v>
      </c>
      <c r="B81" s="202" t="s">
        <v>2427</v>
      </c>
      <c r="C81" s="202" t="s">
        <v>2427</v>
      </c>
      <c r="H81" s="199"/>
    </row>
    <row r="82" spans="1:8" ht="13.8">
      <c r="A82" s="201" t="s">
        <v>2464</v>
      </c>
      <c r="B82" s="202" t="s">
        <v>2428</v>
      </c>
      <c r="C82" s="202" t="s">
        <v>2428</v>
      </c>
      <c r="H82" s="199"/>
    </row>
    <row r="83" spans="1:8" ht="13.8">
      <c r="A83" s="201" t="s">
        <v>2464</v>
      </c>
      <c r="B83" s="202" t="s">
        <v>2429</v>
      </c>
      <c r="C83" s="202" t="s">
        <v>2429</v>
      </c>
      <c r="H83" s="199"/>
    </row>
    <row r="84" spans="1:8" ht="13.8">
      <c r="A84" s="201" t="s">
        <v>2464</v>
      </c>
      <c r="B84" s="202" t="s">
        <v>2430</v>
      </c>
      <c r="C84" s="202" t="s">
        <v>2430</v>
      </c>
      <c r="H84" s="199"/>
    </row>
    <row r="85" spans="1:8" ht="13.8">
      <c r="A85" s="201" t="s">
        <v>2464</v>
      </c>
      <c r="B85" s="202" t="s">
        <v>2431</v>
      </c>
      <c r="C85" s="202" t="s">
        <v>2431</v>
      </c>
      <c r="H85" s="199"/>
    </row>
    <row r="86" spans="1:8" ht="13.8">
      <c r="A86" s="201" t="s">
        <v>2464</v>
      </c>
      <c r="B86" s="202" t="s">
        <v>2432</v>
      </c>
      <c r="C86" s="202" t="s">
        <v>2432</v>
      </c>
      <c r="H86" s="199"/>
    </row>
    <row r="87" spans="1:8" ht="13.8">
      <c r="A87" s="201" t="s">
        <v>2464</v>
      </c>
      <c r="B87" s="202" t="s">
        <v>2433</v>
      </c>
      <c r="C87" s="202" t="s">
        <v>2433</v>
      </c>
      <c r="H87" s="199"/>
    </row>
    <row r="88" spans="1:8" ht="13.8">
      <c r="A88" s="201" t="s">
        <v>2464</v>
      </c>
      <c r="B88" s="202" t="s">
        <v>2434</v>
      </c>
      <c r="C88" s="202" t="s">
        <v>2434</v>
      </c>
      <c r="H88" s="199"/>
    </row>
    <row r="89" spans="1:8" ht="13.8">
      <c r="A89" s="201" t="s">
        <v>2464</v>
      </c>
      <c r="B89" s="202" t="s">
        <v>2435</v>
      </c>
      <c r="C89" s="202" t="s">
        <v>2435</v>
      </c>
      <c r="H89" s="199"/>
    </row>
    <row r="90" spans="1:8" ht="13.8">
      <c r="A90" s="201" t="s">
        <v>2464</v>
      </c>
      <c r="B90" s="202" t="s">
        <v>2436</v>
      </c>
      <c r="C90" s="202" t="s">
        <v>2436</v>
      </c>
      <c r="H90" s="199"/>
    </row>
    <row r="91" spans="1:8" ht="13.8">
      <c r="A91" s="201" t="s">
        <v>2464</v>
      </c>
      <c r="B91" s="202" t="s">
        <v>2437</v>
      </c>
      <c r="C91" s="202" t="s">
        <v>2437</v>
      </c>
      <c r="H91" s="199"/>
    </row>
    <row r="92" spans="1:8" ht="13.8">
      <c r="A92" s="201" t="s">
        <v>2464</v>
      </c>
      <c r="B92" s="202" t="s">
        <v>2438</v>
      </c>
      <c r="C92" s="202" t="s">
        <v>2438</v>
      </c>
      <c r="H92" s="199"/>
    </row>
    <row r="93" spans="1:8" ht="13.8">
      <c r="A93" s="201" t="s">
        <v>2464</v>
      </c>
      <c r="B93" s="202" t="s">
        <v>2439</v>
      </c>
      <c r="C93" s="202" t="s">
        <v>2439</v>
      </c>
      <c r="H93" s="199"/>
    </row>
    <row r="94" spans="1:8" ht="13.8">
      <c r="A94" s="201" t="s">
        <v>2464</v>
      </c>
      <c r="B94" s="202" t="s">
        <v>2440</v>
      </c>
      <c r="C94" s="202" t="s">
        <v>2440</v>
      </c>
      <c r="H94" s="199"/>
    </row>
    <row r="95" spans="1:8" ht="13.8">
      <c r="A95" s="201" t="s">
        <v>2464</v>
      </c>
      <c r="B95" s="202" t="s">
        <v>2441</v>
      </c>
      <c r="C95" s="202" t="s">
        <v>2441</v>
      </c>
      <c r="H95" s="199"/>
    </row>
    <row r="96" spans="1:8" ht="13.8">
      <c r="A96" s="201" t="s">
        <v>2464</v>
      </c>
      <c r="B96" s="202" t="s">
        <v>2442</v>
      </c>
      <c r="C96" s="202" t="s">
        <v>2442</v>
      </c>
      <c r="H96" s="199"/>
    </row>
    <row r="97" spans="1:8" ht="13.8">
      <c r="A97" s="201" t="s">
        <v>2464</v>
      </c>
      <c r="B97" s="202" t="s">
        <v>2443</v>
      </c>
      <c r="C97" s="202" t="s">
        <v>2443</v>
      </c>
      <c r="H97" s="199"/>
    </row>
    <row r="98" spans="1:8" ht="13.8">
      <c r="A98" s="201" t="s">
        <v>2464</v>
      </c>
      <c r="B98" s="202" t="s">
        <v>2444</v>
      </c>
      <c r="C98" s="202" t="s">
        <v>2444</v>
      </c>
      <c r="H98" s="199"/>
    </row>
    <row r="99" spans="1:8" ht="13.8">
      <c r="A99" s="201" t="s">
        <v>2464</v>
      </c>
      <c r="B99" s="202" t="s">
        <v>2445</v>
      </c>
      <c r="C99" s="202" t="s">
        <v>2445</v>
      </c>
      <c r="H99" s="199"/>
    </row>
    <row r="100" spans="1:8" ht="13.8">
      <c r="A100" s="201" t="s">
        <v>2464</v>
      </c>
      <c r="B100" s="202" t="s">
        <v>2446</v>
      </c>
      <c r="C100" s="202" t="s">
        <v>2446</v>
      </c>
      <c r="H100" s="199"/>
    </row>
    <row r="101" spans="1:8" ht="13.8">
      <c r="A101" s="201" t="s">
        <v>2464</v>
      </c>
      <c r="B101" s="202" t="s">
        <v>2447</v>
      </c>
      <c r="C101" s="202" t="s">
        <v>2447</v>
      </c>
      <c r="H101" s="199"/>
    </row>
    <row r="102" spans="1:8" ht="13.8">
      <c r="A102" s="201" t="s">
        <v>2464</v>
      </c>
      <c r="B102" s="202" t="s">
        <v>2448</v>
      </c>
      <c r="C102" s="202" t="s">
        <v>2448</v>
      </c>
      <c r="H102" s="199"/>
    </row>
    <row r="103" spans="1:8" ht="13.8">
      <c r="A103" s="201" t="s">
        <v>2464</v>
      </c>
      <c r="B103" s="202" t="s">
        <v>2449</v>
      </c>
      <c r="C103" s="202" t="s">
        <v>2449</v>
      </c>
      <c r="H103" s="199"/>
    </row>
    <row r="104" spans="1:8" ht="13.8">
      <c r="H104" s="199"/>
    </row>
    <row r="105" spans="1:8" ht="13.8">
      <c r="A105" s="201" t="s">
        <v>2467</v>
      </c>
      <c r="B105" s="202" t="s">
        <v>2465</v>
      </c>
      <c r="C105" s="201" t="s">
        <v>2468</v>
      </c>
      <c r="H105" s="199"/>
    </row>
    <row r="106" spans="1:8" ht="13.8">
      <c r="A106" s="201" t="s">
        <v>2467</v>
      </c>
      <c r="B106" s="202" t="s">
        <v>2419</v>
      </c>
      <c r="C106" s="201" t="s">
        <v>2451</v>
      </c>
      <c r="H106" s="199"/>
    </row>
    <row r="107" spans="1:8" ht="13.8">
      <c r="A107" s="201" t="s">
        <v>2467</v>
      </c>
      <c r="B107" s="202" t="s">
        <v>2420</v>
      </c>
      <c r="C107" s="201" t="s">
        <v>2452</v>
      </c>
      <c r="H107" s="199"/>
    </row>
    <row r="108" spans="1:8" ht="13.8">
      <c r="A108" s="201" t="s">
        <v>2467</v>
      </c>
      <c r="B108" s="202" t="s">
        <v>2421</v>
      </c>
      <c r="C108" s="201" t="s">
        <v>2453</v>
      </c>
      <c r="H108" s="199"/>
    </row>
    <row r="109" spans="1:8" ht="13.8">
      <c r="A109" s="201" t="s">
        <v>2467</v>
      </c>
      <c r="B109" s="202" t="s">
        <v>2422</v>
      </c>
      <c r="C109" s="201" t="s">
        <v>2454</v>
      </c>
      <c r="H109" s="199"/>
    </row>
    <row r="110" spans="1:8" ht="13.8">
      <c r="A110" s="201" t="s">
        <v>2467</v>
      </c>
      <c r="B110" s="202" t="s">
        <v>2423</v>
      </c>
      <c r="C110" s="201" t="s">
        <v>2455</v>
      </c>
      <c r="H110" s="199"/>
    </row>
    <row r="111" spans="1:8" ht="13.8">
      <c r="A111" s="201" t="s">
        <v>2467</v>
      </c>
      <c r="B111" s="202" t="s">
        <v>2424</v>
      </c>
      <c r="C111" s="201" t="s">
        <v>2456</v>
      </c>
      <c r="H111" s="199"/>
    </row>
    <row r="112" spans="1:8" ht="13.8">
      <c r="A112" s="201" t="s">
        <v>2467</v>
      </c>
      <c r="B112" s="202" t="s">
        <v>2425</v>
      </c>
      <c r="C112" s="201" t="s">
        <v>2457</v>
      </c>
      <c r="H112" s="199"/>
    </row>
    <row r="113" spans="1:8" ht="13.8">
      <c r="A113" s="201" t="s">
        <v>2467</v>
      </c>
      <c r="B113" s="202" t="s">
        <v>2426</v>
      </c>
      <c r="C113" s="201" t="s">
        <v>2458</v>
      </c>
      <c r="H113" s="199"/>
    </row>
    <row r="114" spans="1:8" ht="13.8">
      <c r="A114" s="201" t="s">
        <v>2467</v>
      </c>
      <c r="B114" s="202" t="s">
        <v>2427</v>
      </c>
      <c r="C114" s="201" t="s">
        <v>2459</v>
      </c>
      <c r="H114" s="199"/>
    </row>
    <row r="115" spans="1:8" ht="13.8">
      <c r="A115" s="201" t="s">
        <v>2467</v>
      </c>
      <c r="B115" s="202" t="s">
        <v>2428</v>
      </c>
      <c r="C115" s="201" t="s">
        <v>2460</v>
      </c>
      <c r="H115" s="199"/>
    </row>
    <row r="116" spans="1:8" ht="13.8">
      <c r="A116" s="201" t="s">
        <v>2467</v>
      </c>
      <c r="B116" s="202" t="s">
        <v>2429</v>
      </c>
      <c r="C116" s="201" t="s">
        <v>2461</v>
      </c>
      <c r="H116" s="199"/>
    </row>
    <row r="117" spans="1:8" ht="13.8">
      <c r="A117" s="201" t="s">
        <v>2467</v>
      </c>
      <c r="B117" s="202" t="s">
        <v>2430</v>
      </c>
      <c r="C117" s="201" t="s">
        <v>2462</v>
      </c>
      <c r="H117" s="199"/>
    </row>
    <row r="118" spans="1:8" ht="13.8">
      <c r="H118" s="199"/>
    </row>
    <row r="119" spans="1:8" ht="13.8">
      <c r="A119" s="201" t="s">
        <v>2469</v>
      </c>
      <c r="B119" s="202" t="s">
        <v>2465</v>
      </c>
      <c r="C119" s="201" t="s">
        <v>2470</v>
      </c>
      <c r="H119" s="199"/>
    </row>
    <row r="120" spans="1:8" ht="13.8">
      <c r="A120" s="201" t="s">
        <v>2469</v>
      </c>
      <c r="B120" s="200" t="s">
        <v>2471</v>
      </c>
      <c r="C120" s="192">
        <v>2011</v>
      </c>
      <c r="H120" s="199"/>
    </row>
    <row r="121" spans="1:8" ht="13.8">
      <c r="A121" s="201" t="s">
        <v>2469</v>
      </c>
      <c r="B121" s="200" t="s">
        <v>2472</v>
      </c>
      <c r="C121" s="192">
        <v>2012</v>
      </c>
      <c r="H121" s="199"/>
    </row>
    <row r="122" spans="1:8" ht="13.8">
      <c r="A122" s="201" t="s">
        <v>2469</v>
      </c>
      <c r="B122" s="200" t="s">
        <v>2473</v>
      </c>
      <c r="C122" s="192">
        <v>2013</v>
      </c>
      <c r="H122" s="199"/>
    </row>
    <row r="123" spans="1:8" ht="13.8">
      <c r="A123" s="201" t="s">
        <v>2469</v>
      </c>
      <c r="B123" s="200" t="s">
        <v>2474</v>
      </c>
      <c r="C123" s="192">
        <v>2014</v>
      </c>
      <c r="H123" s="199"/>
    </row>
    <row r="124" spans="1:8" ht="13.8">
      <c r="A124" s="201" t="s">
        <v>2469</v>
      </c>
      <c r="B124" s="200" t="s">
        <v>2475</v>
      </c>
      <c r="C124" s="192">
        <v>2015</v>
      </c>
      <c r="H124" s="199"/>
    </row>
    <row r="125" spans="1:8" ht="13.8">
      <c r="A125" s="201" t="s">
        <v>2469</v>
      </c>
      <c r="B125" s="200" t="s">
        <v>2476</v>
      </c>
      <c r="C125" s="192">
        <v>2016</v>
      </c>
      <c r="H125" s="199"/>
    </row>
    <row r="126" spans="1:8" ht="13.8">
      <c r="H126" s="199"/>
    </row>
    <row r="127" spans="1:8" ht="13.8">
      <c r="A127" s="201" t="s">
        <v>2477</v>
      </c>
      <c r="B127" s="200" t="s">
        <v>2417</v>
      </c>
      <c r="C127" s="192" t="s">
        <v>2478</v>
      </c>
      <c r="H127" s="199"/>
    </row>
    <row r="128" spans="1:8" ht="13.8">
      <c r="A128" s="201" t="s">
        <v>2477</v>
      </c>
      <c r="B128" s="200" t="s">
        <v>2410</v>
      </c>
      <c r="C128" s="192" t="s">
        <v>2479</v>
      </c>
      <c r="H128" s="199"/>
    </row>
    <row r="129" spans="1:8" ht="13.8">
      <c r="H129" s="199"/>
    </row>
    <row r="130" spans="1:8" ht="13.8">
      <c r="A130" s="201" t="s">
        <v>2480</v>
      </c>
      <c r="B130" s="200" t="s">
        <v>2410</v>
      </c>
      <c r="C130" s="192" t="s">
        <v>2481</v>
      </c>
      <c r="H130" s="199"/>
    </row>
    <row r="131" spans="1:8" ht="13.8">
      <c r="H131" s="19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itemsets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yueyue</dc:creator>
  <cp:lastModifiedBy>Admin</cp:lastModifiedBy>
  <cp:lastPrinted>2018-03-30T03:20:06Z</cp:lastPrinted>
  <dcterms:created xsi:type="dcterms:W3CDTF">2014-09-30T07:42:24Z</dcterms:created>
  <dcterms:modified xsi:type="dcterms:W3CDTF">2018-04-09T16:22:10Z</dcterms:modified>
</cp:coreProperties>
</file>