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f\Desktop\"/>
    </mc:Choice>
  </mc:AlternateContent>
  <xr:revisionPtr revIDLastSave="0" documentId="13_ncr:1_{B4FA6B87-DC22-413F-B23C-9AF528E7F5C9}" xr6:coauthVersionLast="47" xr6:coauthVersionMax="47" xr10:uidLastSave="{00000000-0000-0000-0000-000000000000}"/>
  <bookViews>
    <workbookView xWindow="32280" yWindow="-120" windowWidth="29040" windowHeight="15840" xr2:uid="{A6F9E284-4466-C44A-B6D5-EEB6AF60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O7" i="1"/>
  <c r="P7" i="1"/>
  <c r="R7" i="1"/>
  <c r="M7" i="1"/>
  <c r="L7" i="1"/>
  <c r="K7" i="1"/>
  <c r="R2" i="1"/>
  <c r="R3" i="1"/>
  <c r="R4" i="1"/>
  <c r="R5" i="1"/>
  <c r="R6" i="1"/>
  <c r="Q2" i="1"/>
  <c r="Q3" i="1"/>
  <c r="Q7" i="1" s="1"/>
  <c r="Q4" i="1"/>
  <c r="Q5" i="1"/>
  <c r="Q6" i="1"/>
  <c r="P2" i="1"/>
  <c r="P3" i="1"/>
  <c r="P4" i="1"/>
  <c r="P5" i="1"/>
  <c r="P6" i="1"/>
  <c r="O2" i="1"/>
  <c r="O3" i="1"/>
  <c r="O4" i="1"/>
  <c r="O5" i="1"/>
  <c r="O6" i="1"/>
  <c r="N2" i="1"/>
  <c r="N3" i="1"/>
  <c r="N4" i="1"/>
  <c r="N5" i="1"/>
  <c r="N6" i="1"/>
  <c r="M2" i="1"/>
  <c r="M3" i="1"/>
  <c r="M4" i="1"/>
  <c r="M5" i="1"/>
  <c r="M6" i="1"/>
  <c r="L2" i="1"/>
  <c r="L3" i="1"/>
  <c r="L4" i="1"/>
  <c r="L5" i="1"/>
  <c r="L6" i="1"/>
  <c r="K2" i="1"/>
  <c r="K3" i="1"/>
  <c r="K4" i="1"/>
  <c r="K5" i="1"/>
  <c r="K6" i="1"/>
</calcChain>
</file>

<file path=xl/sharedStrings.xml><?xml version="1.0" encoding="utf-8"?>
<sst xmlns="http://schemas.openxmlformats.org/spreadsheetml/2006/main" count="28" uniqueCount="27">
  <si>
    <t>Kriterium</t>
  </si>
  <si>
    <t>Ressourcen</t>
  </si>
  <si>
    <t>Gewichtung</t>
  </si>
  <si>
    <t>Innovationspotenzial</t>
  </si>
  <si>
    <t>Rentabilität</t>
  </si>
  <si>
    <t>Marktpotenzial</t>
  </si>
  <si>
    <t>Zeitraum</t>
  </si>
  <si>
    <t>FashionApp</t>
  </si>
  <si>
    <t>LebensmittelApp</t>
  </si>
  <si>
    <t>Optimierung</t>
  </si>
  <si>
    <t>landwirtschaftliche Unterstützung</t>
  </si>
  <si>
    <t>Cybersecurity</t>
  </si>
  <si>
    <t>BewertungApp</t>
  </si>
  <si>
    <t>SportCommunity</t>
  </si>
  <si>
    <t>Lernbuddy</t>
  </si>
  <si>
    <t>1: sehr gut</t>
  </si>
  <si>
    <t>6: sehr schlecht</t>
  </si>
  <si>
    <t>Summe</t>
  </si>
  <si>
    <t>A</t>
  </si>
  <si>
    <t>B</t>
  </si>
  <si>
    <t>C</t>
  </si>
  <si>
    <t>D</t>
  </si>
  <si>
    <t>E</t>
  </si>
  <si>
    <t>F</t>
  </si>
  <si>
    <t>G</t>
  </si>
  <si>
    <t>H</t>
  </si>
  <si>
    <t>Entscheidung H (Learnbuddy)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</si>
</sst>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17"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B0F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8997662475970436E-2"/>
          <c:y val="0.17323941264098744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Sheet1!$K$1:$R$1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Sheet1!$K$7:$R$7</c:f>
              <c:numCache>
                <c:formatCode>General</c:formatCode>
                <c:ptCount val="8"/>
                <c:pt idx="0">
                  <c:v>3.1000000000000005</c:v>
                </c:pt>
                <c:pt idx="1">
                  <c:v>3.1</c:v>
                </c:pt>
                <c:pt idx="2">
                  <c:v>3.8999999999999995</c:v>
                </c:pt>
                <c:pt idx="3">
                  <c:v>3.25</c:v>
                </c:pt>
                <c:pt idx="4">
                  <c:v>2.95</c:v>
                </c:pt>
                <c:pt idx="5">
                  <c:v>3.0999999999999996</c:v>
                </c:pt>
                <c:pt idx="6">
                  <c:v>2.65</c:v>
                </c:pt>
                <c:pt idx="7">
                  <c:v>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8-43BF-8C66-FDF8FE74B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9508399"/>
        <c:axId val="1837976079"/>
      </c:barChart>
      <c:catAx>
        <c:axId val="17895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7976079"/>
        <c:crosses val="autoZero"/>
        <c:auto val="1"/>
        <c:lblAlgn val="ctr"/>
        <c:lblOffset val="100"/>
        <c:noMultiLvlLbl val="0"/>
      </c:catAx>
      <c:valAx>
        <c:axId val="1837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950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95251</xdr:colOff>
      <xdr:row>7</xdr:row>
      <xdr:rowOff>122466</xdr:rowOff>
    </xdr:from>
    <xdr:to>
      <xdr:col>17</xdr:col>
      <xdr:colOff>802823</xdr:colOff>
      <xdr:row>12</xdr:row>
      <xdr:rowOff>68036</xdr:rowOff>
    </xdr:to>
    <xdr:sp macro="" textlink="">
      <xdr:nvSpPr>
        <xdr:cNvPr id="5" name="Pfeil: nach oben 4">
          <a:extLst>
            <a:ext uri="{FF2B5EF4-FFF2-40B4-BE49-F238E27FC236}">
              <a16:creationId xmlns:a16="http://schemas.microsoft.com/office/drawing/2014/main" id="{62F8A2A8-DDD7-731D-04A0-D747F029E89E}"/>
            </a:ext>
          </a:extLst>
        </xdr:cNvPr>
        <xdr:cNvSpPr/>
      </xdr:nvSpPr>
      <xdr:spPr>
        <a:xfrm>
          <a:off x="19526251" y="4272645"/>
          <a:ext cx="707572" cy="110217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979716</xdr:colOff>
      <xdr:row>9</xdr:row>
      <xdr:rowOff>190500</xdr:rowOff>
    </xdr:from>
    <xdr:to>
      <xdr:col>12</xdr:col>
      <xdr:colOff>95250</xdr:colOff>
      <xdr:row>26</xdr:row>
      <xdr:rowOff>108857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1732AF9B-959A-CD00-8390-208F813D5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625928</xdr:colOff>
      <xdr:row>27</xdr:row>
      <xdr:rowOff>95250</xdr:rowOff>
    </xdr:from>
    <xdr:to>
      <xdr:col>11</xdr:col>
      <xdr:colOff>1333500</xdr:colOff>
      <xdr:row>32</xdr:row>
      <xdr:rowOff>176891</xdr:rowOff>
    </xdr:to>
    <xdr:sp macro="" textlink="">
      <xdr:nvSpPr>
        <xdr:cNvPr id="10" name="Pfeil: nach oben 9">
          <a:extLst>
            <a:ext uri="{FF2B5EF4-FFF2-40B4-BE49-F238E27FC236}">
              <a16:creationId xmlns:a16="http://schemas.microsoft.com/office/drawing/2014/main" id="{B6B4EABD-9214-4C84-B5EF-F403A92DF680}"/>
            </a:ext>
          </a:extLst>
        </xdr:cNvPr>
        <xdr:cNvSpPr/>
      </xdr:nvSpPr>
      <xdr:spPr>
        <a:xfrm>
          <a:off x="15294428" y="8463643"/>
          <a:ext cx="707572" cy="110217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05097-50FB-4B4E-B0E6-FC5EB8BFC6F7}" name="Table1" displayName="Table1" ref="A1:R7" totalsRowShown="0">
  <autoFilter ref="A1:R7" xr:uid="{F6B05097-50FB-4B4E-B0E6-FC5EB8BFC6F7}"/>
  <tableColumns count="18">
    <tableColumn id="1" xr3:uid="{5BF73D2C-6DD0-4349-9E84-1AA828AF465F}" name="Kriterium"/>
    <tableColumn id="2" xr3:uid="{153C777C-0157-6A41-AA9F-07F38AB94420}" name="Gewichtung" dataDxfId="16"/>
    <tableColumn id="3" xr3:uid="{0ECE0F6B-A8A8-444E-B26B-60E0AB8A2166}" name="FashionApp" dataDxfId="15"/>
    <tableColumn id="4" xr3:uid="{88B26E1D-3076-714C-AE57-D84DF01007D7}" name="LebensmittelApp" dataDxfId="14"/>
    <tableColumn id="5" xr3:uid="{803F6E2A-1B93-CD43-8DDB-1C76399A9AAC}" name="Optimierung" dataDxfId="13"/>
    <tableColumn id="6" xr3:uid="{648CF935-B3E9-794A-B2C1-4CB42ACFE78C}" name="landwirtschaftliche Unterstützung" dataDxfId="12"/>
    <tableColumn id="7" xr3:uid="{050ADAEE-7992-BB42-8AB9-D3B86608EB27}" name="Cybersecurity" dataDxfId="11"/>
    <tableColumn id="8" xr3:uid="{37F3B129-4E43-8248-A177-1D59A8AF1D1D}" name="BewertungApp" dataDxfId="10"/>
    <tableColumn id="9" xr3:uid="{B514A7D0-9DB5-724F-95D3-C4EDF149ED51}" name="SportCommunity" dataDxfId="9"/>
    <tableColumn id="10" xr3:uid="{FDA417B2-628D-5643-A8C7-3452A75C7E5B}" name="Lernbuddy" dataDxfId="8"/>
    <tableColumn id="11" xr3:uid="{F5268F62-3D58-477F-A2AB-98BEE73AF5DB}" name="A" dataDxfId="7">
      <calculatedColumnFormula>Table1[[#This Row],[Gewichtung]]*Table1[[#This Row],[FashionApp]]</calculatedColumnFormula>
    </tableColumn>
    <tableColumn id="12" xr3:uid="{F7A52A01-8D15-4DAA-AE81-A302ACFDC735}" name="B" dataDxfId="6">
      <calculatedColumnFormula>Table1[[#This Row],[Gewichtung]]*Table1[[#This Row],[LebensmittelApp]]</calculatedColumnFormula>
    </tableColumn>
    <tableColumn id="13" xr3:uid="{7EA88047-C10A-4547-9884-EB50331E3A16}" name="C" dataDxfId="5">
      <calculatedColumnFormula>Table1[[#This Row],[Gewichtung]]*Table1[[#This Row],[Optimierung]]</calculatedColumnFormula>
    </tableColumn>
    <tableColumn id="14" xr3:uid="{B6CA8E2D-5A2C-473C-8661-94957C7296AC}" name="D" dataDxfId="4">
      <calculatedColumnFormula>Table1[[#This Row],[Gewichtung]]*Table1[[#This Row],[landwirtschaftliche Unterstützung]]</calculatedColumnFormula>
    </tableColumn>
    <tableColumn id="15" xr3:uid="{49718506-1498-4E51-8492-C22159134B29}" name="E" dataDxfId="3">
      <calculatedColumnFormula>Table1[[#This Row],[Gewichtung]]*Table1[[#This Row],[Cybersecurity]]</calculatedColumnFormula>
    </tableColumn>
    <tableColumn id="16" xr3:uid="{F33AC11F-2516-4817-AAEF-05BF70CCB05F}" name="F" dataDxfId="2">
      <calculatedColumnFormula>Table1[[#This Row],[Gewichtung]]*Table1[[#This Row],[BewertungApp]]</calculatedColumnFormula>
    </tableColumn>
    <tableColumn id="17" xr3:uid="{3C52AB7F-5A93-475B-878C-3C02A387031B}" name="G" dataDxfId="1">
      <calculatedColumnFormula>Table1[[#This Row],[Gewichtung]]*Table1[[#This Row],[SportCommunity]]</calculatedColumnFormula>
    </tableColumn>
    <tableColumn id="18" xr3:uid="{1AE6397C-B179-443F-B4C0-15E0A0B9A0E0}" name="H" dataDxfId="0">
      <calculatedColumnFormula>Table1[[#This Row],[Gewichtung]]*Table1[[#This Row],[Lernbuddy]]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CFA9-704E-824A-8479-8FEB38F326C8}">
  <dimension ref="A1:R35"/>
  <sheetViews>
    <sheetView tabSelected="1" zoomScale="55" zoomScaleNormal="55" workbookViewId="0">
      <selection activeCell="A6" sqref="A6"/>
    </sheetView>
  </sheetViews>
  <sheetFormatPr baseColWidth="10" defaultRowHeight="15.75" x14ac:dyDescent="0.25"/>
  <cols>
    <col min="1" max="1" width="27" customWidth="1"/>
    <col min="3" max="3" width="16.375" customWidth="1"/>
    <col min="4" max="5" width="18" customWidth="1"/>
    <col min="6" max="6" width="28.5" customWidth="1"/>
    <col min="7" max="7" width="14.125" customWidth="1"/>
    <col min="8" max="8" width="13.375" customWidth="1"/>
    <col min="9" max="9" width="18" customWidth="1"/>
    <col min="10" max="10" width="13" bestFit="1" customWidth="1"/>
    <col min="11" max="11" width="14.75" bestFit="1" customWidth="1"/>
    <col min="12" max="12" width="19.625" bestFit="1" customWidth="1"/>
    <col min="13" max="13" width="15.625" bestFit="1" customWidth="1"/>
    <col min="14" max="14" width="33.75" bestFit="1" customWidth="1"/>
    <col min="15" max="15" width="16.5" bestFit="1" customWidth="1"/>
    <col min="16" max="16" width="17.625" bestFit="1" customWidth="1"/>
    <col min="17" max="17" width="19.25" bestFit="1" customWidth="1"/>
  </cols>
  <sheetData>
    <row r="1" spans="1:18" ht="38.1" customHeight="1" x14ac:dyDescent="0.25">
      <c r="A1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</row>
    <row r="2" spans="1:18" ht="45.95" customHeight="1" x14ac:dyDescent="0.35">
      <c r="A2" s="1" t="s">
        <v>1</v>
      </c>
      <c r="B2" s="4">
        <v>0.35</v>
      </c>
      <c r="C2" s="5">
        <v>2</v>
      </c>
      <c r="D2" s="5">
        <v>2</v>
      </c>
      <c r="E2" s="5">
        <v>4</v>
      </c>
      <c r="F2" s="5">
        <v>5</v>
      </c>
      <c r="G2" s="5">
        <v>5</v>
      </c>
      <c r="H2" s="5">
        <v>2</v>
      </c>
      <c r="I2" s="5">
        <v>2</v>
      </c>
      <c r="J2" s="5">
        <v>3</v>
      </c>
      <c r="K2" s="6">
        <f>Table1[[#This Row],[Gewichtung]]*Table1[[#This Row],[FashionApp]]</f>
        <v>0.7</v>
      </c>
      <c r="L2" s="6">
        <f>Table1[[#This Row],[Gewichtung]]*Table1[[#This Row],[LebensmittelApp]]</f>
        <v>0.7</v>
      </c>
      <c r="M2" s="6">
        <f>Table1[[#This Row],[Gewichtung]]*Table1[[#This Row],[Optimierung]]</f>
        <v>1.4</v>
      </c>
      <c r="N2" s="7">
        <f>Table1[[#This Row],[Gewichtung]]*Table1[[#This Row],[landwirtschaftliche Unterstützung]]</f>
        <v>1.75</v>
      </c>
      <c r="O2" s="7">
        <f>Table1[[#This Row],[Gewichtung]]*Table1[[#This Row],[Cybersecurity]]</f>
        <v>1.75</v>
      </c>
      <c r="P2" s="7">
        <f>Table1[[#This Row],[Gewichtung]]*Table1[[#This Row],[BewertungApp]]</f>
        <v>0.7</v>
      </c>
      <c r="Q2" s="7">
        <f>Table1[[#This Row],[Gewichtung]]*Table1[[#This Row],[SportCommunity]]</f>
        <v>0.7</v>
      </c>
      <c r="R2" s="7">
        <f>Table1[[#This Row],[Gewichtung]]*Table1[[#This Row],[Lernbuddy]]</f>
        <v>1.0499999999999998</v>
      </c>
    </row>
    <row r="3" spans="1:18" ht="45.95" customHeight="1" x14ac:dyDescent="0.35">
      <c r="A3" s="1" t="s">
        <v>3</v>
      </c>
      <c r="B3" s="4">
        <v>0.3</v>
      </c>
      <c r="C3" s="5">
        <v>5</v>
      </c>
      <c r="D3" s="5">
        <v>4</v>
      </c>
      <c r="E3" s="5">
        <v>4</v>
      </c>
      <c r="F3" s="5">
        <v>2</v>
      </c>
      <c r="G3" s="5">
        <v>2</v>
      </c>
      <c r="H3" s="5">
        <v>3</v>
      </c>
      <c r="I3" s="5">
        <v>4</v>
      </c>
      <c r="J3" s="5">
        <v>1</v>
      </c>
      <c r="K3" s="6">
        <f>Table1[[#This Row],[Gewichtung]]*Table1[[#This Row],[FashionApp]]</f>
        <v>1.5</v>
      </c>
      <c r="L3" s="6">
        <f>Table1[[#This Row],[Gewichtung]]*Table1[[#This Row],[LebensmittelApp]]</f>
        <v>1.2</v>
      </c>
      <c r="M3" s="6">
        <f>Table1[[#This Row],[Gewichtung]]*Table1[[#This Row],[Optimierung]]</f>
        <v>1.2</v>
      </c>
      <c r="N3" s="7">
        <f>Table1[[#This Row],[Gewichtung]]*Table1[[#This Row],[landwirtschaftliche Unterstützung]]</f>
        <v>0.6</v>
      </c>
      <c r="O3" s="7">
        <f>Table1[[#This Row],[Gewichtung]]*Table1[[#This Row],[Cybersecurity]]</f>
        <v>0.6</v>
      </c>
      <c r="P3" s="7">
        <f>Table1[[#This Row],[Gewichtung]]*Table1[[#This Row],[BewertungApp]]</f>
        <v>0.89999999999999991</v>
      </c>
      <c r="Q3" s="7">
        <f>Table1[[#This Row],[Gewichtung]]*Table1[[#This Row],[SportCommunity]]</f>
        <v>1.2</v>
      </c>
      <c r="R3" s="7">
        <f>Table1[[#This Row],[Gewichtung]]*Table1[[#This Row],[Lernbuddy]]</f>
        <v>0.3</v>
      </c>
    </row>
    <row r="4" spans="1:18" ht="50.1" customHeight="1" x14ac:dyDescent="0.35">
      <c r="A4" s="1" t="s">
        <v>4</v>
      </c>
      <c r="B4" s="4">
        <v>0.2</v>
      </c>
      <c r="C4" s="5">
        <v>3</v>
      </c>
      <c r="D4" s="5">
        <v>3</v>
      </c>
      <c r="E4" s="5">
        <v>4</v>
      </c>
      <c r="F4" s="5">
        <v>2</v>
      </c>
      <c r="G4" s="5">
        <v>1</v>
      </c>
      <c r="H4" s="5">
        <v>5</v>
      </c>
      <c r="I4" s="5">
        <v>2</v>
      </c>
      <c r="J4" s="5">
        <v>3</v>
      </c>
      <c r="K4" s="6">
        <f>Table1[[#This Row],[Gewichtung]]*Table1[[#This Row],[FashionApp]]</f>
        <v>0.60000000000000009</v>
      </c>
      <c r="L4" s="6">
        <f>Table1[[#This Row],[Gewichtung]]*Table1[[#This Row],[LebensmittelApp]]</f>
        <v>0.60000000000000009</v>
      </c>
      <c r="M4" s="6">
        <f>Table1[[#This Row],[Gewichtung]]*Table1[[#This Row],[Optimierung]]</f>
        <v>0.8</v>
      </c>
      <c r="N4" s="7">
        <f>Table1[[#This Row],[Gewichtung]]*Table1[[#This Row],[landwirtschaftliche Unterstützung]]</f>
        <v>0.4</v>
      </c>
      <c r="O4" s="7">
        <f>Table1[[#This Row],[Gewichtung]]*Table1[[#This Row],[Cybersecurity]]</f>
        <v>0.2</v>
      </c>
      <c r="P4" s="7">
        <f>Table1[[#This Row],[Gewichtung]]*Table1[[#This Row],[BewertungApp]]</f>
        <v>1</v>
      </c>
      <c r="Q4" s="7">
        <f>Table1[[#This Row],[Gewichtung]]*Table1[[#This Row],[SportCommunity]]</f>
        <v>0.4</v>
      </c>
      <c r="R4" s="7">
        <f>Table1[[#This Row],[Gewichtung]]*Table1[[#This Row],[Lernbuddy]]</f>
        <v>0.60000000000000009</v>
      </c>
    </row>
    <row r="5" spans="1:18" ht="51" customHeight="1" x14ac:dyDescent="0.35">
      <c r="A5" s="1" t="s">
        <v>5</v>
      </c>
      <c r="B5" s="4">
        <v>0.1</v>
      </c>
      <c r="C5" s="5">
        <v>2</v>
      </c>
      <c r="D5" s="5">
        <v>5</v>
      </c>
      <c r="E5" s="5">
        <v>3</v>
      </c>
      <c r="F5" s="5">
        <v>2</v>
      </c>
      <c r="G5" s="5">
        <v>1</v>
      </c>
      <c r="H5" s="5">
        <v>4</v>
      </c>
      <c r="I5" s="5">
        <v>2</v>
      </c>
      <c r="J5" s="5">
        <v>2</v>
      </c>
      <c r="K5" s="6">
        <f>Table1[[#This Row],[Gewichtung]]*Table1[[#This Row],[FashionApp]]</f>
        <v>0.2</v>
      </c>
      <c r="L5" s="6">
        <f>Table1[[#This Row],[Gewichtung]]*Table1[[#This Row],[LebensmittelApp]]</f>
        <v>0.5</v>
      </c>
      <c r="M5" s="6">
        <f>Table1[[#This Row],[Gewichtung]]*Table1[[#This Row],[Optimierung]]</f>
        <v>0.30000000000000004</v>
      </c>
      <c r="N5" s="7">
        <f>Table1[[#This Row],[Gewichtung]]*Table1[[#This Row],[landwirtschaftliche Unterstützung]]</f>
        <v>0.2</v>
      </c>
      <c r="O5" s="7">
        <f>Table1[[#This Row],[Gewichtung]]*Table1[[#This Row],[Cybersecurity]]</f>
        <v>0.1</v>
      </c>
      <c r="P5" s="7">
        <f>Table1[[#This Row],[Gewichtung]]*Table1[[#This Row],[BewertungApp]]</f>
        <v>0.4</v>
      </c>
      <c r="Q5" s="7">
        <f>Table1[[#This Row],[Gewichtung]]*Table1[[#This Row],[SportCommunity]]</f>
        <v>0.2</v>
      </c>
      <c r="R5" s="7">
        <f>Table1[[#This Row],[Gewichtung]]*Table1[[#This Row],[Lernbuddy]]</f>
        <v>0.2</v>
      </c>
    </row>
    <row r="6" spans="1:18" ht="53.1" customHeight="1" x14ac:dyDescent="0.35">
      <c r="A6" s="1" t="s">
        <v>6</v>
      </c>
      <c r="B6" s="4">
        <v>0.05</v>
      </c>
      <c r="C6" s="5">
        <v>2</v>
      </c>
      <c r="D6" s="5">
        <v>2</v>
      </c>
      <c r="E6" s="5">
        <v>4</v>
      </c>
      <c r="F6" s="5">
        <v>6</v>
      </c>
      <c r="G6" s="5">
        <v>6</v>
      </c>
      <c r="H6" s="5">
        <v>2</v>
      </c>
      <c r="I6" s="5">
        <v>3</v>
      </c>
      <c r="J6" s="5">
        <v>4</v>
      </c>
      <c r="K6" s="6">
        <f>Table1[[#This Row],[Gewichtung]]*Table1[[#This Row],[FashionApp]]</f>
        <v>0.1</v>
      </c>
      <c r="L6" s="6">
        <f>Table1[[#This Row],[Gewichtung]]*Table1[[#This Row],[LebensmittelApp]]</f>
        <v>0.1</v>
      </c>
      <c r="M6" s="6">
        <f>Table1[[#This Row],[Gewichtung]]*Table1[[#This Row],[Optimierung]]</f>
        <v>0.2</v>
      </c>
      <c r="N6" s="7">
        <f>Table1[[#This Row],[Gewichtung]]*Table1[[#This Row],[landwirtschaftliche Unterstützung]]</f>
        <v>0.30000000000000004</v>
      </c>
      <c r="O6" s="7">
        <f>Table1[[#This Row],[Gewichtung]]*Table1[[#This Row],[Cybersecurity]]</f>
        <v>0.30000000000000004</v>
      </c>
      <c r="P6" s="7">
        <f>Table1[[#This Row],[Gewichtung]]*Table1[[#This Row],[BewertungApp]]</f>
        <v>0.1</v>
      </c>
      <c r="Q6" s="7">
        <f>Table1[[#This Row],[Gewichtung]]*Table1[[#This Row],[SportCommunity]]</f>
        <v>0.15000000000000002</v>
      </c>
      <c r="R6" s="7">
        <f>Table1[[#This Row],[Gewichtung]]*Table1[[#This Row],[Lernbuddy]]</f>
        <v>0.2</v>
      </c>
    </row>
    <row r="7" spans="1:18" ht="44.25" customHeight="1" x14ac:dyDescent="0.25">
      <c r="B7" s="5"/>
      <c r="C7" s="5"/>
      <c r="D7" s="5"/>
      <c r="E7" s="5"/>
      <c r="F7" s="5"/>
      <c r="G7" s="5"/>
      <c r="H7" s="5"/>
      <c r="I7" s="5"/>
      <c r="J7" s="3" t="s">
        <v>17</v>
      </c>
      <c r="K7" s="6">
        <f>SUM(K2:K6)</f>
        <v>3.1000000000000005</v>
      </c>
      <c r="L7" s="6">
        <f>SUM(L2:L6)</f>
        <v>3.1</v>
      </c>
      <c r="M7" s="6">
        <f>SUM(M2:M6)</f>
        <v>3.8999999999999995</v>
      </c>
      <c r="N7" s="6">
        <f t="shared" ref="N7:R7" si="0">SUM(N2:N6)</f>
        <v>3.25</v>
      </c>
      <c r="O7" s="6">
        <f t="shared" si="0"/>
        <v>2.95</v>
      </c>
      <c r="P7" s="6">
        <f t="shared" si="0"/>
        <v>3.0999999999999996</v>
      </c>
      <c r="Q7" s="6">
        <f t="shared" si="0"/>
        <v>2.65</v>
      </c>
      <c r="R7" s="6">
        <f t="shared" si="0"/>
        <v>2.35</v>
      </c>
    </row>
    <row r="10" spans="1:18" ht="21" x14ac:dyDescent="0.35">
      <c r="A10" s="1" t="s">
        <v>15</v>
      </c>
    </row>
    <row r="11" spans="1:18" ht="21" x14ac:dyDescent="0.35">
      <c r="A11" s="1" t="s">
        <v>16</v>
      </c>
    </row>
    <row r="14" spans="1:18" ht="26.25" x14ac:dyDescent="0.4">
      <c r="R14" s="10" t="s">
        <v>26</v>
      </c>
    </row>
    <row r="35" spans="12:12" ht="23.25" x14ac:dyDescent="0.35">
      <c r="L35" s="9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Phuong Anh Nguyen</dc:creator>
  <cp:lastModifiedBy>Seif</cp:lastModifiedBy>
  <dcterms:created xsi:type="dcterms:W3CDTF">2023-11-16T09:58:14Z</dcterms:created>
  <dcterms:modified xsi:type="dcterms:W3CDTF">2023-11-19T14:29:16Z</dcterms:modified>
</cp:coreProperties>
</file>